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50" windowWidth="15480" windowHeight="9405" tabRatio="939" activeTab="0"/>
  </bookViews>
  <sheets>
    <sheet name="YARIŞMA BİLGİLERİ" sheetId="1" r:id="rId1"/>
    <sheet name="YARIŞMA PROGRAMI" sheetId="2" state="hidden" r:id="rId2"/>
    <sheet name="KAYIT LİSTESİ" sheetId="3" state="hidden" r:id="rId3"/>
    <sheet name="UZUN-A" sheetId="4" r:id="rId4"/>
    <sheet name="UZUN-B" sheetId="5" r:id="rId5"/>
    <sheet name="UZUN GENEL SONUÇ" sheetId="6" r:id="rId6"/>
    <sheet name="60M.SEÇME " sheetId="7" r:id="rId7"/>
    <sheet name="60M.Seçme" sheetId="8" state="hidden" r:id="rId8"/>
    <sheet name="60M.SEÇME SONUÇ " sheetId="9" r:id="rId9"/>
    <sheet name="1500m" sheetId="10" r:id="rId10"/>
    <sheet name="60M.Final" sheetId="11" r:id="rId11"/>
    <sheet name="YÜKSEK" sheetId="12" r:id="rId12"/>
    <sheet name="400m" sheetId="13" r:id="rId13"/>
    <sheet name="400m. GENEL SONUÇ" sheetId="14" r:id="rId14"/>
    <sheet name="60M.Eng.Seçme" sheetId="15" r:id="rId15"/>
    <sheet name="2000m.Yürüyüş" sheetId="16" r:id="rId16"/>
    <sheet name="Gülle" sheetId="17" r:id="rId17"/>
    <sheet name="800M." sheetId="18" r:id="rId18"/>
    <sheet name="800M.SONUÇ" sheetId="19" r:id="rId19"/>
    <sheet name="60M.Eng.Final" sheetId="20" r:id="rId20"/>
    <sheet name="Sırık" sheetId="21" r:id="rId21"/>
    <sheet name="Üç Adım" sheetId="22" r:id="rId22"/>
    <sheet name="60M.Eng.Yarı Final" sheetId="23" state="hidden" r:id="rId23"/>
    <sheet name="800M" sheetId="24" state="hidden" r:id="rId24"/>
    <sheet name="ALMANAK TOPLU SONUÇ" sheetId="25" r:id="rId25"/>
  </sheets>
  <externalReferences>
    <externalReference r:id="rId28"/>
    <externalReference r:id="rId29"/>
  </externalReferences>
  <definedNames>
    <definedName name="_xlnm._FilterDatabase" localSheetId="2" hidden="1">'KAYIT LİSTESİ'!$A$3:$L$530</definedName>
    <definedName name="Excel_BuiltIn__FilterDatabase_3" localSheetId="2">#REF!</definedName>
    <definedName name="Excel_BuiltIn__FilterDatabase_3">#REF!</definedName>
    <definedName name="Excel_BuiltIn__FilterDatabase_3_1">#N/A</definedName>
    <definedName name="Excel_BuiltIn_Print_Area_11" localSheetId="9">#REF!</definedName>
    <definedName name="Excel_BuiltIn_Print_Area_11" localSheetId="15">#REF!</definedName>
    <definedName name="Excel_BuiltIn_Print_Area_11" localSheetId="12">#REF!</definedName>
    <definedName name="Excel_BuiltIn_Print_Area_11" localSheetId="13">#REF!</definedName>
    <definedName name="Excel_BuiltIn_Print_Area_11" localSheetId="19">#REF!</definedName>
    <definedName name="Excel_BuiltIn_Print_Area_11" localSheetId="14">#REF!</definedName>
    <definedName name="Excel_BuiltIn_Print_Area_11" localSheetId="22">#REF!</definedName>
    <definedName name="Excel_BuiltIn_Print_Area_11" localSheetId="10">#REF!</definedName>
    <definedName name="Excel_BuiltIn_Print_Area_11" localSheetId="8">#REF!</definedName>
    <definedName name="Excel_BuiltIn_Print_Area_11" localSheetId="2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2">#REF!</definedName>
    <definedName name="Excel_BuiltIn_Print_Area_11" localSheetId="20">#REF!</definedName>
    <definedName name="Excel_BuiltIn_Print_Area_11" localSheetId="5">#REF!</definedName>
    <definedName name="Excel_BuiltIn_Print_Area_11" localSheetId="3">#REF!</definedName>
    <definedName name="Excel_BuiltIn_Print_Area_11" localSheetId="4">#REF!</definedName>
    <definedName name="Excel_BuiltIn_Print_Area_11" localSheetId="21">#REF!</definedName>
    <definedName name="Excel_BuiltIn_Print_Area_11" localSheetId="11">#REF!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9">#REF!</definedName>
    <definedName name="Excel_BuiltIn_Print_Area_12" localSheetId="15">#REF!</definedName>
    <definedName name="Excel_BuiltIn_Print_Area_12" localSheetId="12">#REF!</definedName>
    <definedName name="Excel_BuiltIn_Print_Area_12" localSheetId="13">#REF!</definedName>
    <definedName name="Excel_BuiltIn_Print_Area_12" localSheetId="19">#REF!</definedName>
    <definedName name="Excel_BuiltIn_Print_Area_12" localSheetId="14">#REF!</definedName>
    <definedName name="Excel_BuiltIn_Print_Area_12" localSheetId="22">#REF!</definedName>
    <definedName name="Excel_BuiltIn_Print_Area_12" localSheetId="10">#REF!</definedName>
    <definedName name="Excel_BuiltIn_Print_Area_12" localSheetId="8">#REF!</definedName>
    <definedName name="Excel_BuiltIn_Print_Area_12" localSheetId="23">#REF!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2">#REF!</definedName>
    <definedName name="Excel_BuiltIn_Print_Area_12" localSheetId="20">#REF!</definedName>
    <definedName name="Excel_BuiltIn_Print_Area_12" localSheetId="5">#REF!</definedName>
    <definedName name="Excel_BuiltIn_Print_Area_12" localSheetId="3">#REF!</definedName>
    <definedName name="Excel_BuiltIn_Print_Area_12" localSheetId="4">#REF!</definedName>
    <definedName name="Excel_BuiltIn_Print_Area_12" localSheetId="21">#REF!</definedName>
    <definedName name="Excel_BuiltIn_Print_Area_12" localSheetId="11">#REF!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9">#REF!</definedName>
    <definedName name="Excel_BuiltIn_Print_Area_13" localSheetId="15">#REF!</definedName>
    <definedName name="Excel_BuiltIn_Print_Area_13" localSheetId="12">#REF!</definedName>
    <definedName name="Excel_BuiltIn_Print_Area_13" localSheetId="13">#REF!</definedName>
    <definedName name="Excel_BuiltIn_Print_Area_13" localSheetId="19">#REF!</definedName>
    <definedName name="Excel_BuiltIn_Print_Area_13" localSheetId="14">#REF!</definedName>
    <definedName name="Excel_BuiltIn_Print_Area_13" localSheetId="22">#REF!</definedName>
    <definedName name="Excel_BuiltIn_Print_Area_13" localSheetId="10">#REF!</definedName>
    <definedName name="Excel_BuiltIn_Print_Area_13" localSheetId="8">#REF!</definedName>
    <definedName name="Excel_BuiltIn_Print_Area_13" localSheetId="23">#REF!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2">#REF!</definedName>
    <definedName name="Excel_BuiltIn_Print_Area_13" localSheetId="20">#REF!</definedName>
    <definedName name="Excel_BuiltIn_Print_Area_13" localSheetId="5">#REF!</definedName>
    <definedName name="Excel_BuiltIn_Print_Area_13" localSheetId="3">#REF!</definedName>
    <definedName name="Excel_BuiltIn_Print_Area_13" localSheetId="4">#REF!</definedName>
    <definedName name="Excel_BuiltIn_Print_Area_13" localSheetId="21">#REF!</definedName>
    <definedName name="Excel_BuiltIn_Print_Area_13" localSheetId="11">#REF!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9">#REF!</definedName>
    <definedName name="Excel_BuiltIn_Print_Area_16" localSheetId="15">#REF!</definedName>
    <definedName name="Excel_BuiltIn_Print_Area_16" localSheetId="12">#REF!</definedName>
    <definedName name="Excel_BuiltIn_Print_Area_16" localSheetId="13">#REF!</definedName>
    <definedName name="Excel_BuiltIn_Print_Area_16" localSheetId="19">#REF!</definedName>
    <definedName name="Excel_BuiltIn_Print_Area_16" localSheetId="14">#REF!</definedName>
    <definedName name="Excel_BuiltIn_Print_Area_16" localSheetId="22">#REF!</definedName>
    <definedName name="Excel_BuiltIn_Print_Area_16" localSheetId="10">#REF!</definedName>
    <definedName name="Excel_BuiltIn_Print_Area_16" localSheetId="8">#REF!</definedName>
    <definedName name="Excel_BuiltIn_Print_Area_16" localSheetId="23">#REF!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2">#REF!</definedName>
    <definedName name="Excel_BuiltIn_Print_Area_16" localSheetId="20">#REF!</definedName>
    <definedName name="Excel_BuiltIn_Print_Area_16" localSheetId="5">#REF!</definedName>
    <definedName name="Excel_BuiltIn_Print_Area_16" localSheetId="3">#REF!</definedName>
    <definedName name="Excel_BuiltIn_Print_Area_16" localSheetId="4">#REF!</definedName>
    <definedName name="Excel_BuiltIn_Print_Area_16" localSheetId="21">#REF!</definedName>
    <definedName name="Excel_BuiltIn_Print_Area_16" localSheetId="11">#REF!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9">#REF!</definedName>
    <definedName name="Excel_BuiltIn_Print_Area_19" localSheetId="15">#REF!</definedName>
    <definedName name="Excel_BuiltIn_Print_Area_19" localSheetId="12">#REF!</definedName>
    <definedName name="Excel_BuiltIn_Print_Area_19" localSheetId="13">#REF!</definedName>
    <definedName name="Excel_BuiltIn_Print_Area_19" localSheetId="19">#REF!</definedName>
    <definedName name="Excel_BuiltIn_Print_Area_19" localSheetId="14">#REF!</definedName>
    <definedName name="Excel_BuiltIn_Print_Area_19" localSheetId="22">#REF!</definedName>
    <definedName name="Excel_BuiltIn_Print_Area_19" localSheetId="10">#REF!</definedName>
    <definedName name="Excel_BuiltIn_Print_Area_19" localSheetId="8">#REF!</definedName>
    <definedName name="Excel_BuiltIn_Print_Area_19" localSheetId="23">#REF!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2">#REF!</definedName>
    <definedName name="Excel_BuiltIn_Print_Area_19" localSheetId="20">#REF!</definedName>
    <definedName name="Excel_BuiltIn_Print_Area_19" localSheetId="5">#REF!</definedName>
    <definedName name="Excel_BuiltIn_Print_Area_19" localSheetId="3">#REF!</definedName>
    <definedName name="Excel_BuiltIn_Print_Area_19" localSheetId="4">#REF!</definedName>
    <definedName name="Excel_BuiltIn_Print_Area_19" localSheetId="21">#REF!</definedName>
    <definedName name="Excel_BuiltIn_Print_Area_19" localSheetId="11">#REF!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9">#REF!</definedName>
    <definedName name="Excel_BuiltIn_Print_Area_20" localSheetId="15">#REF!</definedName>
    <definedName name="Excel_BuiltIn_Print_Area_20" localSheetId="12">#REF!</definedName>
    <definedName name="Excel_BuiltIn_Print_Area_20" localSheetId="13">#REF!</definedName>
    <definedName name="Excel_BuiltIn_Print_Area_20" localSheetId="19">#REF!</definedName>
    <definedName name="Excel_BuiltIn_Print_Area_20" localSheetId="14">#REF!</definedName>
    <definedName name="Excel_BuiltIn_Print_Area_20" localSheetId="22">#REF!</definedName>
    <definedName name="Excel_BuiltIn_Print_Area_20" localSheetId="10">#REF!</definedName>
    <definedName name="Excel_BuiltIn_Print_Area_20" localSheetId="8">#REF!</definedName>
    <definedName name="Excel_BuiltIn_Print_Area_20" localSheetId="23">#REF!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2">#REF!</definedName>
    <definedName name="Excel_BuiltIn_Print_Area_20" localSheetId="20">#REF!</definedName>
    <definedName name="Excel_BuiltIn_Print_Area_20" localSheetId="5">#REF!</definedName>
    <definedName name="Excel_BuiltIn_Print_Area_20" localSheetId="3">#REF!</definedName>
    <definedName name="Excel_BuiltIn_Print_Area_20" localSheetId="4">#REF!</definedName>
    <definedName name="Excel_BuiltIn_Print_Area_20" localSheetId="21">#REF!</definedName>
    <definedName name="Excel_BuiltIn_Print_Area_20" localSheetId="11">#REF!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9">#REF!</definedName>
    <definedName name="Excel_BuiltIn_Print_Area_21" localSheetId="15">#REF!</definedName>
    <definedName name="Excel_BuiltIn_Print_Area_21" localSheetId="12">#REF!</definedName>
    <definedName name="Excel_BuiltIn_Print_Area_21" localSheetId="13">#REF!</definedName>
    <definedName name="Excel_BuiltIn_Print_Area_21" localSheetId="19">#REF!</definedName>
    <definedName name="Excel_BuiltIn_Print_Area_21" localSheetId="14">#REF!</definedName>
    <definedName name="Excel_BuiltIn_Print_Area_21" localSheetId="22">#REF!</definedName>
    <definedName name="Excel_BuiltIn_Print_Area_21" localSheetId="10">#REF!</definedName>
    <definedName name="Excel_BuiltIn_Print_Area_21" localSheetId="8">#REF!</definedName>
    <definedName name="Excel_BuiltIn_Print_Area_21" localSheetId="23">#REF!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2">#REF!</definedName>
    <definedName name="Excel_BuiltIn_Print_Area_21" localSheetId="20">#REF!</definedName>
    <definedName name="Excel_BuiltIn_Print_Area_21" localSheetId="5">#REF!</definedName>
    <definedName name="Excel_BuiltIn_Print_Area_21" localSheetId="3">#REF!</definedName>
    <definedName name="Excel_BuiltIn_Print_Area_21" localSheetId="4">#REF!</definedName>
    <definedName name="Excel_BuiltIn_Print_Area_21" localSheetId="21">#REF!</definedName>
    <definedName name="Excel_BuiltIn_Print_Area_21" localSheetId="11">#REF!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9">#REF!</definedName>
    <definedName name="Excel_BuiltIn_Print_Area_4" localSheetId="15">#REF!</definedName>
    <definedName name="Excel_BuiltIn_Print_Area_4" localSheetId="12">#REF!</definedName>
    <definedName name="Excel_BuiltIn_Print_Area_4" localSheetId="13">#REF!</definedName>
    <definedName name="Excel_BuiltIn_Print_Area_4" localSheetId="19">#REF!</definedName>
    <definedName name="Excel_BuiltIn_Print_Area_4" localSheetId="14">#REF!</definedName>
    <definedName name="Excel_BuiltIn_Print_Area_4" localSheetId="22">#REF!</definedName>
    <definedName name="Excel_BuiltIn_Print_Area_4" localSheetId="10">#REF!</definedName>
    <definedName name="Excel_BuiltIn_Print_Area_4" localSheetId="8">#REF!</definedName>
    <definedName name="Excel_BuiltIn_Print_Area_4" localSheetId="23">#REF!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2">#REF!</definedName>
    <definedName name="Excel_BuiltIn_Print_Area_4" localSheetId="20">#REF!</definedName>
    <definedName name="Excel_BuiltIn_Print_Area_4" localSheetId="5">#REF!</definedName>
    <definedName name="Excel_BuiltIn_Print_Area_4" localSheetId="3">#REF!</definedName>
    <definedName name="Excel_BuiltIn_Print_Area_4" localSheetId="4">#REF!</definedName>
    <definedName name="Excel_BuiltIn_Print_Area_4" localSheetId="21">#REF!</definedName>
    <definedName name="Excel_BuiltIn_Print_Area_4" localSheetId="11">#REF!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9">#REF!</definedName>
    <definedName name="Excel_BuiltIn_Print_Area_5" localSheetId="15">#REF!</definedName>
    <definedName name="Excel_BuiltIn_Print_Area_5" localSheetId="12">#REF!</definedName>
    <definedName name="Excel_BuiltIn_Print_Area_5" localSheetId="13">#REF!</definedName>
    <definedName name="Excel_BuiltIn_Print_Area_5" localSheetId="19">#REF!</definedName>
    <definedName name="Excel_BuiltIn_Print_Area_5" localSheetId="14">#REF!</definedName>
    <definedName name="Excel_BuiltIn_Print_Area_5" localSheetId="22">#REF!</definedName>
    <definedName name="Excel_BuiltIn_Print_Area_5" localSheetId="10">#REF!</definedName>
    <definedName name="Excel_BuiltIn_Print_Area_5" localSheetId="8">#REF!</definedName>
    <definedName name="Excel_BuiltIn_Print_Area_5" localSheetId="23">#REF!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2">#REF!</definedName>
    <definedName name="Excel_BuiltIn_Print_Area_5" localSheetId="20">#REF!</definedName>
    <definedName name="Excel_BuiltIn_Print_Area_5" localSheetId="5">#REF!</definedName>
    <definedName name="Excel_BuiltIn_Print_Area_5" localSheetId="3">#REF!</definedName>
    <definedName name="Excel_BuiltIn_Print_Area_5" localSheetId="4">#REF!</definedName>
    <definedName name="Excel_BuiltIn_Print_Area_5" localSheetId="21">#REF!</definedName>
    <definedName name="Excel_BuiltIn_Print_Area_5" localSheetId="11">#REF!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9">#REF!</definedName>
    <definedName name="Excel_BuiltIn_Print_Area_9" localSheetId="15">#REF!</definedName>
    <definedName name="Excel_BuiltIn_Print_Area_9" localSheetId="12">#REF!</definedName>
    <definedName name="Excel_BuiltIn_Print_Area_9" localSheetId="13">#REF!</definedName>
    <definedName name="Excel_BuiltIn_Print_Area_9" localSheetId="19">#REF!</definedName>
    <definedName name="Excel_BuiltIn_Print_Area_9" localSheetId="14">#REF!</definedName>
    <definedName name="Excel_BuiltIn_Print_Area_9" localSheetId="22">#REF!</definedName>
    <definedName name="Excel_BuiltIn_Print_Area_9" localSheetId="10">#REF!</definedName>
    <definedName name="Excel_BuiltIn_Print_Area_9" localSheetId="8">#REF!</definedName>
    <definedName name="Excel_BuiltIn_Print_Area_9" localSheetId="23">#REF!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2">#REF!</definedName>
    <definedName name="Excel_BuiltIn_Print_Area_9" localSheetId="20">#REF!</definedName>
    <definedName name="Excel_BuiltIn_Print_Area_9" localSheetId="5">#REF!</definedName>
    <definedName name="Excel_BuiltIn_Print_Area_9" localSheetId="3">#REF!</definedName>
    <definedName name="Excel_BuiltIn_Print_Area_9" localSheetId="4">#REF!</definedName>
    <definedName name="Excel_BuiltIn_Print_Area_9" localSheetId="21">#REF!</definedName>
    <definedName name="Excel_BuiltIn_Print_Area_9" localSheetId="11">#REF!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9">'1500m'!$A$1:$P$73</definedName>
    <definedName name="_xlnm.Print_Area" localSheetId="15">'2000m.Yürüyüş'!$A$1:$P$35</definedName>
    <definedName name="_xlnm.Print_Area" localSheetId="12">'400m'!$A$1:$Q$47</definedName>
    <definedName name="_xlnm.Print_Area" localSheetId="13">'400m. GENEL SONUÇ'!$A$1:$Q$37</definedName>
    <definedName name="_xlnm.Print_Area" localSheetId="19">'60M.Eng.Final'!$A$1:$P$27</definedName>
    <definedName name="_xlnm.Print_Area" localSheetId="14">'60M.Eng.Seçme'!$A$1:$P$37</definedName>
    <definedName name="_xlnm.Print_Area" localSheetId="22">'60M.Eng.Yarı Final'!$A$1:$P$47</definedName>
    <definedName name="_xlnm.Print_Area" localSheetId="10">'60M.Final'!$A$1:$P$47</definedName>
    <definedName name="_xlnm.Print_Area" localSheetId="7">'60M.Seçme'!$A$1:$P$67</definedName>
    <definedName name="_xlnm.Print_Area" localSheetId="6">'60M.SEÇME '!$A$1:$Q$67</definedName>
    <definedName name="_xlnm.Print_Area" localSheetId="8">'60M.SEÇME SONUÇ '!$A$1:$O$55</definedName>
    <definedName name="_xlnm.Print_Area" localSheetId="23">'800M'!$A$1:$P$71</definedName>
    <definedName name="_xlnm.Print_Area" localSheetId="17">'800M.'!$A$1:$Q$58</definedName>
    <definedName name="_xlnm.Print_Area" localSheetId="18">'800M.SONUÇ'!$A$1:$O$50</definedName>
    <definedName name="_xlnm.Print_Area" localSheetId="16">'Gülle'!$A$1:$L$35</definedName>
    <definedName name="_xlnm.Print_Area" localSheetId="2">'KAYIT LİSTESİ'!$A$1:$L$530</definedName>
    <definedName name="_xlnm.Print_Area" localSheetId="20">'Sırık'!$A$1:$BW$19</definedName>
    <definedName name="_xlnm.Print_Area" localSheetId="5">'UZUN GENEL SONUÇ'!$A$1:$L$56</definedName>
    <definedName name="_xlnm.Print_Area" localSheetId="3">'UZUN-A'!$A$1:$L$49</definedName>
    <definedName name="_xlnm.Print_Area" localSheetId="4">'UZUN-B'!$A$1:$L$48</definedName>
    <definedName name="_xlnm.Print_Area" localSheetId="21">'Üç Adım'!$A$1:$L$36</definedName>
    <definedName name="_xlnm.Print_Area" localSheetId="11">'YÜKSEK'!$A$1:$BQ$28</definedName>
    <definedName name="_xlnm.Print_Titles" localSheetId="2">'KAYIT LİSTESİ'!$1:$3</definedName>
  </definedNames>
  <calcPr fullCalcOnLoad="1"/>
</workbook>
</file>

<file path=xl/sharedStrings.xml><?xml version="1.0" encoding="utf-8"?>
<sst xmlns="http://schemas.openxmlformats.org/spreadsheetml/2006/main" count="9278" uniqueCount="1029">
  <si>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</si>
  <si>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</si>
  <si>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</si>
  <si>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</si>
  <si>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</si>
  <si>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</si>
  <si>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</si>
  <si>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</si>
  <si>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</si>
  <si>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</si>
  <si>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</si>
  <si>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</si>
  <si>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</si>
  <si>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</si>
  <si>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</si>
  <si>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</si>
  <si>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</si>
  <si>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</si>
  <si>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</si>
  <si>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</si>
  <si>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</si>
  <si>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</si>
  <si>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</si>
  <si>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</si>
  <si>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</si>
  <si>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</si>
  <si>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</si>
  <si>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</si>
  <si>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</si>
  <si>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</si>
  <si>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</si>
  <si>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</si>
  <si>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</si>
  <si>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</si>
  <si>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</si>
  <si>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</si>
  <si>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</si>
  <si>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</si>
  <si>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</si>
  <si>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</si>
  <si>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</si>
  <si>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</si>
  <si>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</si>
  <si>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</si>
  <si>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</si>
  <si>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</si>
  <si>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</si>
  <si>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</si>
  <si>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</si>
  <si>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</si>
  <si>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</si>
  <si>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</si>
  <si>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</si>
  <si>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</si>
  <si>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</si>
  <si>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</si>
  <si>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</si>
  <si>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</si>
  <si>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</si>
  <si>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</si>
  <si>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</si>
  <si>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</si>
  <si>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</si>
  <si>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</si>
  <si>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</si>
  <si>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</si>
  <si>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</si>
  <si>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</si>
  <si>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</si>
  <si>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</si>
  <si>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</si>
  <si>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</si>
  <si>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</si>
  <si>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</si>
  <si>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</si>
  <si>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</si>
  <si>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</si>
  <si>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</si>
  <si>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</si>
  <si>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</si>
  <si>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</si>
  <si>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</si>
  <si>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</si>
  <si>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</si>
  <si>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</si>
  <si>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</si>
  <si>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</si>
  <si>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</si>
  <si>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</si>
  <si>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</si>
  <si>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</si>
  <si>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</si>
  <si>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</si>
  <si>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</si>
  <si>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</si>
  <si>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</si>
  <si>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</si>
  <si>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</si>
  <si>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</si>
  <si>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</si>
  <si>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</si>
  <si>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</si>
  <si>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</si>
  <si>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</si>
  <si>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</si>
  <si>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</si>
  <si>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</si>
  <si>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</si>
  <si>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</si>
  <si>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</si>
  <si>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</si>
  <si>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</si>
  <si>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</si>
  <si>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</si>
  <si>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</si>
  <si>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</si>
  <si>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</si>
  <si>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</si>
  <si>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</si>
  <si>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</si>
  <si>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</si>
  <si>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</si>
  <si>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</si>
  <si>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</si>
  <si>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</si>
  <si>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</si>
  <si>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</si>
  <si>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</si>
  <si>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</si>
  <si>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</si>
  <si>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</si>
  <si>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</si>
  <si>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</si>
  <si>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</si>
  <si>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</si>
  <si>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</si>
  <si>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</si>
  <si>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</si>
  <si>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</si>
  <si>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</si>
  <si>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</si>
  <si>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</si>
  <si>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</si>
  <si>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</si>
  <si>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</si>
  <si>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</si>
  <si>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</si>
  <si>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</si>
  <si>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</si>
  <si>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</si>
  <si>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</si>
  <si>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</si>
  <si>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</si>
  <si>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</si>
  <si>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</si>
  <si>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</si>
  <si>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</si>
  <si>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</si>
  <si>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</si>
  <si>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</si>
  <si>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</si>
  <si>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</si>
  <si>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</si>
  <si>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</si>
  <si>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</si>
  <si>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</si>
  <si>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</si>
  <si>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</si>
  <si>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</si>
  <si>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</si>
  <si>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</si>
  <si>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</si>
  <si>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</si>
  <si>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</si>
  <si>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</si>
  <si>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</si>
  <si>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</si>
  <si>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</si>
  <si>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</si>
  <si>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</si>
  <si>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</si>
  <si>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</si>
  <si>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</si>
  <si>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</si>
  <si>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</si>
  <si>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</si>
  <si>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</si>
  <si>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</si>
  <si>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</si>
  <si>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</si>
  <si>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</si>
  <si>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</si>
  <si>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</si>
  <si>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</si>
  <si>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</si>
  <si>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</si>
  <si>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</si>
  <si>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</si>
  <si>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</si>
  <si>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</si>
  <si>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</si>
  <si>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</si>
  <si>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</si>
  <si>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</si>
  <si>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</si>
  <si>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</si>
  <si>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</si>
  <si>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</si>
  <si>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</si>
  <si>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</si>
  <si>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</si>
  <si>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</si>
  <si>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</si>
  <si>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</si>
  <si>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</si>
  <si>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</si>
  <si>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</si>
  <si>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</si>
  <si>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</si>
  <si>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</si>
  <si>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</si>
  <si>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</si>
  <si>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</si>
  <si>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</si>
  <si>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</si>
  <si>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</si>
  <si>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</si>
  <si>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</si>
  <si>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</si>
  <si>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</si>
  <si>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</si>
  <si>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</si>
  <si>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</si>
  <si>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</si>
  <si>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</si>
  <si>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</si>
  <si>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</si>
  <si>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</si>
  <si>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</si>
  <si>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</si>
  <si>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</si>
  <si>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</si>
  <si>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</si>
  <si>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</si>
  <si>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</si>
  <si>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</si>
  <si>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</si>
  <si>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</si>
  <si>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</si>
  <si>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</si>
  <si>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</si>
  <si>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</si>
  <si>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</si>
  <si>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</si>
  <si>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</si>
  <si>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</si>
  <si>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</si>
  <si>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</si>
  <si>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</si>
  <si>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</si>
  <si>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</si>
  <si>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</si>
  <si>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</si>
  <si>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</si>
  <si>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</si>
  <si>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</si>
  <si>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</si>
  <si>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</si>
  <si>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</si>
  <si>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</si>
  <si>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</si>
  <si>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</si>
  <si>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</si>
  <si>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</si>
  <si>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</si>
  <si>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</si>
  <si>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</si>
  <si>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</si>
  <si>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</si>
  <si>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</si>
  <si>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</si>
  <si>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</si>
  <si>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</si>
  <si>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</si>
  <si>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</si>
  <si>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</si>
  <si>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</si>
  <si>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</si>
  <si>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</si>
  <si>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</si>
  <si>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</si>
  <si>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</si>
  <si>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</si>
  <si>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</si>
  <si>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</si>
  <si>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</si>
  <si>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</si>
  <si>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</si>
  <si>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</si>
  <si>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</si>
  <si>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</si>
  <si>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</si>
  <si>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</si>
  <si>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</si>
  <si>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</si>
  <si>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</si>
  <si>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</si>
  <si>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</si>
  <si>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</si>
  <si>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</si>
  <si>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</si>
  <si>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</si>
  <si>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</si>
  <si>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</si>
  <si>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</si>
  <si>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</si>
  <si>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</si>
  <si>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</si>
  <si>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rPr>
      <t>Gün/Ay/Yıl</t>
    </r>
  </si>
  <si>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</si>
  <si>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</si>
  <si>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</si>
  <si>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</si>
  <si>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</si>
  <si>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</si>
  <si>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</si>
  <si>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</si>
  <si>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</si>
  <si>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</si>
  <si>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</si>
  <si>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</si>
  <si>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</si>
  <si>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</si>
  <si>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</si>
  <si>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400M-8-1</t>
  </si>
  <si>
    <t>400M-8-2</t>
  </si>
  <si>
    <t>400M-8-3</t>
  </si>
  <si>
    <t>400M-8-4</t>
  </si>
  <si>
    <t>400M-8-5</t>
  </si>
  <si>
    <t>400M-8-6</t>
  </si>
  <si>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</si>
  <si>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</si>
  <si>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</si>
  <si>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</si>
  <si>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</si>
  <si>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</si>
  <si>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</si>
  <si>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</si>
  <si>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</si>
  <si>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</si>
  <si>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</si>
  <si>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</si>
  <si>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</si>
  <si>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</si>
  <si>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</si>
  <si>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</si>
  <si>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</si>
  <si>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</si>
  <si>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</si>
  <si>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</si>
  <si>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</si>
  <si>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</si>
  <si>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</si>
  <si>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</si>
  <si>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</si>
  <si>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</si>
  <si>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</si>
  <si>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</si>
  <si>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</si>
  <si>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</si>
  <si>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</si>
  <si>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</si>
  <si>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</si>
  <si>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</si>
  <si>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</si>
  <si>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</si>
  <si>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</si>
  <si>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</si>
  <si>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</si>
  <si>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</si>
  <si>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</si>
  <si>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</si>
  <si>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</si>
  <si>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</si>
  <si>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</si>
  <si>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</si>
  <si>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</si>
  <si>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</si>
  <si>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</si>
  <si>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</si>
  <si>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</si>
  <si>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</si>
  <si>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rPr>
      <t>Rüzgar</t>
    </r>
    <r>
      <rPr>
        <b/>
        <sz val="9"/>
        <color indexed="8"/>
        <rFont val="Cambria"/>
        <family val="1"/>
      </rPr>
      <t xml:space="preserve">
ATMA KG.</t>
    </r>
  </si>
  <si>
    <t>Salon</t>
  </si>
  <si>
    <t>60M.SEÇME</t>
  </si>
  <si>
    <t>60 Metre</t>
  </si>
  <si>
    <t>60M.FİNAL</t>
  </si>
  <si>
    <t>400M</t>
  </si>
  <si>
    <t>1500M</t>
  </si>
  <si>
    <t>60M.ENG.</t>
  </si>
  <si>
    <t>60M.ENGEL SEÇME</t>
  </si>
  <si>
    <t>60M.ENGEL FİNAL</t>
  </si>
  <si>
    <t>800METRE</t>
  </si>
  <si>
    <t>800M</t>
  </si>
  <si>
    <t>Kilogram :</t>
  </si>
  <si>
    <t>GÜLLE ATMA</t>
  </si>
  <si>
    <t>SERİ</t>
  </si>
  <si>
    <t>KULVAR</t>
  </si>
  <si>
    <t>ATMA-ATLAMA SIRASI</t>
  </si>
  <si>
    <t>YARIŞACAĞI 
BRANŞ</t>
  </si>
  <si>
    <t>2000 Metre Yürüyüş</t>
  </si>
  <si>
    <t>-</t>
  </si>
  <si>
    <t>PUAN</t>
  </si>
  <si>
    <t>2000M.Y.-1-6</t>
  </si>
  <si>
    <t>2000M.Y.-1-1</t>
  </si>
  <si>
    <t>2000M.Y.-1-2</t>
  </si>
  <si>
    <t>2000M.Y.-1-3</t>
  </si>
  <si>
    <t>2000M.Y.-1-4</t>
  </si>
  <si>
    <t>2000M.Y.-1-5</t>
  </si>
  <si>
    <t>2000M.Y.-1-7</t>
  </si>
  <si>
    <t>2000M.Y.-1-8</t>
  </si>
  <si>
    <t>2000M.Y.-1-9</t>
  </si>
  <si>
    <t>2000M.Y.-1-10</t>
  </si>
  <si>
    <t>2000M.Y.-1-11</t>
  </si>
  <si>
    <t>2000M.Y.-1-12</t>
  </si>
  <si>
    <t>2000M.Y.-2-1</t>
  </si>
  <si>
    <t>2000M.Y.-2-2</t>
  </si>
  <si>
    <t>2000M.Y.-2-3</t>
  </si>
  <si>
    <t>2000M.Y.-2-4</t>
  </si>
  <si>
    <t>2000M.Y.-2-5</t>
  </si>
  <si>
    <t>2000M.Y.-2-6</t>
  </si>
  <si>
    <t>2000M.Y.-2-7</t>
  </si>
  <si>
    <t>2000M.Y.-2-8</t>
  </si>
  <si>
    <t>2000M.Y.-2-9</t>
  </si>
  <si>
    <t>2000M.Y.-2-10</t>
  </si>
  <si>
    <t>2000M.Y.-2-11</t>
  </si>
  <si>
    <t>2000M.Y.-2-12</t>
  </si>
  <si>
    <t>2000METRE YÜRÜYÜŞ</t>
  </si>
  <si>
    <t>2000M.YÜRÜYÜŞ</t>
  </si>
  <si>
    <t>Uzun Atlama-A</t>
  </si>
  <si>
    <t>Uzun Atlama-B</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</si>
  <si>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</si>
  <si>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</si>
  <si>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</si>
  <si>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</si>
  <si>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</si>
  <si>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</si>
  <si>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</si>
  <si>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</si>
  <si>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</si>
  <si>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</si>
  <si>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</si>
  <si>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</si>
  <si>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</si>
  <si>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</si>
  <si>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</si>
  <si>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</si>
  <si>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</si>
  <si>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</si>
  <si>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</si>
  <si>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</si>
  <si>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UZUN-A-21</t>
  </si>
  <si>
    <t>UZUN-A-22</t>
  </si>
  <si>
    <t>UZUN-A-23</t>
  </si>
  <si>
    <t>UZUN-A-24</t>
  </si>
  <si>
    <t>UZUN-A-25</t>
  </si>
  <si>
    <t>UZUN-A-26</t>
  </si>
  <si>
    <t>UZUN-A-27</t>
  </si>
  <si>
    <t>UZUN-A-28</t>
  </si>
  <si>
    <t>UZUN-A-29</t>
  </si>
  <si>
    <t>UZUN-A-30</t>
  </si>
  <si>
    <t>UZUN-A-31</t>
  </si>
  <si>
    <t>UZUN-A-32</t>
  </si>
  <si>
    <t>UZUN-A-33</t>
  </si>
  <si>
    <t>UZUN-A-34</t>
  </si>
  <si>
    <t>UZUN-A-35</t>
  </si>
  <si>
    <t>UZUN-A-36</t>
  </si>
  <si>
    <t>UZUN-A-37</t>
  </si>
  <si>
    <t>UZUN-A-38</t>
  </si>
  <si>
    <t>UZUN-A-39</t>
  </si>
  <si>
    <t>UZUN-A-40</t>
  </si>
  <si>
    <t>UZUN-B-1</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</si>
  <si>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</si>
  <si>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</si>
  <si>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</si>
  <si>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</si>
  <si>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</si>
  <si>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</si>
  <si>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</si>
  <si>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</si>
  <si>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</si>
  <si>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</si>
  <si>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</si>
  <si>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</si>
  <si>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</si>
  <si>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</si>
  <si>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</si>
  <si>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</si>
  <si>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</si>
  <si>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</si>
  <si>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</si>
  <si>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</si>
  <si>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</si>
  <si>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</si>
  <si>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UZUN-B-25</t>
  </si>
  <si>
    <t>UZUN-B-26</t>
  </si>
  <si>
    <t>UZUN-B-27</t>
  </si>
  <si>
    <t>UZUN-B-28</t>
  </si>
  <si>
    <t>UZUN-B-29</t>
  </si>
  <si>
    <t>UZUN-B-30</t>
  </si>
  <si>
    <t>UZUN-B-31</t>
  </si>
  <si>
    <t>UZUN-B-32</t>
  </si>
  <si>
    <t>UZUN-B-33</t>
  </si>
  <si>
    <t>UZUN-B-34</t>
  </si>
  <si>
    <t>UZUN-B-35</t>
  </si>
  <si>
    <t>UZUN-B-36</t>
  </si>
  <si>
    <t>UZUN-B-37</t>
  </si>
  <si>
    <t>UZUN-B-38</t>
  </si>
  <si>
    <t>UZUN-B-39</t>
  </si>
  <si>
    <t>UZUN-B-40</t>
  </si>
  <si>
    <t>800M-1-7</t>
  </si>
  <si>
    <t>800M-1-8</t>
  </si>
  <si>
    <t>800M-1-9</t>
  </si>
  <si>
    <t>800M-2-7</t>
  </si>
  <si>
    <t>800M-2-8</t>
  </si>
  <si>
    <t>800M-3-7</t>
  </si>
  <si>
    <t>800M-3-8</t>
  </si>
  <si>
    <t>800M-4-7</t>
  </si>
  <si>
    <t>800M-4-8</t>
  </si>
  <si>
    <t>800M-5-7</t>
  </si>
  <si>
    <t>800M-5-8</t>
  </si>
  <si>
    <t>800M-7-7</t>
  </si>
  <si>
    <t>800M-7-8</t>
  </si>
  <si>
    <t>800M-6-7</t>
  </si>
  <si>
    <t>800M-6-8</t>
  </si>
  <si>
    <t>800M-6-9</t>
  </si>
  <si>
    <t>800M-8-7</t>
  </si>
  <si>
    <t>800M-8-8</t>
  </si>
  <si>
    <t>800M-9-1</t>
  </si>
  <si>
    <t>800M-9-2</t>
  </si>
  <si>
    <t>800M-9-3</t>
  </si>
  <si>
    <t>800M-9-4</t>
  </si>
  <si>
    <t>800M-9-5</t>
  </si>
  <si>
    <t>800M-9-6</t>
  </si>
  <si>
    <t>800M-9-7</t>
  </si>
  <si>
    <t>800M-9-8</t>
  </si>
  <si>
    <t>800M-10-1</t>
  </si>
  <si>
    <t>800M-10-2</t>
  </si>
  <si>
    <t>800M-10-3</t>
  </si>
  <si>
    <t>800M-10-4</t>
  </si>
  <si>
    <t>800M-10-5</t>
  </si>
  <si>
    <t>800M-10-6</t>
  </si>
  <si>
    <t>800M-10-7</t>
  </si>
  <si>
    <t>800M-10-8</t>
  </si>
  <si>
    <t>Türkiye 16 Yaş Altı  Salon Şampiyonası</t>
  </si>
  <si>
    <t>25-26 Ocak 2014</t>
  </si>
  <si>
    <t>TARİH</t>
  </si>
  <si>
    <t>Rekor:</t>
  </si>
  <si>
    <t>16 Yaş Altı Erkekler A</t>
  </si>
  <si>
    <t>4 Kg.</t>
  </si>
  <si>
    <t>7.84 veya ilk üç</t>
  </si>
  <si>
    <t>56.84 veya ilk üç</t>
  </si>
  <si>
    <t>2:07.14 veya ilk üç</t>
  </si>
  <si>
    <t>4:24.14 veya ilk üç</t>
  </si>
  <si>
    <t>9.84 veya ilk üç</t>
  </si>
  <si>
    <t>10:30.00 veya ilk üç</t>
  </si>
  <si>
    <t>5.50 veya ilk üç</t>
  </si>
  <si>
    <t>12.20 veya ilk üç</t>
  </si>
  <si>
    <t>1.61 veya ilk üç</t>
  </si>
  <si>
    <t>2.70 veya ilk üç</t>
  </si>
  <si>
    <t>12.50 veya ilk üç</t>
  </si>
  <si>
    <t>SIRA</t>
  </si>
  <si>
    <t>ERHAN BEKE</t>
  </si>
  <si>
    <t>ADIYAMAN</t>
  </si>
  <si>
    <t>RAMAZAN BAŞTUĞ</t>
  </si>
  <si>
    <t>AKSARAY</t>
  </si>
  <si>
    <t>BATUHAN AĞIL</t>
  </si>
  <si>
    <t>AMASYA</t>
  </si>
  <si>
    <t>ŞAFAK AY</t>
  </si>
  <si>
    <t>BATUHAN YAŞAR</t>
  </si>
  <si>
    <t>ANKARA</t>
  </si>
  <si>
    <t>HALİL İBRAHİM ERDOĞMUŞ</t>
  </si>
  <si>
    <t>MUHAMMED FATİH TİRYAKİ</t>
  </si>
  <si>
    <t>BİNGÖL</t>
  </si>
  <si>
    <t>ORHAN ORAK</t>
  </si>
  <si>
    <t>SAMET DEMİR</t>
  </si>
  <si>
    <t>BİTLİS</t>
  </si>
  <si>
    <t>VEYSEL TÜMİNÇİN</t>
  </si>
  <si>
    <t>KADİR ÖZDEMİR</t>
  </si>
  <si>
    <t>AZAT ÖZDEMİR</t>
  </si>
  <si>
    <t>GÖKMEN AYDOĞAN</t>
  </si>
  <si>
    <t>ABDULLAH ÖZDEMİR</t>
  </si>
  <si>
    <t>ERZİNCAN</t>
  </si>
  <si>
    <t>MUHAMMET ALP</t>
  </si>
  <si>
    <t>ESKİŞEHİR</t>
  </si>
  <si>
    <t>MUSTAFA YILDIRIM</t>
  </si>
  <si>
    <t>GAZİANTEP</t>
  </si>
  <si>
    <t>M. ERTUĞRUL KILIÇ</t>
  </si>
  <si>
    <t>MUSTAFA POLAT</t>
  </si>
  <si>
    <t>BURHAN GÖRÜROĞLU</t>
  </si>
  <si>
    <t>HATAY</t>
  </si>
  <si>
    <t>SERTAN KIDU</t>
  </si>
  <si>
    <t>OKTAY KESER</t>
  </si>
  <si>
    <t>ALİ KARA</t>
  </si>
  <si>
    <t>ÖMER KAYA</t>
  </si>
  <si>
    <t>KONYA</t>
  </si>
  <si>
    <t>FIRAT BÖK</t>
  </si>
  <si>
    <t>YASİN YÜCEL</t>
  </si>
  <si>
    <t>MALATYA</t>
  </si>
  <si>
    <t>HÜSEYİN ŞAKAR</t>
  </si>
  <si>
    <t>MUĞLA</t>
  </si>
  <si>
    <t>ÖZKAN ARSLAN</t>
  </si>
  <si>
    <t>MUŞ</t>
  </si>
  <si>
    <t>OSMAN VARKAN</t>
  </si>
  <si>
    <t>DOĞAN DERELİ</t>
  </si>
  <si>
    <t>MUSTAFA BUDAK</t>
  </si>
  <si>
    <t xml:space="preserve">ERDEM ÖZ </t>
  </si>
  <si>
    <t>NEVŞEHİR</t>
  </si>
  <si>
    <t>ANIL KALAYCI</t>
  </si>
  <si>
    <t>MUHAMMET MUTLU</t>
  </si>
  <si>
    <t>BARIŞ KURBAN</t>
  </si>
  <si>
    <t>TOKAT</t>
  </si>
  <si>
    <t>EMRAH KAYA</t>
  </si>
  <si>
    <t>UŞAK</t>
  </si>
  <si>
    <t>MERİÇ ATLI</t>
  </si>
  <si>
    <t>BALIKESİR</t>
  </si>
  <si>
    <t>2000M.Y.</t>
  </si>
  <si>
    <t>MERT ARSLAN</t>
  </si>
  <si>
    <t>HÜSEYİN AKTAŞ</t>
  </si>
  <si>
    <t>H.NURULLAH KARA</t>
  </si>
  <si>
    <t>MAHSUN ÇAN</t>
  </si>
  <si>
    <t>MEHMET ŞAHİN</t>
  </si>
  <si>
    <t>MUSTAFA BAHÇIVAN</t>
  </si>
  <si>
    <t>ABDULRIZA YILDIZ</t>
  </si>
  <si>
    <t>ADANA</t>
  </si>
  <si>
    <t>UMUT ŞAHBAZ</t>
  </si>
  <si>
    <t>ESAT YETKİN</t>
  </si>
  <si>
    <t>SEREF ANIL BAYDIN</t>
  </si>
  <si>
    <t>TAHİR KAYA</t>
  </si>
  <si>
    <t>FERHAT AYDEMİR</t>
  </si>
  <si>
    <t>SONER YALÇINKAYA</t>
  </si>
  <si>
    <t>AYDIN</t>
  </si>
  <si>
    <t>VAHİT GÜVEN</t>
  </si>
  <si>
    <t>BİLECİK</t>
  </si>
  <si>
    <t>ERDİ SERT</t>
  </si>
  <si>
    <t>BOLU</t>
  </si>
  <si>
    <t>HASAN TAŞ</t>
  </si>
  <si>
    <t>BURSA</t>
  </si>
  <si>
    <t>ENVER KILBAŞ</t>
  </si>
  <si>
    <t>AKIN ÖZYÜREK</t>
  </si>
  <si>
    <t xml:space="preserve">EROL PINARBAŞ </t>
  </si>
  <si>
    <t>DENİZLİ</t>
  </si>
  <si>
    <t>HAKAN DEMİR</t>
  </si>
  <si>
    <t xml:space="preserve">MUSTAFA KAYA </t>
  </si>
  <si>
    <t>SERKAN DELİBAŞ</t>
  </si>
  <si>
    <t>M. SALİH GÜNDÜZ</t>
  </si>
  <si>
    <t>ALİ DOĞAN</t>
  </si>
  <si>
    <t>MURAT UZUN</t>
  </si>
  <si>
    <t>GİRESUN</t>
  </si>
  <si>
    <t>SÜLEYMAN ÖZÇELİK</t>
  </si>
  <si>
    <t>EMRE ÖZÇELİK</t>
  </si>
  <si>
    <t>SİNAN BULAT</t>
  </si>
  <si>
    <t>SİNAN KILIÇ</t>
  </si>
  <si>
    <t>BAYRAM YOLAGELDİ</t>
  </si>
  <si>
    <t>KAYSERİ</t>
  </si>
  <si>
    <t>SERKAN HAVAÇEKEN</t>
  </si>
  <si>
    <t>KIRŞEHİR</t>
  </si>
  <si>
    <t>HÜSEYİN ALBAYRAK</t>
  </si>
  <si>
    <t>SELMAN ŞEN</t>
  </si>
  <si>
    <t>SAKARYA</t>
  </si>
  <si>
    <t>EMİRHAN ŞEN</t>
  </si>
  <si>
    <t>MAHFUZ KILIÇ</t>
  </si>
  <si>
    <t>SİİRT</t>
  </si>
  <si>
    <t>ABDULLAH ARSLAN</t>
  </si>
  <si>
    <t>HAKAN ÖZGÜL</t>
  </si>
  <si>
    <t>TUNCELİ</t>
  </si>
  <si>
    <t>ŞİYAR MUNZURGÜVEN</t>
  </si>
  <si>
    <t>YASİN İŞCAN</t>
  </si>
  <si>
    <t>60M</t>
  </si>
  <si>
    <t>DOĞUKAN UYSAK</t>
  </si>
  <si>
    <t>RAMAZAN GÜL</t>
  </si>
  <si>
    <t>HASAN CAN BAŞARAN</t>
  </si>
  <si>
    <t>SEDAT BARŞ ALA</t>
  </si>
  <si>
    <t>ANTALYA</t>
  </si>
  <si>
    <t>KAAN DEMİRKOL</t>
  </si>
  <si>
    <t>ERKUT UĞUZ</t>
  </si>
  <si>
    <t>EVREN YALÇIN</t>
  </si>
  <si>
    <t>BARIŞ DENİZLELİ</t>
  </si>
  <si>
    <t>SABRİCAN AKBAY</t>
  </si>
  <si>
    <t>REŞİT KARATAY</t>
  </si>
  <si>
    <t>KUBİLAY KARADANA</t>
  </si>
  <si>
    <t>AHMET BAYRAM</t>
  </si>
  <si>
    <t>M.EMİN ÖNDER</t>
  </si>
  <si>
    <t>ERDİNÇ FİLİZ</t>
  </si>
  <si>
    <t>MAHMUT.B.ÖZAÇAN</t>
  </si>
  <si>
    <t>BURAK AKIN</t>
  </si>
  <si>
    <t>GÖKALP KELEK</t>
  </si>
  <si>
    <t>AHMET MELİH ŞEN</t>
  </si>
  <si>
    <t>MERTCAN AY</t>
  </si>
  <si>
    <t>SABRİCAN BERBER</t>
  </si>
  <si>
    <t>HALİL AYAZ</t>
  </si>
  <si>
    <t>ÇANAKKALE</t>
  </si>
  <si>
    <t>ÇAĞATAY ESEN</t>
  </si>
  <si>
    <t>EDİRNE</t>
  </si>
  <si>
    <t>MERTCAN KARAMAN</t>
  </si>
  <si>
    <t>ALP YÜCE</t>
  </si>
  <si>
    <t>FURAKAN YILDIRIM</t>
  </si>
  <si>
    <t>HÜSEYİN BAKİ AKDENİZ</t>
  </si>
  <si>
    <t>BERKAY ONAT TOKAÇ</t>
  </si>
  <si>
    <t>DOĞUKAN AKTAŞ</t>
  </si>
  <si>
    <t>EGECAN HIZ</t>
  </si>
  <si>
    <t>ERKAN KURT</t>
  </si>
  <si>
    <t>HAKKI EZGİN</t>
  </si>
  <si>
    <t>MURAT SANCAKTAR</t>
  </si>
  <si>
    <t>OZANCAN ÖZDEMİR</t>
  </si>
  <si>
    <t>MERT ŞEN</t>
  </si>
  <si>
    <t>CİHAD ERDOĞDU</t>
  </si>
  <si>
    <t>ERKUTAY CANER</t>
  </si>
  <si>
    <t>YAĞIZ ARSLAN</t>
  </si>
  <si>
    <t xml:space="preserve">ATAKAN ECE </t>
  </si>
  <si>
    <t xml:space="preserve">ALİ TÜRKMEN </t>
  </si>
  <si>
    <t>ENDER EMİR GÜLTEKİN</t>
  </si>
  <si>
    <t>ULAŞ CAN</t>
  </si>
  <si>
    <t>ŞAN ARIĞ</t>
  </si>
  <si>
    <t>FURKAN ALP DORUK</t>
  </si>
  <si>
    <t>İZMİR</t>
  </si>
  <si>
    <t>BATUHAN ALKAN</t>
  </si>
  <si>
    <t>İBRAHİM SIRRI SEYREK</t>
  </si>
  <si>
    <t>ZÜLKARNEYN BOZKURT</t>
  </si>
  <si>
    <t>KARABÜK</t>
  </si>
  <si>
    <t>BERAT YEŞİLYURT</t>
  </si>
  <si>
    <t>KIRIKKALE</t>
  </si>
  <si>
    <t>TURAN CENK</t>
  </si>
  <si>
    <t>KKTC</t>
  </si>
  <si>
    <t>SERKAN KAMIŞ</t>
  </si>
  <si>
    <t>KOCAELİ</t>
  </si>
  <si>
    <t>GÖKHAN KIRICI</t>
  </si>
  <si>
    <t>HAKAN DURSUN</t>
  </si>
  <si>
    <t>EMRE ÇETİNKAYA</t>
  </si>
  <si>
    <t>YAVUZ  TOMAK </t>
  </si>
  <si>
    <t>RAMAZAN KARAKUŞ</t>
  </si>
  <si>
    <t>BERKİN TAŞGIN</t>
  </si>
  <si>
    <t>BURAK ALIMCI</t>
  </si>
  <si>
    <t>MEHMET AVCI</t>
  </si>
  <si>
    <t>RAMAZAN AKKAYA</t>
  </si>
  <si>
    <t>MERSİN</t>
  </si>
  <si>
    <t>ALİHAN GÖREN</t>
  </si>
  <si>
    <t>ENES SERDAR TÜRK</t>
  </si>
  <si>
    <t>AYBERK YAZICI</t>
  </si>
  <si>
    <t>DOĞAN BİLEN</t>
  </si>
  <si>
    <t>ERCAN ACAR</t>
  </si>
  <si>
    <t>SAMET ÇEVİK</t>
  </si>
  <si>
    <t>SAMSUN</t>
  </si>
  <si>
    <t>SAMET ERKANCAN EREGÜL</t>
  </si>
  <si>
    <t>ÖZGÜR GÜLEÇ</t>
  </si>
  <si>
    <t>ERDEM BAŞ</t>
  </si>
  <si>
    <t>MEHMET ÖZER</t>
  </si>
  <si>
    <t>NUHCAN ALEMDAR</t>
  </si>
  <si>
    <t>ORHAN OYSAL</t>
  </si>
  <si>
    <t>M. EMİN DİLDİRİM</t>
  </si>
  <si>
    <t>CANER COŞKUN</t>
  </si>
  <si>
    <t>TEKİRDAĞ</t>
  </si>
  <si>
    <t>MUHAMMED YÜN</t>
  </si>
  <si>
    <t>RIZVAN KILIÇ</t>
  </si>
  <si>
    <t>TRABZON</t>
  </si>
  <si>
    <t>BURAK DERTLİ</t>
  </si>
  <si>
    <t>KÜRŞAT KARAAHMET</t>
  </si>
  <si>
    <t>YÜCEL DEMİR</t>
  </si>
  <si>
    <t>ZONGULDAK</t>
  </si>
  <si>
    <t>ONUR DEMİR</t>
  </si>
  <si>
    <t xml:space="preserve">ALI AYDEMIR </t>
  </si>
  <si>
    <t>ENES ERTUĞRUL</t>
  </si>
  <si>
    <t>OZAN TOSUN</t>
  </si>
  <si>
    <t>ATAKAN GÜNEŞ</t>
  </si>
  <si>
    <t>ENES TÜRKEL</t>
  </si>
  <si>
    <t>ÖMERCAN MERMER</t>
  </si>
  <si>
    <t xml:space="preserve">NURETTİN </t>
  </si>
  <si>
    <t>MUHAMMET ALPEREN ÜLKER</t>
  </si>
  <si>
    <t>MURAT YALÇINKAYA</t>
  </si>
  <si>
    <t>MAHSUN KORKMAZ</t>
  </si>
  <si>
    <t>HÜSEYİN CAN</t>
  </si>
  <si>
    <t>MERT ADAR</t>
  </si>
  <si>
    <t>BAYRAM SÜLEYMANOĞLU</t>
  </si>
  <si>
    <t>ALPER ERBAB</t>
  </si>
  <si>
    <t>FEVZİ YILDIZ</t>
  </si>
  <si>
    <t>ABDULKADİR ÇELİK</t>
  </si>
  <si>
    <t>ERZURUM</t>
  </si>
  <si>
    <t>BEYTULLAH YAT</t>
  </si>
  <si>
    <t>İSMAİL YAŞAR</t>
  </si>
  <si>
    <t>İSMAİL ACAR</t>
  </si>
  <si>
    <t>ABDULLAH CANPOLAT</t>
  </si>
  <si>
    <t>OĞUZHAN KAŞIKÇI</t>
  </si>
  <si>
    <t>ŞAHİN AKBACAK</t>
  </si>
  <si>
    <t>ALİ HAYDAR AYDIN</t>
  </si>
  <si>
    <t>DOĞUKAN ÇELİK</t>
  </si>
  <si>
    <t>BERAT ERGİL</t>
  </si>
  <si>
    <t>KARAMAN</t>
  </si>
  <si>
    <t>YASİN AKÇAKAYA</t>
  </si>
  <si>
    <t>RECEP AKDAĞ</t>
  </si>
  <si>
    <t>M.CELİL DURMAZ</t>
  </si>
  <si>
    <t>AZAD YÜCE</t>
  </si>
  <si>
    <t>MÜSLÜM KAÇAR</t>
  </si>
  <si>
    <t>MEHMET KARAKOÇ</t>
  </si>
  <si>
    <t>BARIŞCAN KOCA</t>
  </si>
  <si>
    <t>AHMET SAĞLAM</t>
  </si>
  <si>
    <t>BURDUR</t>
  </si>
  <si>
    <t>UĞUR İSMAİLOGLU</t>
  </si>
  <si>
    <t>HÜSEYİN ALİ AKAN</t>
  </si>
  <si>
    <t xml:space="preserve">DOĞUKAN BEL </t>
  </si>
  <si>
    <t>ABDÜLMETİN GÜNAY</t>
  </si>
  <si>
    <t>ONUR BOLAT</t>
  </si>
  <si>
    <t>ALİ BURAK ÖZKÖK</t>
  </si>
  <si>
    <t>CEM BECİ </t>
  </si>
  <si>
    <t>ORHAN BAŞARAN </t>
  </si>
  <si>
    <t>MUHAMMET POLAT</t>
  </si>
  <si>
    <t>EMRE KARABÜLAK</t>
  </si>
  <si>
    <t>GÖKTUĞ Z. DEMİR</t>
  </si>
  <si>
    <t>HASAN TÜRKBEY ÇELİKBİLEK</t>
  </si>
  <si>
    <t>KEMAL ALBENİ</t>
  </si>
  <si>
    <t>BATUHAN AKTEKİN</t>
  </si>
  <si>
    <t>M.HANİFİ TANRIKULU</t>
  </si>
  <si>
    <t>YUSUF DERYALAR</t>
  </si>
  <si>
    <t>ERKUT KAAN KORKMAZ</t>
  </si>
  <si>
    <t>EMRE AKTAŞ</t>
  </si>
  <si>
    <t>SAMET SAĞLAM</t>
  </si>
  <si>
    <t>SERHAT SAFCIOĞLUA</t>
  </si>
  <si>
    <t>EGE MELEK</t>
  </si>
  <si>
    <t>MUSTAFA ÖZTÜRK</t>
  </si>
  <si>
    <t>EMRAH BOZKURT</t>
  </si>
  <si>
    <t xml:space="preserve">SAMET GÜLER </t>
  </si>
  <si>
    <t>ERKAN DEMİR</t>
  </si>
  <si>
    <t>ÖMER FARUK KAYA</t>
  </si>
  <si>
    <t>ENES CAN BAYRAKTAROĞLU</t>
  </si>
  <si>
    <t>MUSTAFA BAYRAKDAR</t>
  </si>
  <si>
    <t>EMİR IŞIK</t>
  </si>
  <si>
    <t>BULUT ŞEBER</t>
  </si>
  <si>
    <t>MEVLÜT DEMİREL</t>
  </si>
  <si>
    <t>Y.EMRE ÇELİK</t>
  </si>
  <si>
    <t>M.BURAK ESGİL</t>
  </si>
  <si>
    <t>MEHMET SALİH BARAN</t>
  </si>
  <si>
    <t>MERTCAN KURT</t>
  </si>
  <si>
    <t>KÜTAHYA</t>
  </si>
  <si>
    <t>ÖZGÜR GİRGİN</t>
  </si>
  <si>
    <t>EFE AHATLAR</t>
  </si>
  <si>
    <t>HÜSEYİN OCAK</t>
  </si>
  <si>
    <t>YUNUS EMRE AKER</t>
  </si>
  <si>
    <t>SİNAN BİRCAN</t>
  </si>
  <si>
    <t>ATABERK TÜRK</t>
  </si>
  <si>
    <t>SAMET BİLGİN</t>
  </si>
  <si>
    <t>DOĞUKAN CİVELEK</t>
  </si>
  <si>
    <t>MERT CAMBAZ</t>
  </si>
  <si>
    <t>METEHAN KURUÇELİK</t>
  </si>
  <si>
    <t>MUSTAFA CEYRAN</t>
  </si>
  <si>
    <t>YUSUF ÖZDEMİR</t>
  </si>
  <si>
    <t>AHMET RAHİM SEYHAN</t>
  </si>
  <si>
    <t>BARIŞ KOÇANOĞLU</t>
  </si>
  <si>
    <t>MERT KAAN ALPTEKİN</t>
  </si>
  <si>
    <t>BERKAY GÜNEY</t>
  </si>
  <si>
    <t>LATİF BATUR</t>
  </si>
  <si>
    <t>1.01.10</t>
  </si>
  <si>
    <t>YENER ARAS</t>
  </si>
  <si>
    <t>KAMURAN ÖZEN</t>
  </si>
  <si>
    <t>1</t>
  </si>
  <si>
    <t>2</t>
  </si>
  <si>
    <t>3</t>
  </si>
  <si>
    <t>4</t>
  </si>
  <si>
    <t>5</t>
  </si>
  <si>
    <t>6</t>
  </si>
  <si>
    <t>7</t>
  </si>
  <si>
    <t>8</t>
  </si>
  <si>
    <t>9</t>
  </si>
  <si>
    <t>10</t>
  </si>
  <si>
    <t>11</t>
  </si>
  <si>
    <t>12</t>
  </si>
  <si>
    <t>13</t>
  </si>
  <si>
    <t>14</t>
  </si>
  <si>
    <t>A</t>
  </si>
  <si>
    <t>B</t>
  </si>
  <si>
    <t xml:space="preserve">MUHAMMED ALİ GEZGİNER </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</si>
  <si>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</si>
  <si>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</si>
  <si>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</si>
  <si>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</si>
  <si>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</si>
  <si>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</si>
  <si>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</si>
  <si>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</si>
  <si>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</si>
  <si>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</si>
  <si>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</si>
  <si>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</si>
  <si>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</si>
  <si>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</si>
  <si>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</si>
  <si>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</si>
  <si>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</si>
  <si>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</si>
  <si>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400M-9-1</t>
  </si>
  <si>
    <t>400M-9-2</t>
  </si>
  <si>
    <t>400M-9-3</t>
  </si>
  <si>
    <t>400M-9-4</t>
  </si>
  <si>
    <t>400M-9-5</t>
  </si>
  <si>
    <t>400M-9-6</t>
  </si>
  <si>
    <t>400M-10-1</t>
  </si>
  <si>
    <t>400M-10-2</t>
  </si>
  <si>
    <t>400M-10-3</t>
  </si>
  <si>
    <t>400M-10-4</t>
  </si>
  <si>
    <t>400M-10-5</t>
  </si>
  <si>
    <t>400M-10-6</t>
  </si>
  <si>
    <t>AYKUT KORAMAN</t>
  </si>
  <si>
    <t>CİHAN YAVAŞ</t>
  </si>
  <si>
    <t>1500M-4-13</t>
  </si>
  <si>
    <t>1500M-1-13</t>
  </si>
  <si>
    <t>1500M-1-14</t>
  </si>
  <si>
    <t>1500M-2-13</t>
  </si>
  <si>
    <t>1500M-2-14</t>
  </si>
  <si>
    <t>1500M-3-13</t>
  </si>
  <si>
    <t>1500M-3-14</t>
  </si>
  <si>
    <t>1500M-4-14</t>
  </si>
  <si>
    <t>Uzun Atlama Genel Sonuç</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</si>
  <si>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</si>
  <si>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</si>
  <si>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</si>
  <si>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</si>
  <si>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</si>
  <si>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</si>
  <si>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</si>
  <si>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</si>
  <si>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</si>
  <si>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</si>
  <si>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</si>
  <si>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</si>
  <si>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</si>
  <si>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</si>
  <si>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</si>
  <si>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</si>
  <si>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</si>
  <si>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</si>
  <si>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</si>
  <si>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</si>
  <si>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</si>
  <si>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</si>
  <si>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</si>
  <si>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</si>
  <si>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</si>
  <si>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</si>
  <si>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</si>
  <si>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SIRIK--1</t>
  </si>
  <si>
    <t>SIRIK--2</t>
  </si>
  <si>
    <t>SIRIK--3</t>
  </si>
  <si>
    <t>SIRIK--4</t>
  </si>
  <si>
    <t>SIRIK--5</t>
  </si>
  <si>
    <t>SIRIK--6</t>
  </si>
  <si>
    <t>SIRIK--7</t>
  </si>
  <si>
    <t>SIRIK--8</t>
  </si>
  <si>
    <t>SIRIK--9</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</si>
  <si>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</si>
  <si>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</si>
  <si>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</si>
  <si>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</si>
  <si>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</si>
  <si>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</si>
  <si>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</si>
  <si>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</si>
  <si>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</si>
  <si>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</si>
  <si>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</si>
  <si>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</si>
  <si>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</si>
  <si>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</si>
  <si>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</si>
  <si>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</si>
  <si>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</si>
  <si>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</si>
  <si>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</si>
  <si>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</si>
  <si>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</si>
  <si>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</si>
  <si>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</si>
  <si>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</si>
  <si>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</si>
  <si>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</si>
  <si>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15</t>
  </si>
  <si>
    <t>16</t>
  </si>
  <si>
    <t>1500M-4-15</t>
  </si>
  <si>
    <t>1500M-4-16</t>
  </si>
  <si>
    <t>X</t>
  </si>
  <si>
    <t>DNS</t>
  </si>
  <si>
    <t/>
  </si>
  <si>
    <t>FURKAN ALP DORUK (P)</t>
  </si>
  <si>
    <t>MEHMET SALİH BARAN (P)</t>
  </si>
  <si>
    <t>17</t>
  </si>
  <si>
    <t>1500M-4-17</t>
  </si>
  <si>
    <t>DNF</t>
  </si>
  <si>
    <t>400M-1-7</t>
  </si>
  <si>
    <t>400M-1-8</t>
  </si>
  <si>
    <t>400M-1-9</t>
  </si>
  <si>
    <t>400M-1-10</t>
  </si>
  <si>
    <t>400M-1-11</t>
  </si>
  <si>
    <t>400M-1-12</t>
  </si>
  <si>
    <t>400M-1-13</t>
  </si>
  <si>
    <t>400M-1-14</t>
  </si>
  <si>
    <t>400M-1-15</t>
  </si>
  <si>
    <t>400M-1-16</t>
  </si>
  <si>
    <t>400M-1-17</t>
  </si>
  <si>
    <t>400M-1-18</t>
  </si>
  <si>
    <t>400M-1-19</t>
  </si>
  <si>
    <t>400M-1-20</t>
  </si>
  <si>
    <t>400M-1-21</t>
  </si>
  <si>
    <t>400M-1-22</t>
  </si>
  <si>
    <t>400M-1-23</t>
  </si>
  <si>
    <t>400M-1-24</t>
  </si>
  <si>
    <t>400M-1-25</t>
  </si>
  <si>
    <t>400M-1-26</t>
  </si>
  <si>
    <t>400M-1-27</t>
  </si>
  <si>
    <t>400M-1-28</t>
  </si>
  <si>
    <t>400M-1-29</t>
  </si>
  <si>
    <t>400M-1-30</t>
  </si>
  <si>
    <t>400M-1-31</t>
  </si>
  <si>
    <t>400M-1-32</t>
  </si>
  <si>
    <t>400M-1-33</t>
  </si>
  <si>
    <t>400M-1-34</t>
  </si>
  <si>
    <t>EMİR IŞIK (SARI KART)</t>
  </si>
  <si>
    <t>O</t>
  </si>
  <si>
    <t>NM</t>
  </si>
  <si>
    <t>DQ 163/3</t>
  </si>
  <si>
    <t>60 M.Engel Seçme</t>
  </si>
  <si>
    <t>DQ 230</t>
  </si>
  <si>
    <t>İSTANBUL-Türkiye 16 Yaş Altı  Salon Şampiyonası</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</si>
</sst>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9"/>
      <color indexed="10"/>
      <name val="Cambria"/>
      <family val="1"/>
    </font>
    <font>
      <sz val="15"/>
      <color indexed="8"/>
      <name val="Cambria"/>
      <family val="1"/>
    </font>
    <font>
      <b/>
      <sz val="15"/>
      <color indexed="10"/>
      <name val="Cambria"/>
      <family val="1"/>
    </font>
    <font>
      <b/>
      <sz val="15"/>
      <name val="Cambria"/>
      <family val="1"/>
    </font>
    <font>
      <sz val="15"/>
      <name val="Cambria"/>
      <family val="1"/>
    </font>
    <font>
      <b/>
      <sz val="14"/>
      <name val="Cambria"/>
      <family val="1"/>
    </font>
    <font>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1"/>
      <color indexed="8"/>
      <name val="Cambria"/>
      <family val="1"/>
    </font>
    <font>
      <sz val="16"/>
      <color indexed="10"/>
      <name val="Cambria"/>
      <family val="1"/>
    </font>
    <font>
      <sz val="12"/>
      <color indexed="8"/>
      <name val="Cambria"/>
      <family val="1"/>
    </font>
    <font>
      <b/>
      <sz val="12"/>
      <color indexed="9"/>
      <name val="Cambria"/>
      <family val="1"/>
    </font>
    <font>
      <b/>
      <sz val="14"/>
      <color indexed="8"/>
      <name val="Cambria"/>
      <family val="1"/>
    </font>
    <font>
      <sz val="20"/>
      <name val="Cambria"/>
      <family val="1"/>
    </font>
    <font>
      <sz val="12"/>
      <color indexed="9"/>
      <name val="Cambria"/>
      <family val="1"/>
    </font>
    <font>
      <sz val="16"/>
      <name val="Cambria"/>
      <family val="1"/>
    </font>
    <font>
      <sz val="16"/>
      <color indexed="8"/>
      <name val="Cambria"/>
      <family val="1"/>
    </font>
    <font>
      <b/>
      <sz val="22"/>
      <color indexed="10"/>
      <name val="Cambria"/>
      <family val="1"/>
    </font>
    <font>
      <sz val="11"/>
      <color indexed="9"/>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u val="single"/>
      <sz val="12"/>
      <color indexed="10"/>
      <name val="Arial"/>
      <family val="2"/>
    </font>
    <font>
      <b/>
      <sz val="13"/>
      <color indexed="8"/>
      <name val="Cambria"/>
      <family val="1"/>
    </font>
    <font>
      <b/>
      <u val="single"/>
      <sz val="12"/>
      <color indexed="10"/>
      <name val="Cambria"/>
      <family val="1"/>
    </font>
    <font>
      <b/>
      <u val="single"/>
      <sz val="15"/>
      <color indexed="10"/>
      <name val="Cambria"/>
      <family val="1"/>
    </font>
    <font>
      <b/>
      <sz val="15"/>
      <color indexed="8"/>
      <name val="Cambria"/>
      <family val="1"/>
    </font>
    <font>
      <b/>
      <u val="single"/>
      <sz val="14"/>
      <color indexed="10"/>
      <name val="Cambria"/>
      <family val="1"/>
    </font>
    <font>
      <sz val="10"/>
      <color indexed="9"/>
      <name val="Cambria"/>
      <family val="1"/>
    </font>
    <font>
      <sz val="14"/>
      <color indexed="8"/>
      <name val="Cambria"/>
      <family val="1"/>
    </font>
    <font>
      <sz val="20"/>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9"/>
      <color rgb="FFFF0000"/>
      <name val="Cambria"/>
      <family val="1"/>
    </font>
    <font>
      <sz val="15"/>
      <color theme="1"/>
      <name val="Cambria"/>
      <family val="1"/>
    </font>
    <font>
      <b/>
      <sz val="12"/>
      <color rgb="FF002060"/>
      <name val="Cambria"/>
      <family val="1"/>
    </font>
    <font>
      <sz val="12"/>
      <color rgb="FFFF0000"/>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sz val="8"/>
      <color rgb="FFFF0000"/>
      <name val="Arial"/>
      <family val="2"/>
    </font>
    <font>
      <b/>
      <sz val="12"/>
      <color theme="1"/>
      <name val="Cambria"/>
      <family val="1"/>
    </font>
    <font>
      <b/>
      <sz val="11"/>
      <color rgb="FFFF0000"/>
      <name val="Cambria"/>
      <family val="1"/>
    </font>
    <font>
      <b/>
      <sz val="11"/>
      <color theme="1"/>
      <name val="Cambria"/>
      <family val="1"/>
    </font>
    <font>
      <sz val="16"/>
      <color rgb="FFFF0000"/>
      <name val="Cambria"/>
      <family val="1"/>
    </font>
    <font>
      <sz val="12"/>
      <color theme="1"/>
      <name val="Cambria"/>
      <family val="1"/>
    </font>
    <font>
      <b/>
      <sz val="12"/>
      <color theme="0"/>
      <name val="Cambria"/>
      <family val="1"/>
    </font>
    <font>
      <b/>
      <sz val="14"/>
      <color theme="1"/>
      <name val="Cambria"/>
      <family val="1"/>
    </font>
    <font>
      <b/>
      <sz val="15"/>
      <color rgb="FFFF0000"/>
      <name val="Cambria"/>
      <family val="1"/>
    </font>
    <font>
      <sz val="12"/>
      <color theme="0"/>
      <name val="Cambria"/>
      <family val="1"/>
    </font>
    <font>
      <sz val="16"/>
      <color theme="1"/>
      <name val="Cambria"/>
      <family val="1"/>
    </font>
    <font>
      <b/>
      <sz val="22"/>
      <color rgb="FFFF0000"/>
      <name val="Cambria"/>
      <family val="1"/>
    </font>
    <font>
      <sz val="11"/>
      <color theme="0"/>
      <name val="Cambria"/>
      <family val="1"/>
    </font>
    <font>
      <sz val="10"/>
      <color theme="0"/>
      <name val="Cambria"/>
      <family val="1"/>
    </font>
    <font>
      <sz val="14"/>
      <color theme="1"/>
      <name val="Cambria"/>
      <family val="1"/>
    </font>
    <font>
      <sz val="20"/>
      <color rgb="FFFF0000"/>
      <name val="Cambria"/>
      <family val="1"/>
    </font>
    <font>
      <b/>
      <sz val="20"/>
      <color rgb="FFFF0000"/>
      <name val="Cambria"/>
      <family val="1"/>
    </font>
    <font>
      <sz val="20"/>
      <color theme="1"/>
      <name val="Cambria"/>
      <family val="1"/>
    </font>
    <font>
      <b/>
      <sz val="12"/>
      <color rgb="FF0070C0"/>
      <name val="Cambria"/>
      <family val="1"/>
    </font>
    <font>
      <b/>
      <sz val="22"/>
      <color rgb="FF0070C0"/>
      <name val="Cambria"/>
      <family val="1"/>
    </font>
    <font>
      <b/>
      <u val="single"/>
      <sz val="12"/>
      <color rgb="FFFF0000"/>
      <name val="Arial"/>
      <family val="2"/>
    </font>
    <font>
      <b/>
      <sz val="13"/>
      <color theme="1"/>
      <name val="Cambria"/>
      <family val="1"/>
    </font>
    <font>
      <b/>
      <u val="single"/>
      <sz val="12"/>
      <color rgb="FFFF0000"/>
      <name val="Cambria"/>
      <family val="1"/>
    </font>
    <font>
      <b/>
      <u val="single"/>
      <sz val="15"/>
      <color rgb="FFFF0000"/>
      <name val="Cambria"/>
      <family val="1"/>
    </font>
    <font>
      <b/>
      <sz val="18"/>
      <color rgb="FF002060"/>
      <name val="Cambria"/>
      <family val="1"/>
    </font>
    <font>
      <b/>
      <sz val="16"/>
      <color rgb="FF002060"/>
      <name val="Cambria"/>
      <family val="1"/>
    </font>
    <font>
      <b/>
      <u val="single"/>
      <sz val="14"/>
      <color rgb="FFFF0000"/>
      <name val="Cambria"/>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E2F2F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ashDot"/>
      <bottom style="thin"/>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18">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3" fillId="18" borderId="10" xfId="52" applyFont="1" applyFill="1" applyBorder="1" applyAlignment="1" applyProtection="1">
      <alignment vertical="center" wrapText="1"/>
      <protection locked="0"/>
    </xf>
    <xf numFmtId="14" fontId="43" fillId="18" borderId="10" xfId="52" applyNumberFormat="1"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22" fillId="0" borderId="11" xfId="52" applyFont="1" applyFill="1" applyBorder="1" applyAlignment="1">
      <alignment horizontal="center" vertical="center"/>
      <protection/>
    </xf>
    <xf numFmtId="14" fontId="22" fillId="0" borderId="11" xfId="52" applyNumberFormat="1" applyFont="1" applyFill="1" applyBorder="1" applyAlignment="1">
      <alignment horizontal="center" vertical="center"/>
      <protection/>
    </xf>
    <xf numFmtId="0" fontId="98" fillId="0" borderId="11" xfId="52" applyFont="1" applyFill="1" applyBorder="1" applyAlignment="1">
      <alignment horizontal="center" vertical="center" wrapText="1"/>
      <protection/>
    </xf>
    <xf numFmtId="203" fontId="22" fillId="0" borderId="11" xfId="52" applyNumberFormat="1" applyFont="1" applyFill="1" applyBorder="1" applyAlignment="1">
      <alignment horizontal="center" vertical="center"/>
      <protection/>
    </xf>
    <xf numFmtId="1" fontId="22" fillId="0" borderId="11" xfId="52" applyNumberFormat="1" applyFont="1" applyFill="1" applyBorder="1" applyAlignment="1">
      <alignment horizontal="center" vertical="center"/>
      <protection/>
    </xf>
    <xf numFmtId="0" fontId="45" fillId="0" borderId="0" xfId="52" applyFont="1" applyFill="1" applyAlignment="1">
      <alignment vertical="center"/>
      <protection/>
    </xf>
    <xf numFmtId="0" fontId="26" fillId="0" borderId="11" xfId="52" applyFont="1" applyFill="1" applyBorder="1" applyAlignment="1">
      <alignment horizontal="center" vertical="center"/>
      <protection/>
    </xf>
    <xf numFmtId="0" fontId="99"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NumberFormat="1" applyFont="1" applyFill="1" applyAlignment="1">
      <alignment horizontal="center"/>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8"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26" fillId="0" borderId="0" xfId="52" applyNumberFormat="1" applyFont="1" applyFill="1" applyBorder="1" applyAlignment="1">
      <alignment horizontal="left" vertical="center"/>
      <protection/>
    </xf>
    <xf numFmtId="203" fontId="26" fillId="0" borderId="0" xfId="52" applyNumberFormat="1" applyFont="1" applyFill="1" applyBorder="1" applyAlignment="1">
      <alignment horizontal="center" vertical="center"/>
      <protection/>
    </xf>
    <xf numFmtId="0" fontId="22" fillId="0" borderId="0" xfId="52" applyNumberFormat="1" applyFont="1" applyFill="1" applyBorder="1" applyAlignment="1">
      <alignment horizontal="left"/>
      <protection/>
    </xf>
    <xf numFmtId="0" fontId="22" fillId="0" borderId="0" xfId="52" applyFont="1" applyFill="1" applyAlignment="1">
      <alignment horizontal="left"/>
      <protection/>
    </xf>
    <xf numFmtId="0" fontId="100" fillId="25" borderId="11" xfId="52" applyFont="1" applyFill="1" applyBorder="1" applyAlignment="1">
      <alignment horizontal="center" vertical="center" wrapText="1"/>
      <protection/>
    </xf>
    <xf numFmtId="14" fontId="100" fillId="25" borderId="11" xfId="52" applyNumberFormat="1" applyFont="1" applyFill="1" applyBorder="1" applyAlignment="1">
      <alignment horizontal="center" vertical="center" wrapText="1"/>
      <protection/>
    </xf>
    <xf numFmtId="0" fontId="100" fillId="25" borderId="11" xfId="52" applyNumberFormat="1" applyFont="1" applyFill="1" applyBorder="1" applyAlignment="1">
      <alignment horizontal="center" vertical="center" wrapText="1"/>
      <protection/>
    </xf>
    <xf numFmtId="0" fontId="101"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203" fontId="22" fillId="0" borderId="0"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11" xfId="52" applyFont="1" applyFill="1" applyBorder="1" applyAlignment="1">
      <alignment horizontal="center" vertic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14" fontId="26" fillId="0" borderId="0" xfId="52" applyNumberFormat="1" applyFont="1" applyFill="1" applyBorder="1" applyAlignment="1">
      <alignment horizontal="center" vertical="center" wrapText="1"/>
      <protection/>
    </xf>
    <xf numFmtId="14" fontId="22" fillId="0" borderId="0" xfId="52" applyNumberFormat="1" applyFont="1" applyFill="1" applyAlignment="1">
      <alignment wrapText="1"/>
      <protection/>
    </xf>
    <xf numFmtId="0" fontId="22" fillId="26" borderId="0" xfId="52" applyFont="1" applyFill="1" applyAlignment="1">
      <alignment vertical="center"/>
      <protection/>
    </xf>
    <xf numFmtId="0" fontId="22" fillId="26" borderId="0" xfId="52" applyFont="1" applyFill="1" applyAlignment="1">
      <alignment horizontal="center" vertical="center"/>
      <protection/>
    </xf>
    <xf numFmtId="0" fontId="45" fillId="26" borderId="0" xfId="52" applyFont="1" applyFill="1" applyAlignment="1">
      <alignment vertical="center"/>
      <protection/>
    </xf>
    <xf numFmtId="0" fontId="28" fillId="0" borderId="0" xfId="52" applyFont="1" applyFill="1">
      <alignment/>
      <protection/>
    </xf>
    <xf numFmtId="0" fontId="102" fillId="0" borderId="11" xfId="52" applyFont="1" applyFill="1" applyBorder="1" applyAlignment="1">
      <alignment horizontal="center" vertical="center"/>
      <protection/>
    </xf>
    <xf numFmtId="14" fontId="103" fillId="0" borderId="11" xfId="52" applyNumberFormat="1" applyFont="1" applyFill="1" applyBorder="1" applyAlignment="1">
      <alignment horizontal="center" vertical="center" wrapText="1"/>
      <protection/>
    </xf>
    <xf numFmtId="0" fontId="103" fillId="0" borderId="11" xfId="52"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103" fillId="0" borderId="11" xfId="52" applyNumberFormat="1" applyFont="1" applyFill="1" applyBorder="1" applyAlignment="1">
      <alignment horizontal="center" vertical="center" wrapText="1"/>
      <protection/>
    </xf>
    <xf numFmtId="0" fontId="51" fillId="25" borderId="10" xfId="52" applyFont="1" applyFill="1" applyBorder="1" applyAlignment="1" applyProtection="1">
      <alignment vertical="center" wrapText="1"/>
      <protection locked="0"/>
    </xf>
    <xf numFmtId="0" fontId="52" fillId="25" borderId="10" xfId="52" applyFont="1" applyFill="1" applyBorder="1" applyAlignment="1" applyProtection="1">
      <alignment vertical="center" wrapText="1"/>
      <protection locked="0"/>
    </xf>
    <xf numFmtId="0" fontId="52" fillId="0" borderId="0" xfId="52" applyFont="1" applyAlignment="1" applyProtection="1">
      <alignment vertical="center" wrapText="1"/>
      <protection locked="0"/>
    </xf>
    <xf numFmtId="0" fontId="52"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1" fontId="37" fillId="0" borderId="11" xfId="52" applyNumberFormat="1" applyFont="1" applyFill="1" applyBorder="1" applyAlignment="1">
      <alignment horizontal="center" vertical="center"/>
      <protection/>
    </xf>
    <xf numFmtId="0" fontId="103" fillId="0" borderId="11" xfId="52" applyFont="1" applyFill="1" applyBorder="1" applyAlignment="1">
      <alignment horizontal="left" vertical="center" wrapText="1"/>
      <protection/>
    </xf>
    <xf numFmtId="0" fontId="53" fillId="0" borderId="11" xfId="52" applyFont="1" applyFill="1" applyBorder="1" applyAlignment="1">
      <alignment horizontal="center" vertical="center"/>
      <protection/>
    </xf>
    <xf numFmtId="0" fontId="54" fillId="0" borderId="0" xfId="52" applyFont="1" applyFill="1" applyAlignment="1">
      <alignment horizontal="left"/>
      <protection/>
    </xf>
    <xf numFmtId="14" fontId="54" fillId="0" borderId="0" xfId="52" applyNumberFormat="1" applyFont="1" applyFill="1" applyAlignment="1">
      <alignment horizontal="center"/>
      <protection/>
    </xf>
    <xf numFmtId="0" fontId="55" fillId="0" borderId="0" xfId="52" applyFont="1" applyFill="1" applyBorder="1" applyAlignment="1">
      <alignment horizontal="center" vertical="center" wrapText="1"/>
      <protection/>
    </xf>
    <xf numFmtId="0" fontId="54" fillId="0" borderId="0" xfId="52" applyFont="1" applyFill="1" applyAlignment="1">
      <alignment horizontal="center"/>
      <protection/>
    </xf>
    <xf numFmtId="0" fontId="54" fillId="0" borderId="0" xfId="52" applyFont="1" applyFill="1">
      <alignment/>
      <protection/>
    </xf>
    <xf numFmtId="49" fontId="5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16" fontId="28" fillId="0" borderId="0" xfId="52" applyNumberFormat="1"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29" fillId="25" borderId="12" xfId="52" applyFont="1" applyFill="1" applyBorder="1" applyAlignment="1" applyProtection="1">
      <alignment vertical="center" wrapText="1"/>
      <protection locked="0"/>
    </xf>
    <xf numFmtId="0" fontId="30" fillId="25" borderId="12" xfId="52" applyFont="1" applyFill="1" applyBorder="1" applyAlignment="1" applyProtection="1">
      <alignment vertical="center" wrapText="1"/>
      <protection locked="0"/>
    </xf>
    <xf numFmtId="0" fontId="104"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5" fillId="0" borderId="11" xfId="52" applyFont="1" applyFill="1" applyBorder="1" applyAlignment="1" applyProtection="1">
      <alignment horizontal="center" vertical="center" wrapText="1"/>
      <protection locked="0"/>
    </xf>
    <xf numFmtId="1" fontId="37" fillId="0" borderId="11" xfId="52" applyNumberFormat="1"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203" fontId="37" fillId="0" borderId="11" xfId="52" applyNumberFormat="1" applyFont="1" applyFill="1" applyBorder="1" applyAlignment="1" applyProtection="1">
      <alignment horizontal="center" vertical="center" wrapText="1"/>
      <protection locked="0"/>
    </xf>
    <xf numFmtId="1" fontId="25" fillId="0" borderId="11" xfId="52" applyNumberFormat="1"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0" fontId="106" fillId="28"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8" fillId="0" borderId="0" xfId="0" applyFont="1" applyAlignment="1">
      <alignment horizontal="center" vertical="center" wrapText="1"/>
    </xf>
    <xf numFmtId="0" fontId="60"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107" fillId="25" borderId="11" xfId="0" applyFont="1" applyFill="1" applyBorder="1" applyAlignment="1">
      <alignment horizontal="left" vertical="center" wrapText="1"/>
    </xf>
    <xf numFmtId="0" fontId="107" fillId="25" borderId="11" xfId="0" applyFont="1" applyFill="1" applyBorder="1" applyAlignment="1">
      <alignment vertical="center" wrapText="1"/>
    </xf>
    <xf numFmtId="0" fontId="108" fillId="29"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101" fillId="25" borderId="11" xfId="52" applyNumberFormat="1" applyFont="1" applyFill="1" applyBorder="1" applyAlignment="1">
      <alignment horizontal="center" vertical="center" wrapText="1"/>
      <protection/>
    </xf>
    <xf numFmtId="0" fontId="101"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30" borderId="11" xfId="52" applyFont="1" applyFill="1" applyBorder="1" applyAlignment="1" applyProtection="1">
      <alignment horizontal="center" vertical="center" wrapText="1"/>
      <protection locked="0"/>
    </xf>
    <xf numFmtId="0" fontId="109" fillId="30"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109"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8" borderId="11" xfId="47" applyFont="1" applyFill="1" applyBorder="1" applyAlignment="1" applyProtection="1">
      <alignment horizontal="left" vertical="center" wrapText="1"/>
      <protection/>
    </xf>
    <xf numFmtId="0" fontId="107" fillId="28" borderId="11" xfId="47" applyFont="1" applyFill="1" applyBorder="1" applyAlignment="1" applyProtection="1">
      <alignment horizontal="left" vertical="center"/>
      <protection/>
    </xf>
    <xf numFmtId="0" fontId="110" fillId="2" borderId="11" xfId="0" applyFont="1" applyFill="1" applyBorder="1" applyAlignment="1">
      <alignment horizontal="center" vertical="center" wrapText="1"/>
    </xf>
    <xf numFmtId="0" fontId="44" fillId="0" borderId="0" xfId="0" applyFont="1" applyBorder="1" applyAlignment="1">
      <alignment vertical="center" wrapText="1"/>
    </xf>
    <xf numFmtId="0" fontId="111"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center" vertical="center" wrapText="1"/>
    </xf>
    <xf numFmtId="14" fontId="112"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left" vertical="center" wrapText="1"/>
    </xf>
    <xf numFmtId="203" fontId="112" fillId="25" borderId="11" xfId="0" applyNumberFormat="1" applyFont="1" applyFill="1" applyBorder="1" applyAlignment="1">
      <alignment horizontal="center" vertical="center" wrapText="1"/>
    </xf>
    <xf numFmtId="180" fontId="112"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3" fillId="0" borderId="0" xfId="0" applyFont="1" applyFill="1" applyAlignment="1">
      <alignment/>
    </xf>
    <xf numFmtId="0" fontId="114" fillId="0" borderId="11" xfId="47" applyNumberFormat="1" applyFont="1" applyFill="1" applyBorder="1" applyAlignment="1" applyProtection="1">
      <alignment horizontal="center" vertical="center" wrapText="1"/>
      <protection/>
    </xf>
    <xf numFmtId="14" fontId="115" fillId="26" borderId="11" xfId="47" applyNumberFormat="1" applyFont="1" applyFill="1" applyBorder="1" applyAlignment="1" applyProtection="1">
      <alignment horizontal="center" vertical="center" wrapText="1"/>
      <protection/>
    </xf>
    <xf numFmtId="203" fontId="115" fillId="26" borderId="11" xfId="47" applyNumberFormat="1" applyFont="1" applyFill="1" applyBorder="1" applyAlignment="1" applyProtection="1">
      <alignment horizontal="center" vertical="center" wrapText="1"/>
      <protection/>
    </xf>
    <xf numFmtId="1" fontId="115" fillId="26" borderId="11" xfId="47" applyNumberFormat="1" applyFont="1" applyFill="1" applyBorder="1" applyAlignment="1" applyProtection="1">
      <alignment horizontal="center" vertical="center" wrapText="1"/>
      <protection/>
    </xf>
    <xf numFmtId="49" fontId="115"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5" fillId="26" borderId="11" xfId="47" applyNumberFormat="1" applyFont="1" applyFill="1" applyBorder="1" applyAlignment="1" applyProtection="1">
      <alignment horizontal="left" vertical="center" wrapText="1"/>
      <protection/>
    </xf>
    <xf numFmtId="0" fontId="116" fillId="26" borderId="11" xfId="47" applyNumberFormat="1" applyFont="1" applyFill="1" applyBorder="1" applyAlignment="1" applyProtection="1">
      <alignment horizontal="left" vertical="center" wrapText="1"/>
      <protection/>
    </xf>
    <xf numFmtId="0" fontId="116" fillId="26" borderId="11" xfId="47" applyNumberFormat="1" applyFont="1" applyFill="1" applyBorder="1" applyAlignment="1" applyProtection="1">
      <alignment horizontal="center" vertical="center" wrapText="1"/>
      <protection/>
    </xf>
    <xf numFmtId="0" fontId="117" fillId="0" borderId="0" xfId="0" applyFont="1" applyAlignment="1">
      <alignment/>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18" fillId="25" borderId="12" xfId="52" applyFont="1" applyFill="1" applyBorder="1" applyAlignment="1" applyProtection="1">
      <alignment horizontal="right" vertical="center" wrapText="1"/>
      <protection locked="0"/>
    </xf>
    <xf numFmtId="0" fontId="119" fillId="25" borderId="12" xfId="52" applyFont="1" applyFill="1" applyBorder="1" applyAlignment="1" applyProtection="1">
      <alignment vertical="center" wrapText="1"/>
      <protection locked="0"/>
    </xf>
    <xf numFmtId="0" fontId="10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0" fillId="32" borderId="19" xfId="0" applyNumberFormat="1" applyFont="1" applyFill="1" applyBorder="1" applyAlignment="1">
      <alignment vertical="center" wrapText="1"/>
    </xf>
    <xf numFmtId="180" fontId="120" fillId="32" borderId="20" xfId="0" applyNumberFormat="1" applyFont="1" applyFill="1" applyBorder="1" applyAlignment="1">
      <alignment vertical="center" wrapText="1"/>
    </xf>
    <xf numFmtId="180" fontId="120"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30" borderId="11" xfId="52" applyNumberFormat="1" applyFont="1" applyFill="1" applyBorder="1" applyAlignment="1" applyProtection="1">
      <alignment horizontal="center" vertical="center" wrapText="1"/>
      <protection locked="0"/>
    </xf>
    <xf numFmtId="49" fontId="28" fillId="30" borderId="11" xfId="52" applyNumberFormat="1" applyFont="1" applyFill="1" applyBorder="1" applyAlignment="1" applyProtection="1">
      <alignment horizontal="center" vertical="center" wrapText="1"/>
      <protection locked="0"/>
    </xf>
    <xf numFmtId="1" fontId="28" fillId="30" borderId="11" xfId="52" applyNumberFormat="1"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0" fontId="111" fillId="30" borderId="11" xfId="52" applyFont="1" applyFill="1" applyBorder="1" applyAlignment="1" applyProtection="1">
      <alignment horizontal="center" vertical="center" wrapText="1"/>
      <protection locked="0"/>
    </xf>
    <xf numFmtId="0" fontId="98" fillId="0" borderId="11" xfId="52" applyFont="1" applyFill="1" applyBorder="1" applyAlignment="1" applyProtection="1">
      <alignment horizontal="center" vertical="center" wrapText="1"/>
      <protection locked="0"/>
    </xf>
    <xf numFmtId="0" fontId="118"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121" fillId="0" borderId="11" xfId="52" applyFont="1" applyFill="1" applyBorder="1" applyAlignment="1">
      <alignment horizontal="center" vertical="center"/>
      <protection/>
    </xf>
    <xf numFmtId="207"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lignment horizontal="left" vertical="center" wrapText="1"/>
      <protection/>
    </xf>
    <xf numFmtId="0" fontId="122" fillId="0" borderId="11" xfId="52" applyFont="1" applyFill="1" applyBorder="1" applyAlignment="1">
      <alignment horizontal="left" vertical="center" wrapText="1"/>
      <protection/>
    </xf>
    <xf numFmtId="0" fontId="22" fillId="0" borderId="11" xfId="52" applyFont="1" applyFill="1" applyBorder="1" applyAlignment="1">
      <alignment horizontal="left" vertical="center" wrapText="1"/>
      <protection/>
    </xf>
    <xf numFmtId="0" fontId="98" fillId="0" borderId="11" xfId="52" applyFont="1" applyFill="1" applyBorder="1" applyAlignment="1">
      <alignment horizontal="left" vertical="center" wrapText="1"/>
      <protection/>
    </xf>
    <xf numFmtId="0" fontId="34" fillId="26" borderId="24" xfId="52" applyFont="1" applyFill="1" applyBorder="1" applyAlignment="1" applyProtection="1">
      <alignment vertical="center" wrapText="1"/>
      <protection locked="0"/>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210" fontId="66" fillId="26" borderId="11" xfId="0" applyNumberFormat="1" applyFont="1" applyFill="1" applyBorder="1" applyAlignment="1">
      <alignment horizontal="center" vertical="center" wrapText="1"/>
    </xf>
    <xf numFmtId="206" fontId="101"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10" fontId="101" fillId="25" borderId="11" xfId="52" applyNumberFormat="1" applyFont="1" applyFill="1" applyBorder="1" applyAlignment="1">
      <alignment horizontal="center" vertical="center" wrapText="1"/>
      <protection/>
    </xf>
    <xf numFmtId="210" fontId="26" fillId="0" borderId="11" xfId="52" applyNumberFormat="1" applyFont="1" applyFill="1" applyBorder="1" applyAlignment="1">
      <alignment horizontal="center" vertical="center"/>
      <protection/>
    </xf>
    <xf numFmtId="210" fontId="26" fillId="0" borderId="0" xfId="52" applyNumberFormat="1" applyFont="1" applyFill="1" applyBorder="1" applyAlignment="1">
      <alignment horizontal="center" vertical="center"/>
      <protection/>
    </xf>
    <xf numFmtId="210" fontId="22" fillId="0" borderId="0" xfId="52" applyNumberFormat="1" applyFont="1" applyFill="1" applyAlignment="1">
      <alignment horizontal="center"/>
      <protection/>
    </xf>
    <xf numFmtId="210" fontId="22" fillId="0" borderId="0" xfId="52" applyNumberFormat="1" applyFont="1" applyFill="1">
      <alignment/>
      <protection/>
    </xf>
    <xf numFmtId="210" fontId="29" fillId="25" borderId="12" xfId="52" applyNumberFormat="1" applyFont="1" applyFill="1" applyBorder="1" applyAlignment="1" applyProtection="1">
      <alignment vertical="center" wrapText="1"/>
      <protection locked="0"/>
    </xf>
    <xf numFmtId="210" fontId="28" fillId="24" borderId="0" xfId="52" applyNumberFormat="1" applyFont="1" applyFill="1" applyBorder="1" applyAlignment="1" applyProtection="1">
      <alignment horizontal="left" wrapText="1"/>
      <protection locked="0"/>
    </xf>
    <xf numFmtId="210" fontId="37" fillId="0" borderId="11" xfId="52" applyNumberFormat="1" applyFont="1" applyFill="1" applyBorder="1" applyAlignment="1">
      <alignment horizontal="center" vertical="center"/>
      <protection/>
    </xf>
    <xf numFmtId="210" fontId="22" fillId="0" borderId="0" xfId="52" applyNumberFormat="1" applyFont="1" applyFill="1" applyBorder="1" applyAlignment="1">
      <alignment horizontal="center" vertical="center"/>
      <protection/>
    </xf>
    <xf numFmtId="210" fontId="22" fillId="0" borderId="0" xfId="52" applyNumberFormat="1" applyFont="1" applyFill="1" applyAlignment="1">
      <alignment horizontal="left"/>
      <protection/>
    </xf>
    <xf numFmtId="203" fontId="123" fillId="0" borderId="11" xfId="52" applyNumberFormat="1" applyFont="1" applyFill="1" applyBorder="1" applyAlignment="1" applyProtection="1">
      <alignment horizontal="center" vertical="center" wrapText="1"/>
      <protection hidden="1"/>
    </xf>
    <xf numFmtId="207" fontId="123" fillId="0" borderId="11" xfId="52" applyNumberFormat="1" applyFont="1" applyFill="1" applyBorder="1" applyAlignment="1" applyProtection="1">
      <alignment horizontal="center" vertical="center" wrapText="1"/>
      <protection hidden="1"/>
    </xf>
    <xf numFmtId="0" fontId="37" fillId="0" borderId="11" xfId="52" applyFont="1" applyFill="1" applyBorder="1" applyAlignment="1" applyProtection="1">
      <alignment horizontal="left" vertical="center" wrapText="1"/>
      <protection locked="0"/>
    </xf>
    <xf numFmtId="0" fontId="33" fillId="25" borderId="10" xfId="52" applyFont="1" applyFill="1" applyBorder="1" applyAlignment="1" applyProtection="1">
      <alignment horizontal="right" vertical="center" wrapText="1"/>
      <protection locked="0"/>
    </xf>
    <xf numFmtId="0" fontId="104" fillId="27" borderId="11" xfId="52" applyFont="1" applyFill="1" applyBorder="1" applyAlignment="1" applyProtection="1">
      <alignment horizontal="center" vertical="center" wrapText="1"/>
      <protection locked="0"/>
    </xf>
    <xf numFmtId="0" fontId="25" fillId="33" borderId="0" xfId="52" applyFont="1" applyFill="1" applyAlignment="1" applyProtection="1">
      <alignment vertical="center" wrapText="1"/>
      <protection locked="0"/>
    </xf>
    <xf numFmtId="0" fontId="25" fillId="33" borderId="0" xfId="52" applyFont="1" applyFill="1" applyAlignment="1" applyProtection="1">
      <alignment wrapText="1"/>
      <protection locked="0"/>
    </xf>
    <xf numFmtId="0" fontId="33" fillId="18" borderId="10" xfId="52" applyNumberFormat="1" applyFont="1" applyFill="1" applyBorder="1" applyAlignment="1" applyProtection="1">
      <alignment horizontal="right" vertical="center" wrapText="1"/>
      <protection locked="0"/>
    </xf>
    <xf numFmtId="0" fontId="28" fillId="24" borderId="25" xfId="52" applyNumberFormat="1" applyFont="1" applyFill="1" applyBorder="1" applyAlignment="1" applyProtection="1">
      <alignment vertical="center" wrapText="1"/>
      <protection locked="0"/>
    </xf>
    <xf numFmtId="190" fontId="29" fillId="24" borderId="25" xfId="52" applyNumberFormat="1" applyFont="1" applyFill="1" applyBorder="1" applyAlignment="1" applyProtection="1">
      <alignment horizontal="center" vertical="center" wrapText="1"/>
      <protection locked="0"/>
    </xf>
    <xf numFmtId="190" fontId="37" fillId="5" borderId="0" xfId="0" applyNumberFormat="1" applyFont="1" applyFill="1" applyAlignment="1">
      <alignment horizontal="left" vertical="center"/>
    </xf>
    <xf numFmtId="190" fontId="110" fillId="2" borderId="11" xfId="0" applyNumberFormat="1" applyFont="1" applyFill="1" applyBorder="1" applyAlignment="1">
      <alignment horizontal="center" vertical="center" wrapText="1"/>
    </xf>
    <xf numFmtId="190" fontId="37" fillId="5" borderId="0" xfId="0" applyNumberFormat="1" applyFont="1" applyFill="1" applyAlignment="1">
      <alignment horizontal="center" vertical="center"/>
    </xf>
    <xf numFmtId="190" fontId="37" fillId="0" borderId="0" xfId="0" applyNumberFormat="1" applyFont="1" applyAlignment="1">
      <alignment horizontal="center" vertical="center" wrapText="1"/>
    </xf>
    <xf numFmtId="190" fontId="37" fillId="0" borderId="0" xfId="0" applyNumberFormat="1" applyFont="1" applyAlignment="1">
      <alignment horizontal="left" vertical="center"/>
    </xf>
    <xf numFmtId="14" fontId="37" fillId="5" borderId="0" xfId="0" applyNumberFormat="1" applyFont="1" applyFill="1" applyAlignment="1">
      <alignment horizontal="left" vertical="center"/>
    </xf>
    <xf numFmtId="14" fontId="110" fillId="2" borderId="11" xfId="0" applyNumberFormat="1" applyFont="1" applyFill="1" applyBorder="1" applyAlignment="1">
      <alignment horizontal="center" vertical="center" wrapText="1"/>
    </xf>
    <xf numFmtId="14" fontId="37" fillId="5" borderId="0" xfId="0" applyNumberFormat="1" applyFont="1" applyFill="1" applyAlignment="1">
      <alignment horizontal="center" vertical="center"/>
    </xf>
    <xf numFmtId="14" fontId="37" fillId="0" borderId="0" xfId="0" applyNumberFormat="1" applyFont="1" applyAlignment="1">
      <alignment horizontal="center" vertical="center" wrapText="1"/>
    </xf>
    <xf numFmtId="14" fontId="37" fillId="0" borderId="0" xfId="0" applyNumberFormat="1" applyFont="1" applyAlignment="1">
      <alignment horizontal="left" vertical="center"/>
    </xf>
    <xf numFmtId="0" fontId="124" fillId="28" borderId="11" xfId="47" applyFont="1" applyFill="1" applyBorder="1" applyAlignment="1" applyProtection="1">
      <alignment horizontal="center" vertical="center" wrapText="1"/>
      <protection/>
    </xf>
    <xf numFmtId="0" fontId="30" fillId="25" borderId="12" xfId="52" applyNumberFormat="1" applyFont="1" applyFill="1" applyBorder="1" applyAlignment="1" applyProtection="1">
      <alignment vertical="center" wrapText="1"/>
      <protection locked="0"/>
    </xf>
    <xf numFmtId="14"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0" fontId="33" fillId="25" borderId="10" xfId="52"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81" fontId="125" fillId="25" borderId="12" xfId="52" applyNumberFormat="1" applyFont="1" applyFill="1" applyBorder="1" applyAlignment="1" applyProtection="1">
      <alignment vertical="center" wrapText="1"/>
      <protection locked="0"/>
    </xf>
    <xf numFmtId="14" fontId="66" fillId="26" borderId="11" xfId="0" applyNumberFormat="1" applyFont="1" applyFill="1" applyBorder="1" applyAlignment="1">
      <alignment horizontal="center" vertical="center" wrapText="1"/>
    </xf>
    <xf numFmtId="14" fontId="0" fillId="0" borderId="0" xfId="0" applyNumberFormat="1" applyFont="1" applyAlignment="1">
      <alignment/>
    </xf>
    <xf numFmtId="0" fontId="60" fillId="5" borderId="0" xfId="0" applyFont="1" applyFill="1" applyAlignment="1">
      <alignment horizontal="center" vertical="center"/>
    </xf>
    <xf numFmtId="14" fontId="124" fillId="30" borderId="11" xfId="0" applyNumberFormat="1" applyFont="1" applyFill="1" applyBorder="1" applyAlignment="1">
      <alignment horizontal="center" vertical="center" wrapText="1"/>
    </xf>
    <xf numFmtId="190" fontId="124" fillId="30" borderId="11" xfId="0" applyNumberFormat="1" applyFont="1" applyFill="1" applyBorder="1" applyAlignment="1">
      <alignment horizontal="center" vertical="center" wrapText="1"/>
    </xf>
    <xf numFmtId="49" fontId="76" fillId="0" borderId="11" xfId="52" applyNumberFormat="1" applyFont="1" applyFill="1" applyBorder="1" applyAlignment="1">
      <alignment horizontal="center" vertical="center"/>
      <protection/>
    </xf>
    <xf numFmtId="49" fontId="76" fillId="0" borderId="11" xfId="52" applyNumberFormat="1" applyFont="1" applyFill="1" applyBorder="1" applyAlignment="1" applyProtection="1">
      <alignment horizontal="center" vertical="center"/>
      <protection hidden="1" locked="0"/>
    </xf>
    <xf numFmtId="49" fontId="76" fillId="0" borderId="11" xfId="52" applyNumberFormat="1" applyFont="1" applyFill="1" applyBorder="1" applyAlignment="1">
      <alignment vertical="center"/>
      <protection/>
    </xf>
    <xf numFmtId="49" fontId="76" fillId="34" borderId="11" xfId="52" applyNumberFormat="1" applyFont="1" applyFill="1" applyBorder="1" applyAlignment="1" applyProtection="1">
      <alignment horizontal="center" vertical="center"/>
      <protection hidden="1" locked="0"/>
    </xf>
    <xf numFmtId="49" fontId="76" fillId="34" borderId="11" xfId="52" applyNumberFormat="1" applyFont="1" applyFill="1" applyBorder="1" applyAlignment="1">
      <alignment horizontal="center" vertical="center"/>
      <protection/>
    </xf>
    <xf numFmtId="49" fontId="76" fillId="34" borderId="11" xfId="52" applyNumberFormat="1" applyFont="1" applyFill="1" applyBorder="1" applyAlignment="1">
      <alignment vertical="center"/>
      <protection/>
    </xf>
    <xf numFmtId="207" fontId="76" fillId="0" borderId="11" xfId="52" applyNumberFormat="1" applyFont="1" applyFill="1" applyBorder="1" applyAlignment="1">
      <alignment horizontal="center" vertical="center"/>
      <protection/>
    </xf>
    <xf numFmtId="190" fontId="25" fillId="24" borderId="25"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horizontal="center" vertical="center" wrapText="1"/>
      <protection locked="0"/>
    </xf>
    <xf numFmtId="190" fontId="28" fillId="24" borderId="25" xfId="52" applyNumberFormat="1" applyFont="1" applyFill="1" applyBorder="1" applyAlignment="1" applyProtection="1">
      <alignment vertical="center" wrapText="1"/>
      <protection locked="0"/>
    </xf>
    <xf numFmtId="0" fontId="34" fillId="26" borderId="24" xfId="52" applyFont="1" applyFill="1" applyBorder="1" applyAlignment="1" applyProtection="1">
      <alignment horizontal="center" vertical="center" wrapText="1"/>
      <protection locked="0"/>
    </xf>
    <xf numFmtId="14" fontId="98" fillId="0" borderId="11" xfId="52" applyNumberFormat="1" applyFont="1" applyFill="1" applyBorder="1" applyAlignment="1" applyProtection="1">
      <alignment horizontal="center" vertical="center" wrapText="1"/>
      <protection locked="0"/>
    </xf>
    <xf numFmtId="0" fontId="98" fillId="0" borderId="11" xfId="52" applyFont="1" applyFill="1" applyBorder="1" applyAlignment="1" applyProtection="1">
      <alignment vertical="center" wrapText="1"/>
      <protection locked="0"/>
    </xf>
    <xf numFmtId="203" fontId="98" fillId="0" borderId="11" xfId="52" applyNumberFormat="1" applyFont="1" applyFill="1" applyBorder="1" applyAlignment="1" applyProtection="1">
      <alignment horizontal="center" vertical="center" wrapText="1"/>
      <protection locked="0"/>
    </xf>
    <xf numFmtId="49" fontId="98" fillId="0" borderId="11" xfId="52" applyNumberFormat="1" applyFont="1" applyFill="1" applyBorder="1" applyAlignment="1" applyProtection="1">
      <alignment horizontal="center" vertical="center" wrapText="1"/>
      <protection locked="0"/>
    </xf>
    <xf numFmtId="1" fontId="98" fillId="0" borderId="11" xfId="52" applyNumberFormat="1" applyFont="1" applyFill="1" applyBorder="1" applyAlignment="1" applyProtection="1">
      <alignment horizontal="center" vertical="center" wrapText="1"/>
      <protection locked="0"/>
    </xf>
    <xf numFmtId="206" fontId="98" fillId="0" borderId="11" xfId="52" applyNumberFormat="1" applyFont="1" applyFill="1" applyBorder="1" applyAlignment="1" applyProtection="1">
      <alignment horizontal="center" vertical="center" wrapText="1"/>
      <protection locked="0"/>
    </xf>
    <xf numFmtId="207" fontId="98" fillId="0" borderId="11" xfId="52" applyNumberFormat="1" applyFont="1" applyFill="1" applyBorder="1" applyAlignment="1" applyProtection="1">
      <alignment horizontal="center" vertical="center" wrapText="1"/>
      <protection locked="0"/>
    </xf>
    <xf numFmtId="0" fontId="104" fillId="27" borderId="11" xfId="52"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207" fontId="118" fillId="0" borderId="11" xfId="52" applyNumberFormat="1" applyFont="1" applyFill="1" applyBorder="1" applyAlignment="1" applyProtection="1">
      <alignment horizontal="center" vertical="center" wrapText="1"/>
      <protection hidden="1"/>
    </xf>
    <xf numFmtId="207" fontId="122" fillId="0" borderId="11" xfId="52" applyNumberFormat="1" applyFont="1" applyFill="1" applyBorder="1" applyAlignment="1" applyProtection="1">
      <alignment horizontal="center" vertical="center" wrapText="1"/>
      <protection hidden="1"/>
    </xf>
    <xf numFmtId="207" fontId="37" fillId="35" borderId="11" xfId="52" applyNumberFormat="1" applyFont="1" applyFill="1" applyBorder="1" applyAlignment="1" applyProtection="1">
      <alignment horizontal="center" vertical="center" wrapText="1"/>
      <protection locked="0"/>
    </xf>
    <xf numFmtId="207" fontId="122" fillId="35" borderId="11" xfId="52" applyNumberFormat="1" applyFont="1" applyFill="1" applyBorder="1" applyAlignment="1" applyProtection="1">
      <alignment horizontal="center" vertical="center" wrapText="1"/>
      <protection hidden="1"/>
    </xf>
    <xf numFmtId="0" fontId="37" fillId="0" borderId="26" xfId="52" applyFont="1" applyFill="1" applyBorder="1" applyAlignment="1" applyProtection="1">
      <alignment horizontal="center" vertical="center" wrapText="1"/>
      <protection locked="0"/>
    </xf>
    <xf numFmtId="0" fontId="105" fillId="0" borderId="26" xfId="52" applyFont="1" applyFill="1" applyBorder="1" applyAlignment="1" applyProtection="1">
      <alignment horizontal="center" vertical="center" wrapText="1"/>
      <protection locked="0"/>
    </xf>
    <xf numFmtId="14" fontId="37" fillId="0" borderId="26" xfId="52" applyNumberFormat="1" applyFont="1" applyFill="1" applyBorder="1" applyAlignment="1" applyProtection="1">
      <alignment horizontal="center" vertical="center" wrapText="1"/>
      <protection locked="0"/>
    </xf>
    <xf numFmtId="0" fontId="37" fillId="0" borderId="26" xfId="52" applyFont="1" applyFill="1" applyBorder="1" applyAlignment="1" applyProtection="1">
      <alignment horizontal="left" vertical="center" wrapText="1"/>
      <protection locked="0"/>
    </xf>
    <xf numFmtId="207" fontId="37" fillId="0" borderId="26" xfId="52" applyNumberFormat="1" applyFont="1" applyFill="1" applyBorder="1" applyAlignment="1" applyProtection="1">
      <alignment horizontal="center" vertical="center" wrapText="1"/>
      <protection locked="0"/>
    </xf>
    <xf numFmtId="207" fontId="122" fillId="0" borderId="26" xfId="52" applyNumberFormat="1" applyFont="1" applyFill="1" applyBorder="1" applyAlignment="1" applyProtection="1">
      <alignment horizontal="center" vertical="center" wrapText="1"/>
      <protection hidden="1"/>
    </xf>
    <xf numFmtId="207" fontId="118" fillId="0" borderId="26" xfId="52" applyNumberFormat="1" applyFont="1" applyFill="1" applyBorder="1" applyAlignment="1" applyProtection="1">
      <alignment horizontal="center" vertical="center" wrapText="1"/>
      <protection hidden="1"/>
    </xf>
    <xf numFmtId="1" fontId="25" fillId="0" borderId="26" xfId="52" applyNumberFormat="1" applyFont="1" applyFill="1" applyBorder="1" applyAlignment="1" applyProtection="1">
      <alignment horizontal="center" vertical="center" wrapText="1"/>
      <protection locked="0"/>
    </xf>
    <xf numFmtId="0" fontId="37" fillId="0" borderId="27" xfId="52" applyFont="1" applyFill="1" applyBorder="1" applyAlignment="1" applyProtection="1">
      <alignment horizontal="center" vertical="center" wrapText="1"/>
      <protection locked="0"/>
    </xf>
    <xf numFmtId="0" fontId="105" fillId="0" borderId="27" xfId="52" applyFont="1" applyFill="1" applyBorder="1" applyAlignment="1" applyProtection="1">
      <alignment horizontal="center" vertical="center" wrapText="1"/>
      <protection locked="0"/>
    </xf>
    <xf numFmtId="14" fontId="37" fillId="0" borderId="27" xfId="52" applyNumberFormat="1" applyFont="1" applyFill="1" applyBorder="1" applyAlignment="1" applyProtection="1">
      <alignment horizontal="center" vertical="center" wrapText="1"/>
      <protection locked="0"/>
    </xf>
    <xf numFmtId="0" fontId="37" fillId="0" borderId="27" xfId="52" applyFont="1" applyFill="1" applyBorder="1" applyAlignment="1" applyProtection="1">
      <alignment horizontal="left" vertical="center" wrapText="1"/>
      <protection locked="0"/>
    </xf>
    <xf numFmtId="207" fontId="37" fillId="0" borderId="27" xfId="52" applyNumberFormat="1" applyFont="1" applyFill="1" applyBorder="1" applyAlignment="1" applyProtection="1">
      <alignment horizontal="center" vertical="center" wrapText="1"/>
      <protection locked="0"/>
    </xf>
    <xf numFmtId="207" fontId="122" fillId="0" borderId="27" xfId="52" applyNumberFormat="1" applyFont="1" applyFill="1" applyBorder="1" applyAlignment="1" applyProtection="1">
      <alignment horizontal="center" vertical="center" wrapText="1"/>
      <protection hidden="1"/>
    </xf>
    <xf numFmtId="207" fontId="118" fillId="0" borderId="27" xfId="52" applyNumberFormat="1" applyFont="1" applyFill="1" applyBorder="1" applyAlignment="1" applyProtection="1">
      <alignment horizontal="center" vertical="center" wrapText="1"/>
      <protection hidden="1"/>
    </xf>
    <xf numFmtId="1" fontId="25" fillId="0" borderId="27" xfId="52" applyNumberFormat="1" applyFont="1" applyFill="1" applyBorder="1" applyAlignment="1" applyProtection="1">
      <alignment horizontal="center" vertical="center" wrapText="1"/>
      <protection locked="0"/>
    </xf>
    <xf numFmtId="14" fontId="122" fillId="0" borderId="11" xfId="52" applyNumberFormat="1" applyFont="1" applyFill="1" applyBorder="1" applyAlignment="1" applyProtection="1">
      <alignment horizontal="center" vertical="center" wrapText="1"/>
      <protection locked="0"/>
    </xf>
    <xf numFmtId="0" fontId="122" fillId="0" borderId="11" xfId="52" applyFont="1" applyFill="1" applyBorder="1" applyAlignment="1" applyProtection="1">
      <alignment horizontal="left" vertical="center" wrapText="1"/>
      <protection locked="0"/>
    </xf>
    <xf numFmtId="207" fontId="122" fillId="0" borderId="11" xfId="52" applyNumberFormat="1" applyFont="1" applyFill="1" applyBorder="1" applyAlignment="1" applyProtection="1">
      <alignment horizontal="center" vertical="center" wrapText="1"/>
      <protection locked="0"/>
    </xf>
    <xf numFmtId="0" fontId="22" fillId="0" borderId="26" xfId="52" applyFont="1" applyFill="1" applyBorder="1" applyAlignment="1">
      <alignment horizontal="center" vertical="center"/>
      <protection/>
    </xf>
    <xf numFmtId="14" fontId="22" fillId="0" borderId="26" xfId="52" applyNumberFormat="1" applyFont="1" applyFill="1" applyBorder="1" applyAlignment="1">
      <alignment horizontal="center" vertical="center"/>
      <protection/>
    </xf>
    <xf numFmtId="0" fontId="98" fillId="0" borderId="26" xfId="52" applyFont="1" applyFill="1" applyBorder="1" applyAlignment="1">
      <alignment horizontal="center" vertical="center" wrapText="1"/>
      <protection/>
    </xf>
    <xf numFmtId="203" fontId="22" fillId="0" borderId="26" xfId="52" applyNumberFormat="1" applyFont="1" applyFill="1" applyBorder="1" applyAlignment="1">
      <alignment horizontal="center" vertical="center"/>
      <protection/>
    </xf>
    <xf numFmtId="1" fontId="22" fillId="0" borderId="26" xfId="52" applyNumberFormat="1" applyFont="1" applyFill="1" applyBorder="1" applyAlignment="1">
      <alignment horizontal="center" vertical="center"/>
      <protection/>
    </xf>
    <xf numFmtId="0" fontId="22" fillId="0" borderId="27" xfId="52" applyFont="1" applyFill="1" applyBorder="1" applyAlignment="1">
      <alignment horizontal="center" vertical="center"/>
      <protection/>
    </xf>
    <xf numFmtId="14" fontId="22" fillId="0" borderId="27" xfId="52" applyNumberFormat="1" applyFont="1" applyFill="1" applyBorder="1" applyAlignment="1">
      <alignment horizontal="center" vertical="center"/>
      <protection/>
    </xf>
    <xf numFmtId="0" fontId="98" fillId="0" borderId="27" xfId="52" applyFont="1" applyFill="1" applyBorder="1" applyAlignment="1">
      <alignment horizontal="center" vertical="center" wrapText="1"/>
      <protection/>
    </xf>
    <xf numFmtId="203" fontId="22" fillId="0" borderId="27" xfId="52" applyNumberFormat="1" applyFont="1" applyFill="1" applyBorder="1" applyAlignment="1">
      <alignment horizontal="center" vertical="center"/>
      <protection/>
    </xf>
    <xf numFmtId="1" fontId="22" fillId="0" borderId="27" xfId="52" applyNumberFormat="1" applyFont="1" applyFill="1" applyBorder="1" applyAlignment="1">
      <alignment horizontal="center" vertical="center"/>
      <protection/>
    </xf>
    <xf numFmtId="0" fontId="22" fillId="0" borderId="27" xfId="52" applyFont="1" applyFill="1" applyBorder="1" applyAlignment="1">
      <alignment horizontal="left" vertical="center" wrapText="1"/>
      <protection/>
    </xf>
    <xf numFmtId="0" fontId="22" fillId="0" borderId="26" xfId="52" applyFont="1" applyFill="1" applyBorder="1" applyAlignment="1">
      <alignment horizontal="left" vertical="center" wrapText="1"/>
      <protection/>
    </xf>
    <xf numFmtId="0" fontId="107" fillId="29" borderId="28" xfId="52" applyFont="1" applyFill="1" applyBorder="1" applyAlignment="1">
      <alignment vertical="center"/>
      <protection/>
    </xf>
    <xf numFmtId="14" fontId="122" fillId="0" borderId="26" xfId="52" applyNumberFormat="1" applyFont="1" applyFill="1" applyBorder="1" applyAlignment="1" applyProtection="1">
      <alignment horizontal="center" vertical="center" wrapText="1"/>
      <protection locked="0"/>
    </xf>
    <xf numFmtId="0" fontId="122" fillId="0" borderId="26" xfId="52" applyFont="1" applyFill="1" applyBorder="1" applyAlignment="1" applyProtection="1">
      <alignment horizontal="left" vertical="center" wrapText="1"/>
      <protection locked="0"/>
    </xf>
    <xf numFmtId="207" fontId="122" fillId="0" borderId="26" xfId="52" applyNumberFormat="1" applyFont="1" applyFill="1" applyBorder="1" applyAlignment="1" applyProtection="1">
      <alignment horizontal="center" vertical="center" wrapText="1"/>
      <protection locked="0"/>
    </xf>
    <xf numFmtId="14" fontId="122" fillId="0" borderId="27" xfId="52" applyNumberFormat="1" applyFont="1" applyFill="1" applyBorder="1" applyAlignment="1" applyProtection="1">
      <alignment horizontal="center" vertical="center" wrapText="1"/>
      <protection locked="0"/>
    </xf>
    <xf numFmtId="0" fontId="122" fillId="0" borderId="27" xfId="52" applyFont="1" applyFill="1" applyBorder="1" applyAlignment="1" applyProtection="1">
      <alignment horizontal="left" vertical="center" wrapText="1"/>
      <protection locked="0"/>
    </xf>
    <xf numFmtId="207" fontId="122" fillId="0" borderId="27" xfId="52" applyNumberFormat="1" applyFont="1" applyFill="1" applyBorder="1" applyAlignment="1" applyProtection="1">
      <alignment horizontal="center" vertical="center" wrapText="1"/>
      <protection locked="0"/>
    </xf>
    <xf numFmtId="14" fontId="37" fillId="0" borderId="26" xfId="52" applyNumberFormat="1" applyFont="1" applyFill="1" applyBorder="1" applyAlignment="1">
      <alignment horizontal="center" vertical="center"/>
      <protection/>
    </xf>
    <xf numFmtId="0" fontId="37" fillId="0" borderId="26" xfId="52" applyFont="1" applyFill="1" applyBorder="1" applyAlignment="1">
      <alignment horizontal="left" vertical="center" wrapText="1"/>
      <protection/>
    </xf>
    <xf numFmtId="0" fontId="122" fillId="0" borderId="26" xfId="52" applyFont="1" applyFill="1" applyBorder="1" applyAlignment="1">
      <alignment horizontal="left" vertical="center" wrapText="1"/>
      <protection/>
    </xf>
    <xf numFmtId="206" fontId="37" fillId="0" borderId="26" xfId="52" applyNumberFormat="1" applyFont="1" applyFill="1" applyBorder="1" applyAlignment="1">
      <alignment horizontal="center" vertical="center"/>
      <protection/>
    </xf>
    <xf numFmtId="14" fontId="37" fillId="0" borderId="27" xfId="52" applyNumberFormat="1" applyFont="1" applyFill="1" applyBorder="1" applyAlignment="1">
      <alignment horizontal="center" vertical="center"/>
      <protection/>
    </xf>
    <xf numFmtId="0" fontId="37" fillId="0" borderId="27" xfId="52" applyFont="1" applyFill="1" applyBorder="1" applyAlignment="1">
      <alignment horizontal="left" vertical="center" wrapText="1"/>
      <protection/>
    </xf>
    <xf numFmtId="0" fontId="122" fillId="0" borderId="27" xfId="52" applyFont="1" applyFill="1" applyBorder="1" applyAlignment="1">
      <alignment horizontal="left" vertical="center" wrapText="1"/>
      <protection/>
    </xf>
    <xf numFmtId="206" fontId="37" fillId="0" borderId="27" xfId="52" applyNumberFormat="1" applyFont="1" applyFill="1" applyBorder="1" applyAlignment="1">
      <alignment horizontal="center" vertical="center"/>
      <protection/>
    </xf>
    <xf numFmtId="1" fontId="126" fillId="0" borderId="11" xfId="52" applyNumberFormat="1" applyFont="1" applyFill="1" applyBorder="1" applyAlignment="1">
      <alignment horizontal="center" vertical="center"/>
      <protection/>
    </xf>
    <xf numFmtId="1" fontId="126" fillId="0" borderId="27" xfId="52" applyNumberFormat="1" applyFont="1" applyFill="1" applyBorder="1" applyAlignment="1">
      <alignment horizontal="center" vertical="center"/>
      <protection/>
    </xf>
    <xf numFmtId="1" fontId="126" fillId="0" borderId="26" xfId="52" applyNumberFormat="1" applyFont="1" applyFill="1" applyBorder="1" applyAlignment="1">
      <alignment horizontal="center" vertical="center"/>
      <protection/>
    </xf>
    <xf numFmtId="207" fontId="22" fillId="0" borderId="11" xfId="52" applyNumberFormat="1" applyFont="1" applyFill="1" applyBorder="1" applyAlignment="1">
      <alignment horizontal="center" vertical="center"/>
      <protection/>
    </xf>
    <xf numFmtId="207" fontId="26" fillId="0" borderId="11" xfId="52" applyNumberFormat="1" applyFont="1" applyFill="1" applyBorder="1" applyAlignment="1">
      <alignment horizontal="center" vertical="center"/>
      <protection/>
    </xf>
    <xf numFmtId="0" fontId="76" fillId="0" borderId="11" xfId="52" applyNumberFormat="1" applyFont="1" applyFill="1" applyBorder="1" applyAlignment="1">
      <alignment horizontal="center" vertical="center"/>
      <protection/>
    </xf>
    <xf numFmtId="0" fontId="78" fillId="0" borderId="11" xfId="52" applyFont="1" applyFill="1" applyBorder="1" applyAlignment="1">
      <alignment horizontal="center" vertical="center"/>
      <protection/>
    </xf>
    <xf numFmtId="14" fontId="127" fillId="0" borderId="11" xfId="52" applyNumberFormat="1" applyFont="1" applyFill="1" applyBorder="1" applyAlignment="1">
      <alignment horizontal="center" vertical="center" wrapText="1"/>
      <protection/>
    </xf>
    <xf numFmtId="0" fontId="127" fillId="0" borderId="11" xfId="52" applyFont="1" applyFill="1" applyBorder="1" applyAlignment="1">
      <alignment horizontal="left" vertical="center" wrapText="1"/>
      <protection/>
    </xf>
    <xf numFmtId="0" fontId="78" fillId="0" borderId="26" xfId="52" applyFont="1" applyFill="1" applyBorder="1" applyAlignment="1">
      <alignment horizontal="center" vertical="center"/>
      <protection/>
    </xf>
    <xf numFmtId="0" fontId="121" fillId="0" borderId="26" xfId="52" applyFont="1" applyFill="1" applyBorder="1" applyAlignment="1">
      <alignment horizontal="center" vertical="center"/>
      <protection/>
    </xf>
    <xf numFmtId="14" fontId="127" fillId="0" borderId="26" xfId="52" applyNumberFormat="1" applyFont="1" applyFill="1" applyBorder="1" applyAlignment="1">
      <alignment horizontal="center" vertical="center" wrapText="1"/>
      <protection/>
    </xf>
    <xf numFmtId="0" fontId="127" fillId="0" borderId="26" xfId="52" applyFont="1" applyFill="1" applyBorder="1" applyAlignment="1">
      <alignment horizontal="left" vertical="center" wrapText="1"/>
      <protection/>
    </xf>
    <xf numFmtId="49" fontId="76" fillId="0" borderId="26" xfId="52" applyNumberFormat="1" applyFont="1" applyFill="1" applyBorder="1" applyAlignment="1">
      <alignment horizontal="center" vertical="center"/>
      <protection/>
    </xf>
    <xf numFmtId="49" fontId="76" fillId="34" borderId="26" xfId="52" applyNumberFormat="1" applyFont="1" applyFill="1" applyBorder="1" applyAlignment="1" applyProtection="1">
      <alignment horizontal="center" vertical="center"/>
      <protection hidden="1" locked="0"/>
    </xf>
    <xf numFmtId="49" fontId="76" fillId="34" borderId="26" xfId="52" applyNumberFormat="1" applyFont="1" applyFill="1" applyBorder="1" applyAlignment="1">
      <alignment horizontal="center" vertical="center"/>
      <protection/>
    </xf>
    <xf numFmtId="49" fontId="76" fillId="0" borderId="26" xfId="52" applyNumberFormat="1" applyFont="1" applyFill="1" applyBorder="1" applyAlignment="1" applyProtection="1">
      <alignment horizontal="center" vertical="center"/>
      <protection hidden="1" locked="0"/>
    </xf>
    <xf numFmtId="49" fontId="76" fillId="34" borderId="26" xfId="52" applyNumberFormat="1" applyFont="1" applyFill="1" applyBorder="1" applyAlignment="1">
      <alignment vertical="center"/>
      <protection/>
    </xf>
    <xf numFmtId="49" fontId="76" fillId="0" borderId="26" xfId="52" applyNumberFormat="1" applyFont="1" applyFill="1" applyBorder="1" applyAlignment="1">
      <alignment vertical="center"/>
      <protection/>
    </xf>
    <xf numFmtId="207" fontId="76" fillId="0" borderId="26" xfId="52" applyNumberFormat="1" applyFont="1" applyFill="1" applyBorder="1" applyAlignment="1">
      <alignment horizontal="center" vertical="center"/>
      <protection/>
    </xf>
    <xf numFmtId="0" fontId="76" fillId="0" borderId="26" xfId="52" applyNumberFormat="1" applyFont="1" applyFill="1" applyBorder="1" applyAlignment="1">
      <alignment horizontal="center" vertical="center"/>
      <protection/>
    </xf>
    <xf numFmtId="0" fontId="78" fillId="0" borderId="27" xfId="52" applyFont="1" applyFill="1" applyBorder="1" applyAlignment="1">
      <alignment horizontal="center" vertical="center"/>
      <protection/>
    </xf>
    <xf numFmtId="0" fontId="121" fillId="0" borderId="27" xfId="52" applyFont="1" applyFill="1" applyBorder="1" applyAlignment="1">
      <alignment horizontal="center" vertical="center"/>
      <protection/>
    </xf>
    <xf numFmtId="14" fontId="127" fillId="0" borderId="27" xfId="52" applyNumberFormat="1" applyFont="1" applyFill="1" applyBorder="1" applyAlignment="1">
      <alignment horizontal="center" vertical="center" wrapText="1"/>
      <protection/>
    </xf>
    <xf numFmtId="0" fontId="127" fillId="0" borderId="27" xfId="52" applyFont="1" applyFill="1" applyBorder="1" applyAlignment="1">
      <alignment horizontal="left" vertical="center" wrapText="1"/>
      <protection/>
    </xf>
    <xf numFmtId="49" fontId="76" fillId="0" borderId="27" xfId="52" applyNumberFormat="1" applyFont="1" applyFill="1" applyBorder="1" applyAlignment="1">
      <alignment horizontal="center" vertical="center"/>
      <protection/>
    </xf>
    <xf numFmtId="49" fontId="76" fillId="34" borderId="27" xfId="52" applyNumberFormat="1" applyFont="1" applyFill="1" applyBorder="1" applyAlignment="1" applyProtection="1">
      <alignment horizontal="center" vertical="center"/>
      <protection hidden="1" locked="0"/>
    </xf>
    <xf numFmtId="49" fontId="76" fillId="34" borderId="27" xfId="52" applyNumberFormat="1" applyFont="1" applyFill="1" applyBorder="1" applyAlignment="1">
      <alignment horizontal="center" vertical="center"/>
      <protection/>
    </xf>
    <xf numFmtId="49" fontId="76" fillId="0" borderId="27" xfId="52" applyNumberFormat="1" applyFont="1" applyFill="1" applyBorder="1" applyAlignment="1" applyProtection="1">
      <alignment horizontal="center" vertical="center"/>
      <protection hidden="1" locked="0"/>
    </xf>
    <xf numFmtId="49" fontId="76" fillId="34" borderId="27" xfId="52" applyNumberFormat="1" applyFont="1" applyFill="1" applyBorder="1" applyAlignment="1">
      <alignment vertical="center"/>
      <protection/>
    </xf>
    <xf numFmtId="49" fontId="76" fillId="0" borderId="27" xfId="52" applyNumberFormat="1" applyFont="1" applyFill="1" applyBorder="1" applyAlignment="1">
      <alignment vertical="center"/>
      <protection/>
    </xf>
    <xf numFmtId="207" fontId="76" fillId="0" borderId="27" xfId="52" applyNumberFormat="1" applyFont="1" applyFill="1" applyBorder="1" applyAlignment="1">
      <alignment horizontal="center" vertical="center"/>
      <protection/>
    </xf>
    <xf numFmtId="0" fontId="76" fillId="0" borderId="27" xfId="52" applyNumberFormat="1" applyFont="1" applyFill="1" applyBorder="1" applyAlignment="1">
      <alignment horizontal="center" vertical="center"/>
      <protection/>
    </xf>
    <xf numFmtId="1" fontId="106" fillId="0" borderId="11" xfId="52" applyNumberFormat="1" applyFont="1" applyFill="1" applyBorder="1" applyAlignment="1" applyProtection="1">
      <alignment horizontal="center" vertical="center" wrapText="1"/>
      <protection locked="0"/>
    </xf>
    <xf numFmtId="1" fontId="106" fillId="0" borderId="27" xfId="52" applyNumberFormat="1" applyFont="1" applyFill="1" applyBorder="1" applyAlignment="1" applyProtection="1">
      <alignment horizontal="center" vertical="center" wrapText="1"/>
      <protection locked="0"/>
    </xf>
    <xf numFmtId="1" fontId="106" fillId="0" borderId="26" xfId="52" applyNumberFormat="1" applyFont="1" applyFill="1" applyBorder="1" applyAlignment="1" applyProtection="1">
      <alignment horizontal="center" vertical="center" wrapText="1"/>
      <protection locked="0"/>
    </xf>
    <xf numFmtId="1" fontId="119" fillId="0" borderId="11" xfId="52" applyNumberFormat="1" applyFont="1" applyFill="1" applyBorder="1" applyAlignment="1">
      <alignment horizontal="center" vertical="center"/>
      <protection/>
    </xf>
    <xf numFmtId="0" fontId="109" fillId="0" borderId="11" xfId="52" applyFont="1" applyFill="1" applyBorder="1" applyAlignment="1">
      <alignment horizontal="center" vertical="center"/>
      <protection/>
    </xf>
    <xf numFmtId="0" fontId="109" fillId="0" borderId="27" xfId="52" applyFont="1" applyFill="1" applyBorder="1" applyAlignment="1">
      <alignment horizontal="center" vertical="center"/>
      <protection/>
    </xf>
    <xf numFmtId="0" fontId="109" fillId="0" borderId="26" xfId="52" applyFont="1" applyFill="1" applyBorder="1" applyAlignment="1">
      <alignment horizontal="center" vertical="center"/>
      <protection/>
    </xf>
    <xf numFmtId="0" fontId="106" fillId="0" borderId="11" xfId="52" applyFont="1" applyFill="1" applyBorder="1" applyAlignment="1">
      <alignment horizontal="center" vertical="center"/>
      <protection/>
    </xf>
    <xf numFmtId="0" fontId="106" fillId="0" borderId="27" xfId="52" applyFont="1" applyFill="1" applyBorder="1" applyAlignment="1">
      <alignment horizontal="center" vertical="center"/>
      <protection/>
    </xf>
    <xf numFmtId="0" fontId="106" fillId="0" borderId="26" xfId="52" applyFont="1" applyFill="1" applyBorder="1" applyAlignment="1">
      <alignment horizontal="center" vertical="center"/>
      <protection/>
    </xf>
    <xf numFmtId="1" fontId="128" fillId="0" borderId="11" xfId="52" applyNumberFormat="1" applyFont="1" applyFill="1" applyBorder="1" applyAlignment="1">
      <alignment horizontal="center" vertical="center" wrapText="1"/>
      <protection/>
    </xf>
    <xf numFmtId="1" fontId="128" fillId="0" borderId="27" xfId="52" applyNumberFormat="1" applyFont="1" applyFill="1" applyBorder="1" applyAlignment="1">
      <alignment horizontal="center" vertical="center" wrapText="1"/>
      <protection/>
    </xf>
    <xf numFmtId="1" fontId="128" fillId="0" borderId="26" xfId="52" applyNumberFormat="1" applyFont="1" applyFill="1" applyBorder="1" applyAlignment="1">
      <alignment horizontal="center" vertical="center" wrapText="1"/>
      <protection/>
    </xf>
    <xf numFmtId="0" fontId="98" fillId="0" borderId="26" xfId="52" applyFont="1" applyFill="1" applyBorder="1" applyAlignment="1">
      <alignment horizontal="left" vertical="center" wrapText="1"/>
      <protection/>
    </xf>
    <xf numFmtId="0" fontId="98" fillId="0" borderId="27" xfId="52" applyFont="1" applyFill="1" applyBorder="1" applyAlignment="1">
      <alignment horizontal="left" vertical="center" wrapText="1"/>
      <protection/>
    </xf>
    <xf numFmtId="207" fontId="22" fillId="0" borderId="27" xfId="52" applyNumberFormat="1" applyFont="1" applyFill="1" applyBorder="1" applyAlignment="1">
      <alignment horizontal="center" vertical="center"/>
      <protection/>
    </xf>
    <xf numFmtId="206" fontId="28" fillId="0" borderId="0" xfId="52" applyNumberFormat="1" applyFont="1" applyFill="1" applyAlignment="1">
      <alignment horizontal="center"/>
      <protection/>
    </xf>
    <xf numFmtId="1" fontId="129" fillId="0" borderId="11" xfId="52" applyNumberFormat="1" applyFont="1" applyFill="1" applyBorder="1" applyAlignment="1">
      <alignment horizontal="center" vertical="center"/>
      <protection/>
    </xf>
    <xf numFmtId="0" fontId="26" fillId="0" borderId="26" xfId="52" applyFont="1" applyFill="1" applyBorder="1" applyAlignment="1">
      <alignment horizontal="center" vertical="center"/>
      <protection/>
    </xf>
    <xf numFmtId="0" fontId="99" fillId="0" borderId="26" xfId="52" applyFont="1" applyFill="1" applyBorder="1" applyAlignment="1">
      <alignment horizontal="center" vertical="center"/>
      <protection/>
    </xf>
    <xf numFmtId="14" fontId="26" fillId="0" borderId="26" xfId="52" applyNumberFormat="1" applyFont="1" applyFill="1" applyBorder="1" applyAlignment="1">
      <alignment horizontal="center" vertical="center"/>
      <protection/>
    </xf>
    <xf numFmtId="0" fontId="26" fillId="0" borderId="26" xfId="52" applyNumberFormat="1" applyFont="1" applyFill="1" applyBorder="1" applyAlignment="1">
      <alignment horizontal="left" vertical="center" wrapText="1"/>
      <protection/>
    </xf>
    <xf numFmtId="203" fontId="26" fillId="0" borderId="26" xfId="52" applyNumberFormat="1" applyFont="1" applyFill="1" applyBorder="1" applyAlignment="1">
      <alignment horizontal="center" vertical="center"/>
      <protection/>
    </xf>
    <xf numFmtId="1" fontId="129" fillId="0" borderId="26" xfId="52" applyNumberFormat="1" applyFont="1" applyFill="1" applyBorder="1" applyAlignment="1">
      <alignment horizontal="center" vertical="center"/>
      <protection/>
    </xf>
    <xf numFmtId="0" fontId="26" fillId="0" borderId="27" xfId="52" applyFont="1" applyFill="1" applyBorder="1" applyAlignment="1">
      <alignment horizontal="center" vertical="center"/>
      <protection/>
    </xf>
    <xf numFmtId="0" fontId="99" fillId="0" borderId="27" xfId="52" applyFont="1" applyFill="1" applyBorder="1" applyAlignment="1">
      <alignment horizontal="center" vertical="center"/>
      <protection/>
    </xf>
    <xf numFmtId="14" fontId="26" fillId="0" borderId="27" xfId="52" applyNumberFormat="1" applyFont="1" applyFill="1" applyBorder="1" applyAlignment="1">
      <alignment horizontal="center" vertical="center"/>
      <protection/>
    </xf>
    <xf numFmtId="0" fontId="26" fillId="0" borderId="27" xfId="52" applyNumberFormat="1" applyFont="1" applyFill="1" applyBorder="1" applyAlignment="1">
      <alignment horizontal="left" vertical="center" wrapText="1"/>
      <protection/>
    </xf>
    <xf numFmtId="203" fontId="26" fillId="0" borderId="27" xfId="52" applyNumberFormat="1" applyFont="1" applyFill="1" applyBorder="1" applyAlignment="1">
      <alignment horizontal="center" vertical="center"/>
      <protection/>
    </xf>
    <xf numFmtId="1" fontId="129" fillId="0" borderId="27" xfId="52" applyNumberFormat="1" applyFont="1" applyFill="1" applyBorder="1" applyAlignment="1">
      <alignment horizontal="center" vertical="center"/>
      <protection/>
    </xf>
    <xf numFmtId="1" fontId="119" fillId="0" borderId="27" xfId="52" applyNumberFormat="1" applyFont="1" applyFill="1" applyBorder="1" applyAlignment="1">
      <alignment horizontal="center" vertical="center"/>
      <protection/>
    </xf>
    <xf numFmtId="1" fontId="119" fillId="0" borderId="26" xfId="52" applyNumberFormat="1" applyFont="1" applyFill="1" applyBorder="1" applyAlignment="1">
      <alignment horizontal="center" vertical="center"/>
      <protection/>
    </xf>
    <xf numFmtId="1" fontId="130" fillId="0" borderId="11" xfId="52" applyNumberFormat="1" applyFont="1" applyFill="1" applyBorder="1" applyAlignment="1">
      <alignment horizontal="center" vertical="center"/>
      <protection/>
    </xf>
    <xf numFmtId="207" fontId="22" fillId="0" borderId="26" xfId="52" applyNumberFormat="1" applyFont="1" applyFill="1" applyBorder="1" applyAlignment="1">
      <alignment horizontal="center" vertical="center"/>
      <protection/>
    </xf>
    <xf numFmtId="1" fontId="130" fillId="0" borderId="26" xfId="52" applyNumberFormat="1" applyFont="1" applyFill="1" applyBorder="1" applyAlignment="1">
      <alignment horizontal="center" vertical="center"/>
      <protection/>
    </xf>
    <xf numFmtId="1" fontId="130" fillId="0" borderId="27" xfId="52" applyNumberFormat="1" applyFont="1" applyFill="1" applyBorder="1" applyAlignment="1">
      <alignment horizontal="center" vertical="center"/>
      <protection/>
    </xf>
    <xf numFmtId="1" fontId="106" fillId="0" borderId="11" xfId="52" applyNumberFormat="1" applyFont="1" applyFill="1" applyBorder="1" applyAlignment="1">
      <alignment horizontal="center" vertical="center"/>
      <protection/>
    </xf>
    <xf numFmtId="0" fontId="37" fillId="0" borderId="11" xfId="52" applyNumberFormat="1" applyFont="1" applyFill="1" applyBorder="1" applyAlignment="1">
      <alignment horizontal="left" vertical="center" wrapText="1"/>
      <protection/>
    </xf>
    <xf numFmtId="1" fontId="107" fillId="0" borderId="11" xfId="52" applyNumberFormat="1" applyFont="1" applyFill="1" applyBorder="1" applyAlignment="1">
      <alignment horizontal="center" vertical="center"/>
      <protection/>
    </xf>
    <xf numFmtId="14" fontId="55" fillId="0" borderId="11" xfId="52" applyNumberFormat="1" applyFont="1" applyFill="1" applyBorder="1" applyAlignment="1">
      <alignment horizontal="center" vertical="center"/>
      <protection/>
    </xf>
    <xf numFmtId="0" fontId="55" fillId="0" borderId="11" xfId="52" applyNumberFormat="1" applyFont="1" applyFill="1" applyBorder="1" applyAlignment="1">
      <alignment horizontal="left" vertical="center" wrapText="1"/>
      <protection/>
    </xf>
    <xf numFmtId="0" fontId="55" fillId="0" borderId="11" xfId="52" applyFont="1" applyFill="1" applyBorder="1" applyAlignment="1">
      <alignment horizontal="center" vertical="center"/>
      <protection/>
    </xf>
    <xf numFmtId="0" fontId="55" fillId="0" borderId="11" xfId="52" applyFont="1" applyFill="1" applyBorder="1" applyAlignment="1">
      <alignment horizontal="left" vertical="center" wrapText="1"/>
      <protection/>
    </xf>
    <xf numFmtId="0" fontId="131" fillId="0" borderId="11" xfId="52" applyFont="1" applyFill="1" applyBorder="1" applyAlignment="1">
      <alignment horizontal="left" vertical="center" wrapText="1"/>
      <protection/>
    </xf>
    <xf numFmtId="210" fontId="55" fillId="0" borderId="11" xfId="52" applyNumberFormat="1" applyFont="1" applyFill="1" applyBorder="1" applyAlignment="1">
      <alignment horizontal="center" vertical="center"/>
      <protection/>
    </xf>
    <xf numFmtId="1" fontId="55" fillId="0" borderId="11" xfId="52" applyNumberFormat="1" applyFont="1" applyFill="1" applyBorder="1" applyAlignment="1">
      <alignment horizontal="center" vertical="center"/>
      <protection/>
    </xf>
    <xf numFmtId="1" fontId="55" fillId="0" borderId="26" xfId="52" applyNumberFormat="1" applyFont="1" applyFill="1" applyBorder="1" applyAlignment="1">
      <alignment horizontal="center" vertical="center"/>
      <protection/>
    </xf>
    <xf numFmtId="1" fontId="55" fillId="0" borderId="27" xfId="52" applyNumberFormat="1" applyFont="1" applyFill="1" applyBorder="1" applyAlignment="1">
      <alignment horizontal="center" vertical="center"/>
      <protection/>
    </xf>
    <xf numFmtId="203" fontId="118" fillId="0" borderId="11" xfId="52" applyNumberFormat="1" applyFont="1" applyFill="1" applyBorder="1" applyAlignment="1" applyProtection="1">
      <alignment horizontal="center" vertical="center" wrapText="1"/>
      <protection hidden="1"/>
    </xf>
    <xf numFmtId="210" fontId="37" fillId="0" borderId="27" xfId="52" applyNumberFormat="1" applyFont="1" applyFill="1" applyBorder="1" applyAlignment="1">
      <alignment horizontal="center" vertical="center"/>
      <protection/>
    </xf>
    <xf numFmtId="210" fontId="37" fillId="0" borderId="26" xfId="52" applyNumberFormat="1" applyFont="1" applyFill="1" applyBorder="1" applyAlignment="1">
      <alignment horizontal="center" vertical="center"/>
      <protection/>
    </xf>
    <xf numFmtId="206" fontId="100" fillId="25" borderId="11" xfId="52" applyNumberFormat="1" applyFont="1" applyFill="1" applyBorder="1" applyAlignment="1">
      <alignment horizontal="center" vertical="center" wrapText="1"/>
      <protection/>
    </xf>
    <xf numFmtId="206" fontId="30" fillId="25" borderId="12" xfId="52" applyNumberFormat="1" applyFont="1" applyFill="1" applyBorder="1" applyAlignment="1" applyProtection="1">
      <alignment vertical="center" wrapText="1"/>
      <protection locked="0"/>
    </xf>
    <xf numFmtId="206" fontId="22" fillId="0" borderId="11" xfId="52" applyNumberFormat="1" applyFont="1" applyFill="1" applyBorder="1" applyAlignment="1">
      <alignment horizontal="center" vertical="center"/>
      <protection/>
    </xf>
    <xf numFmtId="206" fontId="22" fillId="0" borderId="26" xfId="52" applyNumberFormat="1" applyFont="1" applyFill="1" applyBorder="1" applyAlignment="1">
      <alignment horizontal="center" vertical="center"/>
      <protection/>
    </xf>
    <xf numFmtId="206" fontId="22" fillId="0" borderId="27" xfId="52" applyNumberFormat="1" applyFont="1" applyFill="1" applyBorder="1" applyAlignment="1">
      <alignment horizontal="center" vertical="center"/>
      <protection/>
    </xf>
    <xf numFmtId="49" fontId="76" fillId="26" borderId="11" xfId="52" applyNumberFormat="1" applyFont="1" applyFill="1" applyBorder="1" applyAlignment="1">
      <alignment vertical="center"/>
      <protection/>
    </xf>
    <xf numFmtId="49" fontId="76" fillId="26" borderId="26" xfId="52" applyNumberFormat="1" applyFont="1" applyFill="1" applyBorder="1" applyAlignment="1">
      <alignment vertical="center"/>
      <protection/>
    </xf>
    <xf numFmtId="49" fontId="76" fillId="26" borderId="27" xfId="52" applyNumberFormat="1" applyFont="1" applyFill="1" applyBorder="1" applyAlignment="1">
      <alignment vertical="center"/>
      <protection/>
    </xf>
    <xf numFmtId="207" fontId="27" fillId="0" borderId="11" xfId="52" applyNumberFormat="1" applyFont="1" applyFill="1" applyBorder="1" applyAlignment="1">
      <alignment horizontal="center" vertical="center"/>
      <protection/>
    </xf>
    <xf numFmtId="207" fontId="27" fillId="0" borderId="27" xfId="52" applyNumberFormat="1" applyFont="1" applyFill="1" applyBorder="1" applyAlignment="1">
      <alignment horizontal="center" vertical="center"/>
      <protection/>
    </xf>
    <xf numFmtId="207" fontId="27" fillId="0" borderId="26" xfId="52" applyNumberFormat="1" applyFont="1" applyFill="1" applyBorder="1" applyAlignment="1">
      <alignment horizontal="center" vertical="center"/>
      <protection/>
    </xf>
    <xf numFmtId="0" fontId="76" fillId="0" borderId="11" xfId="52" applyFont="1" applyFill="1" applyBorder="1" applyAlignment="1">
      <alignment horizontal="center" vertical="center"/>
      <protection/>
    </xf>
    <xf numFmtId="0" fontId="132" fillId="0" borderId="11" xfId="52" applyFont="1" applyFill="1" applyBorder="1" applyAlignment="1">
      <alignment horizontal="center" vertical="center"/>
      <protection/>
    </xf>
    <xf numFmtId="1" fontId="133" fillId="0" borderId="11" xfId="52" applyNumberFormat="1" applyFont="1" applyFill="1" applyBorder="1" applyAlignment="1">
      <alignment horizontal="center" vertical="center" wrapText="1"/>
      <protection/>
    </xf>
    <xf numFmtId="14" fontId="134" fillId="0" borderId="11" xfId="52" applyNumberFormat="1" applyFont="1" applyFill="1" applyBorder="1" applyAlignment="1">
      <alignment horizontal="center" vertical="center" wrapText="1"/>
      <protection/>
    </xf>
    <xf numFmtId="0" fontId="134" fillId="0" borderId="11" xfId="52" applyFont="1" applyFill="1" applyBorder="1" applyAlignment="1">
      <alignment horizontal="left" vertical="center" wrapText="1"/>
      <protection/>
    </xf>
    <xf numFmtId="0" fontId="134" fillId="0" borderId="11" xfId="52" applyFont="1" applyFill="1" applyBorder="1" applyAlignment="1">
      <alignment horizontal="center" vertical="center" wrapText="1"/>
      <protection/>
    </xf>
    <xf numFmtId="0" fontId="76" fillId="0" borderId="27" xfId="52" applyFont="1" applyFill="1" applyBorder="1" applyAlignment="1">
      <alignment horizontal="center" vertical="center"/>
      <protection/>
    </xf>
    <xf numFmtId="0" fontId="132" fillId="0" borderId="27" xfId="52" applyFont="1" applyFill="1" applyBorder="1" applyAlignment="1">
      <alignment horizontal="center" vertical="center"/>
      <protection/>
    </xf>
    <xf numFmtId="1" fontId="133" fillId="0" borderId="27" xfId="52" applyNumberFormat="1" applyFont="1" applyFill="1" applyBorder="1" applyAlignment="1">
      <alignment horizontal="center" vertical="center" wrapText="1"/>
      <protection/>
    </xf>
    <xf numFmtId="14" fontId="134" fillId="0" borderId="27" xfId="52" applyNumberFormat="1" applyFont="1" applyFill="1" applyBorder="1" applyAlignment="1">
      <alignment horizontal="center" vertical="center" wrapText="1"/>
      <protection/>
    </xf>
    <xf numFmtId="0" fontId="134" fillId="0" borderId="27" xfId="52" applyFont="1" applyFill="1" applyBorder="1" applyAlignment="1">
      <alignment horizontal="left" vertical="center" wrapText="1"/>
      <protection/>
    </xf>
    <xf numFmtId="0" fontId="134" fillId="0" borderId="27" xfId="52" applyFont="1" applyFill="1" applyBorder="1" applyAlignment="1">
      <alignment horizontal="center" vertical="center" wrapText="1"/>
      <protection/>
    </xf>
    <xf numFmtId="0" fontId="76" fillId="0" borderId="26" xfId="52" applyFont="1" applyFill="1" applyBorder="1" applyAlignment="1">
      <alignment horizontal="center" vertical="center"/>
      <protection/>
    </xf>
    <xf numFmtId="0" fontId="132" fillId="0" borderId="26" xfId="52" applyFont="1" applyFill="1" applyBorder="1" applyAlignment="1">
      <alignment horizontal="center" vertical="center"/>
      <protection/>
    </xf>
    <xf numFmtId="1" fontId="133" fillId="0" borderId="26" xfId="52" applyNumberFormat="1" applyFont="1" applyFill="1" applyBorder="1" applyAlignment="1">
      <alignment horizontal="center" vertical="center" wrapText="1"/>
      <protection/>
    </xf>
    <xf numFmtId="14" fontId="134" fillId="0" borderId="26" xfId="52" applyNumberFormat="1" applyFont="1" applyFill="1" applyBorder="1" applyAlignment="1">
      <alignment horizontal="center" vertical="center" wrapText="1"/>
      <protection/>
    </xf>
    <xf numFmtId="0" fontId="134" fillId="0" borderId="26" xfId="52" applyFont="1" applyFill="1" applyBorder="1" applyAlignment="1">
      <alignment horizontal="left" vertical="center" wrapText="1"/>
      <protection/>
    </xf>
    <xf numFmtId="0" fontId="134" fillId="0" borderId="26" xfId="52" applyFont="1" applyFill="1" applyBorder="1" applyAlignment="1">
      <alignment horizontal="center" vertical="center" wrapText="1"/>
      <protection/>
    </xf>
    <xf numFmtId="207" fontId="37" fillId="35" borderId="27" xfId="52" applyNumberFormat="1" applyFont="1" applyFill="1" applyBorder="1" applyAlignment="1" applyProtection="1">
      <alignment horizontal="center" vertical="center" wrapText="1"/>
      <protection locked="0"/>
    </xf>
    <xf numFmtId="180" fontId="120" fillId="32" borderId="19" xfId="0" applyNumberFormat="1" applyFont="1" applyFill="1" applyBorder="1" applyAlignment="1">
      <alignment horizontal="left" vertical="center" wrapText="1"/>
    </xf>
    <xf numFmtId="180" fontId="120" fillId="32" borderId="20" xfId="0" applyNumberFormat="1" applyFont="1" applyFill="1" applyBorder="1" applyAlignment="1">
      <alignment horizontal="left" vertical="center" wrapText="1"/>
    </xf>
    <xf numFmtId="180" fontId="120" fillId="32" borderId="21"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5" fillId="32" borderId="29" xfId="0" applyNumberFormat="1" applyFont="1" applyFill="1" applyBorder="1" applyAlignment="1">
      <alignment horizontal="right" vertical="center"/>
    </xf>
    <xf numFmtId="180" fontId="135" fillId="32" borderId="30" xfId="0" applyNumberFormat="1" applyFont="1" applyFill="1" applyBorder="1" applyAlignment="1">
      <alignment horizontal="right" vertical="center"/>
    </xf>
    <xf numFmtId="180" fontId="135" fillId="32" borderId="31" xfId="0" applyNumberFormat="1" applyFont="1" applyFill="1" applyBorder="1" applyAlignment="1">
      <alignment horizontal="right" vertical="center"/>
    </xf>
    <xf numFmtId="180" fontId="135" fillId="32" borderId="17" xfId="0" applyNumberFormat="1" applyFont="1" applyFill="1" applyBorder="1" applyAlignment="1">
      <alignment horizontal="right" vertical="center"/>
    </xf>
    <xf numFmtId="180" fontId="135" fillId="32" borderId="0" xfId="0" applyNumberFormat="1" applyFont="1" applyFill="1" applyBorder="1" applyAlignment="1">
      <alignment horizontal="right" vertical="center"/>
    </xf>
    <xf numFmtId="180" fontId="135" fillId="32" borderId="32" xfId="0" applyNumberFormat="1" applyFont="1" applyFill="1" applyBorder="1" applyAlignment="1">
      <alignment horizontal="right" vertical="center"/>
    </xf>
    <xf numFmtId="180" fontId="135" fillId="32" borderId="33" xfId="0" applyNumberFormat="1" applyFont="1" applyFill="1" applyBorder="1" applyAlignment="1">
      <alignment horizontal="right" vertical="center"/>
    </xf>
    <xf numFmtId="180" fontId="135" fillId="32" borderId="34" xfId="0" applyNumberFormat="1" applyFont="1" applyFill="1" applyBorder="1" applyAlignment="1">
      <alignment horizontal="right" vertical="center"/>
    </xf>
    <xf numFmtId="180" fontId="135" fillId="32" borderId="35" xfId="0" applyNumberFormat="1" applyFont="1" applyFill="1" applyBorder="1" applyAlignment="1">
      <alignment horizontal="right" vertical="center"/>
    </xf>
    <xf numFmtId="0" fontId="135" fillId="32" borderId="17" xfId="0"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6" fillId="32" borderId="17" xfId="0" applyNumberFormat="1" applyFont="1" applyFill="1" applyBorder="1" applyAlignment="1">
      <alignment horizontal="center" vertical="center" wrapText="1"/>
    </xf>
    <xf numFmtId="0" fontId="136" fillId="32" borderId="0" xfId="0" applyFont="1" applyFill="1" applyBorder="1" applyAlignment="1">
      <alignment horizontal="center" vertical="center" wrapText="1"/>
    </xf>
    <xf numFmtId="0" fontId="136" fillId="32" borderId="18" xfId="0" applyFont="1" applyFill="1" applyBorder="1" applyAlignment="1">
      <alignment horizontal="center" vertical="center" wrapText="1"/>
    </xf>
    <xf numFmtId="180" fontId="106" fillId="32" borderId="17" xfId="0" applyNumberFormat="1" applyFont="1" applyFill="1" applyBorder="1" applyAlignment="1">
      <alignment horizontal="right"/>
    </xf>
    <xf numFmtId="180" fontId="106" fillId="32" borderId="0" xfId="0" applyNumberFormat="1" applyFont="1" applyFill="1" applyBorder="1" applyAlignment="1">
      <alignment horizontal="right"/>
    </xf>
    <xf numFmtId="180" fontId="110" fillId="25" borderId="36" xfId="0" applyNumberFormat="1" applyFont="1" applyFill="1" applyBorder="1" applyAlignment="1">
      <alignment horizontal="center" vertical="center"/>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3" fillId="29" borderId="11" xfId="0" applyFont="1" applyFill="1" applyBorder="1" applyAlignment="1">
      <alignment horizontal="center" vertical="center" wrapText="1"/>
    </xf>
    <xf numFmtId="0" fontId="132" fillId="29" borderId="11" xfId="0" applyFont="1" applyFill="1" applyBorder="1" applyAlignment="1">
      <alignment horizontal="center" vertical="center" wrapText="1"/>
    </xf>
    <xf numFmtId="0" fontId="86" fillId="25" borderId="22" xfId="0" applyFont="1" applyFill="1" applyBorder="1" applyAlignment="1">
      <alignment horizontal="right" vertical="center" wrapText="1"/>
    </xf>
    <xf numFmtId="0" fontId="86" fillId="25" borderId="13" xfId="0" applyFont="1" applyFill="1" applyBorder="1" applyAlignment="1">
      <alignment horizontal="right" vertical="center" wrapText="1"/>
    </xf>
    <xf numFmtId="0" fontId="86" fillId="25" borderId="13" xfId="0" applyFont="1" applyFill="1" applyBorder="1" applyAlignment="1">
      <alignment horizontal="left" vertical="center" wrapText="1"/>
    </xf>
    <xf numFmtId="0" fontId="86" fillId="25" borderId="23" xfId="0" applyFont="1" applyFill="1" applyBorder="1" applyAlignment="1">
      <alignment horizontal="left" vertical="center" wrapText="1"/>
    </xf>
    <xf numFmtId="0" fontId="54" fillId="2" borderId="17"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4" xfId="52" applyFont="1" applyFill="1" applyBorder="1" applyAlignment="1" applyProtection="1">
      <alignment horizontal="right" vertical="center" wrapText="1"/>
      <protection locked="0"/>
    </xf>
    <xf numFmtId="190" fontId="34" fillId="26" borderId="24"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14" fontId="100" fillId="27" borderId="11" xfId="52" applyNumberFormat="1" applyFont="1" applyFill="1" applyBorder="1" applyAlignment="1" applyProtection="1">
      <alignment horizontal="center" vertical="center" wrapText="1"/>
      <protection locked="0"/>
    </xf>
    <xf numFmtId="0" fontId="100" fillId="27" borderId="11" xfId="52" applyFont="1" applyFill="1" applyBorder="1" applyAlignment="1" applyProtection="1">
      <alignment horizontal="center" vertical="center" wrapText="1"/>
      <protection locked="0"/>
    </xf>
    <xf numFmtId="0" fontId="104" fillId="27" borderId="11" xfId="52" applyFont="1" applyFill="1" applyBorder="1" applyAlignment="1" applyProtection="1">
      <alignment horizontal="center" vertical="center" wrapText="1"/>
      <protection locked="0"/>
    </xf>
    <xf numFmtId="2" fontId="100" fillId="27" borderId="39" xfId="52" applyNumberFormat="1" applyFont="1" applyFill="1" applyBorder="1" applyAlignment="1" applyProtection="1">
      <alignment horizontal="center" vertical="center" wrapText="1"/>
      <protection locked="0"/>
    </xf>
    <xf numFmtId="2" fontId="100" fillId="27" borderId="26"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4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14" fontId="137" fillId="25" borderId="10" xfId="47" applyNumberFormat="1" applyFont="1" applyFill="1" applyBorder="1" applyAlignment="1" applyProtection="1">
      <alignment horizontal="left" vertical="center" wrapText="1"/>
      <protection locked="0"/>
    </xf>
    <xf numFmtId="0" fontId="137" fillId="25" borderId="10" xfId="47"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90" fontId="25" fillId="24" borderId="25" xfId="52" applyNumberFormat="1" applyFont="1" applyFill="1" applyBorder="1" applyAlignment="1" applyProtection="1">
      <alignment horizontal="center" vertical="center" wrapText="1"/>
      <protection locked="0"/>
    </xf>
    <xf numFmtId="0" fontId="138" fillId="25" borderId="0" xfId="52" applyFont="1" applyFill="1" applyBorder="1" applyAlignment="1" applyProtection="1">
      <alignment horizontal="center" vertical="center" wrapText="1"/>
      <protection locked="0"/>
    </xf>
    <xf numFmtId="0" fontId="34" fillId="27" borderId="40"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9"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30" fillId="18" borderId="10" xfId="52" applyNumberFormat="1" applyFont="1" applyFill="1" applyBorder="1" applyAlignment="1" applyProtection="1">
      <alignment horizontal="left" vertical="center" wrapText="1"/>
      <protection locked="0"/>
    </xf>
    <xf numFmtId="0" fontId="43" fillId="18" borderId="10" xfId="52"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7" fillId="29" borderId="41" xfId="52" applyFont="1" applyFill="1" applyBorder="1" applyAlignment="1">
      <alignment horizontal="center" vertical="center"/>
      <protection/>
    </xf>
    <xf numFmtId="0" fontId="0" fillId="0" borderId="24" xfId="0" applyBorder="1" applyAlignment="1">
      <alignment/>
    </xf>
    <xf numFmtId="0" fontId="0" fillId="0" borderId="42" xfId="0" applyBorder="1" applyAlignment="1">
      <alignment/>
    </xf>
    <xf numFmtId="0" fontId="107" fillId="29" borderId="24" xfId="52" applyFont="1" applyFill="1" applyBorder="1" applyAlignment="1">
      <alignment horizontal="center" vertical="center"/>
      <protection/>
    </xf>
    <xf numFmtId="0" fontId="107" fillId="29" borderId="42" xfId="52" applyFont="1" applyFill="1" applyBorder="1" applyAlignment="1">
      <alignment horizontal="center" vertical="center"/>
      <protection/>
    </xf>
    <xf numFmtId="0" fontId="100" fillId="29" borderId="11" xfId="52" applyFont="1" applyFill="1" applyBorder="1" applyAlignment="1">
      <alignment horizontal="center" vertical="center" wrapText="1"/>
      <protection/>
    </xf>
    <xf numFmtId="190" fontId="28" fillId="24" borderId="25" xfId="52" applyNumberFormat="1" applyFont="1" applyFill="1" applyBorder="1" applyAlignment="1" applyProtection="1">
      <alignment horizontal="center" vertical="center" wrapText="1"/>
      <protection locked="0"/>
    </xf>
    <xf numFmtId="0" fontId="100" fillId="29" borderId="39" xfId="52" applyFont="1" applyFill="1" applyBorder="1" applyAlignment="1">
      <alignment horizontal="center" vertical="center" wrapText="1"/>
      <protection/>
    </xf>
    <xf numFmtId="0" fontId="100" fillId="29" borderId="26" xfId="52" applyFont="1" applyFill="1" applyBorder="1" applyAlignment="1">
      <alignment horizontal="center" vertical="center" wrapText="1"/>
      <protection/>
    </xf>
    <xf numFmtId="0" fontId="30" fillId="25" borderId="12" xfId="52" applyNumberFormat="1" applyFont="1" applyFill="1" applyBorder="1" applyAlignment="1" applyProtection="1">
      <alignment horizontal="left" vertical="center" wrapText="1"/>
      <protection locked="0"/>
    </xf>
    <xf numFmtId="0" fontId="101" fillId="29" borderId="11" xfId="52" applyFont="1" applyFill="1" applyBorder="1" applyAlignment="1">
      <alignment horizontal="center" textRotation="90" wrapText="1"/>
      <protection/>
    </xf>
    <xf numFmtId="0" fontId="101" fillId="29" borderId="39" xfId="52" applyFont="1" applyFill="1" applyBorder="1" applyAlignment="1">
      <alignment horizontal="center" textRotation="90" wrapText="1"/>
      <protection/>
    </xf>
    <xf numFmtId="0" fontId="101" fillId="29" borderId="26" xfId="52" applyFont="1" applyFill="1" applyBorder="1" applyAlignment="1">
      <alignment horizontal="center" textRotation="90" wrapText="1"/>
      <protection/>
    </xf>
    <xf numFmtId="0" fontId="100" fillId="29" borderId="11" xfId="52" applyFont="1" applyFill="1" applyBorder="1" applyAlignment="1" applyProtection="1">
      <alignment horizontal="center" vertical="center" wrapText="1"/>
      <protection locked="0"/>
    </xf>
    <xf numFmtId="0" fontId="34" fillId="29" borderId="40" xfId="52" applyFont="1" applyFill="1" applyBorder="1" applyAlignment="1" applyProtection="1">
      <alignment horizontal="center" vertical="center" wrapText="1"/>
      <protection locked="0"/>
    </xf>
    <xf numFmtId="0" fontId="28" fillId="24" borderId="10" xfId="52" applyNumberFormat="1" applyFont="1" applyFill="1" applyBorder="1" applyAlignment="1" applyProtection="1">
      <alignment horizontal="left" vertical="center" wrapText="1"/>
      <protection locked="0"/>
    </xf>
    <xf numFmtId="0" fontId="100" fillId="29" borderId="11" xfId="52" applyFont="1" applyFill="1" applyBorder="1" applyAlignment="1">
      <alignment horizontal="center" vertical="center"/>
      <protection/>
    </xf>
    <xf numFmtId="0" fontId="33" fillId="18" borderId="10" xfId="52" applyNumberFormat="1" applyFont="1" applyFill="1" applyBorder="1" applyAlignment="1" applyProtection="1">
      <alignment horizontal="center" vertical="center" wrapText="1"/>
      <protection locked="0"/>
    </xf>
    <xf numFmtId="206" fontId="100" fillId="29" borderId="11" xfId="52" applyNumberFormat="1" applyFont="1" applyFill="1" applyBorder="1" applyAlignment="1">
      <alignment horizontal="center" vertical="center" wrapText="1"/>
      <protection/>
    </xf>
    <xf numFmtId="14" fontId="125" fillId="25" borderId="12" xfId="52" applyNumberFormat="1" applyFont="1" applyFill="1" applyBorder="1" applyAlignment="1" applyProtection="1">
      <alignment horizontal="center" vertical="center" wrapText="1"/>
      <protection locked="0"/>
    </xf>
    <xf numFmtId="190" fontId="125" fillId="25" borderId="12" xfId="52" applyNumberFormat="1" applyFont="1" applyFill="1" applyBorder="1" applyAlignment="1" applyProtection="1">
      <alignment horizontal="center" vertical="center" wrapText="1"/>
      <protection locked="0"/>
    </xf>
    <xf numFmtId="0" fontId="24" fillId="25" borderId="0" xfId="52" applyFont="1" applyFill="1" applyBorder="1" applyAlignment="1" applyProtection="1">
      <alignment horizontal="center" vertical="center" wrapText="1"/>
      <protection locked="0"/>
    </xf>
    <xf numFmtId="0" fontId="32" fillId="27" borderId="40" xfId="52" applyFont="1" applyFill="1" applyBorder="1" applyAlignment="1" applyProtection="1">
      <alignment horizontal="center" vertical="center" wrapText="1"/>
      <protection locked="0"/>
    </xf>
    <xf numFmtId="0" fontId="52" fillId="25" borderId="10" xfId="52" applyFont="1" applyFill="1" applyBorder="1" applyAlignment="1" applyProtection="1">
      <alignment horizontal="right" vertical="center" wrapText="1"/>
      <protection locked="0"/>
    </xf>
    <xf numFmtId="0" fontId="140" fillId="25" borderId="10" xfId="47" applyFont="1" applyFill="1" applyBorder="1" applyAlignment="1" applyProtection="1">
      <alignment horizontal="left" vertical="center" wrapText="1"/>
      <protection locked="0"/>
    </xf>
    <xf numFmtId="0" fontId="91" fillId="25" borderId="10" xfId="52" applyFont="1" applyFill="1" applyBorder="1" applyAlignment="1" applyProtection="1">
      <alignment horizontal="center" vertical="center" wrapText="1"/>
      <protection locked="0"/>
    </xf>
    <xf numFmtId="0" fontId="125" fillId="25" borderId="10" xfId="52" applyFont="1" applyFill="1" applyBorder="1" applyAlignment="1" applyProtection="1">
      <alignment horizontal="left" vertical="center" wrapText="1"/>
      <protection locked="0"/>
    </xf>
    <xf numFmtId="0" fontId="110" fillId="29" borderId="11" xfId="52" applyFont="1" applyFill="1" applyBorder="1" applyAlignment="1">
      <alignment horizontal="center" textRotation="90"/>
      <protection/>
    </xf>
    <xf numFmtId="0" fontId="110" fillId="29" borderId="39" xfId="52" applyFont="1" applyFill="1" applyBorder="1" applyAlignment="1">
      <alignment horizontal="center" vertical="center" wrapText="1"/>
      <protection/>
    </xf>
    <xf numFmtId="0" fontId="110" fillId="29" borderId="26" xfId="52" applyFont="1" applyFill="1" applyBorder="1" applyAlignment="1">
      <alignment horizontal="center" vertical="center" wrapText="1"/>
      <protection/>
    </xf>
    <xf numFmtId="207" fontId="141" fillId="29" borderId="11" xfId="52" applyNumberFormat="1" applyFont="1" applyFill="1" applyBorder="1" applyAlignment="1">
      <alignment horizontal="center" vertical="center"/>
      <protection/>
    </xf>
    <xf numFmtId="0" fontId="52" fillId="25" borderId="12" xfId="52" applyFont="1" applyFill="1" applyBorder="1" applyAlignment="1" applyProtection="1">
      <alignment horizontal="right" vertical="center" wrapText="1"/>
      <protection locked="0"/>
    </xf>
    <xf numFmtId="0" fontId="51" fillId="25" borderId="12" xfId="52" applyFont="1" applyFill="1" applyBorder="1" applyAlignment="1" applyProtection="1">
      <alignment horizontal="left" vertical="center" wrapText="1"/>
      <protection locked="0"/>
    </xf>
    <xf numFmtId="190" fontId="24" fillId="24" borderId="25" xfId="52" applyNumberFormat="1" applyFont="1" applyFill="1" applyBorder="1" applyAlignment="1" applyProtection="1">
      <alignment horizontal="center" vertical="center" wrapText="1"/>
      <protection locked="0"/>
    </xf>
    <xf numFmtId="0" fontId="142" fillId="29" borderId="11" xfId="52" applyFont="1" applyFill="1" applyBorder="1" applyAlignment="1">
      <alignment horizontal="center" vertical="center" textRotation="90" wrapText="1"/>
      <protection/>
    </xf>
    <xf numFmtId="0" fontId="110" fillId="29" borderId="11" xfId="52" applyFont="1" applyFill="1" applyBorder="1" applyAlignment="1">
      <alignment horizontal="center" vertical="center"/>
      <protection/>
    </xf>
    <xf numFmtId="49" fontId="142" fillId="29" borderId="11" xfId="52" applyNumberFormat="1" applyFont="1" applyFill="1" applyBorder="1" applyAlignment="1">
      <alignment horizontal="center" vertical="center" textRotation="90" wrapText="1"/>
      <protection/>
    </xf>
    <xf numFmtId="2" fontId="142" fillId="29" borderId="11" xfId="52" applyNumberFormat="1" applyFont="1" applyFill="1" applyBorder="1" applyAlignment="1">
      <alignment horizontal="center" vertical="center" textRotation="90" wrapText="1"/>
      <protection/>
    </xf>
    <xf numFmtId="0" fontId="107" fillId="29" borderId="16" xfId="52" applyFont="1" applyFill="1" applyBorder="1" applyAlignment="1">
      <alignment horizontal="center" vertical="center"/>
      <protection/>
    </xf>
    <xf numFmtId="0" fontId="107" fillId="29" borderId="18" xfId="52" applyFont="1" applyFill="1" applyBorder="1" applyAlignment="1">
      <alignment horizontal="center" vertical="center"/>
      <protection/>
    </xf>
    <xf numFmtId="210" fontId="100" fillId="29" borderId="11" xfId="52" applyNumberFormat="1" applyFont="1" applyFill="1" applyBorder="1" applyAlignment="1">
      <alignment horizontal="center" vertical="center" wrapText="1"/>
      <protection/>
    </xf>
    <xf numFmtId="0" fontId="30" fillId="18" borderId="10" xfId="52" applyNumberFormat="1" applyFont="1" applyFill="1" applyBorder="1" applyAlignment="1" applyProtection="1">
      <alignment horizontal="center" vertical="center" wrapText="1"/>
      <protection locked="0"/>
    </xf>
    <xf numFmtId="0" fontId="143" fillId="25" borderId="10" xfId="47" applyFont="1" applyFill="1" applyBorder="1" applyAlignment="1" applyProtection="1">
      <alignment horizontal="left" vertical="center" wrapText="1"/>
      <protection locked="0"/>
    </xf>
    <xf numFmtId="0" fontId="104" fillId="29" borderId="39" xfId="52" applyFont="1" applyFill="1" applyBorder="1" applyAlignment="1">
      <alignment horizontal="center" vertical="center" wrapText="1"/>
      <protection/>
    </xf>
    <xf numFmtId="0" fontId="104" fillId="29" borderId="26" xfId="52" applyFont="1" applyFill="1" applyBorder="1" applyAlignment="1">
      <alignment horizontal="center" vertical="center" wrapText="1"/>
      <protection/>
    </xf>
    <xf numFmtId="0" fontId="104" fillId="29" borderId="11" xfId="52" applyFont="1" applyFill="1" applyBorder="1" applyAlignment="1">
      <alignment horizontal="center" textRotation="90"/>
      <protection/>
    </xf>
    <xf numFmtId="0" fontId="108" fillId="25" borderId="10" xfId="47" applyFont="1" applyFill="1" applyBorder="1" applyAlignment="1" applyProtection="1">
      <alignment horizontal="left" vertical="center" wrapText="1"/>
      <protection locked="0"/>
    </xf>
    <xf numFmtId="0" fontId="110" fillId="29" borderId="11" xfId="52" applyFont="1" applyFill="1" applyBorder="1" applyAlignment="1">
      <alignment horizontal="center" textRotation="90" wrapText="1"/>
      <protection/>
    </xf>
    <xf numFmtId="49" fontId="110" fillId="29" borderId="11" xfId="52" applyNumberFormat="1" applyFont="1" applyFill="1" applyBorder="1" applyAlignment="1">
      <alignment horizontal="center" textRotation="90" wrapText="1"/>
      <protection/>
    </xf>
    <xf numFmtId="2" fontId="110" fillId="29" borderId="11" xfId="52" applyNumberFormat="1" applyFont="1" applyFill="1" applyBorder="1" applyAlignment="1">
      <alignment horizontal="center" textRotation="90" wrapText="1"/>
      <protection/>
    </xf>
    <xf numFmtId="207" fontId="141" fillId="29" borderId="41" xfId="52" applyNumberFormat="1" applyFont="1" applyFill="1" applyBorder="1" applyAlignment="1">
      <alignment horizontal="center" vertical="center"/>
      <protection/>
    </xf>
    <xf numFmtId="207" fontId="141" fillId="29" borderId="24" xfId="52" applyNumberFormat="1" applyFont="1" applyFill="1" applyBorder="1" applyAlignment="1">
      <alignment horizontal="center" vertical="center"/>
      <protection/>
    </xf>
    <xf numFmtId="207" fontId="141" fillId="29" borderId="42" xfId="52" applyNumberFormat="1" applyFont="1" applyFill="1" applyBorder="1" applyAlignment="1">
      <alignment horizontal="center" vertical="center"/>
      <protection/>
    </xf>
    <xf numFmtId="0" fontId="110" fillId="29" borderId="41" xfId="52" applyFont="1" applyFill="1" applyBorder="1" applyAlignment="1">
      <alignment horizontal="center" vertical="center"/>
      <protection/>
    </xf>
    <xf numFmtId="0" fontId="110" fillId="29" borderId="24" xfId="52" applyFont="1" applyFill="1" applyBorder="1" applyAlignment="1">
      <alignment horizontal="center" vertical="center"/>
      <protection/>
    </xf>
    <xf numFmtId="0" fontId="110" fillId="29" borderId="42" xfId="52" applyFont="1" applyFill="1" applyBorder="1" applyAlignment="1">
      <alignment horizontal="center" vertical="center"/>
      <protection/>
    </xf>
    <xf numFmtId="2" fontId="100" fillId="27" borderId="11" xfId="52" applyNumberFormat="1" applyFont="1" applyFill="1" applyBorder="1" applyAlignment="1" applyProtection="1">
      <alignment horizontal="center" textRotation="90" wrapText="1"/>
      <protection locked="0"/>
    </xf>
    <xf numFmtId="0" fontId="124"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52725" y="1733550"/>
          <a:ext cx="1276350"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0</xdr:rowOff>
    </xdr:from>
    <xdr:to>
      <xdr:col>14</xdr:col>
      <xdr:colOff>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620125" y="0"/>
          <a:ext cx="1057275" cy="1238250"/>
        </a:xfrm>
        <a:prstGeom prst="rect">
          <a:avLst/>
        </a:prstGeom>
        <a:noFill/>
        <a:ln w="9525" cmpd="sng">
          <a:noFill/>
        </a:ln>
      </xdr:spPr>
    </xdr:pic>
    <xdr:clientData/>
  </xdr:twoCellAnchor>
  <xdr:twoCellAnchor editAs="oneCell">
    <xdr:from>
      <xdr:col>44</xdr:col>
      <xdr:colOff>238125</xdr:colOff>
      <xdr:row>0</xdr:row>
      <xdr:rowOff>285750</xdr:rowOff>
    </xdr:from>
    <xdr:to>
      <xdr:col>51</xdr:col>
      <xdr:colOff>19050</xdr:colOff>
      <xdr:row>1</xdr:row>
      <xdr:rowOff>276225</xdr:rowOff>
    </xdr:to>
    <xdr:pic>
      <xdr:nvPicPr>
        <xdr:cNvPr id="2" name="Resim 3"/>
        <xdr:cNvPicPr preferRelativeResize="1">
          <a:picLocks noChangeAspect="1"/>
        </xdr:cNvPicPr>
      </xdr:nvPicPr>
      <xdr:blipFill>
        <a:blip r:embed="rId2"/>
        <a:stretch>
          <a:fillRect/>
        </a:stretch>
      </xdr:blipFill>
      <xdr:spPr>
        <a:xfrm>
          <a:off x="19345275" y="285750"/>
          <a:ext cx="198120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0</xdr:row>
      <xdr:rowOff>0</xdr:rowOff>
    </xdr:from>
    <xdr:to>
      <xdr:col>4</xdr:col>
      <xdr:colOff>695325</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95425" y="0"/>
          <a:ext cx="895350" cy="923925"/>
        </a:xfrm>
        <a:prstGeom prst="rect">
          <a:avLst/>
        </a:prstGeom>
        <a:noFill/>
        <a:ln w="9525" cmpd="sng">
          <a:noFill/>
        </a:ln>
      </xdr:spPr>
    </xdr:pic>
    <xdr:clientData/>
  </xdr:twoCellAnchor>
  <xdr:twoCellAnchor editAs="oneCell">
    <xdr:from>
      <xdr:col>13</xdr:col>
      <xdr:colOff>533400</xdr:colOff>
      <xdr:row>0</xdr:row>
      <xdr:rowOff>123825</xdr:rowOff>
    </xdr:from>
    <xdr:to>
      <xdr:col>15</xdr:col>
      <xdr:colOff>28575</xdr:colOff>
      <xdr:row>1</xdr:row>
      <xdr:rowOff>257175</xdr:rowOff>
    </xdr:to>
    <xdr:pic>
      <xdr:nvPicPr>
        <xdr:cNvPr id="2" name="Resim 2"/>
        <xdr:cNvPicPr preferRelativeResize="1">
          <a:picLocks noChangeAspect="1"/>
        </xdr:cNvPicPr>
      </xdr:nvPicPr>
      <xdr:blipFill>
        <a:blip r:embed="rId2"/>
        <a:stretch>
          <a:fillRect/>
        </a:stretch>
      </xdr:blipFill>
      <xdr:spPr>
        <a:xfrm>
          <a:off x="7277100" y="123825"/>
          <a:ext cx="2057400" cy="628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0</xdr:row>
      <xdr:rowOff>0</xdr:rowOff>
    </xdr:from>
    <xdr:to>
      <xdr:col>4</xdr:col>
      <xdr:colOff>695325</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95425" y="0"/>
          <a:ext cx="895350" cy="923925"/>
        </a:xfrm>
        <a:prstGeom prst="rect">
          <a:avLst/>
        </a:prstGeom>
        <a:noFill/>
        <a:ln w="9525" cmpd="sng">
          <a:noFill/>
        </a:ln>
      </xdr:spPr>
    </xdr:pic>
    <xdr:clientData/>
  </xdr:twoCellAnchor>
  <xdr:twoCellAnchor editAs="oneCell">
    <xdr:from>
      <xdr:col>13</xdr:col>
      <xdr:colOff>533400</xdr:colOff>
      <xdr:row>0</xdr:row>
      <xdr:rowOff>123825</xdr:rowOff>
    </xdr:from>
    <xdr:to>
      <xdr:col>15</xdr:col>
      <xdr:colOff>133350</xdr:colOff>
      <xdr:row>1</xdr:row>
      <xdr:rowOff>257175</xdr:rowOff>
    </xdr:to>
    <xdr:pic>
      <xdr:nvPicPr>
        <xdr:cNvPr id="2" name="Resim 2"/>
        <xdr:cNvPicPr preferRelativeResize="1">
          <a:picLocks noChangeAspect="1"/>
        </xdr:cNvPicPr>
      </xdr:nvPicPr>
      <xdr:blipFill>
        <a:blip r:embed="rId2"/>
        <a:stretch>
          <a:fillRect/>
        </a:stretch>
      </xdr:blipFill>
      <xdr:spPr>
        <a:xfrm>
          <a:off x="7153275" y="123825"/>
          <a:ext cx="2047875" cy="628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0</xdr:row>
      <xdr:rowOff>47625</xdr:rowOff>
    </xdr:from>
    <xdr:to>
      <xdr:col>3</xdr:col>
      <xdr:colOff>1190625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24075" y="47625"/>
          <a:ext cx="790575" cy="942975"/>
        </a:xfrm>
        <a:prstGeom prst="rect">
          <a:avLst/>
        </a:prstGeom>
        <a:noFill/>
        <a:ln w="9525" cmpd="sng">
          <a:noFill/>
        </a:ln>
      </xdr:spPr>
    </xdr:pic>
    <xdr:clientData/>
  </xdr:twoCellAnchor>
  <xdr:twoCellAnchor editAs="oneCell">
    <xdr:from>
      <xdr:col>12</xdr:col>
      <xdr:colOff>695325</xdr:colOff>
      <xdr:row>0</xdr:row>
      <xdr:rowOff>266700</xdr:rowOff>
    </xdr:from>
    <xdr:to>
      <xdr:col>14</xdr:col>
      <xdr:colOff>190500</xdr:colOff>
      <xdr:row>1</xdr:row>
      <xdr:rowOff>276225</xdr:rowOff>
    </xdr:to>
    <xdr:pic>
      <xdr:nvPicPr>
        <xdr:cNvPr id="2" name="Resim 2"/>
        <xdr:cNvPicPr preferRelativeResize="1">
          <a:picLocks noChangeAspect="1"/>
        </xdr:cNvPicPr>
      </xdr:nvPicPr>
      <xdr:blipFill>
        <a:blip r:embed="rId2"/>
        <a:stretch>
          <a:fillRect/>
        </a:stretch>
      </xdr:blipFill>
      <xdr:spPr>
        <a:xfrm>
          <a:off x="8153400" y="266700"/>
          <a:ext cx="2057400" cy="628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0</xdr:row>
      <xdr:rowOff>85725</xdr:rowOff>
    </xdr:from>
    <xdr:to>
      <xdr:col>3</xdr:col>
      <xdr:colOff>1247775</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52675" y="85725"/>
          <a:ext cx="895350" cy="742950"/>
        </a:xfrm>
        <a:prstGeom prst="rect">
          <a:avLst/>
        </a:prstGeom>
        <a:noFill/>
        <a:ln w="9525" cmpd="sng">
          <a:noFill/>
        </a:ln>
      </xdr:spPr>
    </xdr:pic>
    <xdr:clientData/>
  </xdr:twoCellAnchor>
  <xdr:twoCellAnchor editAs="oneCell">
    <xdr:from>
      <xdr:col>12</xdr:col>
      <xdr:colOff>1123950</xdr:colOff>
      <xdr:row>0</xdr:row>
      <xdr:rowOff>104775</xdr:rowOff>
    </xdr:from>
    <xdr:to>
      <xdr:col>14</xdr:col>
      <xdr:colOff>114300</xdr:colOff>
      <xdr:row>1</xdr:row>
      <xdr:rowOff>238125</xdr:rowOff>
    </xdr:to>
    <xdr:pic>
      <xdr:nvPicPr>
        <xdr:cNvPr id="2" name="Resim 3"/>
        <xdr:cNvPicPr preferRelativeResize="1">
          <a:picLocks noChangeAspect="1"/>
        </xdr:cNvPicPr>
      </xdr:nvPicPr>
      <xdr:blipFill>
        <a:blip r:embed="rId2"/>
        <a:stretch>
          <a:fillRect/>
        </a:stretch>
      </xdr:blipFill>
      <xdr:spPr>
        <a:xfrm>
          <a:off x="8934450" y="104775"/>
          <a:ext cx="2057400" cy="628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38100</xdr:rowOff>
    </xdr:from>
    <xdr:to>
      <xdr:col>4</xdr:col>
      <xdr:colOff>590550</xdr:colOff>
      <xdr:row>1</xdr:row>
      <xdr:rowOff>323850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85900" y="38100"/>
          <a:ext cx="876300" cy="904875"/>
        </a:xfrm>
        <a:prstGeom prst="rect">
          <a:avLst/>
        </a:prstGeom>
        <a:noFill/>
        <a:ln w="9525" cmpd="sng">
          <a:noFill/>
        </a:ln>
      </xdr:spPr>
    </xdr:pic>
    <xdr:clientData/>
  </xdr:twoCellAnchor>
  <xdr:twoCellAnchor editAs="oneCell">
    <xdr:from>
      <xdr:col>8</xdr:col>
      <xdr:colOff>476250</xdr:colOff>
      <xdr:row>0</xdr:row>
      <xdr:rowOff>247650</xdr:rowOff>
    </xdr:from>
    <xdr:to>
      <xdr:col>11</xdr:col>
      <xdr:colOff>161925</xdr:colOff>
      <xdr:row>1</xdr:row>
      <xdr:rowOff>257175</xdr:rowOff>
    </xdr:to>
    <xdr:pic>
      <xdr:nvPicPr>
        <xdr:cNvPr id="2" name="Resim 2"/>
        <xdr:cNvPicPr preferRelativeResize="1">
          <a:picLocks noChangeAspect="1"/>
        </xdr:cNvPicPr>
      </xdr:nvPicPr>
      <xdr:blipFill>
        <a:blip r:embed="rId2"/>
        <a:stretch>
          <a:fillRect/>
        </a:stretch>
      </xdr:blipFill>
      <xdr:spPr>
        <a:xfrm>
          <a:off x="6781800" y="247650"/>
          <a:ext cx="2057400" cy="628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0</xdr:row>
      <xdr:rowOff>85725</xdr:rowOff>
    </xdr:from>
    <xdr:to>
      <xdr:col>4</xdr:col>
      <xdr:colOff>1400175</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847850" y="85725"/>
          <a:ext cx="1114425" cy="933450"/>
        </a:xfrm>
        <a:prstGeom prst="rect">
          <a:avLst/>
        </a:prstGeom>
        <a:noFill/>
        <a:ln w="9525" cmpd="sng">
          <a:noFill/>
        </a:ln>
      </xdr:spPr>
    </xdr:pic>
    <xdr:clientData/>
  </xdr:twoCellAnchor>
  <xdr:twoCellAnchor editAs="oneCell">
    <xdr:from>
      <xdr:col>13</xdr:col>
      <xdr:colOff>838200</xdr:colOff>
      <xdr:row>0</xdr:row>
      <xdr:rowOff>238125</xdr:rowOff>
    </xdr:from>
    <xdr:to>
      <xdr:col>15</xdr:col>
      <xdr:colOff>76200</xdr:colOff>
      <xdr:row>1</xdr:row>
      <xdr:rowOff>285750</xdr:rowOff>
    </xdr:to>
    <xdr:pic>
      <xdr:nvPicPr>
        <xdr:cNvPr id="2" name="Resim 2"/>
        <xdr:cNvPicPr preferRelativeResize="1">
          <a:picLocks noChangeAspect="1"/>
        </xdr:cNvPicPr>
      </xdr:nvPicPr>
      <xdr:blipFill>
        <a:blip r:embed="rId2"/>
        <a:stretch>
          <a:fillRect/>
        </a:stretch>
      </xdr:blipFill>
      <xdr:spPr>
        <a:xfrm>
          <a:off x="7839075" y="238125"/>
          <a:ext cx="2057400" cy="619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0</xdr:row>
      <xdr:rowOff>57150</xdr:rowOff>
    </xdr:from>
    <xdr:to>
      <xdr:col>4</xdr:col>
      <xdr:colOff>238125</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400300" y="57150"/>
          <a:ext cx="895350" cy="990600"/>
        </a:xfrm>
        <a:prstGeom prst="rect">
          <a:avLst/>
        </a:prstGeom>
        <a:noFill/>
        <a:ln w="9525" cmpd="sng">
          <a:noFill/>
        </a:ln>
      </xdr:spPr>
    </xdr:pic>
    <xdr:clientData/>
  </xdr:twoCellAnchor>
  <xdr:twoCellAnchor editAs="oneCell">
    <xdr:from>
      <xdr:col>11</xdr:col>
      <xdr:colOff>838200</xdr:colOff>
      <xdr:row>0</xdr:row>
      <xdr:rowOff>228600</xdr:rowOff>
    </xdr:from>
    <xdr:to>
      <xdr:col>13</xdr:col>
      <xdr:colOff>219075</xdr:colOff>
      <xdr:row>1</xdr:row>
      <xdr:rowOff>228600</xdr:rowOff>
    </xdr:to>
    <xdr:pic>
      <xdr:nvPicPr>
        <xdr:cNvPr id="2" name="Resim 2"/>
        <xdr:cNvPicPr preferRelativeResize="1">
          <a:picLocks noChangeAspect="1"/>
        </xdr:cNvPicPr>
      </xdr:nvPicPr>
      <xdr:blipFill>
        <a:blip r:embed="rId2"/>
        <a:stretch>
          <a:fillRect/>
        </a:stretch>
      </xdr:blipFill>
      <xdr:spPr>
        <a:xfrm>
          <a:off x="7962900" y="228600"/>
          <a:ext cx="2066925" cy="6191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0</xdr:row>
      <xdr:rowOff>9525</xdr:rowOff>
    </xdr:from>
    <xdr:to>
      <xdr:col>4</xdr:col>
      <xdr:colOff>161925</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57425" y="9525"/>
          <a:ext cx="952500" cy="1076325"/>
        </a:xfrm>
        <a:prstGeom prst="rect">
          <a:avLst/>
        </a:prstGeom>
        <a:noFill/>
        <a:ln w="9525" cmpd="sng">
          <a:noFill/>
        </a:ln>
      </xdr:spPr>
    </xdr:pic>
    <xdr:clientData/>
  </xdr:twoCellAnchor>
  <xdr:twoCellAnchor editAs="oneCell">
    <xdr:from>
      <xdr:col>12</xdr:col>
      <xdr:colOff>714375</xdr:colOff>
      <xdr:row>0</xdr:row>
      <xdr:rowOff>238125</xdr:rowOff>
    </xdr:from>
    <xdr:to>
      <xdr:col>14</xdr:col>
      <xdr:colOff>219075</xdr:colOff>
      <xdr:row>1</xdr:row>
      <xdr:rowOff>238125</xdr:rowOff>
    </xdr:to>
    <xdr:pic>
      <xdr:nvPicPr>
        <xdr:cNvPr id="2" name="Resim 3"/>
        <xdr:cNvPicPr preferRelativeResize="1">
          <a:picLocks noChangeAspect="1"/>
        </xdr:cNvPicPr>
      </xdr:nvPicPr>
      <xdr:blipFill>
        <a:blip r:embed="rId2"/>
        <a:stretch>
          <a:fillRect/>
        </a:stretch>
      </xdr:blipFill>
      <xdr:spPr>
        <a:xfrm>
          <a:off x="7896225" y="238125"/>
          <a:ext cx="2066925" cy="6191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85725</xdr:rowOff>
    </xdr:from>
    <xdr:to>
      <xdr:col>10</xdr:col>
      <xdr:colOff>85725</xdr:colOff>
      <xdr:row>2</xdr:row>
      <xdr:rowOff>228600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105525" y="85725"/>
          <a:ext cx="1295400" cy="1228725"/>
        </a:xfrm>
        <a:prstGeom prst="rect">
          <a:avLst/>
        </a:prstGeom>
        <a:noFill/>
        <a:ln w="9525" cmpd="sng">
          <a:noFill/>
        </a:ln>
      </xdr:spPr>
    </xdr:pic>
    <xdr:clientData/>
  </xdr:twoCellAnchor>
  <xdr:twoCellAnchor editAs="oneCell">
    <xdr:from>
      <xdr:col>48</xdr:col>
      <xdr:colOff>228600</xdr:colOff>
      <xdr:row>0</xdr:row>
      <xdr:rowOff>342900</xdr:rowOff>
    </xdr:from>
    <xdr:to>
      <xdr:col>55</xdr:col>
      <xdr:colOff>66675</xdr:colOff>
      <xdr:row>1</xdr:row>
      <xdr:rowOff>342900</xdr:rowOff>
    </xdr:to>
    <xdr:pic>
      <xdr:nvPicPr>
        <xdr:cNvPr id="2" name="Resim 2"/>
        <xdr:cNvPicPr preferRelativeResize="1">
          <a:picLocks noChangeAspect="1"/>
        </xdr:cNvPicPr>
      </xdr:nvPicPr>
      <xdr:blipFill>
        <a:blip r:embed="rId2"/>
        <a:stretch>
          <a:fillRect/>
        </a:stretch>
      </xdr:blipFill>
      <xdr:spPr>
        <a:xfrm>
          <a:off x="19488150" y="342900"/>
          <a:ext cx="20383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0</xdr:row>
      <xdr:rowOff>85725</xdr:rowOff>
    </xdr:from>
    <xdr:to>
      <xdr:col>4</xdr:col>
      <xdr:colOff>828675</xdr:colOff>
      <xdr:row>2</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657350" y="85725"/>
          <a:ext cx="942975" cy="904875"/>
        </a:xfrm>
        <a:prstGeom prst="rect">
          <a:avLst/>
        </a:prstGeom>
        <a:noFill/>
        <a:ln w="9525" cmpd="sng">
          <a:noFill/>
        </a:ln>
      </xdr:spPr>
    </xdr:pic>
    <xdr:clientData/>
  </xdr:twoCellAnchor>
  <xdr:twoCellAnchor editAs="oneCell">
    <xdr:from>
      <xdr:col>8</xdr:col>
      <xdr:colOff>123825</xdr:colOff>
      <xdr:row>0</xdr:row>
      <xdr:rowOff>219075</xdr:rowOff>
    </xdr:from>
    <xdr:to>
      <xdr:col>10</xdr:col>
      <xdr:colOff>552450</xdr:colOff>
      <xdr:row>1</xdr:row>
      <xdr:rowOff>219075</xdr:rowOff>
    </xdr:to>
    <xdr:pic>
      <xdr:nvPicPr>
        <xdr:cNvPr id="2" name="Resim 1"/>
        <xdr:cNvPicPr preferRelativeResize="1">
          <a:picLocks noChangeAspect="1"/>
        </xdr:cNvPicPr>
      </xdr:nvPicPr>
      <xdr:blipFill>
        <a:blip r:embed="rId2"/>
        <a:stretch>
          <a:fillRect/>
        </a:stretch>
      </xdr:blipFill>
      <xdr:spPr>
        <a:xfrm>
          <a:off x="6981825" y="219075"/>
          <a:ext cx="2066925" cy="6191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38100</xdr:rowOff>
    </xdr:from>
    <xdr:to>
      <xdr:col>3</xdr:col>
      <xdr:colOff>876300</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76300" y="38100"/>
          <a:ext cx="866775" cy="904875"/>
        </a:xfrm>
        <a:prstGeom prst="rect">
          <a:avLst/>
        </a:prstGeom>
        <a:noFill/>
        <a:ln w="9525" cmpd="sng">
          <a:noFill/>
        </a:ln>
      </xdr:spPr>
    </xdr:pic>
    <xdr:clientData/>
  </xdr:twoCellAnchor>
  <xdr:twoCellAnchor editAs="oneCell">
    <xdr:from>
      <xdr:col>8</xdr:col>
      <xdr:colOff>400050</xdr:colOff>
      <xdr:row>0</xdr:row>
      <xdr:rowOff>247650</xdr:rowOff>
    </xdr:from>
    <xdr:to>
      <xdr:col>11</xdr:col>
      <xdr:colOff>0</xdr:colOff>
      <xdr:row>1</xdr:row>
      <xdr:rowOff>257175</xdr:rowOff>
    </xdr:to>
    <xdr:pic>
      <xdr:nvPicPr>
        <xdr:cNvPr id="2" name="Resim 2"/>
        <xdr:cNvPicPr preferRelativeResize="1">
          <a:picLocks noChangeAspect="1"/>
        </xdr:cNvPicPr>
      </xdr:nvPicPr>
      <xdr:blipFill>
        <a:blip r:embed="rId2"/>
        <a:stretch>
          <a:fillRect/>
        </a:stretch>
      </xdr:blipFill>
      <xdr:spPr>
        <a:xfrm>
          <a:off x="7410450" y="247650"/>
          <a:ext cx="2057400" cy="6286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7630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0</xdr:row>
      <xdr:rowOff>38100</xdr:rowOff>
    </xdr:from>
    <xdr:to>
      <xdr:col>4</xdr:col>
      <xdr:colOff>581025</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57325" y="38100"/>
          <a:ext cx="895350" cy="904875"/>
        </a:xfrm>
        <a:prstGeom prst="rect">
          <a:avLst/>
        </a:prstGeom>
        <a:noFill/>
        <a:ln w="9525" cmpd="sng">
          <a:noFill/>
        </a:ln>
      </xdr:spPr>
    </xdr:pic>
    <xdr:clientData/>
  </xdr:twoCellAnchor>
  <xdr:twoCellAnchor editAs="oneCell">
    <xdr:from>
      <xdr:col>8</xdr:col>
      <xdr:colOff>95250</xdr:colOff>
      <xdr:row>0</xdr:row>
      <xdr:rowOff>276225</xdr:rowOff>
    </xdr:from>
    <xdr:to>
      <xdr:col>10</xdr:col>
      <xdr:colOff>428625</xdr:colOff>
      <xdr:row>1</xdr:row>
      <xdr:rowOff>276225</xdr:rowOff>
    </xdr:to>
    <xdr:pic>
      <xdr:nvPicPr>
        <xdr:cNvPr id="2" name="Resim 2"/>
        <xdr:cNvPicPr preferRelativeResize="1">
          <a:picLocks noChangeAspect="1"/>
        </xdr:cNvPicPr>
      </xdr:nvPicPr>
      <xdr:blipFill>
        <a:blip r:embed="rId2"/>
        <a:stretch>
          <a:fillRect/>
        </a:stretch>
      </xdr:blipFill>
      <xdr:spPr>
        <a:xfrm>
          <a:off x="6905625" y="276225"/>
          <a:ext cx="20669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0</xdr:row>
      <xdr:rowOff>38100</xdr:rowOff>
    </xdr:from>
    <xdr:to>
      <xdr:col>4</xdr:col>
      <xdr:colOff>581025</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57325" y="38100"/>
          <a:ext cx="895350" cy="904875"/>
        </a:xfrm>
        <a:prstGeom prst="rect">
          <a:avLst/>
        </a:prstGeom>
        <a:noFill/>
        <a:ln w="9525" cmpd="sng">
          <a:noFill/>
        </a:ln>
      </xdr:spPr>
    </xdr:pic>
    <xdr:clientData/>
  </xdr:twoCellAnchor>
  <xdr:twoCellAnchor editAs="oneCell">
    <xdr:from>
      <xdr:col>8</xdr:col>
      <xdr:colOff>95250</xdr:colOff>
      <xdr:row>0</xdr:row>
      <xdr:rowOff>276225</xdr:rowOff>
    </xdr:from>
    <xdr:to>
      <xdr:col>10</xdr:col>
      <xdr:colOff>428625</xdr:colOff>
      <xdr:row>1</xdr:row>
      <xdr:rowOff>276225</xdr:rowOff>
    </xdr:to>
    <xdr:pic>
      <xdr:nvPicPr>
        <xdr:cNvPr id="2" name="Resim 2"/>
        <xdr:cNvPicPr preferRelativeResize="1">
          <a:picLocks noChangeAspect="1"/>
        </xdr:cNvPicPr>
      </xdr:nvPicPr>
      <xdr:blipFill>
        <a:blip r:embed="rId2"/>
        <a:stretch>
          <a:fillRect/>
        </a:stretch>
      </xdr:blipFill>
      <xdr:spPr>
        <a:xfrm>
          <a:off x="6905625" y="276225"/>
          <a:ext cx="206692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0</xdr:row>
      <xdr:rowOff>28575</xdr:rowOff>
    </xdr:from>
    <xdr:to>
      <xdr:col>4</xdr:col>
      <xdr:colOff>1095375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838325" y="28575"/>
          <a:ext cx="819150" cy="923925"/>
        </a:xfrm>
        <a:prstGeom prst="rect">
          <a:avLst/>
        </a:prstGeom>
        <a:noFill/>
        <a:ln w="9525" cmpd="sng">
          <a:noFill/>
        </a:ln>
      </xdr:spPr>
    </xdr:pic>
    <xdr:clientData/>
  </xdr:twoCellAnchor>
  <xdr:twoCellAnchor editAs="oneCell">
    <xdr:from>
      <xdr:col>13</xdr:col>
      <xdr:colOff>628650</xdr:colOff>
      <xdr:row>0</xdr:row>
      <xdr:rowOff>209550</xdr:rowOff>
    </xdr:from>
    <xdr:to>
      <xdr:col>15</xdr:col>
      <xdr:colOff>161925</xdr:colOff>
      <xdr:row>1</xdr:row>
      <xdr:rowOff>257175</xdr:rowOff>
    </xdr:to>
    <xdr:pic>
      <xdr:nvPicPr>
        <xdr:cNvPr id="2" name="Resim 2"/>
        <xdr:cNvPicPr preferRelativeResize="1">
          <a:picLocks noChangeAspect="1"/>
        </xdr:cNvPicPr>
      </xdr:nvPicPr>
      <xdr:blipFill>
        <a:blip r:embed="rId2"/>
        <a:stretch>
          <a:fillRect/>
        </a:stretch>
      </xdr:blipFill>
      <xdr:spPr>
        <a:xfrm>
          <a:off x="7781925" y="209550"/>
          <a:ext cx="205740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93345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47625</xdr:rowOff>
    </xdr:from>
    <xdr:to>
      <xdr:col>3</xdr:col>
      <xdr:colOff>1409700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943100" y="47625"/>
          <a:ext cx="1038225" cy="866775"/>
        </a:xfrm>
        <a:prstGeom prst="rect">
          <a:avLst/>
        </a:prstGeom>
        <a:noFill/>
        <a:ln w="9525" cmpd="sng">
          <a:noFill/>
        </a:ln>
      </xdr:spPr>
    </xdr:pic>
    <xdr:clientData/>
  </xdr:twoCellAnchor>
  <xdr:twoCellAnchor editAs="oneCell">
    <xdr:from>
      <xdr:col>11</xdr:col>
      <xdr:colOff>838200</xdr:colOff>
      <xdr:row>0</xdr:row>
      <xdr:rowOff>209550</xdr:rowOff>
    </xdr:from>
    <xdr:to>
      <xdr:col>13</xdr:col>
      <xdr:colOff>219075</xdr:colOff>
      <xdr:row>1</xdr:row>
      <xdr:rowOff>209550</xdr:rowOff>
    </xdr:to>
    <xdr:pic>
      <xdr:nvPicPr>
        <xdr:cNvPr id="2" name="Resim 2"/>
        <xdr:cNvPicPr preferRelativeResize="1">
          <a:picLocks noChangeAspect="1"/>
        </xdr:cNvPicPr>
      </xdr:nvPicPr>
      <xdr:blipFill>
        <a:blip r:embed="rId2"/>
        <a:stretch>
          <a:fillRect/>
        </a:stretch>
      </xdr:blipFill>
      <xdr:spPr>
        <a:xfrm>
          <a:off x="7962900" y="209550"/>
          <a:ext cx="20669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0</xdr:row>
      <xdr:rowOff>0</xdr:rowOff>
    </xdr:from>
    <xdr:to>
      <xdr:col>4</xdr:col>
      <xdr:colOff>57150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43150" y="0"/>
          <a:ext cx="1504950" cy="962025"/>
        </a:xfrm>
        <a:prstGeom prst="rect">
          <a:avLst/>
        </a:prstGeom>
        <a:noFill/>
        <a:ln w="9525" cmpd="sng">
          <a:noFill/>
        </a:ln>
      </xdr:spPr>
    </xdr:pic>
    <xdr:clientData/>
  </xdr:twoCellAnchor>
  <xdr:twoCellAnchor editAs="oneCell">
    <xdr:from>
      <xdr:col>12</xdr:col>
      <xdr:colOff>742950</xdr:colOff>
      <xdr:row>0</xdr:row>
      <xdr:rowOff>161925</xdr:rowOff>
    </xdr:from>
    <xdr:to>
      <xdr:col>13</xdr:col>
      <xdr:colOff>790575</xdr:colOff>
      <xdr:row>1</xdr:row>
      <xdr:rowOff>285750</xdr:rowOff>
    </xdr:to>
    <xdr:pic>
      <xdr:nvPicPr>
        <xdr:cNvPr id="2" name="Resim 2"/>
        <xdr:cNvPicPr preferRelativeResize="1">
          <a:picLocks noChangeAspect="1"/>
        </xdr:cNvPicPr>
      </xdr:nvPicPr>
      <xdr:blipFill>
        <a:blip r:embed="rId2"/>
        <a:stretch>
          <a:fillRect/>
        </a:stretch>
      </xdr:blipFill>
      <xdr:spPr>
        <a:xfrm>
          <a:off x="8562975" y="161925"/>
          <a:ext cx="2057400"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0</xdr:rowOff>
    </xdr:from>
    <xdr:to>
      <xdr:col>3</xdr:col>
      <xdr:colOff>1133475</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71650" y="0"/>
          <a:ext cx="971550" cy="876300"/>
        </a:xfrm>
        <a:prstGeom prst="rect">
          <a:avLst/>
        </a:prstGeom>
        <a:noFill/>
        <a:ln w="9525" cmpd="sng">
          <a:noFill/>
        </a:ln>
      </xdr:spPr>
    </xdr:pic>
    <xdr:clientData/>
  </xdr:twoCellAnchor>
  <xdr:twoCellAnchor editAs="oneCell">
    <xdr:from>
      <xdr:col>12</xdr:col>
      <xdr:colOff>714375</xdr:colOff>
      <xdr:row>0</xdr:row>
      <xdr:rowOff>209550</xdr:rowOff>
    </xdr:from>
    <xdr:to>
      <xdr:col>14</xdr:col>
      <xdr:colOff>219075</xdr:colOff>
      <xdr:row>1</xdr:row>
      <xdr:rowOff>266700</xdr:rowOff>
    </xdr:to>
    <xdr:pic>
      <xdr:nvPicPr>
        <xdr:cNvPr id="2" name="Resim 2"/>
        <xdr:cNvPicPr preferRelativeResize="1">
          <a:picLocks noChangeAspect="1"/>
        </xdr:cNvPicPr>
      </xdr:nvPicPr>
      <xdr:blipFill>
        <a:blip r:embed="rId2"/>
        <a:stretch>
          <a:fillRect/>
        </a:stretch>
      </xdr:blipFill>
      <xdr:spPr>
        <a:xfrm>
          <a:off x="7781925" y="209550"/>
          <a:ext cx="20669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tabSelected="1" view="pageBreakPreview" zoomScale="112" zoomScaleSheetLayoutView="112" zoomScalePageLayoutView="0" workbookViewId="0" topLeftCell="A14">
      <selection activeCell="Q15" sqref="Q15"/>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201"/>
      <c r="B1" s="202"/>
      <c r="C1" s="202"/>
      <c r="D1" s="202"/>
      <c r="E1" s="202"/>
      <c r="F1" s="202"/>
      <c r="G1" s="202"/>
      <c r="H1" s="202"/>
      <c r="I1" s="202"/>
      <c r="J1" s="202"/>
      <c r="K1" s="203"/>
    </row>
    <row r="2" spans="1:11" ht="116.25" customHeight="1">
      <c r="A2" s="490" t="s">
        <v>234</v>
      </c>
      <c r="B2" s="491"/>
      <c r="C2" s="491"/>
      <c r="D2" s="491"/>
      <c r="E2" s="491"/>
      <c r="F2" s="491"/>
      <c r="G2" s="491"/>
      <c r="H2" s="491"/>
      <c r="I2" s="491"/>
      <c r="J2" s="491"/>
      <c r="K2" s="492"/>
    </row>
    <row r="3" spans="1:11" ht="14.25">
      <c r="A3" s="204"/>
      <c r="B3" s="205"/>
      <c r="C3" s="205"/>
      <c r="D3" s="205"/>
      <c r="E3" s="205"/>
      <c r="F3" s="205"/>
      <c r="G3" s="205"/>
      <c r="H3" s="205"/>
      <c r="I3" s="205"/>
      <c r="J3" s="205"/>
      <c r="K3" s="206"/>
    </row>
    <row r="4" spans="1:11" ht="12.75">
      <c r="A4" s="207"/>
      <c r="B4" s="208"/>
      <c r="C4" s="208"/>
      <c r="D4" s="208"/>
      <c r="E4" s="208"/>
      <c r="F4" s="208"/>
      <c r="G4" s="208"/>
      <c r="H4" s="208"/>
      <c r="I4" s="208"/>
      <c r="J4" s="208"/>
      <c r="K4" s="209"/>
    </row>
    <row r="5" spans="1:11" ht="12.75">
      <c r="A5" s="207"/>
      <c r="B5" s="208"/>
      <c r="C5" s="208"/>
      <c r="D5" s="208"/>
      <c r="E5" s="208"/>
      <c r="F5" s="208"/>
      <c r="G5" s="208"/>
      <c r="H5" s="208"/>
      <c r="I5" s="208"/>
      <c r="J5" s="208"/>
      <c r="K5" s="209"/>
    </row>
    <row r="6" spans="1:11" ht="12.75">
      <c r="A6" s="207"/>
      <c r="B6" s="208"/>
      <c r="C6" s="208"/>
      <c r="D6" s="208"/>
      <c r="E6" s="208"/>
      <c r="F6" s="208"/>
      <c r="G6" s="208"/>
      <c r="H6" s="208"/>
      <c r="I6" s="208"/>
      <c r="J6" s="208"/>
      <c r="K6" s="209"/>
    </row>
    <row r="7" spans="1:11" ht="12.75">
      <c r="A7" s="207"/>
      <c r="B7" s="208"/>
      <c r="C7" s="208"/>
      <c r="D7" s="208"/>
      <c r="E7" s="208"/>
      <c r="F7" s="208"/>
      <c r="G7" s="208"/>
      <c r="H7" s="208"/>
      <c r="I7" s="208"/>
      <c r="J7" s="208"/>
      <c r="K7" s="209"/>
    </row>
    <row r="8" spans="1:11" ht="12.75">
      <c r="A8" s="207"/>
      <c r="B8" s="208"/>
      <c r="C8" s="208"/>
      <c r="D8" s="208"/>
      <c r="E8" s="208"/>
      <c r="F8" s="208"/>
      <c r="G8" s="208"/>
      <c r="H8" s="208"/>
      <c r="I8" s="208"/>
      <c r="J8" s="208"/>
      <c r="K8" s="209"/>
    </row>
    <row r="9" spans="1:11" ht="12.75">
      <c r="A9" s="207"/>
      <c r="B9" s="208"/>
      <c r="C9" s="208"/>
      <c r="D9" s="208"/>
      <c r="E9" s="208"/>
      <c r="F9" s="208"/>
      <c r="G9" s="208"/>
      <c r="H9" s="208"/>
      <c r="I9" s="208"/>
      <c r="J9" s="208"/>
      <c r="K9" s="209"/>
    </row>
    <row r="10" spans="1:11" ht="12.75">
      <c r="A10" s="207"/>
      <c r="B10" s="208"/>
      <c r="C10" s="208"/>
      <c r="D10" s="208"/>
      <c r="E10" s="208"/>
      <c r="F10" s="208"/>
      <c r="G10" s="208"/>
      <c r="H10" s="208"/>
      <c r="I10" s="208"/>
      <c r="J10" s="208"/>
      <c r="K10" s="209"/>
    </row>
    <row r="11" spans="1:11" ht="12.75">
      <c r="A11" s="207"/>
      <c r="B11" s="208"/>
      <c r="C11" s="208"/>
      <c r="D11" s="208"/>
      <c r="E11" s="208"/>
      <c r="F11" s="208"/>
      <c r="G11" s="208"/>
      <c r="H11" s="208"/>
      <c r="I11" s="208"/>
      <c r="J11" s="208"/>
      <c r="K11" s="209"/>
    </row>
    <row r="12" spans="1:11" ht="51.75" customHeight="1">
      <c r="A12" s="507"/>
      <c r="B12" s="508"/>
      <c r="C12" s="508"/>
      <c r="D12" s="508"/>
      <c r="E12" s="508"/>
      <c r="F12" s="508"/>
      <c r="G12" s="508"/>
      <c r="H12" s="508"/>
      <c r="I12" s="508"/>
      <c r="J12" s="508"/>
      <c r="K12" s="509"/>
    </row>
    <row r="13" spans="1:11" ht="71.25" customHeight="1">
      <c r="A13" s="493"/>
      <c r="B13" s="494"/>
      <c r="C13" s="494"/>
      <c r="D13" s="494"/>
      <c r="E13" s="494"/>
      <c r="F13" s="494"/>
      <c r="G13" s="494"/>
      <c r="H13" s="494"/>
      <c r="I13" s="494"/>
      <c r="J13" s="494"/>
      <c r="K13" s="495"/>
    </row>
    <row r="14" spans="1:11" ht="72" customHeight="1">
      <c r="A14" s="499" t="str">
        <f>F19</f>
        <v>Türkiye 16 Yaş Altı  Salon Şampiyonası</v>
      </c>
      <c r="B14" s="500"/>
      <c r="C14" s="500"/>
      <c r="D14" s="500"/>
      <c r="E14" s="500"/>
      <c r="F14" s="500"/>
      <c r="G14" s="500"/>
      <c r="H14" s="500"/>
      <c r="I14" s="500"/>
      <c r="J14" s="500"/>
      <c r="K14" s="501"/>
    </row>
    <row r="15" spans="1:11" ht="51.75" customHeight="1">
      <c r="A15" s="496"/>
      <c r="B15" s="497"/>
      <c r="C15" s="497"/>
      <c r="D15" s="497"/>
      <c r="E15" s="497"/>
      <c r="F15" s="497"/>
      <c r="G15" s="497"/>
      <c r="H15" s="497"/>
      <c r="I15" s="497"/>
      <c r="J15" s="497"/>
      <c r="K15" s="498"/>
    </row>
    <row r="16" spans="1:11" ht="12.75">
      <c r="A16" s="207"/>
      <c r="B16" s="208"/>
      <c r="C16" s="208"/>
      <c r="D16" s="208"/>
      <c r="E16" s="208"/>
      <c r="F16" s="208"/>
      <c r="G16" s="208"/>
      <c r="H16" s="208"/>
      <c r="I16" s="208"/>
      <c r="J16" s="208"/>
      <c r="K16" s="209"/>
    </row>
    <row r="17" spans="1:11" ht="25.5">
      <c r="A17" s="510"/>
      <c r="B17" s="511"/>
      <c r="C17" s="511"/>
      <c r="D17" s="511"/>
      <c r="E17" s="511"/>
      <c r="F17" s="511"/>
      <c r="G17" s="511"/>
      <c r="H17" s="511"/>
      <c r="I17" s="511"/>
      <c r="J17" s="511"/>
      <c r="K17" s="512"/>
    </row>
    <row r="18" spans="1:11" ht="24.75" customHeight="1">
      <c r="A18" s="504" t="s">
        <v>247</v>
      </c>
      <c r="B18" s="505"/>
      <c r="C18" s="505"/>
      <c r="D18" s="505"/>
      <c r="E18" s="505"/>
      <c r="F18" s="505"/>
      <c r="G18" s="505"/>
      <c r="H18" s="505"/>
      <c r="I18" s="505"/>
      <c r="J18" s="505"/>
      <c r="K18" s="506"/>
    </row>
    <row r="19" spans="1:11" s="43" customFormat="1" ht="35.25" customHeight="1">
      <c r="A19" s="481" t="s">
        <v>243</v>
      </c>
      <c r="B19" s="482"/>
      <c r="C19" s="482"/>
      <c r="D19" s="482"/>
      <c r="E19" s="483"/>
      <c r="F19" s="470" t="s">
        <v>554</v>
      </c>
      <c r="G19" s="471"/>
      <c r="H19" s="471"/>
      <c r="I19" s="471"/>
      <c r="J19" s="471"/>
      <c r="K19" s="472"/>
    </row>
    <row r="20" spans="1:11" s="43" customFormat="1" ht="35.25" customHeight="1">
      <c r="A20" s="484" t="s">
        <v>244</v>
      </c>
      <c r="B20" s="485"/>
      <c r="C20" s="485"/>
      <c r="D20" s="485"/>
      <c r="E20" s="486"/>
      <c r="F20" s="470" t="s">
        <v>249</v>
      </c>
      <c r="G20" s="471"/>
      <c r="H20" s="471"/>
      <c r="I20" s="471"/>
      <c r="J20" s="471"/>
      <c r="K20" s="472"/>
    </row>
    <row r="21" spans="1:11" s="43" customFormat="1" ht="35.25" customHeight="1">
      <c r="A21" s="484" t="s">
        <v>245</v>
      </c>
      <c r="B21" s="485"/>
      <c r="C21" s="485"/>
      <c r="D21" s="485"/>
      <c r="E21" s="486"/>
      <c r="F21" s="470" t="s">
        <v>558</v>
      </c>
      <c r="G21" s="471"/>
      <c r="H21" s="471"/>
      <c r="I21" s="471"/>
      <c r="J21" s="471"/>
      <c r="K21" s="472"/>
    </row>
    <row r="22" spans="1:11" s="43" customFormat="1" ht="35.25" customHeight="1">
      <c r="A22" s="484" t="s">
        <v>246</v>
      </c>
      <c r="B22" s="485"/>
      <c r="C22" s="485"/>
      <c r="D22" s="485"/>
      <c r="E22" s="486"/>
      <c r="F22" s="470" t="s">
        <v>555</v>
      </c>
      <c r="G22" s="471"/>
      <c r="H22" s="471"/>
      <c r="I22" s="471"/>
      <c r="J22" s="471"/>
      <c r="K22" s="472"/>
    </row>
    <row r="23" spans="1:11" s="43" customFormat="1" ht="35.25" customHeight="1">
      <c r="A23" s="487" t="s">
        <v>248</v>
      </c>
      <c r="B23" s="488"/>
      <c r="C23" s="488"/>
      <c r="D23" s="488"/>
      <c r="E23" s="489"/>
      <c r="F23" s="210"/>
      <c r="G23" s="211"/>
      <c r="H23" s="211"/>
      <c r="I23" s="211"/>
      <c r="J23" s="211"/>
      <c r="K23" s="212"/>
    </row>
    <row r="24" spans="1:11" ht="15.75">
      <c r="A24" s="502"/>
      <c r="B24" s="503"/>
      <c r="C24" s="503"/>
      <c r="D24" s="503"/>
      <c r="E24" s="503"/>
      <c r="F24" s="473"/>
      <c r="G24" s="473"/>
      <c r="H24" s="473"/>
      <c r="I24" s="473"/>
      <c r="J24" s="473"/>
      <c r="K24" s="474"/>
    </row>
    <row r="25" spans="1:11" ht="20.25">
      <c r="A25" s="478"/>
      <c r="B25" s="479"/>
      <c r="C25" s="479"/>
      <c r="D25" s="479"/>
      <c r="E25" s="479"/>
      <c r="F25" s="479"/>
      <c r="G25" s="479"/>
      <c r="H25" s="479"/>
      <c r="I25" s="479"/>
      <c r="J25" s="479"/>
      <c r="K25" s="480"/>
    </row>
    <row r="26" spans="1:11" ht="12.75">
      <c r="A26" s="207"/>
      <c r="B26" s="208"/>
      <c r="C26" s="208"/>
      <c r="D26" s="208"/>
      <c r="E26" s="208"/>
      <c r="F26" s="208"/>
      <c r="G26" s="208"/>
      <c r="H26" s="208"/>
      <c r="I26" s="208"/>
      <c r="J26" s="208"/>
      <c r="K26" s="209"/>
    </row>
    <row r="27" spans="1:11" ht="20.25">
      <c r="A27" s="475"/>
      <c r="B27" s="476"/>
      <c r="C27" s="476"/>
      <c r="D27" s="476"/>
      <c r="E27" s="476"/>
      <c r="F27" s="476"/>
      <c r="G27" s="476"/>
      <c r="H27" s="476"/>
      <c r="I27" s="476"/>
      <c r="J27" s="476"/>
      <c r="K27" s="477"/>
    </row>
    <row r="28" spans="1:11" ht="12.75">
      <c r="A28" s="207"/>
      <c r="B28" s="208"/>
      <c r="C28" s="208"/>
      <c r="D28" s="208"/>
      <c r="E28" s="208"/>
      <c r="F28" s="208"/>
      <c r="G28" s="208"/>
      <c r="H28" s="208"/>
      <c r="I28" s="208"/>
      <c r="J28" s="208"/>
      <c r="K28" s="209"/>
    </row>
    <row r="29" spans="1:11" ht="12.75">
      <c r="A29" s="207"/>
      <c r="B29" s="208"/>
      <c r="C29" s="208"/>
      <c r="D29" s="208"/>
      <c r="E29" s="208"/>
      <c r="F29" s="208"/>
      <c r="G29" s="208"/>
      <c r="H29" s="208"/>
      <c r="I29" s="208"/>
      <c r="J29" s="208"/>
      <c r="K29" s="209"/>
    </row>
    <row r="30" spans="1:11" ht="12.75">
      <c r="A30" s="213"/>
      <c r="B30" s="214"/>
      <c r="C30" s="214"/>
      <c r="D30" s="214"/>
      <c r="E30" s="214"/>
      <c r="F30" s="214"/>
      <c r="G30" s="214"/>
      <c r="H30" s="214"/>
      <c r="I30" s="214"/>
      <c r="J30" s="214"/>
      <c r="K30" s="215"/>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Q73"/>
  <sheetViews>
    <sheetView view="pageBreakPreview" zoomScaleSheetLayoutView="100" zoomScalePageLayoutView="0" workbookViewId="0" topLeftCell="A1">
      <selection activeCell="Q15" sqref="Q15"/>
    </sheetView>
  </sheetViews>
  <sheetFormatPr defaultColWidth="9.140625" defaultRowHeight="12.75"/>
  <cols>
    <col min="1" max="2" width="4.8515625" style="34" customWidth="1"/>
    <col min="3" max="3" width="14.421875" style="22" customWidth="1"/>
    <col min="4" max="4" width="32.7109375" style="64" bestFit="1" customWidth="1"/>
    <col min="5" max="5" width="17.140625" style="64" customWidth="1"/>
    <col min="6" max="6" width="11.00390625" style="238"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30.140625" style="68" bestFit="1" customWidth="1"/>
    <col min="14" max="14" width="14.7109375" style="68" customWidth="1"/>
    <col min="15" max="15" width="11.8515625" style="238" customWidth="1"/>
    <col min="16" max="16" width="7.7109375" style="22" customWidth="1"/>
    <col min="17" max="17" width="5.7109375" style="22" customWidth="1"/>
    <col min="18" max="16384" width="9.140625" style="22" customWidth="1"/>
  </cols>
  <sheetData>
    <row r="1" spans="1:16" s="10" customFormat="1" ht="39"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row>
    <row r="2" spans="1:16"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row>
    <row r="3" spans="1:16" s="13" customFormat="1" ht="24" customHeight="1">
      <c r="A3" s="552" t="s">
        <v>315</v>
      </c>
      <c r="B3" s="552"/>
      <c r="C3" s="552"/>
      <c r="D3" s="553" t="str">
        <f>'YARIŞMA PROGRAMI'!D14</f>
        <v>1500 Metre</v>
      </c>
      <c r="E3" s="553"/>
      <c r="F3" s="576" t="s">
        <v>53</v>
      </c>
      <c r="G3" s="576"/>
      <c r="H3" s="11" t="s">
        <v>240</v>
      </c>
      <c r="I3" s="556" t="str">
        <f>'YARIŞMA PROGRAMI'!E14</f>
        <v>4:24.14 veya ilk üç</v>
      </c>
      <c r="J3" s="556"/>
      <c r="K3" s="556"/>
      <c r="L3" s="556"/>
      <c r="M3" s="105" t="s">
        <v>241</v>
      </c>
      <c r="N3" s="555" t="str">
        <f>('YARIŞMA PROGRAMI'!F14)</f>
        <v>-</v>
      </c>
      <c r="O3" s="555"/>
      <c r="P3" s="555"/>
    </row>
    <row r="4" spans="1:16" s="13" customFormat="1" ht="17.25" customHeight="1">
      <c r="A4" s="557" t="s">
        <v>245</v>
      </c>
      <c r="B4" s="557"/>
      <c r="C4" s="557"/>
      <c r="D4" s="558" t="str">
        <f>'YARIŞMA BİLGİLERİ'!F21</f>
        <v>16 Yaş Altı Erkekler A</v>
      </c>
      <c r="E4" s="558"/>
      <c r="F4" s="239"/>
      <c r="G4" s="41"/>
      <c r="H4" s="41"/>
      <c r="I4" s="41"/>
      <c r="J4" s="41"/>
      <c r="K4" s="41"/>
      <c r="L4" s="42"/>
      <c r="M4" s="106" t="s">
        <v>5</v>
      </c>
      <c r="N4" s="276">
        <f>'YARIŞMA PROGRAMI'!B14</f>
        <v>41664</v>
      </c>
      <c r="O4" s="277">
        <f>'YARIŞMA PROGRAMI'!C14</f>
        <v>0.5625</v>
      </c>
      <c r="P4" s="275"/>
    </row>
    <row r="5" spans="1:16" s="10" customFormat="1" ht="15" customHeight="1">
      <c r="A5" s="14"/>
      <c r="B5" s="14"/>
      <c r="C5" s="15"/>
      <c r="D5" s="16"/>
      <c r="E5" s="17"/>
      <c r="F5" s="240"/>
      <c r="G5" s="17"/>
      <c r="H5" s="17"/>
      <c r="I5" s="14"/>
      <c r="J5" s="14"/>
      <c r="K5" s="14"/>
      <c r="L5" s="18"/>
      <c r="M5" s="19"/>
      <c r="N5" s="549">
        <v>41664.607645717595</v>
      </c>
      <c r="O5" s="549"/>
      <c r="P5" s="549"/>
    </row>
    <row r="6" spans="1:16" s="20" customFormat="1" ht="18.75" customHeight="1">
      <c r="A6" s="569" t="s">
        <v>12</v>
      </c>
      <c r="B6" s="570" t="s">
        <v>238</v>
      </c>
      <c r="C6" s="572" t="s">
        <v>263</v>
      </c>
      <c r="D6" s="564" t="s">
        <v>14</v>
      </c>
      <c r="E6" s="564" t="s">
        <v>51</v>
      </c>
      <c r="F6" s="577" t="s">
        <v>15</v>
      </c>
      <c r="G6" s="566" t="s">
        <v>30</v>
      </c>
      <c r="I6" s="559" t="s">
        <v>17</v>
      </c>
      <c r="J6" s="562"/>
      <c r="K6" s="562"/>
      <c r="L6" s="562"/>
      <c r="M6" s="562"/>
      <c r="N6" s="562"/>
      <c r="O6" s="562"/>
      <c r="P6" s="563"/>
    </row>
    <row r="7" spans="1:16" ht="26.25" customHeight="1">
      <c r="A7" s="569"/>
      <c r="B7" s="571"/>
      <c r="C7" s="572"/>
      <c r="D7" s="564"/>
      <c r="E7" s="564"/>
      <c r="F7" s="577"/>
      <c r="G7" s="567"/>
      <c r="H7" s="21"/>
      <c r="I7" s="60" t="s">
        <v>12</v>
      </c>
      <c r="J7" s="60" t="s">
        <v>239</v>
      </c>
      <c r="K7" s="60" t="s">
        <v>238</v>
      </c>
      <c r="L7" s="158" t="s">
        <v>13</v>
      </c>
      <c r="M7" s="159" t="s">
        <v>14</v>
      </c>
      <c r="N7" s="159" t="s">
        <v>51</v>
      </c>
      <c r="O7" s="234" t="s">
        <v>15</v>
      </c>
      <c r="P7" s="60" t="s">
        <v>30</v>
      </c>
    </row>
    <row r="8" spans="1:16" s="20" customFormat="1" ht="18.75" customHeight="1">
      <c r="A8" s="23">
        <v>1</v>
      </c>
      <c r="B8" s="396">
        <v>378</v>
      </c>
      <c r="C8" s="156">
        <v>36516</v>
      </c>
      <c r="D8" s="226" t="s">
        <v>777</v>
      </c>
      <c r="E8" s="227" t="s">
        <v>580</v>
      </c>
      <c r="F8" s="241">
        <v>40591</v>
      </c>
      <c r="G8" s="356">
        <v>1</v>
      </c>
      <c r="H8" s="28"/>
      <c r="I8" s="29">
        <v>1</v>
      </c>
      <c r="J8" s="30" t="s">
        <v>144</v>
      </c>
      <c r="K8" s="392">
        <v>600</v>
      </c>
      <c r="L8" s="32">
        <v>36530</v>
      </c>
      <c r="M8" s="61" t="s">
        <v>622</v>
      </c>
      <c r="N8" s="61" t="s">
        <v>623</v>
      </c>
      <c r="O8" s="235">
        <v>45825</v>
      </c>
      <c r="P8" s="31">
        <v>6</v>
      </c>
    </row>
    <row r="9" spans="1:16" s="20" customFormat="1" ht="18.75" customHeight="1">
      <c r="A9" s="23">
        <v>2</v>
      </c>
      <c r="B9" s="396">
        <v>552</v>
      </c>
      <c r="C9" s="156">
        <v>36161</v>
      </c>
      <c r="D9" s="226" t="s">
        <v>611</v>
      </c>
      <c r="E9" s="227" t="s">
        <v>612</v>
      </c>
      <c r="F9" s="241">
        <v>40958</v>
      </c>
      <c r="G9" s="356">
        <v>2</v>
      </c>
      <c r="H9" s="28"/>
      <c r="I9" s="29">
        <v>2</v>
      </c>
      <c r="J9" s="30" t="s">
        <v>145</v>
      </c>
      <c r="K9" s="392">
        <v>591</v>
      </c>
      <c r="L9" s="32">
        <v>36245</v>
      </c>
      <c r="M9" s="61" t="s">
        <v>762</v>
      </c>
      <c r="N9" s="61" t="s">
        <v>621</v>
      </c>
      <c r="O9" s="235">
        <v>50633</v>
      </c>
      <c r="P9" s="31">
        <v>8</v>
      </c>
    </row>
    <row r="10" spans="1:16" s="20" customFormat="1" ht="18.75" customHeight="1">
      <c r="A10" s="23">
        <v>3</v>
      </c>
      <c r="B10" s="396">
        <v>435</v>
      </c>
      <c r="C10" s="156">
        <v>36211</v>
      </c>
      <c r="D10" s="226" t="s">
        <v>785</v>
      </c>
      <c r="E10" s="227" t="s">
        <v>786</v>
      </c>
      <c r="F10" s="241">
        <v>41076</v>
      </c>
      <c r="G10" s="356">
        <v>3</v>
      </c>
      <c r="H10" s="28"/>
      <c r="I10" s="29">
        <v>3</v>
      </c>
      <c r="J10" s="30" t="s">
        <v>146</v>
      </c>
      <c r="K10" s="392">
        <v>367</v>
      </c>
      <c r="L10" s="32">
        <v>36326</v>
      </c>
      <c r="M10" s="61" t="s">
        <v>572</v>
      </c>
      <c r="N10" s="61" t="s">
        <v>573</v>
      </c>
      <c r="O10" s="235">
        <v>45796</v>
      </c>
      <c r="P10" s="31">
        <v>5</v>
      </c>
    </row>
    <row r="11" spans="1:16" s="20" customFormat="1" ht="18.75" customHeight="1">
      <c r="A11" s="23">
        <v>4</v>
      </c>
      <c r="B11" s="396">
        <v>433</v>
      </c>
      <c r="C11" s="156">
        <v>36293</v>
      </c>
      <c r="D11" s="226" t="s">
        <v>591</v>
      </c>
      <c r="E11" s="227" t="s">
        <v>592</v>
      </c>
      <c r="F11" s="241">
        <v>41390</v>
      </c>
      <c r="G11" s="356">
        <v>1</v>
      </c>
      <c r="H11" s="28"/>
      <c r="I11" s="29">
        <v>4</v>
      </c>
      <c r="J11" s="30" t="s">
        <v>147</v>
      </c>
      <c r="K11" s="392">
        <v>373</v>
      </c>
      <c r="L11" s="32">
        <v>36794</v>
      </c>
      <c r="M11" s="61" t="s">
        <v>578</v>
      </c>
      <c r="N11" s="61" t="s">
        <v>577</v>
      </c>
      <c r="O11" s="235">
        <v>50895</v>
      </c>
      <c r="P11" s="31">
        <v>9</v>
      </c>
    </row>
    <row r="12" spans="1:16" s="20" customFormat="1" ht="18.75" customHeight="1">
      <c r="A12" s="23">
        <v>5</v>
      </c>
      <c r="B12" s="396">
        <v>402</v>
      </c>
      <c r="C12" s="156">
        <v>36371</v>
      </c>
      <c r="D12" s="226" t="s">
        <v>582</v>
      </c>
      <c r="E12" s="227" t="s">
        <v>583</v>
      </c>
      <c r="F12" s="241">
        <v>41786</v>
      </c>
      <c r="G12" s="356">
        <v>4</v>
      </c>
      <c r="H12" s="28"/>
      <c r="I12" s="29">
        <v>5</v>
      </c>
      <c r="J12" s="30" t="s">
        <v>148</v>
      </c>
      <c r="K12" s="392">
        <v>450</v>
      </c>
      <c r="L12" s="32">
        <v>36853</v>
      </c>
      <c r="M12" s="61" t="s">
        <v>878</v>
      </c>
      <c r="N12" s="61" t="s">
        <v>594</v>
      </c>
      <c r="O12" s="235" t="s">
        <v>993</v>
      </c>
      <c r="P12" s="31" t="s">
        <v>411</v>
      </c>
    </row>
    <row r="13" spans="1:16" s="20" customFormat="1" ht="18.75" customHeight="1">
      <c r="A13" s="23">
        <v>6</v>
      </c>
      <c r="B13" s="396">
        <v>379</v>
      </c>
      <c r="C13" s="156">
        <v>36531</v>
      </c>
      <c r="D13" s="226" t="s">
        <v>778</v>
      </c>
      <c r="E13" s="227" t="s">
        <v>580</v>
      </c>
      <c r="F13" s="241">
        <v>41800</v>
      </c>
      <c r="G13" s="356">
        <v>5</v>
      </c>
      <c r="H13" s="28"/>
      <c r="I13" s="29">
        <v>6</v>
      </c>
      <c r="J13" s="30" t="s">
        <v>149</v>
      </c>
      <c r="K13" s="392">
        <v>469</v>
      </c>
      <c r="L13" s="32">
        <v>36567</v>
      </c>
      <c r="M13" s="61" t="s">
        <v>602</v>
      </c>
      <c r="N13" s="61" t="s">
        <v>600</v>
      </c>
      <c r="O13" s="235">
        <v>51642</v>
      </c>
      <c r="P13" s="31">
        <v>10</v>
      </c>
    </row>
    <row r="14" spans="1:16" s="20" customFormat="1" ht="18.75" customHeight="1">
      <c r="A14" s="23">
        <v>7</v>
      </c>
      <c r="B14" s="396">
        <v>556</v>
      </c>
      <c r="C14" s="156">
        <v>36824</v>
      </c>
      <c r="D14" s="226" t="s">
        <v>616</v>
      </c>
      <c r="E14" s="227" t="s">
        <v>617</v>
      </c>
      <c r="F14" s="241">
        <v>41829</v>
      </c>
      <c r="G14" s="356">
        <v>6</v>
      </c>
      <c r="H14" s="28"/>
      <c r="I14" s="29">
        <v>7</v>
      </c>
      <c r="J14" s="30" t="s">
        <v>150</v>
      </c>
      <c r="K14" s="392">
        <v>470</v>
      </c>
      <c r="L14" s="32">
        <v>36696</v>
      </c>
      <c r="M14" s="61" t="s">
        <v>603</v>
      </c>
      <c r="N14" s="61" t="s">
        <v>600</v>
      </c>
      <c r="O14" s="235">
        <v>44544</v>
      </c>
      <c r="P14" s="31">
        <v>3</v>
      </c>
    </row>
    <row r="15" spans="1:16" s="20" customFormat="1" ht="18.75" customHeight="1">
      <c r="A15" s="23">
        <v>8</v>
      </c>
      <c r="B15" s="396">
        <v>553</v>
      </c>
      <c r="C15" s="156">
        <v>36418</v>
      </c>
      <c r="D15" s="226" t="s">
        <v>613</v>
      </c>
      <c r="E15" s="227" t="s">
        <v>612</v>
      </c>
      <c r="F15" s="241">
        <v>41900</v>
      </c>
      <c r="G15" s="356">
        <v>7</v>
      </c>
      <c r="H15" s="28"/>
      <c r="I15" s="29">
        <v>8</v>
      </c>
      <c r="J15" s="30" t="s">
        <v>151</v>
      </c>
      <c r="K15" s="392">
        <v>546</v>
      </c>
      <c r="L15" s="32">
        <v>36617</v>
      </c>
      <c r="M15" s="61" t="s">
        <v>607</v>
      </c>
      <c r="N15" s="61" t="s">
        <v>608</v>
      </c>
      <c r="O15" s="235">
        <v>53231</v>
      </c>
      <c r="P15" s="31">
        <v>11</v>
      </c>
    </row>
    <row r="16" spans="1:16" s="20" customFormat="1" ht="18.75" customHeight="1">
      <c r="A16" s="23">
        <v>9</v>
      </c>
      <c r="B16" s="396">
        <v>557</v>
      </c>
      <c r="C16" s="156">
        <v>36568</v>
      </c>
      <c r="D16" s="226" t="s">
        <v>618</v>
      </c>
      <c r="E16" s="227" t="s">
        <v>617</v>
      </c>
      <c r="F16" s="241">
        <v>42116</v>
      </c>
      <c r="G16" s="356">
        <v>8</v>
      </c>
      <c r="H16" s="28"/>
      <c r="I16" s="29">
        <v>9</v>
      </c>
      <c r="J16" s="30" t="s">
        <v>152</v>
      </c>
      <c r="K16" s="392">
        <v>424</v>
      </c>
      <c r="L16" s="32">
        <v>36834</v>
      </c>
      <c r="M16" s="61" t="s">
        <v>783</v>
      </c>
      <c r="N16" s="61" t="s">
        <v>647</v>
      </c>
      <c r="O16" s="235">
        <v>45886</v>
      </c>
      <c r="P16" s="31">
        <v>7</v>
      </c>
    </row>
    <row r="17" spans="1:16" s="20" customFormat="1" ht="18.75" customHeight="1">
      <c r="A17" s="23">
        <v>10</v>
      </c>
      <c r="B17" s="396">
        <v>404</v>
      </c>
      <c r="C17" s="156">
        <v>36526</v>
      </c>
      <c r="D17" s="226" t="s">
        <v>585</v>
      </c>
      <c r="E17" s="227" t="s">
        <v>586</v>
      </c>
      <c r="F17" s="241">
        <v>42201</v>
      </c>
      <c r="G17" s="356">
        <v>2</v>
      </c>
      <c r="H17" s="28"/>
      <c r="I17" s="29">
        <v>10</v>
      </c>
      <c r="J17" s="30" t="s">
        <v>153</v>
      </c>
      <c r="K17" s="392">
        <v>480</v>
      </c>
      <c r="L17" s="32">
        <v>36232</v>
      </c>
      <c r="M17" s="61" t="s">
        <v>791</v>
      </c>
      <c r="N17" s="61" t="s">
        <v>249</v>
      </c>
      <c r="O17" s="235">
        <v>44038</v>
      </c>
      <c r="P17" s="31">
        <v>2</v>
      </c>
    </row>
    <row r="18" spans="1:16" s="20" customFormat="1" ht="18.75" customHeight="1">
      <c r="A18" s="23">
        <v>11</v>
      </c>
      <c r="B18" s="396">
        <v>554</v>
      </c>
      <c r="C18" s="156">
        <v>36276</v>
      </c>
      <c r="D18" s="226" t="s">
        <v>614</v>
      </c>
      <c r="E18" s="227" t="s">
        <v>612</v>
      </c>
      <c r="F18" s="241">
        <v>42225</v>
      </c>
      <c r="G18" s="356">
        <v>3</v>
      </c>
      <c r="H18" s="28"/>
      <c r="I18" s="29">
        <v>11</v>
      </c>
      <c r="J18" s="30" t="s">
        <v>154</v>
      </c>
      <c r="K18" s="392">
        <v>481</v>
      </c>
      <c r="L18" s="32">
        <v>36216</v>
      </c>
      <c r="M18" s="61" t="s">
        <v>792</v>
      </c>
      <c r="N18" s="61" t="s">
        <v>249</v>
      </c>
      <c r="O18" s="235">
        <v>44685</v>
      </c>
      <c r="P18" s="31">
        <v>4</v>
      </c>
    </row>
    <row r="19" spans="1:16" s="20" customFormat="1" ht="18.75" customHeight="1" thickBot="1">
      <c r="A19" s="334">
        <v>12</v>
      </c>
      <c r="B19" s="397">
        <v>436</v>
      </c>
      <c r="C19" s="352">
        <v>36845</v>
      </c>
      <c r="D19" s="353" t="s">
        <v>787</v>
      </c>
      <c r="E19" s="354" t="s">
        <v>786</v>
      </c>
      <c r="F19" s="355">
        <v>42306</v>
      </c>
      <c r="G19" s="357">
        <v>9</v>
      </c>
      <c r="H19" s="28"/>
      <c r="I19" s="29">
        <v>12</v>
      </c>
      <c r="J19" s="30" t="s">
        <v>155</v>
      </c>
      <c r="K19" s="392">
        <v>493</v>
      </c>
      <c r="L19" s="32">
        <v>36841</v>
      </c>
      <c r="M19" s="61" t="s">
        <v>793</v>
      </c>
      <c r="N19" s="61" t="s">
        <v>249</v>
      </c>
      <c r="O19" s="235" t="s">
        <v>987</v>
      </c>
      <c r="P19" s="31" t="s">
        <v>411</v>
      </c>
    </row>
    <row r="20" spans="1:16" s="20" customFormat="1" ht="18.75" customHeight="1">
      <c r="A20" s="329">
        <v>13</v>
      </c>
      <c r="B20" s="398">
        <v>454</v>
      </c>
      <c r="C20" s="348">
        <v>36161</v>
      </c>
      <c r="D20" s="349" t="s">
        <v>595</v>
      </c>
      <c r="E20" s="350" t="s">
        <v>596</v>
      </c>
      <c r="F20" s="351">
        <v>42536</v>
      </c>
      <c r="G20" s="358">
        <v>10</v>
      </c>
      <c r="H20" s="28"/>
      <c r="I20" s="29">
        <v>13</v>
      </c>
      <c r="J20" s="30" t="s">
        <v>912</v>
      </c>
      <c r="K20" s="392">
        <v>494</v>
      </c>
      <c r="L20" s="32">
        <v>36710</v>
      </c>
      <c r="M20" s="61" t="s">
        <v>794</v>
      </c>
      <c r="N20" s="61" t="s">
        <v>249</v>
      </c>
      <c r="O20" s="235" t="s">
        <v>987</v>
      </c>
      <c r="P20" s="31" t="s">
        <v>411</v>
      </c>
    </row>
    <row r="21" spans="1:16" s="20" customFormat="1" ht="18.75" customHeight="1">
      <c r="A21" s="23">
        <v>14</v>
      </c>
      <c r="B21" s="396">
        <v>438</v>
      </c>
      <c r="C21" s="156">
        <v>36395</v>
      </c>
      <c r="D21" s="226" t="s">
        <v>789</v>
      </c>
      <c r="E21" s="227" t="s">
        <v>786</v>
      </c>
      <c r="F21" s="241">
        <v>42547</v>
      </c>
      <c r="G21" s="356">
        <v>11</v>
      </c>
      <c r="H21" s="28"/>
      <c r="I21" s="29">
        <v>14</v>
      </c>
      <c r="J21" s="30" t="s">
        <v>913</v>
      </c>
      <c r="K21" s="392">
        <v>579</v>
      </c>
      <c r="L21" s="32">
        <v>36371</v>
      </c>
      <c r="M21" s="61" t="s">
        <v>801</v>
      </c>
      <c r="N21" s="61" t="s">
        <v>672</v>
      </c>
      <c r="O21" s="235">
        <v>43735</v>
      </c>
      <c r="P21" s="31">
        <v>1</v>
      </c>
    </row>
    <row r="22" spans="1:16" s="20" customFormat="1" ht="18.75" customHeight="1">
      <c r="A22" s="23">
        <v>15</v>
      </c>
      <c r="B22" s="396">
        <v>400</v>
      </c>
      <c r="C22" s="156">
        <v>36247</v>
      </c>
      <c r="D22" s="226" t="s">
        <v>782</v>
      </c>
      <c r="E22" s="227" t="s">
        <v>625</v>
      </c>
      <c r="F22" s="241">
        <v>42561</v>
      </c>
      <c r="G22" s="356">
        <v>4</v>
      </c>
      <c r="H22" s="28"/>
      <c r="I22" s="559" t="s">
        <v>18</v>
      </c>
      <c r="J22" s="562"/>
      <c r="K22" s="562"/>
      <c r="L22" s="562"/>
      <c r="M22" s="562"/>
      <c r="N22" s="562"/>
      <c r="O22" s="562"/>
      <c r="P22" s="563"/>
    </row>
    <row r="23" spans="1:16" s="20" customFormat="1" ht="18.75" customHeight="1">
      <c r="A23" s="23">
        <v>16</v>
      </c>
      <c r="B23" s="396">
        <v>466</v>
      </c>
      <c r="C23" s="156">
        <v>36704</v>
      </c>
      <c r="D23" s="226" t="s">
        <v>601</v>
      </c>
      <c r="E23" s="227" t="s">
        <v>600</v>
      </c>
      <c r="F23" s="241">
        <v>42697</v>
      </c>
      <c r="G23" s="356">
        <v>5</v>
      </c>
      <c r="H23" s="28"/>
      <c r="I23" s="60" t="s">
        <v>12</v>
      </c>
      <c r="J23" s="60" t="s">
        <v>239</v>
      </c>
      <c r="K23" s="60" t="s">
        <v>238</v>
      </c>
      <c r="L23" s="158" t="s">
        <v>13</v>
      </c>
      <c r="M23" s="159" t="s">
        <v>14</v>
      </c>
      <c r="N23" s="159" t="s">
        <v>51</v>
      </c>
      <c r="O23" s="234" t="s">
        <v>15</v>
      </c>
      <c r="P23" s="60" t="s">
        <v>30</v>
      </c>
    </row>
    <row r="24" spans="1:16" s="20" customFormat="1" ht="18.75" customHeight="1">
      <c r="A24" s="23">
        <v>17</v>
      </c>
      <c r="B24" s="396">
        <v>405</v>
      </c>
      <c r="C24" s="156">
        <v>36626</v>
      </c>
      <c r="D24" s="226" t="s">
        <v>587</v>
      </c>
      <c r="E24" s="227" t="s">
        <v>586</v>
      </c>
      <c r="F24" s="241">
        <v>42740</v>
      </c>
      <c r="G24" s="356">
        <v>6</v>
      </c>
      <c r="H24" s="28"/>
      <c r="I24" s="29">
        <v>1</v>
      </c>
      <c r="J24" s="30" t="s">
        <v>156</v>
      </c>
      <c r="K24" s="392">
        <v>427</v>
      </c>
      <c r="L24" s="32">
        <v>36526</v>
      </c>
      <c r="M24" s="61" t="s">
        <v>784</v>
      </c>
      <c r="N24" s="61" t="s">
        <v>647</v>
      </c>
      <c r="O24" s="235" t="s">
        <v>993</v>
      </c>
      <c r="P24" s="31" t="s">
        <v>411</v>
      </c>
    </row>
    <row r="25" spans="1:16" s="20" customFormat="1" ht="18.75" customHeight="1">
      <c r="A25" s="23">
        <v>18</v>
      </c>
      <c r="B25" s="396">
        <v>536</v>
      </c>
      <c r="C25" s="156">
        <v>36324</v>
      </c>
      <c r="D25" s="226" t="s">
        <v>604</v>
      </c>
      <c r="E25" s="227" t="s">
        <v>605</v>
      </c>
      <c r="F25" s="241">
        <v>42789</v>
      </c>
      <c r="G25" s="356">
        <v>7</v>
      </c>
      <c r="H25" s="28"/>
      <c r="I25" s="29">
        <v>2</v>
      </c>
      <c r="J25" s="30" t="s">
        <v>157</v>
      </c>
      <c r="K25" s="392">
        <v>592</v>
      </c>
      <c r="L25" s="32">
        <v>36179</v>
      </c>
      <c r="M25" s="61" t="s">
        <v>620</v>
      </c>
      <c r="N25" s="61" t="s">
        <v>621</v>
      </c>
      <c r="O25" s="235">
        <v>43620</v>
      </c>
      <c r="P25" s="31">
        <v>3</v>
      </c>
    </row>
    <row r="26" spans="1:16" s="20" customFormat="1" ht="18.75" customHeight="1">
      <c r="A26" s="23">
        <v>19</v>
      </c>
      <c r="B26" s="396">
        <v>555</v>
      </c>
      <c r="C26" s="156">
        <v>36526</v>
      </c>
      <c r="D26" s="226" t="s">
        <v>615</v>
      </c>
      <c r="E26" s="227" t="s">
        <v>612</v>
      </c>
      <c r="F26" s="241">
        <v>42857</v>
      </c>
      <c r="G26" s="356">
        <v>8</v>
      </c>
      <c r="H26" s="28"/>
      <c r="I26" s="29">
        <v>3</v>
      </c>
      <c r="J26" s="30" t="s">
        <v>158</v>
      </c>
      <c r="K26" s="392">
        <v>369</v>
      </c>
      <c r="L26" s="32">
        <v>36495</v>
      </c>
      <c r="M26" s="61" t="s">
        <v>574</v>
      </c>
      <c r="N26" s="61" t="s">
        <v>575</v>
      </c>
      <c r="O26" s="235">
        <v>44140</v>
      </c>
      <c r="P26" s="31">
        <v>6</v>
      </c>
    </row>
    <row r="27" spans="1:16" s="20" customFormat="1" ht="18.75" customHeight="1">
      <c r="A27" s="23">
        <v>20</v>
      </c>
      <c r="B27" s="396">
        <v>465</v>
      </c>
      <c r="C27" s="156">
        <v>36591</v>
      </c>
      <c r="D27" s="226" t="s">
        <v>599</v>
      </c>
      <c r="E27" s="227" t="s">
        <v>600</v>
      </c>
      <c r="F27" s="241">
        <v>42890</v>
      </c>
      <c r="G27" s="356">
        <v>1</v>
      </c>
      <c r="H27" s="28"/>
      <c r="I27" s="29">
        <v>4</v>
      </c>
      <c r="J27" s="30" t="s">
        <v>159</v>
      </c>
      <c r="K27" s="392">
        <v>465</v>
      </c>
      <c r="L27" s="32">
        <v>36591</v>
      </c>
      <c r="M27" s="61" t="s">
        <v>599</v>
      </c>
      <c r="N27" s="61" t="s">
        <v>600</v>
      </c>
      <c r="O27" s="235">
        <v>42890</v>
      </c>
      <c r="P27" s="31">
        <v>1</v>
      </c>
    </row>
    <row r="28" spans="1:16" s="20" customFormat="1" ht="18.75" customHeight="1">
      <c r="A28" s="23">
        <v>21</v>
      </c>
      <c r="B28" s="396">
        <v>392</v>
      </c>
      <c r="C28" s="156">
        <v>36187</v>
      </c>
      <c r="D28" s="226" t="s">
        <v>780</v>
      </c>
      <c r="E28" s="227" t="s">
        <v>641</v>
      </c>
      <c r="F28" s="241">
        <v>42979</v>
      </c>
      <c r="G28" s="356">
        <v>9</v>
      </c>
      <c r="H28" s="28"/>
      <c r="I28" s="29">
        <v>5</v>
      </c>
      <c r="J28" s="30" t="s">
        <v>160</v>
      </c>
      <c r="K28" s="392">
        <v>384</v>
      </c>
      <c r="L28" s="32">
        <v>36161</v>
      </c>
      <c r="M28" s="61" t="s">
        <v>779</v>
      </c>
      <c r="N28" s="61" t="s">
        <v>641</v>
      </c>
      <c r="O28" s="235">
        <v>43758</v>
      </c>
      <c r="P28" s="31">
        <v>4</v>
      </c>
    </row>
    <row r="29" spans="1:16" s="20" customFormat="1" ht="18.75" customHeight="1">
      <c r="A29" s="23">
        <v>22</v>
      </c>
      <c r="B29" s="396">
        <v>437</v>
      </c>
      <c r="C29" s="156">
        <v>36753</v>
      </c>
      <c r="D29" s="226" t="s">
        <v>788</v>
      </c>
      <c r="E29" s="227" t="s">
        <v>786</v>
      </c>
      <c r="F29" s="241">
        <v>43203</v>
      </c>
      <c r="G29" s="356">
        <v>12</v>
      </c>
      <c r="H29" s="28"/>
      <c r="I29" s="29">
        <v>6</v>
      </c>
      <c r="J29" s="30" t="s">
        <v>161</v>
      </c>
      <c r="K29" s="392">
        <v>408</v>
      </c>
      <c r="L29" s="32">
        <v>36453</v>
      </c>
      <c r="M29" s="61" t="s">
        <v>589</v>
      </c>
      <c r="N29" s="61" t="s">
        <v>586</v>
      </c>
      <c r="O29" s="235">
        <v>50477</v>
      </c>
      <c r="P29" s="31">
        <v>11</v>
      </c>
    </row>
    <row r="30" spans="1:16" s="20" customFormat="1" ht="18.75" customHeight="1">
      <c r="A30" s="23">
        <v>23</v>
      </c>
      <c r="B30" s="396">
        <v>551</v>
      </c>
      <c r="C30" s="156">
        <v>36397</v>
      </c>
      <c r="D30" s="226" t="s">
        <v>609</v>
      </c>
      <c r="E30" s="227" t="s">
        <v>610</v>
      </c>
      <c r="F30" s="241">
        <v>43359</v>
      </c>
      <c r="G30" s="356">
        <v>2</v>
      </c>
      <c r="H30" s="28"/>
      <c r="I30" s="29">
        <v>7</v>
      </c>
      <c r="J30" s="30" t="s">
        <v>162</v>
      </c>
      <c r="K30" s="392">
        <v>409</v>
      </c>
      <c r="L30" s="32">
        <v>36161</v>
      </c>
      <c r="M30" s="61" t="s">
        <v>590</v>
      </c>
      <c r="N30" s="61" t="s">
        <v>586</v>
      </c>
      <c r="O30" s="235">
        <v>45083</v>
      </c>
      <c r="P30" s="31">
        <v>8</v>
      </c>
    </row>
    <row r="31" spans="1:16" s="20" customFormat="1" ht="18.75" customHeight="1">
      <c r="A31" s="23">
        <v>24</v>
      </c>
      <c r="B31" s="396">
        <v>380</v>
      </c>
      <c r="C31" s="156">
        <v>36766</v>
      </c>
      <c r="D31" s="226" t="s">
        <v>579</v>
      </c>
      <c r="E31" s="227" t="s">
        <v>580</v>
      </c>
      <c r="F31" s="241">
        <v>43386</v>
      </c>
      <c r="G31" s="356">
        <v>13</v>
      </c>
      <c r="H31" s="28"/>
      <c r="I31" s="29">
        <v>8</v>
      </c>
      <c r="J31" s="30" t="s">
        <v>163</v>
      </c>
      <c r="K31" s="392">
        <v>459</v>
      </c>
      <c r="L31" s="32">
        <v>36557</v>
      </c>
      <c r="M31" s="61" t="s">
        <v>598</v>
      </c>
      <c r="N31" s="61" t="s">
        <v>596</v>
      </c>
      <c r="O31" s="235">
        <v>45162</v>
      </c>
      <c r="P31" s="31">
        <v>9</v>
      </c>
    </row>
    <row r="32" spans="1:16" s="20" customFormat="1" ht="18.75" customHeight="1">
      <c r="A32" s="23">
        <v>25</v>
      </c>
      <c r="B32" s="396">
        <v>381</v>
      </c>
      <c r="C32" s="156">
        <v>36799</v>
      </c>
      <c r="D32" s="226" t="s">
        <v>581</v>
      </c>
      <c r="E32" s="227" t="s">
        <v>580</v>
      </c>
      <c r="F32" s="241">
        <v>43511</v>
      </c>
      <c r="G32" s="356">
        <v>14</v>
      </c>
      <c r="H32" s="28"/>
      <c r="I32" s="29">
        <v>9</v>
      </c>
      <c r="J32" s="30" t="s">
        <v>164</v>
      </c>
      <c r="K32" s="392">
        <v>537</v>
      </c>
      <c r="L32" s="32">
        <v>36707</v>
      </c>
      <c r="M32" s="61" t="s">
        <v>606</v>
      </c>
      <c r="N32" s="61" t="s">
        <v>605</v>
      </c>
      <c r="O32" s="235">
        <v>45442</v>
      </c>
      <c r="P32" s="31">
        <v>10</v>
      </c>
    </row>
    <row r="33" spans="1:16" s="20" customFormat="1" ht="18.75" customHeight="1">
      <c r="A33" s="23">
        <v>26</v>
      </c>
      <c r="B33" s="396">
        <v>592</v>
      </c>
      <c r="C33" s="156">
        <v>36179</v>
      </c>
      <c r="D33" s="226" t="s">
        <v>620</v>
      </c>
      <c r="E33" s="227" t="s">
        <v>621</v>
      </c>
      <c r="F33" s="241">
        <v>43620</v>
      </c>
      <c r="G33" s="356">
        <v>3</v>
      </c>
      <c r="H33" s="28"/>
      <c r="I33" s="29">
        <v>10</v>
      </c>
      <c r="J33" s="30" t="s">
        <v>165</v>
      </c>
      <c r="K33" s="392">
        <v>397</v>
      </c>
      <c r="L33" s="32">
        <v>36805</v>
      </c>
      <c r="M33" s="61" t="s">
        <v>781</v>
      </c>
      <c r="N33" s="61" t="s">
        <v>625</v>
      </c>
      <c r="O33" s="235">
        <v>51233</v>
      </c>
      <c r="P33" s="31">
        <v>12</v>
      </c>
    </row>
    <row r="34" spans="1:16" s="20" customFormat="1" ht="18.75" customHeight="1">
      <c r="A34" s="23">
        <v>27</v>
      </c>
      <c r="B34" s="396">
        <v>579</v>
      </c>
      <c r="C34" s="156">
        <v>36371</v>
      </c>
      <c r="D34" s="226" t="s">
        <v>801</v>
      </c>
      <c r="E34" s="227" t="s">
        <v>672</v>
      </c>
      <c r="F34" s="241">
        <v>43735</v>
      </c>
      <c r="G34" s="356">
        <v>1</v>
      </c>
      <c r="H34" s="28"/>
      <c r="I34" s="29">
        <v>11</v>
      </c>
      <c r="J34" s="30" t="s">
        <v>166</v>
      </c>
      <c r="K34" s="392">
        <v>458</v>
      </c>
      <c r="L34" s="32">
        <v>36282</v>
      </c>
      <c r="M34" s="61" t="s">
        <v>597</v>
      </c>
      <c r="N34" s="61" t="s">
        <v>596</v>
      </c>
      <c r="O34" s="235">
        <v>44033</v>
      </c>
      <c r="P34" s="31">
        <v>5</v>
      </c>
    </row>
    <row r="35" spans="1:16" s="20" customFormat="1" ht="18.75" customHeight="1">
      <c r="A35" s="23">
        <v>28</v>
      </c>
      <c r="B35" s="396">
        <v>384</v>
      </c>
      <c r="C35" s="156">
        <v>36161</v>
      </c>
      <c r="D35" s="226" t="s">
        <v>779</v>
      </c>
      <c r="E35" s="227" t="s">
        <v>641</v>
      </c>
      <c r="F35" s="241">
        <v>43758</v>
      </c>
      <c r="G35" s="356">
        <v>4</v>
      </c>
      <c r="H35" s="28"/>
      <c r="I35" s="29">
        <v>12</v>
      </c>
      <c r="J35" s="30" t="s">
        <v>167</v>
      </c>
      <c r="K35" s="392">
        <v>551</v>
      </c>
      <c r="L35" s="32">
        <v>36397</v>
      </c>
      <c r="M35" s="61" t="s">
        <v>609</v>
      </c>
      <c r="N35" s="61" t="s">
        <v>610</v>
      </c>
      <c r="O35" s="235">
        <v>43359</v>
      </c>
      <c r="P35" s="31">
        <v>2</v>
      </c>
    </row>
    <row r="36" spans="1:16" s="20" customFormat="1" ht="18.75" customHeight="1">
      <c r="A36" s="23">
        <v>29</v>
      </c>
      <c r="B36" s="396">
        <v>439</v>
      </c>
      <c r="C36" s="156">
        <v>36641</v>
      </c>
      <c r="D36" s="226" t="s">
        <v>790</v>
      </c>
      <c r="E36" s="227" t="s">
        <v>786</v>
      </c>
      <c r="F36" s="241">
        <v>43820</v>
      </c>
      <c r="G36" s="356">
        <v>15</v>
      </c>
      <c r="H36" s="28"/>
      <c r="I36" s="29">
        <v>13</v>
      </c>
      <c r="J36" s="30" t="s">
        <v>914</v>
      </c>
      <c r="K36" s="392">
        <v>370</v>
      </c>
      <c r="L36" s="32">
        <v>36586</v>
      </c>
      <c r="M36" s="61" t="s">
        <v>576</v>
      </c>
      <c r="N36" s="61" t="s">
        <v>575</v>
      </c>
      <c r="O36" s="235">
        <v>44676</v>
      </c>
      <c r="P36" s="31">
        <v>7</v>
      </c>
    </row>
    <row r="37" spans="1:16" s="20" customFormat="1" ht="18.75" customHeight="1">
      <c r="A37" s="23">
        <v>30</v>
      </c>
      <c r="B37" s="396">
        <v>458</v>
      </c>
      <c r="C37" s="156">
        <v>36282</v>
      </c>
      <c r="D37" s="226" t="s">
        <v>597</v>
      </c>
      <c r="E37" s="227" t="s">
        <v>596</v>
      </c>
      <c r="F37" s="241">
        <v>44033</v>
      </c>
      <c r="G37" s="356">
        <v>5</v>
      </c>
      <c r="H37" s="28"/>
      <c r="I37" s="29">
        <v>14</v>
      </c>
      <c r="J37" s="30" t="s">
        <v>915</v>
      </c>
      <c r="K37" s="392">
        <v>558</v>
      </c>
      <c r="L37" s="32">
        <v>36514</v>
      </c>
      <c r="M37" s="61" t="s">
        <v>619</v>
      </c>
      <c r="N37" s="61" t="s">
        <v>617</v>
      </c>
      <c r="O37" s="235" t="s">
        <v>987</v>
      </c>
      <c r="P37" s="31" t="s">
        <v>411</v>
      </c>
    </row>
    <row r="38" spans="1:16" s="20" customFormat="1" ht="18.75" customHeight="1">
      <c r="A38" s="23">
        <v>31</v>
      </c>
      <c r="B38" s="396">
        <v>480</v>
      </c>
      <c r="C38" s="156">
        <v>36232</v>
      </c>
      <c r="D38" s="226" t="s">
        <v>791</v>
      </c>
      <c r="E38" s="227" t="s">
        <v>249</v>
      </c>
      <c r="F38" s="241">
        <v>44038</v>
      </c>
      <c r="G38" s="356">
        <v>2</v>
      </c>
      <c r="H38" s="28"/>
      <c r="I38" s="559" t="s">
        <v>19</v>
      </c>
      <c r="J38" s="562"/>
      <c r="K38" s="562"/>
      <c r="L38" s="562"/>
      <c r="M38" s="562"/>
      <c r="N38" s="562"/>
      <c r="O38" s="562"/>
      <c r="P38" s="563"/>
    </row>
    <row r="39" spans="1:16" s="20" customFormat="1" ht="18.75" customHeight="1">
      <c r="A39" s="23">
        <v>32</v>
      </c>
      <c r="B39" s="396">
        <v>369</v>
      </c>
      <c r="C39" s="156">
        <v>36495</v>
      </c>
      <c r="D39" s="226" t="s">
        <v>574</v>
      </c>
      <c r="E39" s="227" t="s">
        <v>575</v>
      </c>
      <c r="F39" s="241">
        <v>44140</v>
      </c>
      <c r="G39" s="356">
        <v>6</v>
      </c>
      <c r="H39" s="28"/>
      <c r="I39" s="60" t="s">
        <v>12</v>
      </c>
      <c r="J39" s="60" t="s">
        <v>239</v>
      </c>
      <c r="K39" s="60" t="s">
        <v>238</v>
      </c>
      <c r="L39" s="158" t="s">
        <v>13</v>
      </c>
      <c r="M39" s="159" t="s">
        <v>14</v>
      </c>
      <c r="N39" s="159" t="s">
        <v>51</v>
      </c>
      <c r="O39" s="234" t="s">
        <v>15</v>
      </c>
      <c r="P39" s="60" t="s">
        <v>30</v>
      </c>
    </row>
    <row r="40" spans="1:16" s="20" customFormat="1" ht="18.75" customHeight="1">
      <c r="A40" s="23">
        <v>33</v>
      </c>
      <c r="B40" s="396">
        <v>406</v>
      </c>
      <c r="C40" s="156">
        <v>36528</v>
      </c>
      <c r="D40" s="226" t="s">
        <v>588</v>
      </c>
      <c r="E40" s="227" t="s">
        <v>586</v>
      </c>
      <c r="F40" s="241">
        <v>44224</v>
      </c>
      <c r="G40" s="356">
        <v>10</v>
      </c>
      <c r="H40" s="28"/>
      <c r="I40" s="29">
        <v>1</v>
      </c>
      <c r="J40" s="30" t="s">
        <v>168</v>
      </c>
      <c r="K40" s="392">
        <v>400</v>
      </c>
      <c r="L40" s="32">
        <v>36247</v>
      </c>
      <c r="M40" s="61" t="s">
        <v>782</v>
      </c>
      <c r="N40" s="61" t="s">
        <v>625</v>
      </c>
      <c r="O40" s="235">
        <v>42561</v>
      </c>
      <c r="P40" s="31">
        <v>4</v>
      </c>
    </row>
    <row r="41" spans="1:16" s="20" customFormat="1" ht="18.75" customHeight="1">
      <c r="A41" s="23">
        <v>34</v>
      </c>
      <c r="B41" s="396">
        <v>470</v>
      </c>
      <c r="C41" s="156">
        <v>36696</v>
      </c>
      <c r="D41" s="226" t="s">
        <v>603</v>
      </c>
      <c r="E41" s="227" t="s">
        <v>600</v>
      </c>
      <c r="F41" s="241">
        <v>44544</v>
      </c>
      <c r="G41" s="356">
        <v>3</v>
      </c>
      <c r="H41" s="28"/>
      <c r="I41" s="29">
        <v>2</v>
      </c>
      <c r="J41" s="30" t="s">
        <v>169</v>
      </c>
      <c r="K41" s="392">
        <v>433</v>
      </c>
      <c r="L41" s="32">
        <v>36293</v>
      </c>
      <c r="M41" s="61" t="s">
        <v>591</v>
      </c>
      <c r="N41" s="61" t="s">
        <v>592</v>
      </c>
      <c r="O41" s="235">
        <v>41390</v>
      </c>
      <c r="P41" s="31">
        <v>1</v>
      </c>
    </row>
    <row r="42" spans="1:16" s="20" customFormat="1" ht="18.75" customHeight="1">
      <c r="A42" s="23">
        <v>35</v>
      </c>
      <c r="B42" s="396">
        <v>434</v>
      </c>
      <c r="C42" s="156">
        <v>36239</v>
      </c>
      <c r="D42" s="226" t="s">
        <v>593</v>
      </c>
      <c r="E42" s="227" t="s">
        <v>592</v>
      </c>
      <c r="F42" s="241">
        <v>44582</v>
      </c>
      <c r="G42" s="356">
        <v>11</v>
      </c>
      <c r="H42" s="28"/>
      <c r="I42" s="29">
        <v>3</v>
      </c>
      <c r="J42" s="30" t="s">
        <v>170</v>
      </c>
      <c r="K42" s="392">
        <v>554</v>
      </c>
      <c r="L42" s="32">
        <v>36276</v>
      </c>
      <c r="M42" s="61" t="s">
        <v>614</v>
      </c>
      <c r="N42" s="61" t="s">
        <v>612</v>
      </c>
      <c r="O42" s="235">
        <v>42225</v>
      </c>
      <c r="P42" s="31">
        <v>3</v>
      </c>
    </row>
    <row r="43" spans="1:16" s="20" customFormat="1" ht="18.75" customHeight="1">
      <c r="A43" s="23">
        <v>36</v>
      </c>
      <c r="B43" s="396">
        <v>370</v>
      </c>
      <c r="C43" s="156">
        <v>36586</v>
      </c>
      <c r="D43" s="226" t="s">
        <v>576</v>
      </c>
      <c r="E43" s="227" t="s">
        <v>575</v>
      </c>
      <c r="F43" s="241">
        <v>44676</v>
      </c>
      <c r="G43" s="356">
        <v>7</v>
      </c>
      <c r="H43" s="28"/>
      <c r="I43" s="29">
        <v>4</v>
      </c>
      <c r="J43" s="30" t="s">
        <v>171</v>
      </c>
      <c r="K43" s="392" t="s">
        <v>988</v>
      </c>
      <c r="L43" s="32" t="s">
        <v>988</v>
      </c>
      <c r="M43" s="61" t="s">
        <v>988</v>
      </c>
      <c r="N43" s="61" t="s">
        <v>988</v>
      </c>
      <c r="O43" s="235"/>
      <c r="P43" s="31"/>
    </row>
    <row r="44" spans="1:16" s="20" customFormat="1" ht="18.75" customHeight="1">
      <c r="A44" s="23">
        <v>37</v>
      </c>
      <c r="B44" s="396">
        <v>481</v>
      </c>
      <c r="C44" s="156">
        <v>36216</v>
      </c>
      <c r="D44" s="226" t="s">
        <v>792</v>
      </c>
      <c r="E44" s="227" t="s">
        <v>249</v>
      </c>
      <c r="F44" s="241">
        <v>44685</v>
      </c>
      <c r="G44" s="356">
        <v>4</v>
      </c>
      <c r="H44" s="28"/>
      <c r="I44" s="29">
        <v>5</v>
      </c>
      <c r="J44" s="30" t="s">
        <v>172</v>
      </c>
      <c r="K44" s="392">
        <v>555</v>
      </c>
      <c r="L44" s="32">
        <v>36526</v>
      </c>
      <c r="M44" s="61" t="s">
        <v>615</v>
      </c>
      <c r="N44" s="61" t="s">
        <v>612</v>
      </c>
      <c r="O44" s="235">
        <v>42857</v>
      </c>
      <c r="P44" s="31">
        <v>8</v>
      </c>
    </row>
    <row r="45" spans="1:16" s="20" customFormat="1" ht="18.75" customHeight="1">
      <c r="A45" s="23">
        <v>38</v>
      </c>
      <c r="B45" s="396">
        <v>403</v>
      </c>
      <c r="C45" s="156">
        <v>36617</v>
      </c>
      <c r="D45" s="226" t="s">
        <v>584</v>
      </c>
      <c r="E45" s="227" t="s">
        <v>583</v>
      </c>
      <c r="F45" s="241">
        <v>45070</v>
      </c>
      <c r="G45" s="356">
        <v>16</v>
      </c>
      <c r="H45" s="28"/>
      <c r="I45" s="29"/>
      <c r="J45" s="30" t="s">
        <v>173</v>
      </c>
      <c r="K45" s="392" t="s">
        <v>988</v>
      </c>
      <c r="L45" s="32" t="s">
        <v>988</v>
      </c>
      <c r="M45" s="61" t="s">
        <v>988</v>
      </c>
      <c r="N45" s="61" t="s">
        <v>988</v>
      </c>
      <c r="O45" s="235"/>
      <c r="P45" s="31"/>
    </row>
    <row r="46" spans="1:16" s="20" customFormat="1" ht="18.75" customHeight="1">
      <c r="A46" s="23">
        <v>39</v>
      </c>
      <c r="B46" s="396">
        <v>409</v>
      </c>
      <c r="C46" s="156">
        <v>36161</v>
      </c>
      <c r="D46" s="226" t="s">
        <v>590</v>
      </c>
      <c r="E46" s="227" t="s">
        <v>586</v>
      </c>
      <c r="F46" s="241">
        <v>45083</v>
      </c>
      <c r="G46" s="356">
        <v>8</v>
      </c>
      <c r="H46" s="28"/>
      <c r="I46" s="29"/>
      <c r="J46" s="30" t="s">
        <v>174</v>
      </c>
      <c r="K46" s="392" t="s">
        <v>988</v>
      </c>
      <c r="L46" s="32" t="s">
        <v>988</v>
      </c>
      <c r="M46" s="61" t="s">
        <v>988</v>
      </c>
      <c r="N46" s="61" t="s">
        <v>988</v>
      </c>
      <c r="O46" s="235"/>
      <c r="P46" s="31"/>
    </row>
    <row r="47" spans="1:16" s="20" customFormat="1" ht="18.75" customHeight="1">
      <c r="A47" s="23">
        <v>40</v>
      </c>
      <c r="B47" s="396">
        <v>459</v>
      </c>
      <c r="C47" s="156">
        <v>36557</v>
      </c>
      <c r="D47" s="226" t="s">
        <v>598</v>
      </c>
      <c r="E47" s="227" t="s">
        <v>596</v>
      </c>
      <c r="F47" s="241">
        <v>45162</v>
      </c>
      <c r="G47" s="356">
        <v>9</v>
      </c>
      <c r="H47" s="28"/>
      <c r="I47" s="29">
        <v>8</v>
      </c>
      <c r="J47" s="30" t="s">
        <v>175</v>
      </c>
      <c r="K47" s="392">
        <v>404</v>
      </c>
      <c r="L47" s="32">
        <v>36526</v>
      </c>
      <c r="M47" s="61" t="s">
        <v>585</v>
      </c>
      <c r="N47" s="61" t="s">
        <v>586</v>
      </c>
      <c r="O47" s="235">
        <v>42201</v>
      </c>
      <c r="P47" s="31">
        <v>2</v>
      </c>
    </row>
    <row r="48" spans="1:16" s="20" customFormat="1" ht="18.75" customHeight="1">
      <c r="A48" s="23">
        <v>41</v>
      </c>
      <c r="B48" s="396">
        <v>537</v>
      </c>
      <c r="C48" s="156">
        <v>36707</v>
      </c>
      <c r="D48" s="226" t="s">
        <v>606</v>
      </c>
      <c r="E48" s="227" t="s">
        <v>605</v>
      </c>
      <c r="F48" s="241">
        <v>45442</v>
      </c>
      <c r="G48" s="356">
        <v>10</v>
      </c>
      <c r="H48" s="28"/>
      <c r="I48" s="29">
        <v>9</v>
      </c>
      <c r="J48" s="30" t="s">
        <v>176</v>
      </c>
      <c r="K48" s="392">
        <v>405</v>
      </c>
      <c r="L48" s="32">
        <v>36626</v>
      </c>
      <c r="M48" s="61" t="s">
        <v>587</v>
      </c>
      <c r="N48" s="61" t="s">
        <v>586</v>
      </c>
      <c r="O48" s="235">
        <v>42740</v>
      </c>
      <c r="P48" s="31">
        <v>6</v>
      </c>
    </row>
    <row r="49" spans="1:16" s="20" customFormat="1" ht="18.75" customHeight="1">
      <c r="A49" s="23">
        <v>42</v>
      </c>
      <c r="B49" s="396">
        <v>367</v>
      </c>
      <c r="C49" s="156">
        <v>36326</v>
      </c>
      <c r="D49" s="226" t="s">
        <v>572</v>
      </c>
      <c r="E49" s="227" t="s">
        <v>573</v>
      </c>
      <c r="F49" s="241">
        <v>45796</v>
      </c>
      <c r="G49" s="356">
        <v>5</v>
      </c>
      <c r="H49" s="28"/>
      <c r="I49" s="29">
        <v>10</v>
      </c>
      <c r="J49" s="30" t="s">
        <v>177</v>
      </c>
      <c r="K49" s="392">
        <v>434</v>
      </c>
      <c r="L49" s="32">
        <v>36239</v>
      </c>
      <c r="M49" s="61" t="s">
        <v>593</v>
      </c>
      <c r="N49" s="61" t="s">
        <v>592</v>
      </c>
      <c r="O49" s="235">
        <v>44582</v>
      </c>
      <c r="P49" s="31">
        <v>11</v>
      </c>
    </row>
    <row r="50" spans="1:16" s="20" customFormat="1" ht="18.75" customHeight="1">
      <c r="A50" s="23">
        <v>43</v>
      </c>
      <c r="B50" s="396">
        <v>600</v>
      </c>
      <c r="C50" s="156">
        <v>36530</v>
      </c>
      <c r="D50" s="226" t="s">
        <v>622</v>
      </c>
      <c r="E50" s="227" t="s">
        <v>623</v>
      </c>
      <c r="F50" s="241">
        <v>45825</v>
      </c>
      <c r="G50" s="356">
        <v>6</v>
      </c>
      <c r="H50" s="28"/>
      <c r="I50" s="29">
        <v>11</v>
      </c>
      <c r="J50" s="30" t="s">
        <v>178</v>
      </c>
      <c r="K50" s="392">
        <v>536</v>
      </c>
      <c r="L50" s="32">
        <v>36324</v>
      </c>
      <c r="M50" s="61" t="s">
        <v>604</v>
      </c>
      <c r="N50" s="61" t="s">
        <v>605</v>
      </c>
      <c r="O50" s="235">
        <v>42789</v>
      </c>
      <c r="P50" s="31">
        <v>7</v>
      </c>
    </row>
    <row r="51" spans="1:16" s="20" customFormat="1" ht="18.75" customHeight="1">
      <c r="A51" s="23">
        <v>44</v>
      </c>
      <c r="B51" s="396">
        <v>424</v>
      </c>
      <c r="C51" s="156">
        <v>36834</v>
      </c>
      <c r="D51" s="226" t="s">
        <v>783</v>
      </c>
      <c r="E51" s="227" t="s">
        <v>647</v>
      </c>
      <c r="F51" s="241">
        <v>45886</v>
      </c>
      <c r="G51" s="356">
        <v>7</v>
      </c>
      <c r="H51" s="28"/>
      <c r="I51" s="29">
        <v>12</v>
      </c>
      <c r="J51" s="30" t="s">
        <v>179</v>
      </c>
      <c r="K51" s="392">
        <v>392</v>
      </c>
      <c r="L51" s="32">
        <v>36187</v>
      </c>
      <c r="M51" s="61" t="s">
        <v>780</v>
      </c>
      <c r="N51" s="61" t="s">
        <v>641</v>
      </c>
      <c r="O51" s="235">
        <v>42979</v>
      </c>
      <c r="P51" s="31">
        <v>9</v>
      </c>
    </row>
    <row r="52" spans="1:16" s="20" customFormat="1" ht="18.75" customHeight="1">
      <c r="A52" s="23">
        <v>45</v>
      </c>
      <c r="B52" s="396">
        <v>408</v>
      </c>
      <c r="C52" s="156">
        <v>36453</v>
      </c>
      <c r="D52" s="226" t="s">
        <v>589</v>
      </c>
      <c r="E52" s="227" t="s">
        <v>586</v>
      </c>
      <c r="F52" s="241">
        <v>50477</v>
      </c>
      <c r="G52" s="356">
        <v>11</v>
      </c>
      <c r="H52" s="28"/>
      <c r="I52" s="29">
        <v>13</v>
      </c>
      <c r="J52" s="30" t="s">
        <v>916</v>
      </c>
      <c r="K52" s="392">
        <v>406</v>
      </c>
      <c r="L52" s="32">
        <v>36528</v>
      </c>
      <c r="M52" s="61" t="s">
        <v>588</v>
      </c>
      <c r="N52" s="61" t="s">
        <v>586</v>
      </c>
      <c r="O52" s="235">
        <v>44224</v>
      </c>
      <c r="P52" s="31">
        <v>10</v>
      </c>
    </row>
    <row r="53" spans="1:16" s="20" customFormat="1" ht="18.75" customHeight="1">
      <c r="A53" s="23">
        <v>46</v>
      </c>
      <c r="B53" s="396">
        <v>591</v>
      </c>
      <c r="C53" s="156">
        <v>36245</v>
      </c>
      <c r="D53" s="226" t="s">
        <v>762</v>
      </c>
      <c r="E53" s="227" t="s">
        <v>621</v>
      </c>
      <c r="F53" s="241">
        <v>50633</v>
      </c>
      <c r="G53" s="356">
        <v>8</v>
      </c>
      <c r="H53" s="28"/>
      <c r="I53" s="29">
        <v>14</v>
      </c>
      <c r="J53" s="30" t="s">
        <v>917</v>
      </c>
      <c r="K53" s="392">
        <v>466</v>
      </c>
      <c r="L53" s="32">
        <v>36704</v>
      </c>
      <c r="M53" s="61" t="s">
        <v>601</v>
      </c>
      <c r="N53" s="61" t="s">
        <v>600</v>
      </c>
      <c r="O53" s="235">
        <v>42697</v>
      </c>
      <c r="P53" s="31">
        <v>5</v>
      </c>
    </row>
    <row r="54" spans="1:16" s="20" customFormat="1" ht="18.75" customHeight="1">
      <c r="A54" s="23">
        <v>47</v>
      </c>
      <c r="B54" s="396">
        <v>373</v>
      </c>
      <c r="C54" s="156">
        <v>36794</v>
      </c>
      <c r="D54" s="226" t="s">
        <v>578</v>
      </c>
      <c r="E54" s="227" t="s">
        <v>577</v>
      </c>
      <c r="F54" s="241">
        <v>50895</v>
      </c>
      <c r="G54" s="356">
        <v>9</v>
      </c>
      <c r="H54" s="28"/>
      <c r="I54" s="559" t="s">
        <v>48</v>
      </c>
      <c r="J54" s="562"/>
      <c r="K54" s="562"/>
      <c r="L54" s="562"/>
      <c r="M54" s="562"/>
      <c r="N54" s="562"/>
      <c r="O54" s="562"/>
      <c r="P54" s="563"/>
    </row>
    <row r="55" spans="1:16" s="20" customFormat="1" ht="18.75" customHeight="1">
      <c r="A55" s="23">
        <v>48</v>
      </c>
      <c r="B55" s="396">
        <v>397</v>
      </c>
      <c r="C55" s="156">
        <v>36805</v>
      </c>
      <c r="D55" s="226" t="s">
        <v>781</v>
      </c>
      <c r="E55" s="227" t="s">
        <v>625</v>
      </c>
      <c r="F55" s="241">
        <v>51233</v>
      </c>
      <c r="G55" s="356">
        <v>12</v>
      </c>
      <c r="H55" s="28"/>
      <c r="I55" s="60" t="s">
        <v>12</v>
      </c>
      <c r="J55" s="60" t="s">
        <v>239</v>
      </c>
      <c r="K55" s="60" t="s">
        <v>238</v>
      </c>
      <c r="L55" s="158" t="s">
        <v>13</v>
      </c>
      <c r="M55" s="159" t="s">
        <v>14</v>
      </c>
      <c r="N55" s="159" t="s">
        <v>51</v>
      </c>
      <c r="O55" s="234" t="s">
        <v>15</v>
      </c>
      <c r="P55" s="60" t="s">
        <v>30</v>
      </c>
    </row>
    <row r="56" spans="1:16" s="20" customFormat="1" ht="18.75" customHeight="1">
      <c r="A56" s="23">
        <v>49</v>
      </c>
      <c r="B56" s="396">
        <v>469</v>
      </c>
      <c r="C56" s="156">
        <v>36567</v>
      </c>
      <c r="D56" s="226" t="s">
        <v>602</v>
      </c>
      <c r="E56" s="227" t="s">
        <v>600</v>
      </c>
      <c r="F56" s="241">
        <v>51642</v>
      </c>
      <c r="G56" s="356">
        <v>10</v>
      </c>
      <c r="H56" s="28"/>
      <c r="I56" s="29">
        <v>1</v>
      </c>
      <c r="J56" s="30" t="s">
        <v>180</v>
      </c>
      <c r="K56" s="392">
        <v>378</v>
      </c>
      <c r="L56" s="32">
        <v>36516</v>
      </c>
      <c r="M56" s="61" t="s">
        <v>777</v>
      </c>
      <c r="N56" s="61" t="s">
        <v>580</v>
      </c>
      <c r="O56" s="235">
        <v>40591</v>
      </c>
      <c r="P56" s="31">
        <v>1</v>
      </c>
    </row>
    <row r="57" spans="1:16" s="20" customFormat="1" ht="18.75" customHeight="1">
      <c r="A57" s="23">
        <v>50</v>
      </c>
      <c r="B57" s="396">
        <v>546</v>
      </c>
      <c r="C57" s="156">
        <v>36617</v>
      </c>
      <c r="D57" s="226" t="s">
        <v>607</v>
      </c>
      <c r="E57" s="227" t="s">
        <v>608</v>
      </c>
      <c r="F57" s="241">
        <v>53231</v>
      </c>
      <c r="G57" s="356">
        <v>11</v>
      </c>
      <c r="H57" s="28"/>
      <c r="I57" s="29">
        <v>2</v>
      </c>
      <c r="J57" s="30" t="s">
        <v>181</v>
      </c>
      <c r="K57" s="392">
        <v>532</v>
      </c>
      <c r="L57" s="32">
        <v>36581</v>
      </c>
      <c r="M57" s="61" t="s">
        <v>838</v>
      </c>
      <c r="N57" s="61" t="s">
        <v>605</v>
      </c>
      <c r="O57" s="235" t="s">
        <v>993</v>
      </c>
      <c r="P57" s="31" t="s">
        <v>411</v>
      </c>
    </row>
    <row r="58" spans="1:16" s="20" customFormat="1" ht="18.75" customHeight="1">
      <c r="A58" s="23" t="s">
        <v>411</v>
      </c>
      <c r="B58" s="396">
        <v>450</v>
      </c>
      <c r="C58" s="156">
        <v>36853</v>
      </c>
      <c r="D58" s="226" t="s">
        <v>878</v>
      </c>
      <c r="E58" s="227" t="s">
        <v>594</v>
      </c>
      <c r="F58" s="241" t="s">
        <v>993</v>
      </c>
      <c r="G58" s="356" t="s">
        <v>411</v>
      </c>
      <c r="H58" s="28"/>
      <c r="I58" s="29">
        <v>3</v>
      </c>
      <c r="J58" s="30" t="s">
        <v>182</v>
      </c>
      <c r="K58" s="392">
        <v>552</v>
      </c>
      <c r="L58" s="32">
        <v>36161</v>
      </c>
      <c r="M58" s="61" t="s">
        <v>611</v>
      </c>
      <c r="N58" s="61" t="s">
        <v>612</v>
      </c>
      <c r="O58" s="235">
        <v>40958</v>
      </c>
      <c r="P58" s="31">
        <v>2</v>
      </c>
    </row>
    <row r="59" spans="1:16" s="20" customFormat="1" ht="18.75" customHeight="1">
      <c r="A59" s="23" t="s">
        <v>411</v>
      </c>
      <c r="B59" s="396">
        <v>427</v>
      </c>
      <c r="C59" s="156">
        <v>36526</v>
      </c>
      <c r="D59" s="226" t="s">
        <v>784</v>
      </c>
      <c r="E59" s="227" t="s">
        <v>647</v>
      </c>
      <c r="F59" s="241" t="s">
        <v>993</v>
      </c>
      <c r="G59" s="356" t="s">
        <v>411</v>
      </c>
      <c r="H59" s="28"/>
      <c r="I59" s="29">
        <v>4</v>
      </c>
      <c r="J59" s="30" t="s">
        <v>183</v>
      </c>
      <c r="K59" s="392">
        <v>380</v>
      </c>
      <c r="L59" s="32">
        <v>36766</v>
      </c>
      <c r="M59" s="61" t="s">
        <v>579</v>
      </c>
      <c r="N59" s="61" t="s">
        <v>580</v>
      </c>
      <c r="O59" s="235">
        <v>43386</v>
      </c>
      <c r="P59" s="31">
        <v>13</v>
      </c>
    </row>
    <row r="60" spans="1:16" s="20" customFormat="1" ht="18.75" customHeight="1">
      <c r="A60" s="23" t="s">
        <v>411</v>
      </c>
      <c r="B60" s="396">
        <v>532</v>
      </c>
      <c r="C60" s="156">
        <v>36581</v>
      </c>
      <c r="D60" s="226" t="s">
        <v>838</v>
      </c>
      <c r="E60" s="227" t="s">
        <v>605</v>
      </c>
      <c r="F60" s="241" t="s">
        <v>993</v>
      </c>
      <c r="G60" s="356" t="s">
        <v>411</v>
      </c>
      <c r="H60" s="28"/>
      <c r="I60" s="29">
        <v>5</v>
      </c>
      <c r="J60" s="30" t="s">
        <v>184</v>
      </c>
      <c r="K60" s="392">
        <v>435</v>
      </c>
      <c r="L60" s="32">
        <v>36211</v>
      </c>
      <c r="M60" s="61" t="s">
        <v>785</v>
      </c>
      <c r="N60" s="61" t="s">
        <v>786</v>
      </c>
      <c r="O60" s="235">
        <v>41076</v>
      </c>
      <c r="P60" s="31">
        <v>3</v>
      </c>
    </row>
    <row r="61" spans="1:16" s="20" customFormat="1" ht="18.75" customHeight="1">
      <c r="A61" s="23" t="s">
        <v>411</v>
      </c>
      <c r="B61" s="396">
        <v>493</v>
      </c>
      <c r="C61" s="156">
        <v>36841</v>
      </c>
      <c r="D61" s="226" t="s">
        <v>793</v>
      </c>
      <c r="E61" s="227" t="s">
        <v>249</v>
      </c>
      <c r="F61" s="241" t="s">
        <v>987</v>
      </c>
      <c r="G61" s="356" t="s">
        <v>411</v>
      </c>
      <c r="H61" s="28"/>
      <c r="I61" s="29">
        <v>6</v>
      </c>
      <c r="J61" s="30" t="s">
        <v>185</v>
      </c>
      <c r="K61" s="392">
        <v>381</v>
      </c>
      <c r="L61" s="32">
        <v>36799</v>
      </c>
      <c r="M61" s="61" t="s">
        <v>581</v>
      </c>
      <c r="N61" s="61" t="s">
        <v>580</v>
      </c>
      <c r="O61" s="235">
        <v>43511</v>
      </c>
      <c r="P61" s="31">
        <v>14</v>
      </c>
    </row>
    <row r="62" spans="1:16" s="20" customFormat="1" ht="18.75" customHeight="1">
      <c r="A62" s="23" t="s">
        <v>411</v>
      </c>
      <c r="B62" s="396">
        <v>494</v>
      </c>
      <c r="C62" s="156">
        <v>36710</v>
      </c>
      <c r="D62" s="226" t="s">
        <v>794</v>
      </c>
      <c r="E62" s="227" t="s">
        <v>249</v>
      </c>
      <c r="F62" s="241" t="s">
        <v>987</v>
      </c>
      <c r="G62" s="356" t="s">
        <v>411</v>
      </c>
      <c r="H62" s="28"/>
      <c r="I62" s="29">
        <v>7</v>
      </c>
      <c r="J62" s="30" t="s">
        <v>186</v>
      </c>
      <c r="K62" s="392">
        <v>402</v>
      </c>
      <c r="L62" s="32">
        <v>36371</v>
      </c>
      <c r="M62" s="61" t="s">
        <v>582</v>
      </c>
      <c r="N62" s="61" t="s">
        <v>583</v>
      </c>
      <c r="O62" s="235">
        <v>41786</v>
      </c>
      <c r="P62" s="31">
        <v>4</v>
      </c>
    </row>
    <row r="63" spans="1:16" s="20" customFormat="1" ht="18.75" customHeight="1">
      <c r="A63" s="23" t="s">
        <v>411</v>
      </c>
      <c r="B63" s="396">
        <v>558</v>
      </c>
      <c r="C63" s="156">
        <v>36514</v>
      </c>
      <c r="D63" s="226" t="s">
        <v>619</v>
      </c>
      <c r="E63" s="227" t="s">
        <v>617</v>
      </c>
      <c r="F63" s="241" t="s">
        <v>987</v>
      </c>
      <c r="G63" s="356" t="s">
        <v>411</v>
      </c>
      <c r="H63" s="28"/>
      <c r="I63" s="29">
        <v>8</v>
      </c>
      <c r="J63" s="30" t="s">
        <v>187</v>
      </c>
      <c r="K63" s="392">
        <v>403</v>
      </c>
      <c r="L63" s="32">
        <v>36617</v>
      </c>
      <c r="M63" s="61" t="s">
        <v>584</v>
      </c>
      <c r="N63" s="61" t="s">
        <v>583</v>
      </c>
      <c r="O63" s="235">
        <v>45070</v>
      </c>
      <c r="P63" s="31">
        <v>16</v>
      </c>
    </row>
    <row r="64" spans="1:16" s="20" customFormat="1" ht="18.75" customHeight="1">
      <c r="A64" s="23"/>
      <c r="B64" s="396"/>
      <c r="C64" s="156"/>
      <c r="D64" s="226"/>
      <c r="E64" s="227"/>
      <c r="F64" s="241"/>
      <c r="G64" s="356"/>
      <c r="H64" s="28"/>
      <c r="I64" s="29">
        <v>9</v>
      </c>
      <c r="J64" s="30" t="s">
        <v>188</v>
      </c>
      <c r="K64" s="392">
        <v>436</v>
      </c>
      <c r="L64" s="32">
        <v>36845</v>
      </c>
      <c r="M64" s="61" t="s">
        <v>787</v>
      </c>
      <c r="N64" s="61" t="s">
        <v>786</v>
      </c>
      <c r="O64" s="235">
        <v>42306</v>
      </c>
      <c r="P64" s="31">
        <v>9</v>
      </c>
    </row>
    <row r="65" spans="1:16" s="20" customFormat="1" ht="18.75" customHeight="1">
      <c r="A65" s="23"/>
      <c r="B65" s="396"/>
      <c r="C65" s="156"/>
      <c r="D65" s="226"/>
      <c r="E65" s="227"/>
      <c r="F65" s="241"/>
      <c r="G65" s="356"/>
      <c r="H65" s="28"/>
      <c r="I65" s="29">
        <v>10</v>
      </c>
      <c r="J65" s="30" t="s">
        <v>189</v>
      </c>
      <c r="K65" s="392">
        <v>437</v>
      </c>
      <c r="L65" s="32">
        <v>36753</v>
      </c>
      <c r="M65" s="61" t="s">
        <v>788</v>
      </c>
      <c r="N65" s="61" t="s">
        <v>786</v>
      </c>
      <c r="O65" s="235">
        <v>43203</v>
      </c>
      <c r="P65" s="31">
        <v>12</v>
      </c>
    </row>
    <row r="66" spans="1:16" s="20" customFormat="1" ht="18.75" customHeight="1">
      <c r="A66" s="23"/>
      <c r="B66" s="396"/>
      <c r="C66" s="156"/>
      <c r="D66" s="226"/>
      <c r="E66" s="227"/>
      <c r="F66" s="241"/>
      <c r="G66" s="356"/>
      <c r="H66" s="28"/>
      <c r="I66" s="29">
        <v>11</v>
      </c>
      <c r="J66" s="30" t="s">
        <v>190</v>
      </c>
      <c r="K66" s="392">
        <v>438</v>
      </c>
      <c r="L66" s="32">
        <v>36395</v>
      </c>
      <c r="M66" s="61" t="s">
        <v>789</v>
      </c>
      <c r="N66" s="61" t="s">
        <v>786</v>
      </c>
      <c r="O66" s="235">
        <v>42547</v>
      </c>
      <c r="P66" s="31">
        <v>11</v>
      </c>
    </row>
    <row r="67" spans="1:16" s="20" customFormat="1" ht="18.75" customHeight="1">
      <c r="A67" s="23"/>
      <c r="B67" s="396"/>
      <c r="C67" s="156"/>
      <c r="D67" s="226"/>
      <c r="E67" s="227"/>
      <c r="F67" s="241"/>
      <c r="G67" s="356"/>
      <c r="H67" s="28"/>
      <c r="I67" s="29">
        <v>12</v>
      </c>
      <c r="J67" s="30" t="s">
        <v>191</v>
      </c>
      <c r="K67" s="392">
        <v>439</v>
      </c>
      <c r="L67" s="32">
        <v>36641</v>
      </c>
      <c r="M67" s="61" t="s">
        <v>790</v>
      </c>
      <c r="N67" s="61" t="s">
        <v>786</v>
      </c>
      <c r="O67" s="235">
        <v>43820</v>
      </c>
      <c r="P67" s="31">
        <v>15</v>
      </c>
    </row>
    <row r="68" spans="1:16" ht="18.75" customHeight="1">
      <c r="A68" s="23"/>
      <c r="B68" s="396"/>
      <c r="C68" s="156"/>
      <c r="D68" s="226"/>
      <c r="E68" s="227"/>
      <c r="F68" s="241"/>
      <c r="G68" s="356"/>
      <c r="H68" s="28"/>
      <c r="I68" s="29">
        <v>13</v>
      </c>
      <c r="J68" s="30" t="s">
        <v>911</v>
      </c>
      <c r="K68" s="392">
        <v>454</v>
      </c>
      <c r="L68" s="32">
        <v>36161</v>
      </c>
      <c r="M68" s="61" t="s">
        <v>595</v>
      </c>
      <c r="N68" s="61" t="s">
        <v>596</v>
      </c>
      <c r="O68" s="235">
        <v>42536</v>
      </c>
      <c r="P68" s="31">
        <v>10</v>
      </c>
    </row>
    <row r="69" spans="1:16" ht="18.75" customHeight="1">
      <c r="A69" s="23"/>
      <c r="B69" s="396"/>
      <c r="C69" s="156"/>
      <c r="D69" s="226"/>
      <c r="E69" s="227"/>
      <c r="F69" s="241"/>
      <c r="G69" s="356"/>
      <c r="H69" s="28"/>
      <c r="I69" s="29">
        <v>14</v>
      </c>
      <c r="J69" s="30" t="s">
        <v>918</v>
      </c>
      <c r="K69" s="392">
        <v>553</v>
      </c>
      <c r="L69" s="32">
        <v>36418</v>
      </c>
      <c r="M69" s="61" t="s">
        <v>613</v>
      </c>
      <c r="N69" s="61" t="s">
        <v>612</v>
      </c>
      <c r="O69" s="235">
        <v>41900</v>
      </c>
      <c r="P69" s="31">
        <v>7</v>
      </c>
    </row>
    <row r="70" spans="1:16" ht="18.75" customHeight="1">
      <c r="A70" s="23"/>
      <c r="B70" s="396"/>
      <c r="C70" s="156"/>
      <c r="D70" s="226"/>
      <c r="E70" s="227"/>
      <c r="F70" s="241"/>
      <c r="G70" s="356"/>
      <c r="H70" s="28"/>
      <c r="I70" s="29">
        <v>15</v>
      </c>
      <c r="J70" s="30" t="s">
        <v>984</v>
      </c>
      <c r="K70" s="392">
        <v>556</v>
      </c>
      <c r="L70" s="32">
        <v>36824</v>
      </c>
      <c r="M70" s="61" t="s">
        <v>616</v>
      </c>
      <c r="N70" s="61" t="s">
        <v>617</v>
      </c>
      <c r="O70" s="235">
        <v>41829</v>
      </c>
      <c r="P70" s="31">
        <v>6</v>
      </c>
    </row>
    <row r="71" spans="1:16" ht="18.75" customHeight="1">
      <c r="A71" s="23"/>
      <c r="B71" s="396"/>
      <c r="C71" s="156"/>
      <c r="D71" s="226"/>
      <c r="E71" s="227"/>
      <c r="F71" s="241"/>
      <c r="G71" s="356"/>
      <c r="H71" s="28"/>
      <c r="I71" s="29">
        <v>16</v>
      </c>
      <c r="J71" s="30" t="s">
        <v>985</v>
      </c>
      <c r="K71" s="392">
        <v>557</v>
      </c>
      <c r="L71" s="32">
        <v>36568</v>
      </c>
      <c r="M71" s="61" t="s">
        <v>618</v>
      </c>
      <c r="N71" s="61" t="s">
        <v>617</v>
      </c>
      <c r="O71" s="235">
        <v>42116</v>
      </c>
      <c r="P71" s="31">
        <v>8</v>
      </c>
    </row>
    <row r="72" spans="1:16" ht="18.75" customHeight="1">
      <c r="A72" s="23"/>
      <c r="B72" s="396"/>
      <c r="C72" s="156"/>
      <c r="D72" s="226"/>
      <c r="E72" s="227"/>
      <c r="F72" s="241"/>
      <c r="G72" s="356"/>
      <c r="H72" s="28"/>
      <c r="I72" s="29">
        <v>17</v>
      </c>
      <c r="J72" s="30" t="s">
        <v>992</v>
      </c>
      <c r="K72" s="392">
        <v>379</v>
      </c>
      <c r="L72" s="32">
        <v>36531</v>
      </c>
      <c r="M72" s="61" t="s">
        <v>778</v>
      </c>
      <c r="N72" s="61" t="s">
        <v>580</v>
      </c>
      <c r="O72" s="235">
        <v>41800</v>
      </c>
      <c r="P72" s="31">
        <v>5</v>
      </c>
    </row>
    <row r="73" spans="1:17" ht="14.25" customHeight="1">
      <c r="A73" s="38" t="s">
        <v>20</v>
      </c>
      <c r="B73" s="38"/>
      <c r="C73" s="38"/>
      <c r="D73" s="71"/>
      <c r="E73" s="63" t="s">
        <v>0</v>
      </c>
      <c r="F73" s="243" t="s">
        <v>1</v>
      </c>
      <c r="G73" s="34"/>
      <c r="H73" s="39" t="s">
        <v>2</v>
      </c>
      <c r="I73" s="39"/>
      <c r="J73" s="39"/>
      <c r="K73" s="39"/>
      <c r="M73" s="66" t="s">
        <v>3</v>
      </c>
      <c r="N73" s="67" t="s">
        <v>3</v>
      </c>
      <c r="O73" s="237" t="s">
        <v>3</v>
      </c>
      <c r="P73" s="38"/>
      <c r="Q73" s="40"/>
    </row>
  </sheetData>
  <sheetProtection/>
  <mergeCells count="21">
    <mergeCell ref="E6:E7"/>
    <mergeCell ref="F6:F7"/>
    <mergeCell ref="C6:C7"/>
    <mergeCell ref="D6:D7"/>
    <mergeCell ref="A4:C4"/>
    <mergeCell ref="D4:E4"/>
    <mergeCell ref="A6:A7"/>
    <mergeCell ref="B6:B7"/>
    <mergeCell ref="N5:P5"/>
    <mergeCell ref="I54:P54"/>
    <mergeCell ref="G6:G7"/>
    <mergeCell ref="I6:P6"/>
    <mergeCell ref="I22:P22"/>
    <mergeCell ref="I38:P38"/>
    <mergeCell ref="A1:P1"/>
    <mergeCell ref="A2:P2"/>
    <mergeCell ref="A3:C3"/>
    <mergeCell ref="D3:E3"/>
    <mergeCell ref="F3:G3"/>
    <mergeCell ref="I3:L3"/>
    <mergeCell ref="N3:P3"/>
  </mergeCells>
  <conditionalFormatting sqref="F8:F57">
    <cfRule type="duplicateValues" priority="1" dxfId="0" stopIfTrue="1">
      <formula>AND(COUNTIF($F$8:$F$57,F8)&gt;1,NOT(ISBLANK(F8)))</formula>
    </cfRule>
    <cfRule type="duplicateValues" priority="2" dxfId="0" stopIfTrue="1">
      <formula>AND(COUNTIF($F$8:$F$57,F8)&gt;1,NOT(ISBLANK(F8)))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ignoredErrors>
    <ignoredError sqref="D3:D4 I3 N3:N4 O4" unlockedFormula="1"/>
  </ignoredErrors>
  <drawing r:id="rId1"/>
</worksheet>
</file>

<file path=xl/worksheets/sheet11.xml><?xml version="1.0" encoding="utf-8"?>
<worksheet xmlns="http://schemas.openxmlformats.org/spreadsheetml/2006/main" xmlns:r="http://schemas.openxmlformats.org/officeDocument/2006/relationships">
  <sheetPr>
    <tabColor rgb="FF00B050"/>
  </sheetPr>
  <dimension ref="A1:Q47"/>
  <sheetViews>
    <sheetView view="pageBreakPreview" zoomScale="106" zoomScaleSheetLayoutView="106" zoomScalePageLayoutView="0" workbookViewId="0" topLeftCell="A1">
      <selection activeCell="Q15" sqref="Q15"/>
    </sheetView>
  </sheetViews>
  <sheetFormatPr defaultColWidth="9.140625" defaultRowHeight="12.75"/>
  <cols>
    <col min="1" max="2" width="4.8515625" style="34" customWidth="1"/>
    <col min="3" max="3" width="14.421875" style="22"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4.28125" style="34" hidden="1" customWidth="1"/>
    <col min="11" max="11" width="6.57421875" style="34" customWidth="1"/>
    <col min="12" max="12" width="12.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4.25"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row>
    <row r="2" spans="1:16"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row>
    <row r="3" spans="1:16" s="13" customFormat="1" ht="24.75" customHeight="1">
      <c r="A3" s="552" t="s">
        <v>315</v>
      </c>
      <c r="B3" s="552"/>
      <c r="C3" s="552"/>
      <c r="D3" s="553" t="s">
        <v>226</v>
      </c>
      <c r="E3" s="553"/>
      <c r="F3" s="576" t="s">
        <v>53</v>
      </c>
      <c r="G3" s="576"/>
      <c r="H3" s="11" t="s">
        <v>240</v>
      </c>
      <c r="I3" s="556" t="str">
        <f>'YARIŞMA PROGRAMI'!E7</f>
        <v>7.84 veya ilk üç</v>
      </c>
      <c r="J3" s="556"/>
      <c r="K3" s="556"/>
      <c r="L3" s="556"/>
      <c r="M3" s="105" t="s">
        <v>313</v>
      </c>
      <c r="N3" s="555" t="str">
        <f>('YARIŞMA PROGRAMI'!F7)</f>
        <v>-</v>
      </c>
      <c r="O3" s="555"/>
      <c r="P3" s="555"/>
    </row>
    <row r="4" spans="1:16" s="13" customFormat="1" ht="17.25" customHeight="1">
      <c r="A4" s="557" t="s">
        <v>245</v>
      </c>
      <c r="B4" s="557"/>
      <c r="C4" s="557"/>
      <c r="D4" s="558" t="str">
        <f>'YARIŞMA BİLGİLERİ'!F21</f>
        <v>16 Yaş Altı Erkekler A</v>
      </c>
      <c r="E4" s="558"/>
      <c r="F4" s="41"/>
      <c r="G4" s="41"/>
      <c r="H4" s="41"/>
      <c r="I4" s="41"/>
      <c r="J4" s="41"/>
      <c r="K4" s="41"/>
      <c r="L4" s="42"/>
      <c r="M4" s="106" t="s">
        <v>312</v>
      </c>
      <c r="N4" s="276">
        <f>'YARIŞMA PROGRAMI'!B9</f>
        <v>41664</v>
      </c>
      <c r="O4" s="277">
        <f>'YARIŞMA PROGRAMI'!C9</f>
        <v>0.6236111111111111</v>
      </c>
      <c r="P4" s="276"/>
    </row>
    <row r="5" spans="1:16" s="10" customFormat="1" ht="19.5" customHeight="1">
      <c r="A5" s="14"/>
      <c r="B5" s="14"/>
      <c r="C5" s="15"/>
      <c r="D5" s="16"/>
      <c r="E5" s="17"/>
      <c r="F5" s="17"/>
      <c r="G5" s="17"/>
      <c r="H5" s="17"/>
      <c r="I5" s="14"/>
      <c r="J5" s="14"/>
      <c r="K5" s="14"/>
      <c r="L5" s="18"/>
      <c r="M5" s="19"/>
      <c r="N5" s="565">
        <f ca="1">NOW()</f>
        <v>41666.01818206019</v>
      </c>
      <c r="O5" s="565"/>
      <c r="P5" s="565"/>
    </row>
    <row r="6" spans="1:16" s="20" customFormat="1" ht="24.75" customHeight="1">
      <c r="A6" s="569" t="s">
        <v>12</v>
      </c>
      <c r="B6" s="570" t="s">
        <v>238</v>
      </c>
      <c r="C6" s="572" t="s">
        <v>263</v>
      </c>
      <c r="D6" s="564" t="s">
        <v>14</v>
      </c>
      <c r="E6" s="564" t="s">
        <v>51</v>
      </c>
      <c r="F6" s="564" t="s">
        <v>15</v>
      </c>
      <c r="G6" s="566" t="s">
        <v>30</v>
      </c>
      <c r="I6" s="559" t="s">
        <v>17</v>
      </c>
      <c r="J6" s="562"/>
      <c r="K6" s="562"/>
      <c r="L6" s="562"/>
      <c r="M6" s="562"/>
      <c r="N6" s="562"/>
      <c r="O6" s="562"/>
      <c r="P6" s="563"/>
    </row>
    <row r="7" spans="1:16" ht="26.25" customHeight="1">
      <c r="A7" s="569"/>
      <c r="B7" s="571"/>
      <c r="C7" s="572"/>
      <c r="D7" s="564"/>
      <c r="E7" s="564"/>
      <c r="F7" s="564"/>
      <c r="G7" s="567"/>
      <c r="H7" s="21"/>
      <c r="I7" s="60" t="s">
        <v>12</v>
      </c>
      <c r="J7" s="57" t="s">
        <v>239</v>
      </c>
      <c r="K7" s="57" t="s">
        <v>238</v>
      </c>
      <c r="L7" s="58" t="s">
        <v>13</v>
      </c>
      <c r="M7" s="59" t="s">
        <v>14</v>
      </c>
      <c r="N7" s="59" t="s">
        <v>51</v>
      </c>
      <c r="O7" s="57" t="s">
        <v>15</v>
      </c>
      <c r="P7" s="57" t="s">
        <v>30</v>
      </c>
    </row>
    <row r="8" spans="1:16" s="20" customFormat="1" ht="29.25" customHeight="1">
      <c r="A8" s="23">
        <v>1</v>
      </c>
      <c r="B8" s="393">
        <v>513</v>
      </c>
      <c r="C8" s="24">
        <v>36309</v>
      </c>
      <c r="D8" s="228" t="s">
        <v>732</v>
      </c>
      <c r="E8" s="229" t="s">
        <v>733</v>
      </c>
      <c r="F8" s="359">
        <v>725</v>
      </c>
      <c r="G8" s="27"/>
      <c r="H8" s="28"/>
      <c r="I8" s="29">
        <v>1</v>
      </c>
      <c r="J8" s="30" t="s">
        <v>101</v>
      </c>
      <c r="K8" s="392">
        <v>501</v>
      </c>
      <c r="L8" s="32">
        <v>36291</v>
      </c>
      <c r="M8" s="61" t="s">
        <v>727</v>
      </c>
      <c r="N8" s="61" t="s">
        <v>725</v>
      </c>
      <c r="O8" s="360">
        <v>761</v>
      </c>
      <c r="P8" s="31">
        <v>7</v>
      </c>
    </row>
    <row r="9" spans="1:16" s="20" customFormat="1" ht="29.25" customHeight="1">
      <c r="A9" s="23">
        <v>2</v>
      </c>
      <c r="B9" s="393">
        <v>417</v>
      </c>
      <c r="C9" s="24">
        <v>36161</v>
      </c>
      <c r="D9" s="228" t="s">
        <v>695</v>
      </c>
      <c r="E9" s="229" t="s">
        <v>647</v>
      </c>
      <c r="F9" s="359">
        <v>734</v>
      </c>
      <c r="G9" s="27"/>
      <c r="H9" s="28"/>
      <c r="I9" s="29">
        <v>2</v>
      </c>
      <c r="J9" s="30" t="s">
        <v>102</v>
      </c>
      <c r="K9" s="392">
        <v>477</v>
      </c>
      <c r="L9" s="32">
        <v>36371</v>
      </c>
      <c r="M9" s="61" t="s">
        <v>714</v>
      </c>
      <c r="N9" s="61" t="s">
        <v>249</v>
      </c>
      <c r="O9" s="360">
        <v>764</v>
      </c>
      <c r="P9" s="31">
        <v>8</v>
      </c>
    </row>
    <row r="10" spans="1:16" s="20" customFormat="1" ht="29.25" customHeight="1">
      <c r="A10" s="23">
        <v>3</v>
      </c>
      <c r="B10" s="393">
        <v>548</v>
      </c>
      <c r="C10" s="24">
        <v>36228</v>
      </c>
      <c r="D10" s="228" t="s">
        <v>744</v>
      </c>
      <c r="E10" s="229" t="s">
        <v>745</v>
      </c>
      <c r="F10" s="359">
        <v>735</v>
      </c>
      <c r="G10" s="27"/>
      <c r="H10" s="28"/>
      <c r="I10" s="29">
        <v>3</v>
      </c>
      <c r="J10" s="30" t="s">
        <v>103</v>
      </c>
      <c r="K10" s="392">
        <v>417</v>
      </c>
      <c r="L10" s="32">
        <v>36161</v>
      </c>
      <c r="M10" s="61" t="s">
        <v>695</v>
      </c>
      <c r="N10" s="61" t="s">
        <v>647</v>
      </c>
      <c r="O10" s="360">
        <v>734</v>
      </c>
      <c r="P10" s="31">
        <v>2</v>
      </c>
    </row>
    <row r="11" spans="1:16" s="20" customFormat="1" ht="29.25" customHeight="1">
      <c r="A11" s="23">
        <v>4</v>
      </c>
      <c r="B11" s="393">
        <v>523</v>
      </c>
      <c r="C11" s="24">
        <v>36184</v>
      </c>
      <c r="D11" s="228" t="s">
        <v>739</v>
      </c>
      <c r="E11" s="229" t="s">
        <v>735</v>
      </c>
      <c r="F11" s="359">
        <v>744</v>
      </c>
      <c r="G11" s="27"/>
      <c r="H11" s="28"/>
      <c r="I11" s="29">
        <v>4</v>
      </c>
      <c r="J11" s="30" t="s">
        <v>104</v>
      </c>
      <c r="K11" s="392">
        <v>513</v>
      </c>
      <c r="L11" s="32">
        <v>36309</v>
      </c>
      <c r="M11" s="61" t="s">
        <v>732</v>
      </c>
      <c r="N11" s="61" t="s">
        <v>733</v>
      </c>
      <c r="O11" s="360">
        <v>725</v>
      </c>
      <c r="P11" s="31">
        <v>1</v>
      </c>
    </row>
    <row r="12" spans="1:16" s="20" customFormat="1" ht="29.25" customHeight="1">
      <c r="A12" s="23">
        <v>5</v>
      </c>
      <c r="B12" s="393">
        <v>382</v>
      </c>
      <c r="C12" s="24">
        <v>36423</v>
      </c>
      <c r="D12" s="228" t="s">
        <v>682</v>
      </c>
      <c r="E12" s="229" t="s">
        <v>683</v>
      </c>
      <c r="F12" s="359">
        <v>747</v>
      </c>
      <c r="G12" s="27"/>
      <c r="H12" s="28"/>
      <c r="I12" s="29">
        <v>5</v>
      </c>
      <c r="J12" s="30" t="s">
        <v>105</v>
      </c>
      <c r="K12" s="392">
        <v>548</v>
      </c>
      <c r="L12" s="32">
        <v>36228</v>
      </c>
      <c r="M12" s="61" t="s">
        <v>744</v>
      </c>
      <c r="N12" s="61" t="s">
        <v>745</v>
      </c>
      <c r="O12" s="360">
        <v>735</v>
      </c>
      <c r="P12" s="31">
        <v>3</v>
      </c>
    </row>
    <row r="13" spans="1:16" s="20" customFormat="1" ht="29.25" customHeight="1">
      <c r="A13" s="23">
        <v>6</v>
      </c>
      <c r="B13" s="393">
        <v>478</v>
      </c>
      <c r="C13" s="24">
        <v>36161</v>
      </c>
      <c r="D13" s="228" t="s">
        <v>715</v>
      </c>
      <c r="E13" s="229" t="s">
        <v>249</v>
      </c>
      <c r="F13" s="359">
        <v>748</v>
      </c>
      <c r="G13" s="27"/>
      <c r="H13" s="28"/>
      <c r="I13" s="29">
        <v>6</v>
      </c>
      <c r="J13" s="30" t="s">
        <v>106</v>
      </c>
      <c r="K13" s="392">
        <v>478</v>
      </c>
      <c r="L13" s="32">
        <v>36161</v>
      </c>
      <c r="M13" s="61" t="s">
        <v>715</v>
      </c>
      <c r="N13" s="61" t="s">
        <v>249</v>
      </c>
      <c r="O13" s="360">
        <v>748</v>
      </c>
      <c r="P13" s="31">
        <v>6</v>
      </c>
    </row>
    <row r="14" spans="1:16" s="20" customFormat="1" ht="29.25" customHeight="1">
      <c r="A14" s="23">
        <v>7</v>
      </c>
      <c r="B14" s="393">
        <v>501</v>
      </c>
      <c r="C14" s="24">
        <v>36291</v>
      </c>
      <c r="D14" s="228" t="s">
        <v>727</v>
      </c>
      <c r="E14" s="229" t="s">
        <v>725</v>
      </c>
      <c r="F14" s="359">
        <v>761</v>
      </c>
      <c r="G14" s="27"/>
      <c r="H14" s="28"/>
      <c r="I14" s="29">
        <v>7</v>
      </c>
      <c r="J14" s="30" t="s">
        <v>235</v>
      </c>
      <c r="K14" s="392">
        <v>382</v>
      </c>
      <c r="L14" s="32">
        <v>36423</v>
      </c>
      <c r="M14" s="61" t="s">
        <v>682</v>
      </c>
      <c r="N14" s="61" t="s">
        <v>683</v>
      </c>
      <c r="O14" s="360">
        <v>747</v>
      </c>
      <c r="P14" s="31">
        <v>5</v>
      </c>
    </row>
    <row r="15" spans="1:16" s="20" customFormat="1" ht="29.25" customHeight="1" thickBot="1">
      <c r="A15" s="334">
        <v>8</v>
      </c>
      <c r="B15" s="394">
        <v>477</v>
      </c>
      <c r="C15" s="335">
        <v>36371</v>
      </c>
      <c r="D15" s="339" t="s">
        <v>714</v>
      </c>
      <c r="E15" s="403" t="s">
        <v>249</v>
      </c>
      <c r="F15" s="404">
        <v>764</v>
      </c>
      <c r="G15" s="338"/>
      <c r="H15" s="28"/>
      <c r="I15" s="29">
        <v>8</v>
      </c>
      <c r="J15" s="30" t="s">
        <v>236</v>
      </c>
      <c r="K15" s="392">
        <v>523</v>
      </c>
      <c r="L15" s="32">
        <v>36184</v>
      </c>
      <c r="M15" s="61" t="s">
        <v>739</v>
      </c>
      <c r="N15" s="61" t="s">
        <v>735</v>
      </c>
      <c r="O15" s="360">
        <v>744</v>
      </c>
      <c r="P15" s="31">
        <v>4</v>
      </c>
    </row>
    <row r="16" spans="1:16" s="20" customFormat="1" ht="29.25" customHeight="1">
      <c r="A16" s="329"/>
      <c r="B16" s="329"/>
      <c r="C16" s="330"/>
      <c r="D16" s="340"/>
      <c r="E16" s="402"/>
      <c r="F16" s="332"/>
      <c r="G16" s="333"/>
      <c r="H16" s="28"/>
      <c r="I16" s="559" t="s">
        <v>18</v>
      </c>
      <c r="J16" s="562"/>
      <c r="K16" s="562"/>
      <c r="L16" s="562"/>
      <c r="M16" s="562"/>
      <c r="N16" s="562"/>
      <c r="O16" s="562"/>
      <c r="P16" s="563"/>
    </row>
    <row r="17" spans="1:16" s="20" customFormat="1" ht="29.25" customHeight="1">
      <c r="A17" s="23"/>
      <c r="B17" s="23"/>
      <c r="C17" s="24"/>
      <c r="D17" s="228"/>
      <c r="E17" s="229"/>
      <c r="F17" s="26"/>
      <c r="G17" s="27"/>
      <c r="H17" s="28"/>
      <c r="I17" s="60" t="s">
        <v>12</v>
      </c>
      <c r="J17" s="57" t="s">
        <v>239</v>
      </c>
      <c r="K17" s="57" t="s">
        <v>238</v>
      </c>
      <c r="L17" s="58" t="s">
        <v>13</v>
      </c>
      <c r="M17" s="59" t="s">
        <v>14</v>
      </c>
      <c r="N17" s="59" t="s">
        <v>51</v>
      </c>
      <c r="O17" s="57" t="s">
        <v>15</v>
      </c>
      <c r="P17" s="57" t="s">
        <v>30</v>
      </c>
    </row>
    <row r="18" spans="1:16" s="20" customFormat="1" ht="29.25" customHeight="1">
      <c r="A18" s="23"/>
      <c r="B18" s="23"/>
      <c r="C18" s="24"/>
      <c r="D18" s="228"/>
      <c r="E18" s="229"/>
      <c r="F18" s="26"/>
      <c r="G18" s="27"/>
      <c r="H18" s="28"/>
      <c r="I18" s="29">
        <v>1</v>
      </c>
      <c r="J18" s="30" t="s">
        <v>107</v>
      </c>
      <c r="K18" s="31"/>
      <c r="L18" s="32"/>
      <c r="M18" s="61"/>
      <c r="N18" s="61"/>
      <c r="O18" s="33"/>
      <c r="P18" s="31"/>
    </row>
    <row r="19" spans="1:16" s="20" customFormat="1" ht="29.25" customHeight="1">
      <c r="A19" s="23"/>
      <c r="B19" s="23"/>
      <c r="C19" s="24"/>
      <c r="D19" s="228"/>
      <c r="E19" s="229"/>
      <c r="F19" s="26"/>
      <c r="G19" s="27"/>
      <c r="H19" s="28"/>
      <c r="I19" s="29">
        <v>2</v>
      </c>
      <c r="J19" s="30" t="s">
        <v>108</v>
      </c>
      <c r="K19" s="31"/>
      <c r="L19" s="32"/>
      <c r="M19" s="61"/>
      <c r="N19" s="61"/>
      <c r="O19" s="33"/>
      <c r="P19" s="31"/>
    </row>
    <row r="20" spans="1:16" s="20" customFormat="1" ht="29.25" customHeight="1">
      <c r="A20" s="23"/>
      <c r="B20" s="23"/>
      <c r="C20" s="24"/>
      <c r="D20" s="228"/>
      <c r="E20" s="229"/>
      <c r="F20" s="26"/>
      <c r="G20" s="27"/>
      <c r="H20" s="28"/>
      <c r="I20" s="29">
        <v>3</v>
      </c>
      <c r="J20" s="30" t="s">
        <v>109</v>
      </c>
      <c r="K20" s="31"/>
      <c r="L20" s="32"/>
      <c r="M20" s="61"/>
      <c r="N20" s="61"/>
      <c r="O20" s="33"/>
      <c r="P20" s="31"/>
    </row>
    <row r="21" spans="1:16" s="20" customFormat="1" ht="29.25" customHeight="1">
      <c r="A21" s="23"/>
      <c r="B21" s="23"/>
      <c r="C21" s="24"/>
      <c r="D21" s="228"/>
      <c r="E21" s="229"/>
      <c r="F21" s="26"/>
      <c r="G21" s="27"/>
      <c r="H21" s="28"/>
      <c r="I21" s="29">
        <v>4</v>
      </c>
      <c r="J21" s="30" t="s">
        <v>110</v>
      </c>
      <c r="K21" s="31"/>
      <c r="L21" s="32"/>
      <c r="M21" s="61"/>
      <c r="N21" s="61"/>
      <c r="O21" s="33"/>
      <c r="P21" s="31"/>
    </row>
    <row r="22" spans="1:16" s="20" customFormat="1" ht="29.25" customHeight="1">
      <c r="A22" s="23"/>
      <c r="B22" s="23"/>
      <c r="C22" s="24"/>
      <c r="D22" s="228"/>
      <c r="E22" s="229"/>
      <c r="F22" s="26"/>
      <c r="G22" s="27"/>
      <c r="H22" s="28"/>
      <c r="I22" s="29">
        <v>5</v>
      </c>
      <c r="J22" s="30" t="s">
        <v>111</v>
      </c>
      <c r="K22" s="31"/>
      <c r="L22" s="32"/>
      <c r="M22" s="61"/>
      <c r="N22" s="61"/>
      <c r="O22" s="33"/>
      <c r="P22" s="31"/>
    </row>
    <row r="23" spans="1:16" s="20" customFormat="1" ht="29.25" customHeight="1">
      <c r="A23" s="23"/>
      <c r="B23" s="23"/>
      <c r="C23" s="24"/>
      <c r="D23" s="228"/>
      <c r="E23" s="229"/>
      <c r="F23" s="26"/>
      <c r="G23" s="27"/>
      <c r="H23" s="28"/>
      <c r="I23" s="29">
        <v>6</v>
      </c>
      <c r="J23" s="30" t="s">
        <v>112</v>
      </c>
      <c r="K23" s="31"/>
      <c r="L23" s="32"/>
      <c r="M23" s="61"/>
      <c r="N23" s="61"/>
      <c r="O23" s="33"/>
      <c r="P23" s="31"/>
    </row>
    <row r="24" spans="1:16" s="20" customFormat="1" ht="29.25" customHeight="1">
      <c r="A24" s="23"/>
      <c r="B24" s="23"/>
      <c r="C24" s="24"/>
      <c r="D24" s="228"/>
      <c r="E24" s="229"/>
      <c r="F24" s="26"/>
      <c r="G24" s="27"/>
      <c r="H24" s="28"/>
      <c r="I24" s="29">
        <v>7</v>
      </c>
      <c r="J24" s="30" t="s">
        <v>251</v>
      </c>
      <c r="K24" s="31"/>
      <c r="L24" s="32"/>
      <c r="M24" s="61"/>
      <c r="N24" s="61"/>
      <c r="O24" s="33"/>
      <c r="P24" s="31"/>
    </row>
    <row r="25" spans="1:16" s="20" customFormat="1" ht="29.25" customHeight="1">
      <c r="A25" s="23"/>
      <c r="B25" s="23"/>
      <c r="C25" s="24"/>
      <c r="D25" s="228"/>
      <c r="E25" s="229"/>
      <c r="F25" s="26"/>
      <c r="G25" s="27"/>
      <c r="H25" s="28"/>
      <c r="I25" s="29">
        <v>8</v>
      </c>
      <c r="J25" s="30" t="s">
        <v>252</v>
      </c>
      <c r="K25" s="31"/>
      <c r="L25" s="32"/>
      <c r="M25" s="61"/>
      <c r="N25" s="61"/>
      <c r="O25" s="33"/>
      <c r="P25" s="31"/>
    </row>
    <row r="26" spans="1:16" s="20" customFormat="1" ht="29.25" customHeight="1">
      <c r="A26" s="23"/>
      <c r="B26" s="23"/>
      <c r="C26" s="24"/>
      <c r="D26" s="228"/>
      <c r="E26" s="229"/>
      <c r="F26" s="26"/>
      <c r="G26" s="27"/>
      <c r="H26" s="28"/>
      <c r="I26" s="559" t="s">
        <v>19</v>
      </c>
      <c r="J26" s="562"/>
      <c r="K26" s="562"/>
      <c r="L26" s="562"/>
      <c r="M26" s="562"/>
      <c r="N26" s="562"/>
      <c r="O26" s="562"/>
      <c r="P26" s="563"/>
    </row>
    <row r="27" spans="1:16" s="20" customFormat="1" ht="29.25" customHeight="1">
      <c r="A27" s="23"/>
      <c r="B27" s="23"/>
      <c r="C27" s="24"/>
      <c r="D27" s="228"/>
      <c r="E27" s="229"/>
      <c r="F27" s="26"/>
      <c r="G27" s="27"/>
      <c r="H27" s="28"/>
      <c r="I27" s="60" t="s">
        <v>12</v>
      </c>
      <c r="J27" s="57" t="s">
        <v>239</v>
      </c>
      <c r="K27" s="57" t="s">
        <v>238</v>
      </c>
      <c r="L27" s="58" t="s">
        <v>13</v>
      </c>
      <c r="M27" s="59" t="s">
        <v>14</v>
      </c>
      <c r="N27" s="59" t="s">
        <v>51</v>
      </c>
      <c r="O27" s="57" t="s">
        <v>15</v>
      </c>
      <c r="P27" s="57" t="s">
        <v>30</v>
      </c>
    </row>
    <row r="28" spans="1:16" s="20" customFormat="1" ht="29.25" customHeight="1">
      <c r="A28" s="23"/>
      <c r="B28" s="23"/>
      <c r="C28" s="24"/>
      <c r="D28" s="228"/>
      <c r="E28" s="229"/>
      <c r="F28" s="26"/>
      <c r="G28" s="27"/>
      <c r="H28" s="28"/>
      <c r="I28" s="29">
        <v>1</v>
      </c>
      <c r="J28" s="30" t="s">
        <v>113</v>
      </c>
      <c r="K28" s="31"/>
      <c r="L28" s="32"/>
      <c r="M28" s="61"/>
      <c r="N28" s="61"/>
      <c r="O28" s="33"/>
      <c r="P28" s="31"/>
    </row>
    <row r="29" spans="1:16" s="20" customFormat="1" ht="29.25" customHeight="1">
      <c r="A29" s="23"/>
      <c r="B29" s="23"/>
      <c r="C29" s="24"/>
      <c r="D29" s="228"/>
      <c r="E29" s="229"/>
      <c r="F29" s="26"/>
      <c r="G29" s="27"/>
      <c r="H29" s="28"/>
      <c r="I29" s="29">
        <v>2</v>
      </c>
      <c r="J29" s="30" t="s">
        <v>114</v>
      </c>
      <c r="K29" s="31"/>
      <c r="L29" s="32"/>
      <c r="M29" s="61"/>
      <c r="N29" s="61"/>
      <c r="O29" s="33"/>
      <c r="P29" s="31"/>
    </row>
    <row r="30" spans="1:16" s="20" customFormat="1" ht="29.25" customHeight="1">
      <c r="A30" s="23"/>
      <c r="B30" s="23"/>
      <c r="C30" s="24"/>
      <c r="D30" s="228"/>
      <c r="E30" s="229"/>
      <c r="F30" s="26"/>
      <c r="G30" s="27"/>
      <c r="H30" s="28"/>
      <c r="I30" s="29">
        <v>3</v>
      </c>
      <c r="J30" s="30" t="s">
        <v>115</v>
      </c>
      <c r="K30" s="31"/>
      <c r="L30" s="32"/>
      <c r="M30" s="61"/>
      <c r="N30" s="61"/>
      <c r="O30" s="33"/>
      <c r="P30" s="31"/>
    </row>
    <row r="31" spans="1:16" s="20" customFormat="1" ht="29.25" customHeight="1">
      <c r="A31" s="23"/>
      <c r="B31" s="23"/>
      <c r="C31" s="24"/>
      <c r="D31" s="228"/>
      <c r="E31" s="229"/>
      <c r="F31" s="26"/>
      <c r="G31" s="27"/>
      <c r="H31" s="28"/>
      <c r="I31" s="29">
        <v>4</v>
      </c>
      <c r="J31" s="30" t="s">
        <v>116</v>
      </c>
      <c r="K31" s="31"/>
      <c r="L31" s="32"/>
      <c r="M31" s="61"/>
      <c r="N31" s="61"/>
      <c r="O31" s="33"/>
      <c r="P31" s="31"/>
    </row>
    <row r="32" spans="1:16" s="20" customFormat="1" ht="29.25" customHeight="1">
      <c r="A32" s="23"/>
      <c r="B32" s="23"/>
      <c r="C32" s="24"/>
      <c r="D32" s="228"/>
      <c r="E32" s="229"/>
      <c r="F32" s="26"/>
      <c r="G32" s="27"/>
      <c r="H32" s="28"/>
      <c r="I32" s="29">
        <v>5</v>
      </c>
      <c r="J32" s="30" t="s">
        <v>117</v>
      </c>
      <c r="K32" s="31"/>
      <c r="L32" s="32"/>
      <c r="M32" s="61"/>
      <c r="N32" s="61"/>
      <c r="O32" s="33"/>
      <c r="P32" s="31"/>
    </row>
    <row r="33" spans="1:16" s="20" customFormat="1" ht="29.25" customHeight="1">
      <c r="A33" s="23"/>
      <c r="B33" s="23"/>
      <c r="C33" s="24"/>
      <c r="D33" s="228"/>
      <c r="E33" s="229"/>
      <c r="F33" s="26"/>
      <c r="G33" s="27"/>
      <c r="H33" s="28"/>
      <c r="I33" s="29">
        <v>6</v>
      </c>
      <c r="J33" s="30" t="s">
        <v>118</v>
      </c>
      <c r="K33" s="31"/>
      <c r="L33" s="32"/>
      <c r="M33" s="61"/>
      <c r="N33" s="61"/>
      <c r="O33" s="33"/>
      <c r="P33" s="31"/>
    </row>
    <row r="34" spans="1:16" s="20" customFormat="1" ht="29.25" customHeight="1">
      <c r="A34" s="23"/>
      <c r="B34" s="23"/>
      <c r="C34" s="24"/>
      <c r="D34" s="228"/>
      <c r="E34" s="229"/>
      <c r="F34" s="26"/>
      <c r="G34" s="27"/>
      <c r="H34" s="28"/>
      <c r="I34" s="29">
        <v>7</v>
      </c>
      <c r="J34" s="30" t="s">
        <v>253</v>
      </c>
      <c r="K34" s="31"/>
      <c r="L34" s="32"/>
      <c r="M34" s="61"/>
      <c r="N34" s="61"/>
      <c r="O34" s="33"/>
      <c r="P34" s="31"/>
    </row>
    <row r="35" spans="1:16" s="20" customFormat="1" ht="29.25" customHeight="1">
      <c r="A35" s="23"/>
      <c r="B35" s="23"/>
      <c r="C35" s="24"/>
      <c r="D35" s="228"/>
      <c r="E35" s="229"/>
      <c r="F35" s="26"/>
      <c r="G35" s="27"/>
      <c r="H35" s="28"/>
      <c r="I35" s="29">
        <v>8</v>
      </c>
      <c r="J35" s="30" t="s">
        <v>254</v>
      </c>
      <c r="K35" s="31"/>
      <c r="L35" s="32"/>
      <c r="M35" s="61"/>
      <c r="N35" s="61"/>
      <c r="O35" s="33"/>
      <c r="P35" s="31"/>
    </row>
    <row r="36" spans="1:16" s="20" customFormat="1" ht="29.25" customHeight="1">
      <c r="A36" s="23"/>
      <c r="B36" s="23"/>
      <c r="C36" s="24"/>
      <c r="D36" s="228"/>
      <c r="E36" s="229"/>
      <c r="F36" s="26"/>
      <c r="G36" s="27"/>
      <c r="H36" s="28"/>
      <c r="I36" s="559" t="s">
        <v>48</v>
      </c>
      <c r="J36" s="562"/>
      <c r="K36" s="562"/>
      <c r="L36" s="562"/>
      <c r="M36" s="562"/>
      <c r="N36" s="562"/>
      <c r="O36" s="562"/>
      <c r="P36" s="563"/>
    </row>
    <row r="37" spans="1:16" s="20" customFormat="1" ht="29.25" customHeight="1">
      <c r="A37" s="23"/>
      <c r="B37" s="23"/>
      <c r="C37" s="24"/>
      <c r="D37" s="228"/>
      <c r="E37" s="229"/>
      <c r="F37" s="26"/>
      <c r="G37" s="27"/>
      <c r="H37" s="28"/>
      <c r="I37" s="60" t="s">
        <v>12</v>
      </c>
      <c r="J37" s="57" t="s">
        <v>239</v>
      </c>
      <c r="K37" s="57" t="s">
        <v>238</v>
      </c>
      <c r="L37" s="58" t="s">
        <v>13</v>
      </c>
      <c r="M37" s="59" t="s">
        <v>14</v>
      </c>
      <c r="N37" s="59" t="s">
        <v>51</v>
      </c>
      <c r="O37" s="57" t="s">
        <v>15</v>
      </c>
      <c r="P37" s="57" t="s">
        <v>30</v>
      </c>
    </row>
    <row r="38" spans="1:16" s="20" customFormat="1" ht="29.25" customHeight="1">
      <c r="A38" s="23"/>
      <c r="B38" s="23"/>
      <c r="C38" s="24"/>
      <c r="D38" s="228"/>
      <c r="E38" s="229"/>
      <c r="F38" s="26"/>
      <c r="G38" s="27"/>
      <c r="H38" s="28"/>
      <c r="I38" s="29">
        <v>1</v>
      </c>
      <c r="J38" s="30" t="s">
        <v>119</v>
      </c>
      <c r="K38" s="31"/>
      <c r="L38" s="32"/>
      <c r="M38" s="61"/>
      <c r="N38" s="61"/>
      <c r="O38" s="33"/>
      <c r="P38" s="31"/>
    </row>
    <row r="39" spans="1:16" s="20" customFormat="1" ht="29.25" customHeight="1">
      <c r="A39" s="23"/>
      <c r="B39" s="23"/>
      <c r="C39" s="24"/>
      <c r="D39" s="228"/>
      <c r="E39" s="229"/>
      <c r="F39" s="26"/>
      <c r="G39" s="27"/>
      <c r="H39" s="28"/>
      <c r="I39" s="29">
        <v>2</v>
      </c>
      <c r="J39" s="30" t="s">
        <v>120</v>
      </c>
      <c r="K39" s="31"/>
      <c r="L39" s="32"/>
      <c r="M39" s="61"/>
      <c r="N39" s="61"/>
      <c r="O39" s="33"/>
      <c r="P39" s="31"/>
    </row>
    <row r="40" spans="1:16" s="20" customFormat="1" ht="29.25" customHeight="1">
      <c r="A40" s="23"/>
      <c r="B40" s="23"/>
      <c r="C40" s="24"/>
      <c r="D40" s="228"/>
      <c r="E40" s="229"/>
      <c r="F40" s="26"/>
      <c r="G40" s="27"/>
      <c r="H40" s="28"/>
      <c r="I40" s="29">
        <v>3</v>
      </c>
      <c r="J40" s="30" t="s">
        <v>121</v>
      </c>
      <c r="K40" s="31"/>
      <c r="L40" s="32"/>
      <c r="M40" s="61"/>
      <c r="N40" s="61"/>
      <c r="O40" s="33"/>
      <c r="P40" s="31"/>
    </row>
    <row r="41" spans="1:16" s="20" customFormat="1" ht="29.25" customHeight="1">
      <c r="A41" s="23"/>
      <c r="B41" s="23"/>
      <c r="C41" s="24"/>
      <c r="D41" s="228"/>
      <c r="E41" s="229"/>
      <c r="F41" s="26"/>
      <c r="G41" s="27"/>
      <c r="H41" s="28"/>
      <c r="I41" s="29">
        <v>4</v>
      </c>
      <c r="J41" s="30" t="s">
        <v>122</v>
      </c>
      <c r="K41" s="31"/>
      <c r="L41" s="32"/>
      <c r="M41" s="61"/>
      <c r="N41" s="61"/>
      <c r="O41" s="33"/>
      <c r="P41" s="31"/>
    </row>
    <row r="42" spans="1:16" s="20" customFormat="1" ht="29.25" customHeight="1">
      <c r="A42" s="23"/>
      <c r="B42" s="23"/>
      <c r="C42" s="24"/>
      <c r="D42" s="228"/>
      <c r="E42" s="229"/>
      <c r="F42" s="26"/>
      <c r="G42" s="27"/>
      <c r="H42" s="28"/>
      <c r="I42" s="29">
        <v>5</v>
      </c>
      <c r="J42" s="30" t="s">
        <v>123</v>
      </c>
      <c r="K42" s="31"/>
      <c r="L42" s="32"/>
      <c r="M42" s="61"/>
      <c r="N42" s="61"/>
      <c r="O42" s="33"/>
      <c r="P42" s="31"/>
    </row>
    <row r="43" spans="1:16" s="20" customFormat="1" ht="29.25" customHeight="1">
      <c r="A43" s="23"/>
      <c r="B43" s="23"/>
      <c r="C43" s="24"/>
      <c r="D43" s="228"/>
      <c r="E43" s="229"/>
      <c r="F43" s="26"/>
      <c r="G43" s="27"/>
      <c r="H43" s="28"/>
      <c r="I43" s="29">
        <v>6</v>
      </c>
      <c r="J43" s="30" t="s">
        <v>124</v>
      </c>
      <c r="K43" s="31"/>
      <c r="L43" s="32"/>
      <c r="M43" s="61"/>
      <c r="N43" s="61"/>
      <c r="O43" s="33"/>
      <c r="P43" s="31"/>
    </row>
    <row r="44" spans="1:16" s="20" customFormat="1" ht="29.25" customHeight="1">
      <c r="A44" s="23"/>
      <c r="B44" s="23"/>
      <c r="C44" s="24"/>
      <c r="D44" s="228"/>
      <c r="E44" s="229"/>
      <c r="F44" s="26"/>
      <c r="G44" s="27"/>
      <c r="H44" s="28"/>
      <c r="I44" s="29">
        <v>7</v>
      </c>
      <c r="J44" s="30" t="s">
        <v>255</v>
      </c>
      <c r="K44" s="31"/>
      <c r="L44" s="32"/>
      <c r="M44" s="61"/>
      <c r="N44" s="61"/>
      <c r="O44" s="33"/>
      <c r="P44" s="31"/>
    </row>
    <row r="45" spans="1:16" s="20" customFormat="1" ht="29.25" customHeight="1">
      <c r="A45" s="23"/>
      <c r="B45" s="23"/>
      <c r="C45" s="24"/>
      <c r="D45" s="228"/>
      <c r="E45" s="229"/>
      <c r="F45" s="26"/>
      <c r="G45" s="27"/>
      <c r="H45" s="28"/>
      <c r="I45" s="29">
        <v>8</v>
      </c>
      <c r="J45" s="30" t="s">
        <v>256</v>
      </c>
      <c r="K45" s="31"/>
      <c r="L45" s="32"/>
      <c r="M45" s="61"/>
      <c r="N45" s="61"/>
      <c r="O45" s="33"/>
      <c r="P45" s="31"/>
    </row>
    <row r="46" spans="1:16" ht="13.5" customHeight="1">
      <c r="A46" s="44"/>
      <c r="B46" s="44"/>
      <c r="C46" s="45"/>
      <c r="D46" s="70"/>
      <c r="E46" s="46"/>
      <c r="F46" s="47"/>
      <c r="G46" s="48"/>
      <c r="I46" s="49"/>
      <c r="J46" s="50"/>
      <c r="K46" s="51"/>
      <c r="L46" s="52"/>
      <c r="M46" s="65"/>
      <c r="N46" s="65"/>
      <c r="O46" s="54"/>
      <c r="P46" s="51"/>
    </row>
    <row r="47" spans="1:17" ht="14.25" customHeight="1">
      <c r="A47" s="38" t="s">
        <v>20</v>
      </c>
      <c r="B47" s="38"/>
      <c r="C47" s="38"/>
      <c r="D47" s="71"/>
      <c r="E47" s="63" t="s">
        <v>0</v>
      </c>
      <c r="F47" s="56" t="s">
        <v>1</v>
      </c>
      <c r="G47" s="34"/>
      <c r="H47" s="39" t="s">
        <v>2</v>
      </c>
      <c r="I47" s="39"/>
      <c r="J47" s="39"/>
      <c r="K47" s="39"/>
      <c r="M47" s="66" t="s">
        <v>3</v>
      </c>
      <c r="N47" s="67" t="s">
        <v>3</v>
      </c>
      <c r="O47" s="34" t="s">
        <v>3</v>
      </c>
      <c r="P47" s="38"/>
      <c r="Q47" s="40"/>
    </row>
  </sheetData>
  <sheetProtection/>
  <mergeCells count="21">
    <mergeCell ref="B6:B7"/>
    <mergeCell ref="A6:A7"/>
    <mergeCell ref="N5:P5"/>
    <mergeCell ref="N3:P3"/>
    <mergeCell ref="I6:P6"/>
    <mergeCell ref="I3:L3"/>
    <mergeCell ref="D4:E4"/>
    <mergeCell ref="E6:E7"/>
    <mergeCell ref="F6:F7"/>
    <mergeCell ref="A1:P1"/>
    <mergeCell ref="A2:P2"/>
    <mergeCell ref="A3:C3"/>
    <mergeCell ref="D3:E3"/>
    <mergeCell ref="F3:G3"/>
    <mergeCell ref="A4:C4"/>
    <mergeCell ref="I36:P36"/>
    <mergeCell ref="C6:C7"/>
    <mergeCell ref="D6:D7"/>
    <mergeCell ref="I16:P16"/>
    <mergeCell ref="I26:P26"/>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 N5 N4:O4"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BQ30"/>
  <sheetViews>
    <sheetView view="pageBreakPreview" zoomScale="40" zoomScaleNormal="50" zoomScaleSheetLayoutView="40" workbookViewId="0" topLeftCell="A1">
      <selection activeCell="Q15" sqref="Q15"/>
    </sheetView>
  </sheetViews>
  <sheetFormatPr defaultColWidth="9.140625" defaultRowHeight="12.75"/>
  <cols>
    <col min="1" max="1" width="7.28125" style="35" customWidth="1"/>
    <col min="2" max="2" width="20.00390625" style="35" hidden="1" customWidth="1"/>
    <col min="3" max="3" width="15.00390625" style="35" bestFit="1" customWidth="1"/>
    <col min="4" max="4" width="21.00390625" style="81" bestFit="1" customWidth="1"/>
    <col min="5" max="5" width="42.00390625" style="35" bestFit="1" customWidth="1"/>
    <col min="6" max="6" width="21.28125" style="35" bestFit="1" customWidth="1"/>
    <col min="7" max="7" width="5.57421875" style="77" bestFit="1" customWidth="1"/>
    <col min="8" max="66" width="4.7109375" style="77" customWidth="1"/>
    <col min="67" max="67" width="16.7109375" style="82" customWidth="1"/>
    <col min="68" max="68" width="10.57421875" style="83" customWidth="1"/>
    <col min="69" max="69" width="12.28125" style="35" customWidth="1"/>
    <col min="70" max="16384" width="9.140625" style="77" customWidth="1"/>
  </cols>
  <sheetData>
    <row r="1" spans="1:69" s="10" customFormat="1" ht="48.75" customHeight="1">
      <c r="A1" s="580" t="str">
        <f>('YARIŞMA BİLGİLERİ'!A2)</f>
        <v>Türkiye Atletizm Federasyonu
İstanbul Atletizm İl Temsilciliği</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row>
    <row r="2" spans="1:69" s="10" customFormat="1" ht="36.75" customHeight="1">
      <c r="A2" s="581" t="str">
        <f>'YARIŞMA BİLGİLERİ'!F19</f>
        <v>Türkiye 16 Yaş Altı  Salon Şampiyonası</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row>
    <row r="3" spans="1:69" s="93" customFormat="1" ht="23.25" customHeight="1">
      <c r="A3" s="582" t="s">
        <v>315</v>
      </c>
      <c r="B3" s="582"/>
      <c r="C3" s="582"/>
      <c r="D3" s="582"/>
      <c r="E3" s="583" t="str">
        <f>'YARIŞMA PROGRAMI'!D12</f>
        <v>Yüksek  Atlama</v>
      </c>
      <c r="F3" s="583"/>
      <c r="G3" s="91"/>
      <c r="H3" s="91"/>
      <c r="I3" s="91"/>
      <c r="J3" s="91"/>
      <c r="K3" s="91"/>
      <c r="L3" s="91"/>
      <c r="M3" s="91"/>
      <c r="N3" s="91"/>
      <c r="O3" s="91"/>
      <c r="P3" s="91"/>
      <c r="Q3" s="91"/>
      <c r="R3" s="91"/>
      <c r="S3" s="91"/>
      <c r="T3" s="91"/>
      <c r="U3" s="584"/>
      <c r="V3" s="584"/>
      <c r="W3" s="584"/>
      <c r="X3" s="584"/>
      <c r="Y3" s="91"/>
      <c r="Z3" s="91"/>
      <c r="AA3" s="582" t="s">
        <v>311</v>
      </c>
      <c r="AB3" s="582"/>
      <c r="AC3" s="582"/>
      <c r="AD3" s="582"/>
      <c r="AE3" s="582"/>
      <c r="AF3" s="585" t="str">
        <f>'YARIŞMA PROGRAMI'!E12</f>
        <v>1.61 veya ilk üç</v>
      </c>
      <c r="AG3" s="585"/>
      <c r="AH3" s="585"/>
      <c r="AI3" s="585"/>
      <c r="AJ3" s="585"/>
      <c r="AK3" s="91"/>
      <c r="AL3" s="91"/>
      <c r="AM3" s="91"/>
      <c r="AN3" s="91"/>
      <c r="AO3" s="91"/>
      <c r="AP3" s="91"/>
      <c r="AQ3" s="91"/>
      <c r="AR3" s="92"/>
      <c r="AS3" s="92"/>
      <c r="AT3" s="92"/>
      <c r="AU3" s="92"/>
      <c r="AV3" s="92"/>
      <c r="AW3" s="582" t="s">
        <v>313</v>
      </c>
      <c r="AX3" s="582"/>
      <c r="AY3" s="582"/>
      <c r="AZ3" s="582"/>
      <c r="BA3" s="582"/>
      <c r="BB3" s="582"/>
      <c r="BC3" s="585" t="str">
        <f>'YARIŞMA PROGRAMI'!F12</f>
        <v>-</v>
      </c>
      <c r="BD3" s="585"/>
      <c r="BE3" s="585"/>
      <c r="BF3" s="585"/>
      <c r="BG3" s="585"/>
      <c r="BH3" s="585"/>
      <c r="BI3" s="585"/>
      <c r="BJ3" s="585"/>
      <c r="BK3" s="585"/>
      <c r="BL3" s="585"/>
      <c r="BM3" s="585"/>
      <c r="BN3" s="585"/>
      <c r="BO3" s="585"/>
      <c r="BP3" s="585"/>
      <c r="BQ3" s="585"/>
    </row>
    <row r="4" spans="1:69" s="93" customFormat="1" ht="23.25" customHeight="1">
      <c r="A4" s="590" t="s">
        <v>317</v>
      </c>
      <c r="B4" s="590"/>
      <c r="C4" s="590"/>
      <c r="D4" s="590"/>
      <c r="E4" s="591" t="str">
        <f>'YARIŞMA BİLGİLERİ'!F21</f>
        <v>16 Yaş Altı Erkekler A</v>
      </c>
      <c r="F4" s="591"/>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590" t="s">
        <v>312</v>
      </c>
      <c r="AX4" s="590"/>
      <c r="AY4" s="590"/>
      <c r="AZ4" s="590"/>
      <c r="BA4" s="590"/>
      <c r="BB4" s="590"/>
      <c r="BC4" s="578">
        <f>'YARIŞMA PROGRAMI'!B12</f>
        <v>41664</v>
      </c>
      <c r="BD4" s="578"/>
      <c r="BE4" s="578"/>
      <c r="BF4" s="578"/>
      <c r="BG4" s="578"/>
      <c r="BH4" s="578"/>
      <c r="BI4" s="578"/>
      <c r="BJ4" s="579">
        <f>'YARIŞMA PROGRAMI'!C12</f>
        <v>0.579861111111111</v>
      </c>
      <c r="BK4" s="579"/>
      <c r="BL4" s="579"/>
      <c r="BM4" s="280"/>
      <c r="BN4" s="280"/>
      <c r="BO4" s="280"/>
      <c r="BP4" s="280"/>
      <c r="BQ4" s="280"/>
    </row>
    <row r="5" spans="1:69" s="10" customFormat="1" ht="30"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592">
        <v>41664.65393541667</v>
      </c>
      <c r="BP5" s="592"/>
      <c r="BQ5" s="592"/>
    </row>
    <row r="6" spans="1:69" ht="22.5" customHeight="1">
      <c r="A6" s="587" t="s">
        <v>6</v>
      </c>
      <c r="B6" s="586"/>
      <c r="C6" s="587" t="s">
        <v>237</v>
      </c>
      <c r="D6" s="587" t="s">
        <v>23</v>
      </c>
      <c r="E6" s="587" t="s">
        <v>7</v>
      </c>
      <c r="F6" s="587" t="s">
        <v>51</v>
      </c>
      <c r="G6" s="594" t="s">
        <v>24</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4"/>
      <c r="BJ6" s="594"/>
      <c r="BK6" s="594"/>
      <c r="BL6" s="594"/>
      <c r="BM6" s="594"/>
      <c r="BN6" s="594"/>
      <c r="BO6" s="595" t="s">
        <v>8</v>
      </c>
      <c r="BP6" s="596" t="s">
        <v>412</v>
      </c>
      <c r="BQ6" s="593" t="s">
        <v>9</v>
      </c>
    </row>
    <row r="7" spans="1:69" ht="54.75" customHeight="1">
      <c r="A7" s="588"/>
      <c r="B7" s="586"/>
      <c r="C7" s="588"/>
      <c r="D7" s="588"/>
      <c r="E7" s="588"/>
      <c r="F7" s="588"/>
      <c r="G7" s="589">
        <v>140</v>
      </c>
      <c r="H7" s="589"/>
      <c r="I7" s="589"/>
      <c r="J7" s="589">
        <v>145</v>
      </c>
      <c r="K7" s="589"/>
      <c r="L7" s="589"/>
      <c r="M7" s="589">
        <v>150</v>
      </c>
      <c r="N7" s="589"/>
      <c r="O7" s="589"/>
      <c r="P7" s="589">
        <v>155</v>
      </c>
      <c r="Q7" s="589"/>
      <c r="R7" s="589"/>
      <c r="S7" s="589">
        <v>158</v>
      </c>
      <c r="T7" s="589"/>
      <c r="U7" s="589"/>
      <c r="V7" s="589">
        <v>161</v>
      </c>
      <c r="W7" s="589"/>
      <c r="X7" s="589"/>
      <c r="Y7" s="589">
        <v>164</v>
      </c>
      <c r="Z7" s="589"/>
      <c r="AA7" s="589"/>
      <c r="AB7" s="589">
        <v>167</v>
      </c>
      <c r="AC7" s="589"/>
      <c r="AD7" s="589"/>
      <c r="AE7" s="589">
        <v>169</v>
      </c>
      <c r="AF7" s="589"/>
      <c r="AG7" s="589"/>
      <c r="AH7" s="589">
        <v>171</v>
      </c>
      <c r="AI7" s="589"/>
      <c r="AJ7" s="589"/>
      <c r="AK7" s="589">
        <v>173</v>
      </c>
      <c r="AL7" s="589"/>
      <c r="AM7" s="589"/>
      <c r="AN7" s="589">
        <v>175</v>
      </c>
      <c r="AO7" s="589"/>
      <c r="AP7" s="589"/>
      <c r="AQ7" s="589">
        <v>177</v>
      </c>
      <c r="AR7" s="589"/>
      <c r="AS7" s="589"/>
      <c r="AT7" s="589">
        <v>179</v>
      </c>
      <c r="AU7" s="589"/>
      <c r="AV7" s="589"/>
      <c r="AW7" s="589">
        <v>181</v>
      </c>
      <c r="AX7" s="589"/>
      <c r="AY7" s="589"/>
      <c r="AZ7" s="589">
        <v>183</v>
      </c>
      <c r="BA7" s="589"/>
      <c r="BB7" s="589"/>
      <c r="BC7" s="589">
        <v>185</v>
      </c>
      <c r="BD7" s="589"/>
      <c r="BE7" s="589"/>
      <c r="BF7" s="589">
        <v>187</v>
      </c>
      <c r="BG7" s="589"/>
      <c r="BH7" s="589"/>
      <c r="BI7" s="589">
        <v>189</v>
      </c>
      <c r="BJ7" s="589"/>
      <c r="BK7" s="589"/>
      <c r="BL7" s="589">
        <v>191</v>
      </c>
      <c r="BM7" s="589"/>
      <c r="BN7" s="589"/>
      <c r="BO7" s="595"/>
      <c r="BP7" s="596"/>
      <c r="BQ7" s="593"/>
    </row>
    <row r="8" spans="1:69" s="20" customFormat="1" ht="66" customHeight="1">
      <c r="A8" s="362">
        <v>1</v>
      </c>
      <c r="B8" s="224" t="s">
        <v>879</v>
      </c>
      <c r="C8" s="399">
        <v>361</v>
      </c>
      <c r="D8" s="363">
        <v>36298</v>
      </c>
      <c r="E8" s="364" t="s">
        <v>852</v>
      </c>
      <c r="F8" s="364" t="s">
        <v>634</v>
      </c>
      <c r="G8" s="286" t="s">
        <v>411</v>
      </c>
      <c r="H8" s="286"/>
      <c r="I8" s="286"/>
      <c r="J8" s="289" t="s">
        <v>411</v>
      </c>
      <c r="K8" s="290"/>
      <c r="L8" s="290"/>
      <c r="M8" s="286" t="s">
        <v>411</v>
      </c>
      <c r="N8" s="287"/>
      <c r="O8" s="286"/>
      <c r="P8" s="290" t="s">
        <v>411</v>
      </c>
      <c r="Q8" s="290"/>
      <c r="R8" s="290"/>
      <c r="S8" s="286" t="s">
        <v>411</v>
      </c>
      <c r="T8" s="286"/>
      <c r="U8" s="286"/>
      <c r="V8" s="290" t="s">
        <v>411</v>
      </c>
      <c r="W8" s="290"/>
      <c r="X8" s="290"/>
      <c r="Y8" s="286" t="s">
        <v>1023</v>
      </c>
      <c r="Z8" s="286"/>
      <c r="AA8" s="286"/>
      <c r="AB8" s="290" t="s">
        <v>1023</v>
      </c>
      <c r="AC8" s="290"/>
      <c r="AD8" s="290"/>
      <c r="AE8" s="286" t="s">
        <v>1023</v>
      </c>
      <c r="AF8" s="286"/>
      <c r="AG8" s="286"/>
      <c r="AH8" s="290" t="s">
        <v>986</v>
      </c>
      <c r="AI8" s="290" t="s">
        <v>1023</v>
      </c>
      <c r="AJ8" s="290"/>
      <c r="AK8" s="286" t="s">
        <v>1023</v>
      </c>
      <c r="AL8" s="286"/>
      <c r="AM8" s="286"/>
      <c r="AN8" s="290" t="s">
        <v>1023</v>
      </c>
      <c r="AO8" s="290"/>
      <c r="AP8" s="290"/>
      <c r="AQ8" s="286" t="s">
        <v>1023</v>
      </c>
      <c r="AR8" s="286"/>
      <c r="AS8" s="286"/>
      <c r="AT8" s="290" t="s">
        <v>986</v>
      </c>
      <c r="AU8" s="291" t="s">
        <v>986</v>
      </c>
      <c r="AV8" s="291" t="s">
        <v>986</v>
      </c>
      <c r="AW8" s="286"/>
      <c r="AX8" s="286"/>
      <c r="AY8" s="286"/>
      <c r="AZ8" s="290"/>
      <c r="BA8" s="290"/>
      <c r="BB8" s="290"/>
      <c r="BC8" s="286"/>
      <c r="BD8" s="288"/>
      <c r="BE8" s="288"/>
      <c r="BF8" s="290"/>
      <c r="BG8" s="291"/>
      <c r="BH8" s="291"/>
      <c r="BI8" s="286"/>
      <c r="BJ8" s="288"/>
      <c r="BK8" s="288"/>
      <c r="BL8" s="290"/>
      <c r="BM8" s="291"/>
      <c r="BN8" s="291"/>
      <c r="BO8" s="292">
        <v>177</v>
      </c>
      <c r="BP8" s="292"/>
      <c r="BQ8" s="361">
        <v>1</v>
      </c>
    </row>
    <row r="9" spans="1:69" s="20" customFormat="1" ht="66" customHeight="1">
      <c r="A9" s="362">
        <v>2</v>
      </c>
      <c r="B9" s="224" t="s">
        <v>891</v>
      </c>
      <c r="C9" s="399">
        <v>423</v>
      </c>
      <c r="D9" s="363">
        <v>36255</v>
      </c>
      <c r="E9" s="364" t="s">
        <v>829</v>
      </c>
      <c r="F9" s="364" t="s">
        <v>647</v>
      </c>
      <c r="G9" s="286" t="s">
        <v>411</v>
      </c>
      <c r="H9" s="286"/>
      <c r="I9" s="286"/>
      <c r="J9" s="289" t="s">
        <v>411</v>
      </c>
      <c r="K9" s="290"/>
      <c r="L9" s="290"/>
      <c r="M9" s="286" t="s">
        <v>986</v>
      </c>
      <c r="N9" s="287" t="s">
        <v>1023</v>
      </c>
      <c r="O9" s="286"/>
      <c r="P9" s="290" t="s">
        <v>1023</v>
      </c>
      <c r="Q9" s="290"/>
      <c r="R9" s="290"/>
      <c r="S9" s="286" t="s">
        <v>1023</v>
      </c>
      <c r="T9" s="286"/>
      <c r="U9" s="286"/>
      <c r="V9" s="290" t="s">
        <v>986</v>
      </c>
      <c r="W9" s="290" t="s">
        <v>1023</v>
      </c>
      <c r="X9" s="290"/>
      <c r="Y9" s="286" t="s">
        <v>986</v>
      </c>
      <c r="Z9" s="286" t="s">
        <v>1023</v>
      </c>
      <c r="AA9" s="286"/>
      <c r="AB9" s="290" t="s">
        <v>986</v>
      </c>
      <c r="AC9" s="290" t="s">
        <v>1023</v>
      </c>
      <c r="AD9" s="290"/>
      <c r="AE9" s="286" t="s">
        <v>1023</v>
      </c>
      <c r="AF9" s="286"/>
      <c r="AG9" s="286"/>
      <c r="AH9" s="290" t="s">
        <v>411</v>
      </c>
      <c r="AI9" s="290"/>
      <c r="AJ9" s="290"/>
      <c r="AK9" s="286" t="s">
        <v>986</v>
      </c>
      <c r="AL9" s="286" t="s">
        <v>986</v>
      </c>
      <c r="AM9" s="286" t="s">
        <v>1023</v>
      </c>
      <c r="AN9" s="290" t="s">
        <v>986</v>
      </c>
      <c r="AO9" s="290" t="s">
        <v>986</v>
      </c>
      <c r="AP9" s="290" t="s">
        <v>986</v>
      </c>
      <c r="AQ9" s="286"/>
      <c r="AR9" s="286"/>
      <c r="AS9" s="286"/>
      <c r="AT9" s="290"/>
      <c r="AU9" s="291"/>
      <c r="AV9" s="291"/>
      <c r="AW9" s="288"/>
      <c r="AX9" s="288"/>
      <c r="AY9" s="288"/>
      <c r="AZ9" s="291"/>
      <c r="BA9" s="291"/>
      <c r="BB9" s="291"/>
      <c r="BC9" s="288"/>
      <c r="BD9" s="288"/>
      <c r="BE9" s="288"/>
      <c r="BF9" s="291"/>
      <c r="BG9" s="291"/>
      <c r="BH9" s="291"/>
      <c r="BI9" s="288"/>
      <c r="BJ9" s="288"/>
      <c r="BK9" s="288"/>
      <c r="BL9" s="291"/>
      <c r="BM9" s="291"/>
      <c r="BN9" s="291"/>
      <c r="BO9" s="292">
        <v>175</v>
      </c>
      <c r="BP9" s="292"/>
      <c r="BQ9" s="361">
        <v>2</v>
      </c>
    </row>
    <row r="10" spans="1:69" s="20" customFormat="1" ht="66" customHeight="1">
      <c r="A10" s="362">
        <v>3</v>
      </c>
      <c r="B10" s="224" t="s">
        <v>890</v>
      </c>
      <c r="C10" s="399">
        <v>472</v>
      </c>
      <c r="D10" s="363">
        <v>36385</v>
      </c>
      <c r="E10" s="364" t="s">
        <v>832</v>
      </c>
      <c r="F10" s="364" t="s">
        <v>249</v>
      </c>
      <c r="G10" s="286" t="s">
        <v>411</v>
      </c>
      <c r="H10" s="286"/>
      <c r="I10" s="286"/>
      <c r="J10" s="289" t="s">
        <v>411</v>
      </c>
      <c r="K10" s="290"/>
      <c r="L10" s="290"/>
      <c r="M10" s="286" t="s">
        <v>1023</v>
      </c>
      <c r="N10" s="287"/>
      <c r="O10" s="286"/>
      <c r="P10" s="290" t="s">
        <v>1023</v>
      </c>
      <c r="Q10" s="290"/>
      <c r="R10" s="290"/>
      <c r="S10" s="286" t="s">
        <v>1023</v>
      </c>
      <c r="T10" s="286"/>
      <c r="U10" s="286"/>
      <c r="V10" s="290" t="s">
        <v>1023</v>
      </c>
      <c r="W10" s="290"/>
      <c r="X10" s="290"/>
      <c r="Y10" s="286" t="s">
        <v>986</v>
      </c>
      <c r="Z10" s="286" t="s">
        <v>1023</v>
      </c>
      <c r="AA10" s="286"/>
      <c r="AB10" s="290" t="s">
        <v>1023</v>
      </c>
      <c r="AC10" s="290"/>
      <c r="AD10" s="290"/>
      <c r="AE10" s="286" t="s">
        <v>986</v>
      </c>
      <c r="AF10" s="286" t="s">
        <v>986</v>
      </c>
      <c r="AG10" s="286" t="s">
        <v>1023</v>
      </c>
      <c r="AH10" s="290" t="s">
        <v>986</v>
      </c>
      <c r="AI10" s="290" t="s">
        <v>986</v>
      </c>
      <c r="AJ10" s="290" t="s">
        <v>986</v>
      </c>
      <c r="AK10" s="286"/>
      <c r="AL10" s="286"/>
      <c r="AM10" s="286"/>
      <c r="AN10" s="290"/>
      <c r="AO10" s="290"/>
      <c r="AP10" s="290"/>
      <c r="AQ10" s="286"/>
      <c r="AR10" s="286"/>
      <c r="AS10" s="286"/>
      <c r="AT10" s="290"/>
      <c r="AU10" s="291"/>
      <c r="AV10" s="291"/>
      <c r="AW10" s="288"/>
      <c r="AX10" s="288"/>
      <c r="AY10" s="288"/>
      <c r="AZ10" s="291"/>
      <c r="BA10" s="291"/>
      <c r="BB10" s="291"/>
      <c r="BC10" s="288"/>
      <c r="BD10" s="288"/>
      <c r="BE10" s="288"/>
      <c r="BF10" s="291"/>
      <c r="BG10" s="291"/>
      <c r="BH10" s="291"/>
      <c r="BI10" s="288"/>
      <c r="BJ10" s="288"/>
      <c r="BK10" s="288"/>
      <c r="BL10" s="291"/>
      <c r="BM10" s="291"/>
      <c r="BN10" s="291"/>
      <c r="BO10" s="292">
        <v>169</v>
      </c>
      <c r="BP10" s="292"/>
      <c r="BQ10" s="361">
        <v>3</v>
      </c>
    </row>
    <row r="11" spans="1:69" s="20" customFormat="1" ht="66" customHeight="1">
      <c r="A11" s="362">
        <v>4</v>
      </c>
      <c r="B11" s="224" t="s">
        <v>889</v>
      </c>
      <c r="C11" s="399">
        <v>533</v>
      </c>
      <c r="D11" s="363">
        <v>36397</v>
      </c>
      <c r="E11" s="364" t="s">
        <v>839</v>
      </c>
      <c r="F11" s="364" t="s">
        <v>605</v>
      </c>
      <c r="G11" s="286" t="s">
        <v>411</v>
      </c>
      <c r="H11" s="286"/>
      <c r="I11" s="286"/>
      <c r="J11" s="289" t="s">
        <v>411</v>
      </c>
      <c r="K11" s="290"/>
      <c r="L11" s="290"/>
      <c r="M11" s="286" t="s">
        <v>1023</v>
      </c>
      <c r="N11" s="287"/>
      <c r="O11" s="286"/>
      <c r="P11" s="290" t="s">
        <v>1023</v>
      </c>
      <c r="Q11" s="290"/>
      <c r="R11" s="290"/>
      <c r="S11" s="286" t="s">
        <v>1023</v>
      </c>
      <c r="T11" s="286"/>
      <c r="U11" s="286"/>
      <c r="V11" s="290" t="s">
        <v>1023</v>
      </c>
      <c r="W11" s="290"/>
      <c r="X11" s="290"/>
      <c r="Y11" s="286" t="s">
        <v>1023</v>
      </c>
      <c r="Z11" s="286"/>
      <c r="AA11" s="286"/>
      <c r="AB11" s="290" t="s">
        <v>1023</v>
      </c>
      <c r="AC11" s="290"/>
      <c r="AD11" s="290"/>
      <c r="AE11" s="286" t="s">
        <v>986</v>
      </c>
      <c r="AF11" s="286" t="s">
        <v>986</v>
      </c>
      <c r="AG11" s="286" t="s">
        <v>986</v>
      </c>
      <c r="AH11" s="290"/>
      <c r="AI11" s="290"/>
      <c r="AJ11" s="290"/>
      <c r="AK11" s="286"/>
      <c r="AL11" s="286"/>
      <c r="AM11" s="286"/>
      <c r="AN11" s="290"/>
      <c r="AO11" s="290"/>
      <c r="AP11" s="290"/>
      <c r="AQ11" s="286"/>
      <c r="AR11" s="286"/>
      <c r="AS11" s="286"/>
      <c r="AT11" s="290"/>
      <c r="AU11" s="291"/>
      <c r="AV11" s="291"/>
      <c r="AW11" s="288"/>
      <c r="AX11" s="288"/>
      <c r="AY11" s="288"/>
      <c r="AZ11" s="291"/>
      <c r="BA11" s="291"/>
      <c r="BB11" s="291"/>
      <c r="BC11" s="288"/>
      <c r="BD11" s="288"/>
      <c r="BE11" s="288"/>
      <c r="BF11" s="291"/>
      <c r="BG11" s="291"/>
      <c r="BH11" s="291"/>
      <c r="BI11" s="288"/>
      <c r="BJ11" s="288"/>
      <c r="BK11" s="288"/>
      <c r="BL11" s="291"/>
      <c r="BM11" s="291"/>
      <c r="BN11" s="291"/>
      <c r="BO11" s="292">
        <v>167</v>
      </c>
      <c r="BP11" s="292"/>
      <c r="BQ11" s="361">
        <v>4</v>
      </c>
    </row>
    <row r="12" spans="1:69" s="20" customFormat="1" ht="66" customHeight="1">
      <c r="A12" s="362">
        <v>5</v>
      </c>
      <c r="B12" s="224" t="s">
        <v>888</v>
      </c>
      <c r="C12" s="399">
        <v>502</v>
      </c>
      <c r="D12" s="363">
        <v>36629</v>
      </c>
      <c r="E12" s="364" t="s">
        <v>856</v>
      </c>
      <c r="F12" s="364" t="s">
        <v>725</v>
      </c>
      <c r="G12" s="286" t="s">
        <v>411</v>
      </c>
      <c r="H12" s="286"/>
      <c r="I12" s="286"/>
      <c r="J12" s="289" t="s">
        <v>411</v>
      </c>
      <c r="K12" s="290"/>
      <c r="L12" s="290"/>
      <c r="M12" s="286" t="s">
        <v>1023</v>
      </c>
      <c r="N12" s="287"/>
      <c r="O12" s="286"/>
      <c r="P12" s="290" t="s">
        <v>1023</v>
      </c>
      <c r="Q12" s="290"/>
      <c r="R12" s="290"/>
      <c r="S12" s="286" t="s">
        <v>1023</v>
      </c>
      <c r="T12" s="286"/>
      <c r="U12" s="286"/>
      <c r="V12" s="290" t="s">
        <v>1023</v>
      </c>
      <c r="W12" s="290"/>
      <c r="X12" s="290"/>
      <c r="Y12" s="286" t="s">
        <v>986</v>
      </c>
      <c r="Z12" s="286" t="s">
        <v>1023</v>
      </c>
      <c r="AA12" s="286"/>
      <c r="AB12" s="290" t="s">
        <v>986</v>
      </c>
      <c r="AC12" s="290" t="s">
        <v>1023</v>
      </c>
      <c r="AD12" s="290"/>
      <c r="AE12" s="286" t="s">
        <v>986</v>
      </c>
      <c r="AF12" s="286" t="s">
        <v>986</v>
      </c>
      <c r="AG12" s="286" t="s">
        <v>411</v>
      </c>
      <c r="AH12" s="290" t="s">
        <v>986</v>
      </c>
      <c r="AI12" s="290"/>
      <c r="AJ12" s="290"/>
      <c r="AK12" s="286"/>
      <c r="AL12" s="286"/>
      <c r="AM12" s="286"/>
      <c r="AN12" s="290"/>
      <c r="AO12" s="290"/>
      <c r="AP12" s="290"/>
      <c r="AQ12" s="286"/>
      <c r="AR12" s="286"/>
      <c r="AS12" s="286"/>
      <c r="AT12" s="290"/>
      <c r="AU12" s="291"/>
      <c r="AV12" s="291"/>
      <c r="AW12" s="288"/>
      <c r="AX12" s="288"/>
      <c r="AY12" s="288"/>
      <c r="AZ12" s="291"/>
      <c r="BA12" s="291"/>
      <c r="BB12" s="291"/>
      <c r="BC12" s="288"/>
      <c r="BD12" s="288"/>
      <c r="BE12" s="288"/>
      <c r="BF12" s="291"/>
      <c r="BG12" s="291"/>
      <c r="BH12" s="291"/>
      <c r="BI12" s="288"/>
      <c r="BJ12" s="288"/>
      <c r="BK12" s="288"/>
      <c r="BL12" s="291"/>
      <c r="BM12" s="291"/>
      <c r="BN12" s="291"/>
      <c r="BO12" s="292">
        <v>167</v>
      </c>
      <c r="BP12" s="292"/>
      <c r="BQ12" s="361">
        <v>5</v>
      </c>
    </row>
    <row r="13" spans="1:69" s="20" customFormat="1" ht="66" customHeight="1">
      <c r="A13" s="362">
        <v>6</v>
      </c>
      <c r="B13" s="224" t="s">
        <v>885</v>
      </c>
      <c r="C13" s="399">
        <v>521</v>
      </c>
      <c r="D13" s="363">
        <v>36378</v>
      </c>
      <c r="E13" s="364" t="s">
        <v>857</v>
      </c>
      <c r="F13" s="364" t="s">
        <v>735</v>
      </c>
      <c r="G13" s="286" t="s">
        <v>411</v>
      </c>
      <c r="H13" s="286"/>
      <c r="I13" s="286"/>
      <c r="J13" s="289" t="s">
        <v>411</v>
      </c>
      <c r="K13" s="290"/>
      <c r="L13" s="290"/>
      <c r="M13" s="286" t="s">
        <v>1023</v>
      </c>
      <c r="N13" s="287"/>
      <c r="O13" s="286"/>
      <c r="P13" s="290" t="s">
        <v>1023</v>
      </c>
      <c r="Q13" s="290"/>
      <c r="R13" s="290"/>
      <c r="S13" s="286" t="s">
        <v>1023</v>
      </c>
      <c r="T13" s="286"/>
      <c r="U13" s="286"/>
      <c r="V13" s="290" t="s">
        <v>1023</v>
      </c>
      <c r="W13" s="290"/>
      <c r="X13" s="290"/>
      <c r="Y13" s="286" t="s">
        <v>1023</v>
      </c>
      <c r="Z13" s="286"/>
      <c r="AA13" s="286"/>
      <c r="AB13" s="290" t="s">
        <v>986</v>
      </c>
      <c r="AC13" s="290" t="s">
        <v>986</v>
      </c>
      <c r="AD13" s="290" t="s">
        <v>986</v>
      </c>
      <c r="AE13" s="286"/>
      <c r="AF13" s="286"/>
      <c r="AG13" s="286"/>
      <c r="AH13" s="290"/>
      <c r="AI13" s="290"/>
      <c r="AJ13" s="290"/>
      <c r="AK13" s="286"/>
      <c r="AL13" s="286"/>
      <c r="AM13" s="286"/>
      <c r="AN13" s="290"/>
      <c r="AO13" s="290"/>
      <c r="AP13" s="290"/>
      <c r="AQ13" s="286"/>
      <c r="AR13" s="286"/>
      <c r="AS13" s="286"/>
      <c r="AT13" s="290"/>
      <c r="AU13" s="291"/>
      <c r="AV13" s="291"/>
      <c r="AW13" s="288"/>
      <c r="AX13" s="288"/>
      <c r="AY13" s="288"/>
      <c r="AZ13" s="291"/>
      <c r="BA13" s="291"/>
      <c r="BB13" s="291"/>
      <c r="BC13" s="288"/>
      <c r="BD13" s="288"/>
      <c r="BE13" s="288"/>
      <c r="BF13" s="291"/>
      <c r="BG13" s="291"/>
      <c r="BH13" s="291"/>
      <c r="BI13" s="288"/>
      <c r="BJ13" s="288"/>
      <c r="BK13" s="288"/>
      <c r="BL13" s="291"/>
      <c r="BM13" s="291"/>
      <c r="BN13" s="291"/>
      <c r="BO13" s="292">
        <v>164</v>
      </c>
      <c r="BP13" s="292"/>
      <c r="BQ13" s="361">
        <v>6</v>
      </c>
    </row>
    <row r="14" spans="1:69" s="20" customFormat="1" ht="66" customHeight="1">
      <c r="A14" s="362">
        <v>7</v>
      </c>
      <c r="B14" s="224" t="s">
        <v>884</v>
      </c>
      <c r="C14" s="399">
        <v>483</v>
      </c>
      <c r="D14" s="363">
        <v>36422</v>
      </c>
      <c r="E14" s="364" t="s">
        <v>855</v>
      </c>
      <c r="F14" s="364" t="s">
        <v>249</v>
      </c>
      <c r="G14" s="286" t="s">
        <v>411</v>
      </c>
      <c r="H14" s="286"/>
      <c r="I14" s="286"/>
      <c r="J14" s="289" t="s">
        <v>411</v>
      </c>
      <c r="K14" s="290"/>
      <c r="L14" s="290"/>
      <c r="M14" s="286" t="s">
        <v>1023</v>
      </c>
      <c r="N14" s="287"/>
      <c r="O14" s="286"/>
      <c r="P14" s="290" t="s">
        <v>1023</v>
      </c>
      <c r="Q14" s="290"/>
      <c r="R14" s="290"/>
      <c r="S14" s="286" t="s">
        <v>986</v>
      </c>
      <c r="T14" s="286" t="s">
        <v>1023</v>
      </c>
      <c r="U14" s="286"/>
      <c r="V14" s="290" t="s">
        <v>1023</v>
      </c>
      <c r="W14" s="290"/>
      <c r="X14" s="290"/>
      <c r="Y14" s="286" t="s">
        <v>986</v>
      </c>
      <c r="Z14" s="286" t="s">
        <v>986</v>
      </c>
      <c r="AA14" s="286" t="s">
        <v>1023</v>
      </c>
      <c r="AB14" s="290" t="s">
        <v>986</v>
      </c>
      <c r="AC14" s="290" t="s">
        <v>986</v>
      </c>
      <c r="AD14" s="290" t="s">
        <v>986</v>
      </c>
      <c r="AE14" s="286"/>
      <c r="AF14" s="286"/>
      <c r="AG14" s="286"/>
      <c r="AH14" s="290"/>
      <c r="AI14" s="290"/>
      <c r="AJ14" s="290"/>
      <c r="AK14" s="286"/>
      <c r="AL14" s="286"/>
      <c r="AM14" s="286"/>
      <c r="AN14" s="290"/>
      <c r="AO14" s="290"/>
      <c r="AP14" s="290"/>
      <c r="AQ14" s="286"/>
      <c r="AR14" s="286"/>
      <c r="AS14" s="286"/>
      <c r="AT14" s="290"/>
      <c r="AU14" s="291"/>
      <c r="AV14" s="291"/>
      <c r="AW14" s="288"/>
      <c r="AX14" s="288"/>
      <c r="AY14" s="288"/>
      <c r="AZ14" s="291"/>
      <c r="BA14" s="291"/>
      <c r="BB14" s="291"/>
      <c r="BC14" s="288"/>
      <c r="BD14" s="288"/>
      <c r="BE14" s="288"/>
      <c r="BF14" s="291"/>
      <c r="BG14" s="291"/>
      <c r="BH14" s="291"/>
      <c r="BI14" s="288"/>
      <c r="BJ14" s="288"/>
      <c r="BK14" s="288"/>
      <c r="BL14" s="291"/>
      <c r="BM14" s="291"/>
      <c r="BN14" s="291"/>
      <c r="BO14" s="292">
        <v>164</v>
      </c>
      <c r="BP14" s="292"/>
      <c r="BQ14" s="361">
        <v>7</v>
      </c>
    </row>
    <row r="15" spans="1:69" s="20" customFormat="1" ht="66" customHeight="1" thickBot="1">
      <c r="A15" s="377">
        <v>8</v>
      </c>
      <c r="B15" s="378" t="s">
        <v>882</v>
      </c>
      <c r="C15" s="400">
        <v>411</v>
      </c>
      <c r="D15" s="379">
        <v>36606</v>
      </c>
      <c r="E15" s="380" t="s">
        <v>826</v>
      </c>
      <c r="F15" s="380" t="s">
        <v>805</v>
      </c>
      <c r="G15" s="381" t="s">
        <v>1023</v>
      </c>
      <c r="H15" s="381"/>
      <c r="I15" s="381"/>
      <c r="J15" s="382" t="s">
        <v>1023</v>
      </c>
      <c r="K15" s="383"/>
      <c r="L15" s="383"/>
      <c r="M15" s="381" t="s">
        <v>986</v>
      </c>
      <c r="N15" s="384" t="s">
        <v>1023</v>
      </c>
      <c r="O15" s="381"/>
      <c r="P15" s="383" t="s">
        <v>1023</v>
      </c>
      <c r="Q15" s="383"/>
      <c r="R15" s="383"/>
      <c r="S15" s="381" t="s">
        <v>1023</v>
      </c>
      <c r="T15" s="381"/>
      <c r="U15" s="381"/>
      <c r="V15" s="383" t="s">
        <v>986</v>
      </c>
      <c r="W15" s="383" t="s">
        <v>1023</v>
      </c>
      <c r="X15" s="383"/>
      <c r="Y15" s="381" t="s">
        <v>986</v>
      </c>
      <c r="Z15" s="381" t="s">
        <v>986</v>
      </c>
      <c r="AA15" s="381" t="s">
        <v>986</v>
      </c>
      <c r="AB15" s="383"/>
      <c r="AC15" s="383"/>
      <c r="AD15" s="383"/>
      <c r="AE15" s="381"/>
      <c r="AF15" s="381"/>
      <c r="AG15" s="381"/>
      <c r="AH15" s="383"/>
      <c r="AI15" s="383"/>
      <c r="AJ15" s="383"/>
      <c r="AK15" s="381"/>
      <c r="AL15" s="381"/>
      <c r="AM15" s="381"/>
      <c r="AN15" s="383"/>
      <c r="AO15" s="383"/>
      <c r="AP15" s="383"/>
      <c r="AQ15" s="381"/>
      <c r="AR15" s="381"/>
      <c r="AS15" s="381"/>
      <c r="AT15" s="383"/>
      <c r="AU15" s="385"/>
      <c r="AV15" s="385"/>
      <c r="AW15" s="381"/>
      <c r="AX15" s="381"/>
      <c r="AY15" s="381"/>
      <c r="AZ15" s="383"/>
      <c r="BA15" s="383"/>
      <c r="BB15" s="383"/>
      <c r="BC15" s="381"/>
      <c r="BD15" s="386"/>
      <c r="BE15" s="386"/>
      <c r="BF15" s="383"/>
      <c r="BG15" s="385"/>
      <c r="BH15" s="385"/>
      <c r="BI15" s="381"/>
      <c r="BJ15" s="386"/>
      <c r="BK15" s="386"/>
      <c r="BL15" s="383"/>
      <c r="BM15" s="385"/>
      <c r="BN15" s="385"/>
      <c r="BO15" s="387">
        <v>161</v>
      </c>
      <c r="BP15" s="387"/>
      <c r="BQ15" s="388">
        <v>8</v>
      </c>
    </row>
    <row r="16" spans="1:69" s="20" customFormat="1" ht="66" customHeight="1">
      <c r="A16" s="365">
        <v>9</v>
      </c>
      <c r="B16" s="366" t="s">
        <v>881</v>
      </c>
      <c r="C16" s="401">
        <v>547</v>
      </c>
      <c r="D16" s="367">
        <v>36374</v>
      </c>
      <c r="E16" s="368" t="s">
        <v>858</v>
      </c>
      <c r="F16" s="368" t="s">
        <v>745</v>
      </c>
      <c r="G16" s="369" t="s">
        <v>1023</v>
      </c>
      <c r="H16" s="369"/>
      <c r="I16" s="369"/>
      <c r="J16" s="370" t="s">
        <v>1023</v>
      </c>
      <c r="K16" s="371"/>
      <c r="L16" s="371"/>
      <c r="M16" s="369" t="s">
        <v>1023</v>
      </c>
      <c r="N16" s="372"/>
      <c r="O16" s="369"/>
      <c r="P16" s="371" t="s">
        <v>986</v>
      </c>
      <c r="Q16" s="371" t="s">
        <v>986</v>
      </c>
      <c r="R16" s="371" t="s">
        <v>1023</v>
      </c>
      <c r="S16" s="369" t="s">
        <v>986</v>
      </c>
      <c r="T16" s="369" t="s">
        <v>986</v>
      </c>
      <c r="U16" s="369" t="s">
        <v>986</v>
      </c>
      <c r="V16" s="371"/>
      <c r="W16" s="371"/>
      <c r="X16" s="371"/>
      <c r="Y16" s="369"/>
      <c r="Z16" s="369"/>
      <c r="AA16" s="369"/>
      <c r="AB16" s="371"/>
      <c r="AC16" s="371"/>
      <c r="AD16" s="371"/>
      <c r="AE16" s="369"/>
      <c r="AF16" s="369"/>
      <c r="AG16" s="369"/>
      <c r="AH16" s="371"/>
      <c r="AI16" s="371"/>
      <c r="AJ16" s="371"/>
      <c r="AK16" s="369"/>
      <c r="AL16" s="369"/>
      <c r="AM16" s="369"/>
      <c r="AN16" s="371"/>
      <c r="AO16" s="371"/>
      <c r="AP16" s="371"/>
      <c r="AQ16" s="369"/>
      <c r="AR16" s="369"/>
      <c r="AS16" s="369"/>
      <c r="AT16" s="371"/>
      <c r="AU16" s="373"/>
      <c r="AV16" s="373"/>
      <c r="AW16" s="374"/>
      <c r="AX16" s="374"/>
      <c r="AY16" s="374"/>
      <c r="AZ16" s="373"/>
      <c r="BA16" s="373"/>
      <c r="BB16" s="373"/>
      <c r="BC16" s="374"/>
      <c r="BD16" s="374"/>
      <c r="BE16" s="374"/>
      <c r="BF16" s="373"/>
      <c r="BG16" s="373"/>
      <c r="BH16" s="373"/>
      <c r="BI16" s="374"/>
      <c r="BJ16" s="374"/>
      <c r="BK16" s="374"/>
      <c r="BL16" s="373"/>
      <c r="BM16" s="373"/>
      <c r="BN16" s="373"/>
      <c r="BO16" s="375">
        <v>155</v>
      </c>
      <c r="BP16" s="375"/>
      <c r="BQ16" s="376">
        <v>9</v>
      </c>
    </row>
    <row r="17" spans="1:69" s="20" customFormat="1" ht="66" customHeight="1">
      <c r="A17" s="362">
        <v>10</v>
      </c>
      <c r="B17" s="224" t="s">
        <v>886</v>
      </c>
      <c r="C17" s="399">
        <v>429</v>
      </c>
      <c r="D17" s="363">
        <v>36652</v>
      </c>
      <c r="E17" s="364" t="s">
        <v>854</v>
      </c>
      <c r="F17" s="364" t="s">
        <v>701</v>
      </c>
      <c r="G17" s="286" t="s">
        <v>1023</v>
      </c>
      <c r="H17" s="286"/>
      <c r="I17" s="286"/>
      <c r="J17" s="289" t="s">
        <v>1023</v>
      </c>
      <c r="K17" s="290"/>
      <c r="L17" s="290"/>
      <c r="M17" s="286" t="s">
        <v>1023</v>
      </c>
      <c r="N17" s="287"/>
      <c r="O17" s="286"/>
      <c r="P17" s="290" t="s">
        <v>986</v>
      </c>
      <c r="Q17" s="290" t="s">
        <v>986</v>
      </c>
      <c r="R17" s="290" t="s">
        <v>986</v>
      </c>
      <c r="S17" s="286"/>
      <c r="T17" s="286"/>
      <c r="U17" s="286"/>
      <c r="V17" s="290"/>
      <c r="W17" s="290"/>
      <c r="X17" s="290"/>
      <c r="Y17" s="286"/>
      <c r="Z17" s="286"/>
      <c r="AA17" s="286"/>
      <c r="AB17" s="290"/>
      <c r="AC17" s="290"/>
      <c r="AD17" s="290"/>
      <c r="AE17" s="286"/>
      <c r="AF17" s="286"/>
      <c r="AG17" s="286"/>
      <c r="AH17" s="290"/>
      <c r="AI17" s="290"/>
      <c r="AJ17" s="290"/>
      <c r="AK17" s="286"/>
      <c r="AL17" s="286"/>
      <c r="AM17" s="286"/>
      <c r="AN17" s="290"/>
      <c r="AO17" s="290"/>
      <c r="AP17" s="290"/>
      <c r="AQ17" s="286"/>
      <c r="AR17" s="286"/>
      <c r="AS17" s="286"/>
      <c r="AT17" s="290"/>
      <c r="AU17" s="291"/>
      <c r="AV17" s="291"/>
      <c r="AW17" s="288"/>
      <c r="AX17" s="288"/>
      <c r="AY17" s="288"/>
      <c r="AZ17" s="291"/>
      <c r="BA17" s="291"/>
      <c r="BB17" s="291"/>
      <c r="BC17" s="288"/>
      <c r="BD17" s="288"/>
      <c r="BE17" s="288"/>
      <c r="BF17" s="291"/>
      <c r="BG17" s="291"/>
      <c r="BH17" s="291"/>
      <c r="BI17" s="288"/>
      <c r="BJ17" s="288"/>
      <c r="BK17" s="288"/>
      <c r="BL17" s="291"/>
      <c r="BM17" s="291"/>
      <c r="BN17" s="291"/>
      <c r="BO17" s="292">
        <v>150</v>
      </c>
      <c r="BP17" s="292"/>
      <c r="BQ17" s="361">
        <v>10</v>
      </c>
    </row>
    <row r="18" spans="1:69" s="20" customFormat="1" ht="66" customHeight="1">
      <c r="A18" s="362">
        <v>11</v>
      </c>
      <c r="B18" s="224" t="s">
        <v>880</v>
      </c>
      <c r="C18" s="399">
        <v>363</v>
      </c>
      <c r="D18" s="363">
        <v>36235</v>
      </c>
      <c r="E18" s="364" t="s">
        <v>853</v>
      </c>
      <c r="F18" s="364" t="s">
        <v>634</v>
      </c>
      <c r="G18" s="286" t="s">
        <v>1023</v>
      </c>
      <c r="H18" s="286"/>
      <c r="I18" s="286"/>
      <c r="J18" s="289" t="s">
        <v>1023</v>
      </c>
      <c r="K18" s="290"/>
      <c r="L18" s="290"/>
      <c r="M18" s="286" t="s">
        <v>986</v>
      </c>
      <c r="N18" s="287" t="s">
        <v>1023</v>
      </c>
      <c r="O18" s="286"/>
      <c r="P18" s="290" t="s">
        <v>986</v>
      </c>
      <c r="Q18" s="290" t="s">
        <v>986</v>
      </c>
      <c r="R18" s="290" t="s">
        <v>986</v>
      </c>
      <c r="S18" s="286"/>
      <c r="T18" s="286"/>
      <c r="U18" s="286"/>
      <c r="V18" s="290"/>
      <c r="W18" s="290"/>
      <c r="X18" s="290"/>
      <c r="Y18" s="286"/>
      <c r="Z18" s="286"/>
      <c r="AA18" s="286"/>
      <c r="AB18" s="290"/>
      <c r="AC18" s="290"/>
      <c r="AD18" s="290"/>
      <c r="AE18" s="286"/>
      <c r="AF18" s="286"/>
      <c r="AG18" s="286"/>
      <c r="AH18" s="290"/>
      <c r="AI18" s="290"/>
      <c r="AJ18" s="290"/>
      <c r="AK18" s="286"/>
      <c r="AL18" s="286"/>
      <c r="AM18" s="286"/>
      <c r="AN18" s="290"/>
      <c r="AO18" s="290"/>
      <c r="AP18" s="290"/>
      <c r="AQ18" s="286"/>
      <c r="AR18" s="286"/>
      <c r="AS18" s="286"/>
      <c r="AT18" s="290"/>
      <c r="AU18" s="291"/>
      <c r="AV18" s="291"/>
      <c r="AW18" s="286"/>
      <c r="AX18" s="286"/>
      <c r="AY18" s="286"/>
      <c r="AZ18" s="290"/>
      <c r="BA18" s="290"/>
      <c r="BB18" s="290"/>
      <c r="BC18" s="286"/>
      <c r="BD18" s="288"/>
      <c r="BE18" s="288"/>
      <c r="BF18" s="290"/>
      <c r="BG18" s="291"/>
      <c r="BH18" s="291"/>
      <c r="BI18" s="286"/>
      <c r="BJ18" s="288"/>
      <c r="BK18" s="288"/>
      <c r="BL18" s="290"/>
      <c r="BM18" s="291"/>
      <c r="BN18" s="291"/>
      <c r="BO18" s="292">
        <v>150</v>
      </c>
      <c r="BP18" s="292"/>
      <c r="BQ18" s="361">
        <v>11</v>
      </c>
    </row>
    <row r="19" spans="1:69" s="20" customFormat="1" ht="66" customHeight="1">
      <c r="A19" s="362">
        <v>12</v>
      </c>
      <c r="B19" s="224" t="s">
        <v>887</v>
      </c>
      <c r="C19" s="399">
        <v>562</v>
      </c>
      <c r="D19" s="363">
        <v>36557</v>
      </c>
      <c r="E19" s="364" t="s">
        <v>749</v>
      </c>
      <c r="F19" s="364" t="s">
        <v>669</v>
      </c>
      <c r="G19" s="286" t="s">
        <v>1023</v>
      </c>
      <c r="H19" s="286"/>
      <c r="I19" s="286"/>
      <c r="J19" s="289" t="s">
        <v>986</v>
      </c>
      <c r="K19" s="290" t="s">
        <v>1023</v>
      </c>
      <c r="L19" s="290"/>
      <c r="M19" s="286" t="s">
        <v>986</v>
      </c>
      <c r="N19" s="287" t="s">
        <v>986</v>
      </c>
      <c r="O19" s="286" t="s">
        <v>986</v>
      </c>
      <c r="P19" s="290"/>
      <c r="Q19" s="290"/>
      <c r="R19" s="290"/>
      <c r="S19" s="286"/>
      <c r="T19" s="286"/>
      <c r="U19" s="286"/>
      <c r="V19" s="290"/>
      <c r="W19" s="290"/>
      <c r="X19" s="290"/>
      <c r="Y19" s="286"/>
      <c r="Z19" s="286"/>
      <c r="AA19" s="286"/>
      <c r="AB19" s="290"/>
      <c r="AC19" s="290"/>
      <c r="AD19" s="290"/>
      <c r="AE19" s="286"/>
      <c r="AF19" s="286"/>
      <c r="AG19" s="286"/>
      <c r="AH19" s="290"/>
      <c r="AI19" s="290"/>
      <c r="AJ19" s="290"/>
      <c r="AK19" s="286"/>
      <c r="AL19" s="286"/>
      <c r="AM19" s="286"/>
      <c r="AN19" s="290"/>
      <c r="AO19" s="290"/>
      <c r="AP19" s="290"/>
      <c r="AQ19" s="286"/>
      <c r="AR19" s="286"/>
      <c r="AS19" s="286"/>
      <c r="AT19" s="290"/>
      <c r="AU19" s="291"/>
      <c r="AV19" s="291"/>
      <c r="AW19" s="288"/>
      <c r="AX19" s="288"/>
      <c r="AY19" s="288"/>
      <c r="AZ19" s="291"/>
      <c r="BA19" s="291"/>
      <c r="BB19" s="291"/>
      <c r="BC19" s="288"/>
      <c r="BD19" s="288"/>
      <c r="BE19" s="288"/>
      <c r="BF19" s="291"/>
      <c r="BG19" s="291"/>
      <c r="BH19" s="291"/>
      <c r="BI19" s="288"/>
      <c r="BJ19" s="288"/>
      <c r="BK19" s="288"/>
      <c r="BL19" s="291"/>
      <c r="BM19" s="291"/>
      <c r="BN19" s="291"/>
      <c r="BO19" s="292">
        <v>145</v>
      </c>
      <c r="BP19" s="292"/>
      <c r="BQ19" s="361">
        <v>12</v>
      </c>
    </row>
    <row r="20" spans="1:69" s="20" customFormat="1" ht="66" customHeight="1">
      <c r="A20" s="362" t="s">
        <v>411</v>
      </c>
      <c r="B20" s="224" t="s">
        <v>883</v>
      </c>
      <c r="C20" s="399">
        <v>585</v>
      </c>
      <c r="D20" s="363">
        <v>36546</v>
      </c>
      <c r="E20" s="364" t="s">
        <v>847</v>
      </c>
      <c r="F20" s="364" t="s">
        <v>761</v>
      </c>
      <c r="G20" s="286" t="s">
        <v>986</v>
      </c>
      <c r="H20" s="286" t="s">
        <v>986</v>
      </c>
      <c r="I20" s="286" t="s">
        <v>986</v>
      </c>
      <c r="J20" s="289"/>
      <c r="K20" s="290"/>
      <c r="L20" s="290"/>
      <c r="M20" s="286"/>
      <c r="N20" s="287"/>
      <c r="O20" s="286"/>
      <c r="P20" s="290"/>
      <c r="Q20" s="290"/>
      <c r="R20" s="290"/>
      <c r="S20" s="286"/>
      <c r="T20" s="286"/>
      <c r="U20" s="286"/>
      <c r="V20" s="290"/>
      <c r="W20" s="290"/>
      <c r="X20" s="290"/>
      <c r="Y20" s="286"/>
      <c r="Z20" s="286"/>
      <c r="AA20" s="286"/>
      <c r="AB20" s="290"/>
      <c r="AC20" s="290"/>
      <c r="AD20" s="290"/>
      <c r="AE20" s="286"/>
      <c r="AF20" s="286"/>
      <c r="AG20" s="286"/>
      <c r="AH20" s="290"/>
      <c r="AI20" s="290"/>
      <c r="AJ20" s="290"/>
      <c r="AK20" s="286"/>
      <c r="AL20" s="286"/>
      <c r="AM20" s="286"/>
      <c r="AN20" s="290"/>
      <c r="AO20" s="290"/>
      <c r="AP20" s="290"/>
      <c r="AQ20" s="286"/>
      <c r="AR20" s="286"/>
      <c r="AS20" s="286"/>
      <c r="AT20" s="290"/>
      <c r="AU20" s="291"/>
      <c r="AV20" s="291"/>
      <c r="AW20" s="288"/>
      <c r="AX20" s="288"/>
      <c r="AY20" s="288"/>
      <c r="AZ20" s="291"/>
      <c r="BA20" s="291"/>
      <c r="BB20" s="291"/>
      <c r="BC20" s="288"/>
      <c r="BD20" s="288"/>
      <c r="BE20" s="288"/>
      <c r="BF20" s="291"/>
      <c r="BG20" s="291"/>
      <c r="BH20" s="291"/>
      <c r="BI20" s="288"/>
      <c r="BJ20" s="288"/>
      <c r="BK20" s="288"/>
      <c r="BL20" s="291"/>
      <c r="BM20" s="291"/>
      <c r="BN20" s="291"/>
      <c r="BO20" s="292" t="s">
        <v>1024</v>
      </c>
      <c r="BP20" s="292"/>
      <c r="BQ20" s="361" t="s">
        <v>411</v>
      </c>
    </row>
    <row r="21" spans="1:69" s="20" customFormat="1" ht="66" customHeight="1">
      <c r="A21" s="98"/>
      <c r="B21" s="224" t="s">
        <v>892</v>
      </c>
      <c r="C21" s="90" t="s">
        <v>988</v>
      </c>
      <c r="D21" s="79" t="s">
        <v>988</v>
      </c>
      <c r="E21" s="97" t="s">
        <v>988</v>
      </c>
      <c r="F21" s="97" t="s">
        <v>988</v>
      </c>
      <c r="G21" s="286"/>
      <c r="H21" s="286"/>
      <c r="I21" s="286"/>
      <c r="J21" s="289"/>
      <c r="K21" s="290"/>
      <c r="L21" s="290"/>
      <c r="M21" s="286"/>
      <c r="N21" s="287"/>
      <c r="O21" s="286"/>
      <c r="P21" s="290"/>
      <c r="Q21" s="290"/>
      <c r="R21" s="290"/>
      <c r="S21" s="286"/>
      <c r="T21" s="286"/>
      <c r="U21" s="286"/>
      <c r="V21" s="290"/>
      <c r="W21" s="290"/>
      <c r="X21" s="290"/>
      <c r="Y21" s="286"/>
      <c r="Z21" s="286"/>
      <c r="AA21" s="286"/>
      <c r="AB21" s="290"/>
      <c r="AC21" s="290"/>
      <c r="AD21" s="290"/>
      <c r="AE21" s="286"/>
      <c r="AF21" s="286"/>
      <c r="AG21" s="286"/>
      <c r="AH21" s="290"/>
      <c r="AI21" s="290"/>
      <c r="AJ21" s="290"/>
      <c r="AK21" s="286"/>
      <c r="AL21" s="286"/>
      <c r="AM21" s="286"/>
      <c r="AN21" s="290"/>
      <c r="AO21" s="290"/>
      <c r="AP21" s="290"/>
      <c r="AQ21" s="286"/>
      <c r="AR21" s="286"/>
      <c r="AS21" s="286"/>
      <c r="AT21" s="290"/>
      <c r="AU21" s="291"/>
      <c r="AV21" s="291"/>
      <c r="AW21" s="288"/>
      <c r="AX21" s="288"/>
      <c r="AY21" s="288"/>
      <c r="AZ21" s="291"/>
      <c r="BA21" s="291"/>
      <c r="BB21" s="291"/>
      <c r="BC21" s="288"/>
      <c r="BD21" s="288"/>
      <c r="BE21" s="288"/>
      <c r="BF21" s="291"/>
      <c r="BG21" s="291"/>
      <c r="BH21" s="291"/>
      <c r="BI21" s="288"/>
      <c r="BJ21" s="288"/>
      <c r="BK21" s="288"/>
      <c r="BL21" s="291"/>
      <c r="BM21" s="291"/>
      <c r="BN21" s="291"/>
      <c r="BO21" s="292"/>
      <c r="BP21" s="292"/>
      <c r="BQ21" s="292"/>
    </row>
    <row r="22" spans="1:69" s="20" customFormat="1" ht="66" customHeight="1">
      <c r="A22" s="98"/>
      <c r="B22" s="224" t="s">
        <v>893</v>
      </c>
      <c r="C22" s="90" t="s">
        <v>988</v>
      </c>
      <c r="D22" s="79" t="s">
        <v>988</v>
      </c>
      <c r="E22" s="97" t="s">
        <v>988</v>
      </c>
      <c r="F22" s="97" t="s">
        <v>988</v>
      </c>
      <c r="G22" s="286"/>
      <c r="H22" s="286"/>
      <c r="I22" s="286"/>
      <c r="J22" s="289"/>
      <c r="K22" s="290"/>
      <c r="L22" s="290"/>
      <c r="M22" s="286"/>
      <c r="N22" s="287"/>
      <c r="O22" s="286"/>
      <c r="P22" s="290"/>
      <c r="Q22" s="290"/>
      <c r="R22" s="290"/>
      <c r="S22" s="286"/>
      <c r="T22" s="286"/>
      <c r="U22" s="286"/>
      <c r="V22" s="290"/>
      <c r="W22" s="290"/>
      <c r="X22" s="290"/>
      <c r="Y22" s="286"/>
      <c r="Z22" s="286"/>
      <c r="AA22" s="286"/>
      <c r="AB22" s="290"/>
      <c r="AC22" s="290"/>
      <c r="AD22" s="290"/>
      <c r="AE22" s="286"/>
      <c r="AF22" s="286"/>
      <c r="AG22" s="286"/>
      <c r="AH22" s="290"/>
      <c r="AI22" s="290"/>
      <c r="AJ22" s="290"/>
      <c r="AK22" s="286"/>
      <c r="AL22" s="286"/>
      <c r="AM22" s="286"/>
      <c r="AN22" s="290"/>
      <c r="AO22" s="290"/>
      <c r="AP22" s="290"/>
      <c r="AQ22" s="286"/>
      <c r="AR22" s="286"/>
      <c r="AS22" s="286"/>
      <c r="AT22" s="290"/>
      <c r="AU22" s="291"/>
      <c r="AV22" s="291"/>
      <c r="AW22" s="288"/>
      <c r="AX22" s="288"/>
      <c r="AY22" s="288"/>
      <c r="AZ22" s="291"/>
      <c r="BA22" s="291"/>
      <c r="BB22" s="291"/>
      <c r="BC22" s="288"/>
      <c r="BD22" s="288"/>
      <c r="BE22" s="288"/>
      <c r="BF22" s="291"/>
      <c r="BG22" s="291"/>
      <c r="BH22" s="291"/>
      <c r="BI22" s="288"/>
      <c r="BJ22" s="288"/>
      <c r="BK22" s="288"/>
      <c r="BL22" s="291"/>
      <c r="BM22" s="291"/>
      <c r="BN22" s="291"/>
      <c r="BO22" s="292"/>
      <c r="BP22" s="292"/>
      <c r="BQ22" s="292"/>
    </row>
    <row r="23" spans="1:69" s="20" customFormat="1" ht="66" customHeight="1">
      <c r="A23" s="98"/>
      <c r="B23" s="224" t="s">
        <v>894</v>
      </c>
      <c r="C23" s="90" t="s">
        <v>988</v>
      </c>
      <c r="D23" s="79" t="s">
        <v>988</v>
      </c>
      <c r="E23" s="97" t="s">
        <v>988</v>
      </c>
      <c r="F23" s="97" t="s">
        <v>988</v>
      </c>
      <c r="G23" s="286"/>
      <c r="H23" s="286"/>
      <c r="I23" s="286"/>
      <c r="J23" s="289"/>
      <c r="K23" s="290"/>
      <c r="L23" s="290"/>
      <c r="M23" s="286"/>
      <c r="N23" s="287"/>
      <c r="O23" s="286"/>
      <c r="P23" s="290"/>
      <c r="Q23" s="290"/>
      <c r="R23" s="290"/>
      <c r="S23" s="286"/>
      <c r="T23" s="286"/>
      <c r="U23" s="286"/>
      <c r="V23" s="290"/>
      <c r="W23" s="290"/>
      <c r="X23" s="290"/>
      <c r="Y23" s="286"/>
      <c r="Z23" s="286"/>
      <c r="AA23" s="286"/>
      <c r="AB23" s="290"/>
      <c r="AC23" s="290"/>
      <c r="AD23" s="290"/>
      <c r="AE23" s="286"/>
      <c r="AF23" s="286"/>
      <c r="AG23" s="286"/>
      <c r="AH23" s="290"/>
      <c r="AI23" s="290"/>
      <c r="AJ23" s="290"/>
      <c r="AK23" s="286"/>
      <c r="AL23" s="286"/>
      <c r="AM23" s="286"/>
      <c r="AN23" s="290"/>
      <c r="AO23" s="290"/>
      <c r="AP23" s="290"/>
      <c r="AQ23" s="286"/>
      <c r="AR23" s="286"/>
      <c r="AS23" s="286"/>
      <c r="AT23" s="290"/>
      <c r="AU23" s="291"/>
      <c r="AV23" s="291"/>
      <c r="AW23" s="288"/>
      <c r="AX23" s="288"/>
      <c r="AY23" s="288"/>
      <c r="AZ23" s="291"/>
      <c r="BA23" s="291"/>
      <c r="BB23" s="291"/>
      <c r="BC23" s="288"/>
      <c r="BD23" s="288"/>
      <c r="BE23" s="288"/>
      <c r="BF23" s="291"/>
      <c r="BG23" s="291"/>
      <c r="BH23" s="291"/>
      <c r="BI23" s="288"/>
      <c r="BJ23" s="288"/>
      <c r="BK23" s="288"/>
      <c r="BL23" s="291"/>
      <c r="BM23" s="291"/>
      <c r="BN23" s="291"/>
      <c r="BO23" s="292"/>
      <c r="BP23" s="292"/>
      <c r="BQ23" s="292"/>
    </row>
    <row r="24" spans="1:69" s="20" customFormat="1" ht="66" customHeight="1">
      <c r="A24" s="98"/>
      <c r="B24" s="224" t="s">
        <v>895</v>
      </c>
      <c r="C24" s="90" t="s">
        <v>988</v>
      </c>
      <c r="D24" s="79" t="s">
        <v>988</v>
      </c>
      <c r="E24" s="97" t="s">
        <v>988</v>
      </c>
      <c r="F24" s="97" t="s">
        <v>988</v>
      </c>
      <c r="G24" s="286"/>
      <c r="H24" s="286"/>
      <c r="I24" s="286"/>
      <c r="J24" s="289"/>
      <c r="K24" s="290"/>
      <c r="L24" s="290"/>
      <c r="M24" s="286"/>
      <c r="N24" s="287"/>
      <c r="O24" s="286"/>
      <c r="P24" s="290"/>
      <c r="Q24" s="290"/>
      <c r="R24" s="290"/>
      <c r="S24" s="286"/>
      <c r="T24" s="286"/>
      <c r="U24" s="286"/>
      <c r="V24" s="290"/>
      <c r="W24" s="290"/>
      <c r="X24" s="290"/>
      <c r="Y24" s="286"/>
      <c r="Z24" s="286"/>
      <c r="AA24" s="286"/>
      <c r="AB24" s="290"/>
      <c r="AC24" s="290"/>
      <c r="AD24" s="290"/>
      <c r="AE24" s="286"/>
      <c r="AF24" s="286"/>
      <c r="AG24" s="286"/>
      <c r="AH24" s="290"/>
      <c r="AI24" s="290"/>
      <c r="AJ24" s="290"/>
      <c r="AK24" s="286"/>
      <c r="AL24" s="286"/>
      <c r="AM24" s="286"/>
      <c r="AN24" s="290"/>
      <c r="AO24" s="290"/>
      <c r="AP24" s="290"/>
      <c r="AQ24" s="286"/>
      <c r="AR24" s="286"/>
      <c r="AS24" s="286"/>
      <c r="AT24" s="290"/>
      <c r="AU24" s="291"/>
      <c r="AV24" s="291"/>
      <c r="AW24" s="288"/>
      <c r="AX24" s="288"/>
      <c r="AY24" s="288"/>
      <c r="AZ24" s="291"/>
      <c r="BA24" s="291"/>
      <c r="BB24" s="291"/>
      <c r="BC24" s="288"/>
      <c r="BD24" s="288"/>
      <c r="BE24" s="288"/>
      <c r="BF24" s="291"/>
      <c r="BG24" s="291"/>
      <c r="BH24" s="291"/>
      <c r="BI24" s="288"/>
      <c r="BJ24" s="288"/>
      <c r="BK24" s="288"/>
      <c r="BL24" s="291"/>
      <c r="BM24" s="291"/>
      <c r="BN24" s="291"/>
      <c r="BO24" s="292"/>
      <c r="BP24" s="292"/>
      <c r="BQ24" s="292"/>
    </row>
    <row r="25" spans="1:69" s="20" customFormat="1" ht="66" customHeight="1">
      <c r="A25" s="98"/>
      <c r="B25" s="224" t="s">
        <v>896</v>
      </c>
      <c r="C25" s="90" t="s">
        <v>988</v>
      </c>
      <c r="D25" s="79" t="s">
        <v>988</v>
      </c>
      <c r="E25" s="97" t="s">
        <v>988</v>
      </c>
      <c r="F25" s="97" t="s">
        <v>988</v>
      </c>
      <c r="G25" s="286"/>
      <c r="H25" s="286"/>
      <c r="I25" s="286"/>
      <c r="J25" s="289"/>
      <c r="K25" s="290"/>
      <c r="L25" s="290"/>
      <c r="M25" s="286"/>
      <c r="N25" s="287"/>
      <c r="O25" s="286"/>
      <c r="P25" s="290"/>
      <c r="Q25" s="290"/>
      <c r="R25" s="290"/>
      <c r="S25" s="286"/>
      <c r="T25" s="286"/>
      <c r="U25" s="286"/>
      <c r="V25" s="290"/>
      <c r="W25" s="290"/>
      <c r="X25" s="290"/>
      <c r="Y25" s="286"/>
      <c r="Z25" s="286"/>
      <c r="AA25" s="286"/>
      <c r="AB25" s="290"/>
      <c r="AC25" s="290"/>
      <c r="AD25" s="290"/>
      <c r="AE25" s="286"/>
      <c r="AF25" s="286"/>
      <c r="AG25" s="286"/>
      <c r="AH25" s="290"/>
      <c r="AI25" s="290"/>
      <c r="AJ25" s="290"/>
      <c r="AK25" s="286"/>
      <c r="AL25" s="286"/>
      <c r="AM25" s="286"/>
      <c r="AN25" s="290"/>
      <c r="AO25" s="290"/>
      <c r="AP25" s="290"/>
      <c r="AQ25" s="286"/>
      <c r="AR25" s="286"/>
      <c r="AS25" s="286"/>
      <c r="AT25" s="290"/>
      <c r="AU25" s="291"/>
      <c r="AV25" s="291"/>
      <c r="AW25" s="288"/>
      <c r="AX25" s="288"/>
      <c r="AY25" s="288"/>
      <c r="AZ25" s="291"/>
      <c r="BA25" s="291"/>
      <c r="BB25" s="291"/>
      <c r="BC25" s="288"/>
      <c r="BD25" s="288"/>
      <c r="BE25" s="288"/>
      <c r="BF25" s="291"/>
      <c r="BG25" s="291"/>
      <c r="BH25" s="291"/>
      <c r="BI25" s="288"/>
      <c r="BJ25" s="288"/>
      <c r="BK25" s="288"/>
      <c r="BL25" s="291"/>
      <c r="BM25" s="291"/>
      <c r="BN25" s="291"/>
      <c r="BO25" s="292"/>
      <c r="BP25" s="292"/>
      <c r="BQ25" s="292"/>
    </row>
    <row r="26" ht="9" customHeight="1">
      <c r="E26" s="70"/>
    </row>
    <row r="27" spans="1:69" s="103" customFormat="1" ht="18">
      <c r="A27" s="99" t="s">
        <v>25</v>
      </c>
      <c r="B27" s="99"/>
      <c r="C27" s="99"/>
      <c r="D27" s="100"/>
      <c r="E27" s="101"/>
      <c r="F27" s="102" t="s">
        <v>0</v>
      </c>
      <c r="J27" s="103" t="s">
        <v>1</v>
      </c>
      <c r="S27" s="103" t="s">
        <v>2</v>
      </c>
      <c r="AA27" s="103" t="s">
        <v>3</v>
      </c>
      <c r="AL27" s="103" t="s">
        <v>3</v>
      </c>
      <c r="BO27" s="104" t="s">
        <v>3</v>
      </c>
      <c r="BP27" s="102"/>
      <c r="BQ27" s="102"/>
    </row>
    <row r="28" ht="14.25">
      <c r="E28" s="70"/>
    </row>
    <row r="29" ht="14.25">
      <c r="E29" s="70"/>
    </row>
    <row r="30" ht="14.25">
      <c r="E30" s="70"/>
    </row>
  </sheetData>
  <sheetProtection/>
  <mergeCells count="45">
    <mergeCell ref="BO6:BO7"/>
    <mergeCell ref="V7:X7"/>
    <mergeCell ref="Y7:AA7"/>
    <mergeCell ref="P7:R7"/>
    <mergeCell ref="BP6:BP7"/>
    <mergeCell ref="BL7:BN7"/>
    <mergeCell ref="AQ7:AS7"/>
    <mergeCell ref="AT7:AV7"/>
    <mergeCell ref="BQ6:BQ7"/>
    <mergeCell ref="AW7:AY7"/>
    <mergeCell ref="AZ7:BB7"/>
    <mergeCell ref="BC7:BE7"/>
    <mergeCell ref="BF7:BH7"/>
    <mergeCell ref="G6:BN6"/>
    <mergeCell ref="AB7:AD7"/>
    <mergeCell ref="AE7:AG7"/>
    <mergeCell ref="S7:U7"/>
    <mergeCell ref="BI7:BK7"/>
    <mergeCell ref="AW4:BB4"/>
    <mergeCell ref="A6:A7"/>
    <mergeCell ref="AH7:AJ7"/>
    <mergeCell ref="AK7:AM7"/>
    <mergeCell ref="AN7:AP7"/>
    <mergeCell ref="G7:I7"/>
    <mergeCell ref="J7:L7"/>
    <mergeCell ref="BC3:BQ3"/>
    <mergeCell ref="B6:B7"/>
    <mergeCell ref="C6:C7"/>
    <mergeCell ref="D6:D7"/>
    <mergeCell ref="E6:E7"/>
    <mergeCell ref="F6:F7"/>
    <mergeCell ref="M7:O7"/>
    <mergeCell ref="A4:D4"/>
    <mergeCell ref="E4:F4"/>
    <mergeCell ref="BO5:BQ5"/>
    <mergeCell ref="BC4:BI4"/>
    <mergeCell ref="BJ4:BL4"/>
    <mergeCell ref="A1:BQ1"/>
    <mergeCell ref="A2:BQ2"/>
    <mergeCell ref="A3:D3"/>
    <mergeCell ref="E3:F3"/>
    <mergeCell ref="U3:X3"/>
    <mergeCell ref="AA3:AE3"/>
    <mergeCell ref="AF3:AJ3"/>
    <mergeCell ref="AW3:BB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4" r:id="rId2"/>
  <ignoredErrors>
    <ignoredError sqref="E4 A2 AF3:BQ4" unlockedFormula="1"/>
  </ignoredErrors>
  <drawing r:id="rId1"/>
</worksheet>
</file>

<file path=xl/worksheets/sheet13.xml><?xml version="1.0" encoding="utf-8"?>
<worksheet xmlns="http://schemas.openxmlformats.org/spreadsheetml/2006/main" xmlns:r="http://schemas.openxmlformats.org/officeDocument/2006/relationships">
  <sheetPr>
    <tabColor rgb="FF00B050"/>
  </sheetPr>
  <dimension ref="A1:R47"/>
  <sheetViews>
    <sheetView view="pageBreakPreview" zoomScale="106" zoomScaleSheetLayoutView="106" zoomScalePageLayoutView="0" workbookViewId="0" topLeftCell="A1">
      <selection activeCell="Q15" sqref="Q15"/>
    </sheetView>
  </sheetViews>
  <sheetFormatPr defaultColWidth="9.140625" defaultRowHeight="12.75"/>
  <cols>
    <col min="1" max="1" width="4.8515625" style="34" customWidth="1"/>
    <col min="2" max="2" width="4.8515625" style="34" hidden="1" customWidth="1"/>
    <col min="3" max="3" width="8.421875" style="22" bestFit="1" customWidth="1"/>
    <col min="4" max="4" width="12.140625" style="64" bestFit="1" customWidth="1"/>
    <col min="5" max="5" width="17.140625" style="64" customWidth="1"/>
    <col min="6" max="6" width="13.421875" style="22" customWidth="1"/>
    <col min="7" max="7" width="11.57421875" style="405" customWidth="1"/>
    <col min="8" max="8" width="8.00390625" style="22" bestFit="1" customWidth="1"/>
    <col min="9" max="9" width="2.28125" style="22" customWidth="1"/>
    <col min="10" max="10" width="4.421875" style="34" customWidth="1"/>
    <col min="11" max="11" width="11.28125" style="34" hidden="1" customWidth="1"/>
    <col min="12" max="12" width="6.57421875" style="34" customWidth="1"/>
    <col min="13" max="13" width="12.28125" style="36" customWidth="1"/>
    <col min="14" max="14" width="23.7109375" style="68" customWidth="1"/>
    <col min="15" max="15" width="14.7109375" style="68" customWidth="1"/>
    <col min="16" max="16" width="10.57421875" style="22" customWidth="1"/>
    <col min="17" max="17" width="7.7109375" style="22" customWidth="1"/>
    <col min="18" max="18" width="5.7109375" style="22" customWidth="1"/>
    <col min="19" max="16384" width="9.140625" style="22" customWidth="1"/>
  </cols>
  <sheetData>
    <row r="1" spans="1:17" s="10" customFormat="1" ht="39"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c r="Q1" s="550"/>
    </row>
    <row r="2" spans="1:17"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c r="Q2" s="573"/>
    </row>
    <row r="3" spans="1:17" s="13" customFormat="1" ht="21" customHeight="1">
      <c r="A3" s="552" t="s">
        <v>315</v>
      </c>
      <c r="B3" s="552"/>
      <c r="C3" s="552"/>
      <c r="D3" s="553" t="str">
        <f>'YARIŞMA PROGRAMI'!D13</f>
        <v>400 Metre</v>
      </c>
      <c r="E3" s="553"/>
      <c r="F3" s="576" t="s">
        <v>53</v>
      </c>
      <c r="G3" s="576"/>
      <c r="H3" s="11" t="s">
        <v>240</v>
      </c>
      <c r="I3" s="11"/>
      <c r="J3" s="556" t="str">
        <f>'YARIŞMA PROGRAMI'!E13</f>
        <v>56.84 veya ilk üç</v>
      </c>
      <c r="K3" s="556"/>
      <c r="L3" s="556"/>
      <c r="M3" s="556"/>
      <c r="N3" s="105" t="s">
        <v>241</v>
      </c>
      <c r="O3" s="555" t="str">
        <f>('YARIŞMA PROGRAMI'!F13)</f>
        <v>-</v>
      </c>
      <c r="P3" s="555"/>
      <c r="Q3" s="555"/>
    </row>
    <row r="4" spans="1:17" s="13" customFormat="1" ht="17.25" customHeight="1">
      <c r="A4" s="557" t="s">
        <v>245</v>
      </c>
      <c r="B4" s="557"/>
      <c r="C4" s="557"/>
      <c r="D4" s="558" t="str">
        <f>'YARIŞMA BİLGİLERİ'!F21</f>
        <v>16 Yaş Altı Erkekler A</v>
      </c>
      <c r="E4" s="558"/>
      <c r="F4" s="41"/>
      <c r="G4" s="239"/>
      <c r="H4" s="41"/>
      <c r="I4" s="41"/>
      <c r="J4" s="41"/>
      <c r="K4" s="41"/>
      <c r="L4" s="41"/>
      <c r="M4" s="42"/>
      <c r="N4" s="106" t="s">
        <v>5</v>
      </c>
      <c r="O4" s="276">
        <f>'YARIŞMA PROGRAMI'!B13</f>
        <v>41664</v>
      </c>
      <c r="P4" s="277">
        <f>'YARIŞMA PROGRAMI'!C13</f>
        <v>0.71875</v>
      </c>
      <c r="Q4" s="275"/>
    </row>
    <row r="5" spans="1:17" s="10" customFormat="1" ht="13.5" customHeight="1">
      <c r="A5" s="14"/>
      <c r="B5" s="14"/>
      <c r="C5" s="15"/>
      <c r="D5" s="16"/>
      <c r="E5" s="17"/>
      <c r="F5" s="17"/>
      <c r="G5" s="240"/>
      <c r="H5" s="17"/>
      <c r="I5" s="17"/>
      <c r="J5" s="14"/>
      <c r="K5" s="14"/>
      <c r="L5" s="14"/>
      <c r="M5" s="18"/>
      <c r="N5" s="19"/>
      <c r="O5" s="549">
        <v>41664.76153240741</v>
      </c>
      <c r="P5" s="549"/>
      <c r="Q5" s="549"/>
    </row>
    <row r="6" spans="1:17" s="20" customFormat="1" ht="18.75" customHeight="1">
      <c r="A6" s="559" t="s">
        <v>17</v>
      </c>
      <c r="B6" s="562"/>
      <c r="C6" s="562"/>
      <c r="D6" s="562"/>
      <c r="E6" s="562"/>
      <c r="F6" s="562"/>
      <c r="G6" s="562"/>
      <c r="H6" s="563"/>
      <c r="I6" s="597"/>
      <c r="J6" s="559" t="s">
        <v>50</v>
      </c>
      <c r="K6" s="562"/>
      <c r="L6" s="562"/>
      <c r="M6" s="562"/>
      <c r="N6" s="562"/>
      <c r="O6" s="562"/>
      <c r="P6" s="562"/>
      <c r="Q6" s="563"/>
    </row>
    <row r="7" spans="1:17" ht="31.5" customHeight="1">
      <c r="A7" s="60" t="s">
        <v>12</v>
      </c>
      <c r="B7" s="60" t="s">
        <v>239</v>
      </c>
      <c r="C7" s="60" t="s">
        <v>238</v>
      </c>
      <c r="D7" s="158" t="s">
        <v>13</v>
      </c>
      <c r="E7" s="159" t="s">
        <v>14</v>
      </c>
      <c r="F7" s="159" t="s">
        <v>51</v>
      </c>
      <c r="G7" s="234" t="s">
        <v>15</v>
      </c>
      <c r="H7" s="60" t="s">
        <v>30</v>
      </c>
      <c r="I7" s="598"/>
      <c r="J7" s="60" t="s">
        <v>12</v>
      </c>
      <c r="K7" s="60" t="s">
        <v>239</v>
      </c>
      <c r="L7" s="60" t="s">
        <v>238</v>
      </c>
      <c r="M7" s="158" t="s">
        <v>13</v>
      </c>
      <c r="N7" s="159" t="s">
        <v>14</v>
      </c>
      <c r="O7" s="159" t="s">
        <v>51</v>
      </c>
      <c r="P7" s="60" t="s">
        <v>15</v>
      </c>
      <c r="Q7" s="60" t="s">
        <v>30</v>
      </c>
    </row>
    <row r="8" spans="1:17" s="20" customFormat="1" ht="31.5" customHeight="1">
      <c r="A8" s="29">
        <v>1</v>
      </c>
      <c r="B8" s="30" t="s">
        <v>56</v>
      </c>
      <c r="C8" s="392">
        <v>429</v>
      </c>
      <c r="D8" s="32">
        <v>36652</v>
      </c>
      <c r="E8" s="61" t="s">
        <v>854</v>
      </c>
      <c r="F8" s="61" t="s">
        <v>701</v>
      </c>
      <c r="G8" s="235">
        <v>10239</v>
      </c>
      <c r="H8" s="31">
        <v>5</v>
      </c>
      <c r="I8" s="598"/>
      <c r="J8" s="29">
        <v>1</v>
      </c>
      <c r="K8" s="30" t="s">
        <v>86</v>
      </c>
      <c r="L8" s="392">
        <v>509</v>
      </c>
      <c r="M8" s="32">
        <v>36536</v>
      </c>
      <c r="N8" s="61" t="s">
        <v>730</v>
      </c>
      <c r="O8" s="61" t="s">
        <v>731</v>
      </c>
      <c r="P8" s="33">
        <v>5749</v>
      </c>
      <c r="Q8" s="31">
        <v>3</v>
      </c>
    </row>
    <row r="9" spans="1:17" s="20" customFormat="1" ht="31.5" customHeight="1">
      <c r="A9" s="29">
        <v>2</v>
      </c>
      <c r="B9" s="30" t="s">
        <v>58</v>
      </c>
      <c r="C9" s="392">
        <v>603</v>
      </c>
      <c r="D9" s="32">
        <v>36262</v>
      </c>
      <c r="E9" s="61" t="s">
        <v>769</v>
      </c>
      <c r="F9" s="61" t="s">
        <v>768</v>
      </c>
      <c r="G9" s="235" t="s">
        <v>987</v>
      </c>
      <c r="H9" s="31" t="s">
        <v>411</v>
      </c>
      <c r="I9" s="598"/>
      <c r="J9" s="29">
        <v>2</v>
      </c>
      <c r="K9" s="30" t="s">
        <v>87</v>
      </c>
      <c r="L9" s="392">
        <v>501</v>
      </c>
      <c r="M9" s="32">
        <v>36291</v>
      </c>
      <c r="N9" s="61" t="s">
        <v>727</v>
      </c>
      <c r="O9" s="61" t="s">
        <v>725</v>
      </c>
      <c r="P9" s="33">
        <v>5796</v>
      </c>
      <c r="Q9" s="31">
        <v>5</v>
      </c>
    </row>
    <row r="10" spans="1:17" s="20" customFormat="1" ht="31.5" customHeight="1">
      <c r="A10" s="29">
        <v>3</v>
      </c>
      <c r="B10" s="30" t="s">
        <v>59</v>
      </c>
      <c r="C10" s="392">
        <v>548</v>
      </c>
      <c r="D10" s="32">
        <v>36228</v>
      </c>
      <c r="E10" s="61" t="s">
        <v>744</v>
      </c>
      <c r="F10" s="61" t="s">
        <v>745</v>
      </c>
      <c r="G10" s="235">
        <v>5494</v>
      </c>
      <c r="H10" s="31">
        <v>1</v>
      </c>
      <c r="I10" s="598"/>
      <c r="J10" s="29">
        <v>3</v>
      </c>
      <c r="K10" s="30" t="s">
        <v>88</v>
      </c>
      <c r="L10" s="392">
        <v>430</v>
      </c>
      <c r="M10" s="32">
        <v>36534</v>
      </c>
      <c r="N10" s="61" t="s">
        <v>650</v>
      </c>
      <c r="O10" s="61" t="s">
        <v>651</v>
      </c>
      <c r="P10" s="33">
        <v>5778</v>
      </c>
      <c r="Q10" s="31">
        <v>4</v>
      </c>
    </row>
    <row r="11" spans="1:17" s="20" customFormat="1" ht="31.5" customHeight="1">
      <c r="A11" s="29">
        <v>4</v>
      </c>
      <c r="B11" s="30" t="s">
        <v>60</v>
      </c>
      <c r="C11" s="392">
        <v>428</v>
      </c>
      <c r="D11" s="32">
        <v>36344</v>
      </c>
      <c r="E11" s="61" t="s">
        <v>700</v>
      </c>
      <c r="F11" s="61" t="s">
        <v>701</v>
      </c>
      <c r="G11" s="235">
        <v>5751</v>
      </c>
      <c r="H11" s="31">
        <v>3</v>
      </c>
      <c r="I11" s="598"/>
      <c r="J11" s="29">
        <v>4</v>
      </c>
      <c r="K11" s="30" t="s">
        <v>89</v>
      </c>
      <c r="L11" s="392">
        <v>442</v>
      </c>
      <c r="M11" s="32">
        <v>36347</v>
      </c>
      <c r="N11" s="61" t="s">
        <v>652</v>
      </c>
      <c r="O11" s="61" t="s">
        <v>594</v>
      </c>
      <c r="P11" s="33">
        <v>5962</v>
      </c>
      <c r="Q11" s="31">
        <v>6</v>
      </c>
    </row>
    <row r="12" spans="1:17" s="20" customFormat="1" ht="31.5" customHeight="1">
      <c r="A12" s="29">
        <v>5</v>
      </c>
      <c r="B12" s="30" t="s">
        <v>61</v>
      </c>
      <c r="C12" s="392">
        <v>382</v>
      </c>
      <c r="D12" s="32">
        <v>36423</v>
      </c>
      <c r="E12" s="61" t="s">
        <v>682</v>
      </c>
      <c r="F12" s="61" t="s">
        <v>683</v>
      </c>
      <c r="G12" s="235">
        <v>5807</v>
      </c>
      <c r="H12" s="31">
        <v>4</v>
      </c>
      <c r="I12" s="598"/>
      <c r="J12" s="29">
        <v>5</v>
      </c>
      <c r="K12" s="30" t="s">
        <v>90</v>
      </c>
      <c r="L12" s="392">
        <v>567</v>
      </c>
      <c r="M12" s="32">
        <v>36184</v>
      </c>
      <c r="N12" s="61" t="s">
        <v>670</v>
      </c>
      <c r="O12" s="61" t="s">
        <v>669</v>
      </c>
      <c r="P12" s="33">
        <v>5614</v>
      </c>
      <c r="Q12" s="31">
        <v>1</v>
      </c>
    </row>
    <row r="13" spans="1:17" s="20" customFormat="1" ht="31.5" customHeight="1">
      <c r="A13" s="29">
        <v>6</v>
      </c>
      <c r="B13" s="30" t="s">
        <v>62</v>
      </c>
      <c r="C13" s="392">
        <v>358</v>
      </c>
      <c r="D13" s="32">
        <v>36679</v>
      </c>
      <c r="E13" s="61" t="s">
        <v>679</v>
      </c>
      <c r="F13" s="61" t="s">
        <v>634</v>
      </c>
      <c r="G13" s="235">
        <v>5642</v>
      </c>
      <c r="H13" s="31">
        <v>2</v>
      </c>
      <c r="I13" s="598"/>
      <c r="J13" s="29">
        <v>6</v>
      </c>
      <c r="K13" s="30" t="s">
        <v>91</v>
      </c>
      <c r="L13" s="392">
        <v>460</v>
      </c>
      <c r="M13" s="32">
        <v>36526</v>
      </c>
      <c r="N13" s="61" t="s">
        <v>656</v>
      </c>
      <c r="O13" s="61" t="s">
        <v>596</v>
      </c>
      <c r="P13" s="33">
        <v>5741</v>
      </c>
      <c r="Q13" s="31">
        <v>2</v>
      </c>
    </row>
    <row r="14" spans="1:17" s="20" customFormat="1" ht="31.5" customHeight="1">
      <c r="A14" s="559" t="s">
        <v>18</v>
      </c>
      <c r="B14" s="562"/>
      <c r="C14" s="562"/>
      <c r="D14" s="562"/>
      <c r="E14" s="562"/>
      <c r="F14" s="562"/>
      <c r="G14" s="562"/>
      <c r="H14" s="563"/>
      <c r="I14" s="598"/>
      <c r="J14" s="559" t="s">
        <v>52</v>
      </c>
      <c r="K14" s="562"/>
      <c r="L14" s="562"/>
      <c r="M14" s="562"/>
      <c r="N14" s="562"/>
      <c r="O14" s="562"/>
      <c r="P14" s="562"/>
      <c r="Q14" s="563"/>
    </row>
    <row r="15" spans="1:17" s="20" customFormat="1" ht="31.5" customHeight="1">
      <c r="A15" s="60" t="s">
        <v>12</v>
      </c>
      <c r="B15" s="60" t="s">
        <v>239</v>
      </c>
      <c r="C15" s="60" t="s">
        <v>238</v>
      </c>
      <c r="D15" s="158" t="s">
        <v>13</v>
      </c>
      <c r="E15" s="159" t="s">
        <v>14</v>
      </c>
      <c r="F15" s="159" t="s">
        <v>51</v>
      </c>
      <c r="G15" s="234" t="s">
        <v>15</v>
      </c>
      <c r="H15" s="60" t="s">
        <v>30</v>
      </c>
      <c r="I15" s="598"/>
      <c r="J15" s="60" t="s">
        <v>12</v>
      </c>
      <c r="K15" s="60" t="s">
        <v>239</v>
      </c>
      <c r="L15" s="60" t="s">
        <v>238</v>
      </c>
      <c r="M15" s="158" t="s">
        <v>13</v>
      </c>
      <c r="N15" s="159" t="s">
        <v>14</v>
      </c>
      <c r="O15" s="159" t="s">
        <v>51</v>
      </c>
      <c r="P15" s="60" t="s">
        <v>15</v>
      </c>
      <c r="Q15" s="60" t="s">
        <v>30</v>
      </c>
    </row>
    <row r="16" spans="1:17" s="20" customFormat="1" ht="31.5" customHeight="1">
      <c r="A16" s="29">
        <v>1</v>
      </c>
      <c r="B16" s="30" t="s">
        <v>63</v>
      </c>
      <c r="C16" s="392">
        <v>581</v>
      </c>
      <c r="D16" s="32">
        <v>36164</v>
      </c>
      <c r="E16" s="61" t="s">
        <v>646</v>
      </c>
      <c r="F16" s="61" t="s">
        <v>672</v>
      </c>
      <c r="G16" s="235" t="s">
        <v>993</v>
      </c>
      <c r="H16" s="31" t="s">
        <v>411</v>
      </c>
      <c r="I16" s="598"/>
      <c r="J16" s="29">
        <v>1</v>
      </c>
      <c r="K16" s="30" t="s">
        <v>92</v>
      </c>
      <c r="L16" s="392">
        <v>540</v>
      </c>
      <c r="M16" s="32">
        <v>36526</v>
      </c>
      <c r="N16" s="61" t="s">
        <v>743</v>
      </c>
      <c r="O16" s="61" t="s">
        <v>605</v>
      </c>
      <c r="P16" s="33">
        <v>5686</v>
      </c>
      <c r="Q16" s="31">
        <v>1</v>
      </c>
    </row>
    <row r="17" spans="1:17" s="20" customFormat="1" ht="31.5" customHeight="1">
      <c r="A17" s="29">
        <v>2</v>
      </c>
      <c r="B17" s="30" t="s">
        <v>57</v>
      </c>
      <c r="C17" s="392">
        <v>580</v>
      </c>
      <c r="D17" s="32">
        <v>36296</v>
      </c>
      <c r="E17" s="61" t="s">
        <v>671</v>
      </c>
      <c r="F17" s="61" t="s">
        <v>672</v>
      </c>
      <c r="G17" s="235">
        <v>10117</v>
      </c>
      <c r="H17" s="31">
        <v>3</v>
      </c>
      <c r="I17" s="598"/>
      <c r="J17" s="29">
        <v>2</v>
      </c>
      <c r="K17" s="30" t="s">
        <v>93</v>
      </c>
      <c r="L17" s="392">
        <v>534</v>
      </c>
      <c r="M17" s="32">
        <v>36529</v>
      </c>
      <c r="N17" s="61" t="s">
        <v>742</v>
      </c>
      <c r="O17" s="61" t="s">
        <v>605</v>
      </c>
      <c r="P17" s="33">
        <v>5740</v>
      </c>
      <c r="Q17" s="31">
        <v>2</v>
      </c>
    </row>
    <row r="18" spans="1:17" s="20" customFormat="1" ht="31.5" customHeight="1">
      <c r="A18" s="29">
        <v>3</v>
      </c>
      <c r="B18" s="30" t="s">
        <v>64</v>
      </c>
      <c r="C18" s="392">
        <v>565</v>
      </c>
      <c r="D18" s="32">
        <v>36778</v>
      </c>
      <c r="E18" s="61" t="s">
        <v>668</v>
      </c>
      <c r="F18" s="61" t="s">
        <v>669</v>
      </c>
      <c r="G18" s="235">
        <v>10612</v>
      </c>
      <c r="H18" s="31">
        <v>5</v>
      </c>
      <c r="I18" s="598"/>
      <c r="J18" s="29">
        <v>3</v>
      </c>
      <c r="K18" s="30" t="s">
        <v>94</v>
      </c>
      <c r="L18" s="392">
        <v>452</v>
      </c>
      <c r="M18" s="32">
        <v>36314</v>
      </c>
      <c r="N18" s="61" t="s">
        <v>706</v>
      </c>
      <c r="O18" s="61" t="s">
        <v>594</v>
      </c>
      <c r="P18" s="33">
        <v>5841</v>
      </c>
      <c r="Q18" s="31">
        <v>3</v>
      </c>
    </row>
    <row r="19" spans="1:17" s="20" customFormat="1" ht="31.5" customHeight="1">
      <c r="A19" s="29">
        <v>4</v>
      </c>
      <c r="B19" s="30" t="s">
        <v>65</v>
      </c>
      <c r="C19" s="392">
        <v>475</v>
      </c>
      <c r="D19" s="32">
        <v>36787</v>
      </c>
      <c r="E19" s="61" t="s">
        <v>661</v>
      </c>
      <c r="F19" s="61" t="s">
        <v>249</v>
      </c>
      <c r="G19" s="235">
        <v>10563</v>
      </c>
      <c r="H19" s="31">
        <v>4</v>
      </c>
      <c r="I19" s="598"/>
      <c r="J19" s="29">
        <v>4</v>
      </c>
      <c r="K19" s="30" t="s">
        <v>95</v>
      </c>
      <c r="L19" s="392">
        <v>576</v>
      </c>
      <c r="M19" s="32">
        <v>36274</v>
      </c>
      <c r="N19" s="61" t="s">
        <v>756</v>
      </c>
      <c r="O19" s="61" t="s">
        <v>752</v>
      </c>
      <c r="P19" s="33">
        <v>5844</v>
      </c>
      <c r="Q19" s="31">
        <v>4</v>
      </c>
    </row>
    <row r="20" spans="1:17" s="20" customFormat="1" ht="31.5" customHeight="1">
      <c r="A20" s="29">
        <v>5</v>
      </c>
      <c r="B20" s="30" t="s">
        <v>66</v>
      </c>
      <c r="C20" s="392">
        <v>368</v>
      </c>
      <c r="D20" s="32">
        <v>36161</v>
      </c>
      <c r="E20" s="61" t="s">
        <v>636</v>
      </c>
      <c r="F20" s="61" t="s">
        <v>573</v>
      </c>
      <c r="G20" s="235">
        <v>5696</v>
      </c>
      <c r="H20" s="31">
        <v>2</v>
      </c>
      <c r="I20" s="598"/>
      <c r="J20" s="29">
        <v>5</v>
      </c>
      <c r="K20" s="30" t="s">
        <v>96</v>
      </c>
      <c r="L20" s="392">
        <v>550</v>
      </c>
      <c r="M20" s="32">
        <v>36220</v>
      </c>
      <c r="N20" s="61" t="s">
        <v>746</v>
      </c>
      <c r="O20" s="61" t="s">
        <v>610</v>
      </c>
      <c r="P20" s="33" t="s">
        <v>987</v>
      </c>
      <c r="Q20" s="31" t="s">
        <v>411</v>
      </c>
    </row>
    <row r="21" spans="1:17" s="20" customFormat="1" ht="31.5" customHeight="1">
      <c r="A21" s="29">
        <v>6</v>
      </c>
      <c r="B21" s="30" t="s">
        <v>67</v>
      </c>
      <c r="C21" s="392">
        <v>360</v>
      </c>
      <c r="D21" s="32">
        <v>36196</v>
      </c>
      <c r="E21" s="61" t="s">
        <v>635</v>
      </c>
      <c r="F21" s="61" t="s">
        <v>634</v>
      </c>
      <c r="G21" s="235">
        <v>5595</v>
      </c>
      <c r="H21" s="31">
        <v>1</v>
      </c>
      <c r="I21" s="598"/>
      <c r="J21" s="29">
        <v>6</v>
      </c>
      <c r="K21" s="30" t="s">
        <v>97</v>
      </c>
      <c r="L21" s="392">
        <v>462</v>
      </c>
      <c r="M21" s="32">
        <v>36281</v>
      </c>
      <c r="N21" s="61" t="s">
        <v>657</v>
      </c>
      <c r="O21" s="61" t="s">
        <v>658</v>
      </c>
      <c r="P21" s="33" t="s">
        <v>1025</v>
      </c>
      <c r="Q21" s="31" t="s">
        <v>411</v>
      </c>
    </row>
    <row r="22" spans="1:17" s="20" customFormat="1" ht="31.5" customHeight="1">
      <c r="A22" s="559" t="s">
        <v>19</v>
      </c>
      <c r="B22" s="562"/>
      <c r="C22" s="562"/>
      <c r="D22" s="562"/>
      <c r="E22" s="562"/>
      <c r="F22" s="562"/>
      <c r="G22" s="562"/>
      <c r="H22" s="563"/>
      <c r="I22" s="598"/>
      <c r="J22" s="559" t="s">
        <v>264</v>
      </c>
      <c r="K22" s="562"/>
      <c r="L22" s="562"/>
      <c r="M22" s="562"/>
      <c r="N22" s="562"/>
      <c r="O22" s="562"/>
      <c r="P22" s="562"/>
      <c r="Q22" s="563"/>
    </row>
    <row r="23" spans="1:17" s="20" customFormat="1" ht="31.5" customHeight="1">
      <c r="A23" s="60" t="s">
        <v>12</v>
      </c>
      <c r="B23" s="60" t="s">
        <v>239</v>
      </c>
      <c r="C23" s="60" t="s">
        <v>238</v>
      </c>
      <c r="D23" s="158" t="s">
        <v>13</v>
      </c>
      <c r="E23" s="159" t="s">
        <v>14</v>
      </c>
      <c r="F23" s="159" t="s">
        <v>51</v>
      </c>
      <c r="G23" s="234" t="s">
        <v>15</v>
      </c>
      <c r="H23" s="60" t="s">
        <v>30</v>
      </c>
      <c r="I23" s="598"/>
      <c r="J23" s="60" t="s">
        <v>12</v>
      </c>
      <c r="K23" s="60" t="s">
        <v>239</v>
      </c>
      <c r="L23" s="60" t="s">
        <v>238</v>
      </c>
      <c r="M23" s="158" t="s">
        <v>13</v>
      </c>
      <c r="N23" s="159" t="s">
        <v>14</v>
      </c>
      <c r="O23" s="159" t="s">
        <v>51</v>
      </c>
      <c r="P23" s="60" t="s">
        <v>15</v>
      </c>
      <c r="Q23" s="60" t="s">
        <v>30</v>
      </c>
    </row>
    <row r="24" spans="1:17" s="20" customFormat="1" ht="31.5" customHeight="1">
      <c r="A24" s="29">
        <v>1</v>
      </c>
      <c r="B24" s="30" t="s">
        <v>68</v>
      </c>
      <c r="C24" s="392">
        <v>750</v>
      </c>
      <c r="D24" s="32">
        <v>36161</v>
      </c>
      <c r="E24" s="61" t="s">
        <v>860</v>
      </c>
      <c r="F24" s="61" t="s">
        <v>735</v>
      </c>
      <c r="G24" s="235">
        <v>5274</v>
      </c>
      <c r="H24" s="31">
        <v>1</v>
      </c>
      <c r="I24" s="598"/>
      <c r="J24" s="29">
        <v>1</v>
      </c>
      <c r="K24" s="30" t="s">
        <v>334</v>
      </c>
      <c r="L24" s="392">
        <v>559</v>
      </c>
      <c r="M24" s="32">
        <v>36199</v>
      </c>
      <c r="N24" s="61" t="s">
        <v>747</v>
      </c>
      <c r="O24" s="61" t="s">
        <v>669</v>
      </c>
      <c r="P24" s="33">
        <v>5666</v>
      </c>
      <c r="Q24" s="31">
        <v>1</v>
      </c>
    </row>
    <row r="25" spans="1:17" s="20" customFormat="1" ht="31.5" customHeight="1">
      <c r="A25" s="29">
        <v>2</v>
      </c>
      <c r="B25" s="30" t="s">
        <v>69</v>
      </c>
      <c r="C25" s="392">
        <v>359</v>
      </c>
      <c r="D25" s="32">
        <v>36320</v>
      </c>
      <c r="E25" s="61" t="s">
        <v>633</v>
      </c>
      <c r="F25" s="61" t="s">
        <v>634</v>
      </c>
      <c r="G25" s="235">
        <v>5562</v>
      </c>
      <c r="H25" s="31">
        <v>2</v>
      </c>
      <c r="I25" s="598"/>
      <c r="J25" s="29">
        <v>2</v>
      </c>
      <c r="K25" s="30" t="s">
        <v>335</v>
      </c>
      <c r="L25" s="392">
        <v>385</v>
      </c>
      <c r="M25" s="32">
        <v>36456</v>
      </c>
      <c r="N25" s="61" t="s">
        <v>685</v>
      </c>
      <c r="O25" s="61" t="s">
        <v>641</v>
      </c>
      <c r="P25" s="33">
        <v>5873</v>
      </c>
      <c r="Q25" s="31">
        <v>4</v>
      </c>
    </row>
    <row r="26" spans="1:17" s="20" customFormat="1" ht="31.5" customHeight="1">
      <c r="A26" s="29">
        <v>3</v>
      </c>
      <c r="B26" s="30" t="s">
        <v>70</v>
      </c>
      <c r="C26" s="392">
        <v>485</v>
      </c>
      <c r="D26" s="32">
        <v>36444</v>
      </c>
      <c r="E26" s="61" t="s">
        <v>717</v>
      </c>
      <c r="F26" s="61" t="s">
        <v>249</v>
      </c>
      <c r="G26" s="235" t="s">
        <v>987</v>
      </c>
      <c r="H26" s="31" t="s">
        <v>411</v>
      </c>
      <c r="I26" s="598"/>
      <c r="J26" s="29">
        <v>3</v>
      </c>
      <c r="K26" s="30" t="s">
        <v>336</v>
      </c>
      <c r="L26" s="392">
        <v>415</v>
      </c>
      <c r="M26" s="32">
        <v>36532</v>
      </c>
      <c r="N26" s="61" t="s">
        <v>648</v>
      </c>
      <c r="O26" s="61" t="s">
        <v>647</v>
      </c>
      <c r="P26" s="33" t="s">
        <v>1025</v>
      </c>
      <c r="Q26" s="31" t="s">
        <v>411</v>
      </c>
    </row>
    <row r="27" spans="1:17" s="20" customFormat="1" ht="31.5" customHeight="1">
      <c r="A27" s="29">
        <v>4</v>
      </c>
      <c r="B27" s="30" t="s">
        <v>71</v>
      </c>
      <c r="C27" s="392">
        <v>511</v>
      </c>
      <c r="D27" s="32">
        <v>36722</v>
      </c>
      <c r="E27" s="61" t="s">
        <v>665</v>
      </c>
      <c r="F27" s="61" t="s">
        <v>666</v>
      </c>
      <c r="G27" s="235">
        <v>10422</v>
      </c>
      <c r="H27" s="31">
        <v>4</v>
      </c>
      <c r="I27" s="598"/>
      <c r="J27" s="29">
        <v>4</v>
      </c>
      <c r="K27" s="30" t="s">
        <v>337</v>
      </c>
      <c r="L27" s="392">
        <v>455</v>
      </c>
      <c r="M27" s="32">
        <v>36162</v>
      </c>
      <c r="N27" s="61" t="s">
        <v>654</v>
      </c>
      <c r="O27" s="61" t="s">
        <v>596</v>
      </c>
      <c r="P27" s="33">
        <v>5703</v>
      </c>
      <c r="Q27" s="31">
        <v>3</v>
      </c>
    </row>
    <row r="28" spans="1:17" s="20" customFormat="1" ht="31.5" customHeight="1">
      <c r="A28" s="29">
        <v>5</v>
      </c>
      <c r="B28" s="30" t="s">
        <v>72</v>
      </c>
      <c r="C28" s="392">
        <v>495</v>
      </c>
      <c r="D28" s="32">
        <v>36587</v>
      </c>
      <c r="E28" s="61" t="s">
        <v>662</v>
      </c>
      <c r="F28" s="61" t="s">
        <v>249</v>
      </c>
      <c r="G28" s="235" t="s">
        <v>987</v>
      </c>
      <c r="H28" s="31" t="s">
        <v>411</v>
      </c>
      <c r="I28" s="598"/>
      <c r="J28" s="29">
        <v>5</v>
      </c>
      <c r="K28" s="30" t="s">
        <v>338</v>
      </c>
      <c r="L28" s="392">
        <v>535</v>
      </c>
      <c r="M28" s="32">
        <v>36161</v>
      </c>
      <c r="N28" s="61" t="s">
        <v>667</v>
      </c>
      <c r="O28" s="61" t="s">
        <v>605</v>
      </c>
      <c r="P28" s="235">
        <v>10043</v>
      </c>
      <c r="Q28" s="31">
        <v>5</v>
      </c>
    </row>
    <row r="29" spans="1:17" s="20" customFormat="1" ht="31.5" customHeight="1">
      <c r="A29" s="29">
        <v>6</v>
      </c>
      <c r="B29" s="30" t="s">
        <v>73</v>
      </c>
      <c r="C29" s="392">
        <v>376</v>
      </c>
      <c r="D29" s="32">
        <v>36243</v>
      </c>
      <c r="E29" s="61" t="s">
        <v>639</v>
      </c>
      <c r="F29" s="61" t="s">
        <v>580</v>
      </c>
      <c r="G29" s="235">
        <v>5974</v>
      </c>
      <c r="H29" s="31">
        <v>3</v>
      </c>
      <c r="I29" s="598"/>
      <c r="J29" s="29">
        <v>6</v>
      </c>
      <c r="K29" s="30" t="s">
        <v>339</v>
      </c>
      <c r="L29" s="392">
        <v>451</v>
      </c>
      <c r="M29" s="32">
        <v>36219</v>
      </c>
      <c r="N29" s="61" t="s">
        <v>653</v>
      </c>
      <c r="O29" s="61" t="s">
        <v>594</v>
      </c>
      <c r="P29" s="33">
        <v>5682</v>
      </c>
      <c r="Q29" s="31">
        <v>2</v>
      </c>
    </row>
    <row r="30" spans="1:17" s="20" customFormat="1" ht="31.5" customHeight="1">
      <c r="A30" s="559" t="s">
        <v>48</v>
      </c>
      <c r="B30" s="562"/>
      <c r="C30" s="562"/>
      <c r="D30" s="562"/>
      <c r="E30" s="562"/>
      <c r="F30" s="562"/>
      <c r="G30" s="562"/>
      <c r="H30" s="563"/>
      <c r="I30" s="598"/>
      <c r="J30" s="559" t="s">
        <v>265</v>
      </c>
      <c r="K30" s="562"/>
      <c r="L30" s="562"/>
      <c r="M30" s="562"/>
      <c r="N30" s="562"/>
      <c r="O30" s="562"/>
      <c r="P30" s="562"/>
      <c r="Q30" s="563"/>
    </row>
    <row r="31" spans="1:17" s="20" customFormat="1" ht="31.5" customHeight="1">
      <c r="A31" s="60" t="s">
        <v>12</v>
      </c>
      <c r="B31" s="60" t="s">
        <v>239</v>
      </c>
      <c r="C31" s="60" t="s">
        <v>238</v>
      </c>
      <c r="D31" s="158" t="s">
        <v>13</v>
      </c>
      <c r="E31" s="159" t="s">
        <v>14</v>
      </c>
      <c r="F31" s="159" t="s">
        <v>51</v>
      </c>
      <c r="G31" s="234" t="s">
        <v>15</v>
      </c>
      <c r="H31" s="60" t="s">
        <v>30</v>
      </c>
      <c r="I31" s="598"/>
      <c r="J31" s="60" t="s">
        <v>12</v>
      </c>
      <c r="K31" s="60" t="s">
        <v>239</v>
      </c>
      <c r="L31" s="60" t="s">
        <v>238</v>
      </c>
      <c r="M31" s="158" t="s">
        <v>13</v>
      </c>
      <c r="N31" s="159" t="s">
        <v>14</v>
      </c>
      <c r="O31" s="159" t="s">
        <v>51</v>
      </c>
      <c r="P31" s="60" t="s">
        <v>15</v>
      </c>
      <c r="Q31" s="60" t="s">
        <v>30</v>
      </c>
    </row>
    <row r="32" spans="1:17" s="20" customFormat="1" ht="31.5" customHeight="1">
      <c r="A32" s="29">
        <v>1</v>
      </c>
      <c r="B32" s="30" t="s">
        <v>74</v>
      </c>
      <c r="C32" s="392">
        <v>491</v>
      </c>
      <c r="D32" s="32">
        <v>36278</v>
      </c>
      <c r="E32" s="61" t="s">
        <v>722</v>
      </c>
      <c r="F32" s="61" t="s">
        <v>249</v>
      </c>
      <c r="G32" s="235">
        <v>10155</v>
      </c>
      <c r="H32" s="31">
        <v>2</v>
      </c>
      <c r="I32" s="598"/>
      <c r="J32" s="29">
        <v>1</v>
      </c>
      <c r="K32" s="30" t="s">
        <v>897</v>
      </c>
      <c r="L32" s="392">
        <v>421</v>
      </c>
      <c r="M32" s="32">
        <v>36479</v>
      </c>
      <c r="N32" s="61" t="s">
        <v>698</v>
      </c>
      <c r="O32" s="61" t="s">
        <v>647</v>
      </c>
      <c r="P32" s="33" t="s">
        <v>987</v>
      </c>
      <c r="Q32" s="31" t="s">
        <v>411</v>
      </c>
    </row>
    <row r="33" spans="1:17" s="20" customFormat="1" ht="31.5" customHeight="1">
      <c r="A33" s="29">
        <v>2</v>
      </c>
      <c r="B33" s="30" t="s">
        <v>75</v>
      </c>
      <c r="C33" s="392">
        <v>492</v>
      </c>
      <c r="D33" s="32">
        <v>36761</v>
      </c>
      <c r="E33" s="61" t="s">
        <v>723</v>
      </c>
      <c r="F33" s="61" t="s">
        <v>249</v>
      </c>
      <c r="G33" s="235" t="s">
        <v>987</v>
      </c>
      <c r="H33" s="31" t="s">
        <v>411</v>
      </c>
      <c r="I33" s="598"/>
      <c r="J33" s="29">
        <v>2</v>
      </c>
      <c r="K33" s="30" t="s">
        <v>898</v>
      </c>
      <c r="L33" s="392">
        <v>410</v>
      </c>
      <c r="M33" s="32">
        <v>36165</v>
      </c>
      <c r="N33" s="61" t="s">
        <v>644</v>
      </c>
      <c r="O33" s="61" t="s">
        <v>645</v>
      </c>
      <c r="P33" s="33">
        <v>5688</v>
      </c>
      <c r="Q33" s="31">
        <v>5</v>
      </c>
    </row>
    <row r="34" spans="1:17" s="20" customFormat="1" ht="31.5" customHeight="1">
      <c r="A34" s="29">
        <v>3</v>
      </c>
      <c r="B34" s="30" t="s">
        <v>76</v>
      </c>
      <c r="C34" s="392">
        <v>487</v>
      </c>
      <c r="D34" s="32">
        <v>36161</v>
      </c>
      <c r="E34" s="61" t="s">
        <v>718</v>
      </c>
      <c r="F34" s="61" t="s">
        <v>249</v>
      </c>
      <c r="G34" s="235">
        <v>10506</v>
      </c>
      <c r="H34" s="31">
        <v>3</v>
      </c>
      <c r="I34" s="598"/>
      <c r="J34" s="29">
        <v>3</v>
      </c>
      <c r="K34" s="30" t="s">
        <v>899</v>
      </c>
      <c r="L34" s="392">
        <v>560</v>
      </c>
      <c r="M34" s="32">
        <v>36177</v>
      </c>
      <c r="N34" s="61" t="s">
        <v>748</v>
      </c>
      <c r="O34" s="61" t="s">
        <v>669</v>
      </c>
      <c r="P34" s="33">
        <v>5482</v>
      </c>
      <c r="Q34" s="31">
        <v>4</v>
      </c>
    </row>
    <row r="35" spans="1:17" s="20" customFormat="1" ht="31.5" customHeight="1">
      <c r="A35" s="29">
        <v>4</v>
      </c>
      <c r="B35" s="30" t="s">
        <v>77</v>
      </c>
      <c r="C35" s="392">
        <v>468</v>
      </c>
      <c r="D35" s="32">
        <v>36656</v>
      </c>
      <c r="E35" s="61" t="s">
        <v>660</v>
      </c>
      <c r="F35" s="61" t="s">
        <v>600</v>
      </c>
      <c r="G35" s="235">
        <v>11199</v>
      </c>
      <c r="H35" s="31">
        <v>4</v>
      </c>
      <c r="I35" s="598"/>
      <c r="J35" s="29">
        <v>4</v>
      </c>
      <c r="K35" s="30" t="s">
        <v>900</v>
      </c>
      <c r="L35" s="392">
        <v>414</v>
      </c>
      <c r="M35" s="32">
        <v>36511</v>
      </c>
      <c r="N35" s="61" t="s">
        <v>646</v>
      </c>
      <c r="O35" s="61" t="s">
        <v>647</v>
      </c>
      <c r="P35" s="33">
        <v>5466</v>
      </c>
      <c r="Q35" s="31">
        <v>3</v>
      </c>
    </row>
    <row r="36" spans="1:17" s="20" customFormat="1" ht="31.5" customHeight="1">
      <c r="A36" s="29">
        <v>5</v>
      </c>
      <c r="B36" s="30" t="s">
        <v>78</v>
      </c>
      <c r="C36" s="392">
        <v>386</v>
      </c>
      <c r="D36" s="32">
        <v>36629</v>
      </c>
      <c r="E36" s="61" t="s">
        <v>686</v>
      </c>
      <c r="F36" s="61" t="s">
        <v>641</v>
      </c>
      <c r="G36" s="235">
        <v>5733</v>
      </c>
      <c r="H36" s="31">
        <v>1</v>
      </c>
      <c r="I36" s="598"/>
      <c r="J36" s="29">
        <v>5</v>
      </c>
      <c r="K36" s="30" t="s">
        <v>901</v>
      </c>
      <c r="L36" s="392">
        <v>426</v>
      </c>
      <c r="M36" s="32">
        <v>36165</v>
      </c>
      <c r="N36" s="61" t="s">
        <v>649</v>
      </c>
      <c r="O36" s="61" t="s">
        <v>647</v>
      </c>
      <c r="P36" s="33">
        <v>5306</v>
      </c>
      <c r="Q36" s="31">
        <v>1</v>
      </c>
    </row>
    <row r="37" spans="1:17" s="20" customFormat="1" ht="31.5" customHeight="1">
      <c r="A37" s="29">
        <v>6</v>
      </c>
      <c r="B37" s="30" t="s">
        <v>79</v>
      </c>
      <c r="C37" s="392">
        <v>375</v>
      </c>
      <c r="D37" s="32">
        <v>36438</v>
      </c>
      <c r="E37" s="61" t="s">
        <v>638</v>
      </c>
      <c r="F37" s="61" t="s">
        <v>580</v>
      </c>
      <c r="G37" s="235" t="s">
        <v>987</v>
      </c>
      <c r="H37" s="31" t="s">
        <v>411</v>
      </c>
      <c r="I37" s="598"/>
      <c r="J37" s="29">
        <v>6</v>
      </c>
      <c r="K37" s="30" t="s">
        <v>902</v>
      </c>
      <c r="L37" s="392">
        <v>508</v>
      </c>
      <c r="M37" s="32">
        <v>36455</v>
      </c>
      <c r="N37" s="61" t="s">
        <v>663</v>
      </c>
      <c r="O37" s="61" t="s">
        <v>664</v>
      </c>
      <c r="P37" s="33">
        <v>5442</v>
      </c>
      <c r="Q37" s="31">
        <v>2</v>
      </c>
    </row>
    <row r="38" spans="1:17" s="20" customFormat="1" ht="31.5" customHeight="1">
      <c r="A38" s="559" t="s">
        <v>49</v>
      </c>
      <c r="B38" s="562"/>
      <c r="C38" s="562"/>
      <c r="D38" s="562"/>
      <c r="E38" s="562"/>
      <c r="F38" s="562"/>
      <c r="G38" s="562"/>
      <c r="H38" s="563"/>
      <c r="I38" s="598"/>
      <c r="J38" s="559" t="s">
        <v>266</v>
      </c>
      <c r="K38" s="562"/>
      <c r="L38" s="562"/>
      <c r="M38" s="562"/>
      <c r="N38" s="562"/>
      <c r="O38" s="562"/>
      <c r="P38" s="562"/>
      <c r="Q38" s="563"/>
    </row>
    <row r="39" spans="1:17" s="20" customFormat="1" ht="31.5" customHeight="1">
      <c r="A39" s="60" t="s">
        <v>12</v>
      </c>
      <c r="B39" s="60" t="s">
        <v>239</v>
      </c>
      <c r="C39" s="60" t="s">
        <v>238</v>
      </c>
      <c r="D39" s="158" t="s">
        <v>13</v>
      </c>
      <c r="E39" s="159" t="s">
        <v>14</v>
      </c>
      <c r="F39" s="159" t="s">
        <v>51</v>
      </c>
      <c r="G39" s="234" t="s">
        <v>15</v>
      </c>
      <c r="H39" s="60" t="s">
        <v>30</v>
      </c>
      <c r="I39" s="598"/>
      <c r="J39" s="60" t="s">
        <v>12</v>
      </c>
      <c r="K39" s="60" t="s">
        <v>239</v>
      </c>
      <c r="L39" s="60" t="s">
        <v>238</v>
      </c>
      <c r="M39" s="158" t="s">
        <v>13</v>
      </c>
      <c r="N39" s="159" t="s">
        <v>14</v>
      </c>
      <c r="O39" s="159" t="s">
        <v>51</v>
      </c>
      <c r="P39" s="60" t="s">
        <v>15</v>
      </c>
      <c r="Q39" s="60" t="s">
        <v>30</v>
      </c>
    </row>
    <row r="40" spans="1:17" s="20" customFormat="1" ht="31.5" customHeight="1">
      <c r="A40" s="29">
        <v>1</v>
      </c>
      <c r="B40" s="30" t="s">
        <v>80</v>
      </c>
      <c r="C40" s="392">
        <v>374</v>
      </c>
      <c r="D40" s="32">
        <v>36176</v>
      </c>
      <c r="E40" s="61" t="s">
        <v>637</v>
      </c>
      <c r="F40" s="61" t="s">
        <v>580</v>
      </c>
      <c r="G40" s="235">
        <v>5546</v>
      </c>
      <c r="H40" s="31">
        <v>1</v>
      </c>
      <c r="I40" s="598"/>
      <c r="J40" s="29">
        <v>1</v>
      </c>
      <c r="K40" s="30" t="s">
        <v>903</v>
      </c>
      <c r="L40" s="392">
        <v>530</v>
      </c>
      <c r="M40" s="32">
        <v>36224</v>
      </c>
      <c r="N40" s="61" t="s">
        <v>836</v>
      </c>
      <c r="O40" s="61" t="s">
        <v>605</v>
      </c>
      <c r="P40" s="33">
        <v>5779</v>
      </c>
      <c r="Q40" s="31">
        <v>4</v>
      </c>
    </row>
    <row r="41" spans="1:17" s="20" customFormat="1" ht="31.5" customHeight="1">
      <c r="A41" s="29">
        <v>2</v>
      </c>
      <c r="B41" s="30" t="s">
        <v>81</v>
      </c>
      <c r="C41" s="392">
        <v>467</v>
      </c>
      <c r="D41" s="32">
        <v>36217</v>
      </c>
      <c r="E41" s="61" t="s">
        <v>659</v>
      </c>
      <c r="F41" s="61" t="s">
        <v>600</v>
      </c>
      <c r="G41" s="235">
        <v>10855</v>
      </c>
      <c r="H41" s="31">
        <v>5</v>
      </c>
      <c r="I41" s="598"/>
      <c r="J41" s="29">
        <v>2</v>
      </c>
      <c r="K41" s="30" t="s">
        <v>904</v>
      </c>
      <c r="L41" s="392">
        <v>599</v>
      </c>
      <c r="M41" s="32">
        <v>36383</v>
      </c>
      <c r="N41" s="61" t="s">
        <v>676</v>
      </c>
      <c r="O41" s="61" t="s">
        <v>675</v>
      </c>
      <c r="P41" s="33">
        <v>5474</v>
      </c>
      <c r="Q41" s="31">
        <v>6</v>
      </c>
    </row>
    <row r="42" spans="1:17" s="20" customFormat="1" ht="31.5" customHeight="1">
      <c r="A42" s="29">
        <v>3</v>
      </c>
      <c r="B42" s="30" t="s">
        <v>82</v>
      </c>
      <c r="C42" s="392">
        <v>456</v>
      </c>
      <c r="D42" s="32">
        <v>36161</v>
      </c>
      <c r="E42" s="61" t="s">
        <v>655</v>
      </c>
      <c r="F42" s="61" t="s">
        <v>596</v>
      </c>
      <c r="G42" s="235">
        <v>5803</v>
      </c>
      <c r="H42" s="31">
        <v>2</v>
      </c>
      <c r="I42" s="598"/>
      <c r="J42" s="29">
        <v>3</v>
      </c>
      <c r="K42" s="30" t="s">
        <v>905</v>
      </c>
      <c r="L42" s="392">
        <v>598</v>
      </c>
      <c r="M42" s="32">
        <v>36404</v>
      </c>
      <c r="N42" s="61" t="s">
        <v>674</v>
      </c>
      <c r="O42" s="61" t="s">
        <v>675</v>
      </c>
      <c r="P42" s="33">
        <v>10233</v>
      </c>
      <c r="Q42" s="31">
        <v>3</v>
      </c>
    </row>
    <row r="43" spans="1:17" s="20" customFormat="1" ht="31.5" customHeight="1">
      <c r="A43" s="29">
        <v>4</v>
      </c>
      <c r="B43" s="30" t="s">
        <v>83</v>
      </c>
      <c r="C43" s="392">
        <v>393</v>
      </c>
      <c r="D43" s="32">
        <v>36585</v>
      </c>
      <c r="E43" s="61" t="s">
        <v>689</v>
      </c>
      <c r="F43" s="61" t="s">
        <v>641</v>
      </c>
      <c r="G43" s="235" t="s">
        <v>1025</v>
      </c>
      <c r="H43" s="31" t="s">
        <v>411</v>
      </c>
      <c r="I43" s="598"/>
      <c r="J43" s="29">
        <v>4</v>
      </c>
      <c r="K43" s="30" t="s">
        <v>906</v>
      </c>
      <c r="L43" s="392">
        <v>401</v>
      </c>
      <c r="M43" s="32">
        <v>36161</v>
      </c>
      <c r="N43" s="61" t="s">
        <v>642</v>
      </c>
      <c r="O43" s="61" t="s">
        <v>643</v>
      </c>
      <c r="P43" s="33">
        <v>5824</v>
      </c>
      <c r="Q43" s="31">
        <v>5</v>
      </c>
    </row>
    <row r="44" spans="1:17" s="20" customFormat="1" ht="31.5" customHeight="1">
      <c r="A44" s="29">
        <v>5</v>
      </c>
      <c r="B44" s="30" t="s">
        <v>84</v>
      </c>
      <c r="C44" s="392">
        <v>593</v>
      </c>
      <c r="D44" s="32">
        <v>36161</v>
      </c>
      <c r="E44" s="61" t="s">
        <v>673</v>
      </c>
      <c r="F44" s="61" t="s">
        <v>621</v>
      </c>
      <c r="G44" s="235">
        <v>10102</v>
      </c>
      <c r="H44" s="31">
        <v>3</v>
      </c>
      <c r="I44" s="598"/>
      <c r="J44" s="29">
        <v>5</v>
      </c>
      <c r="K44" s="30" t="s">
        <v>907</v>
      </c>
      <c r="L44" s="392">
        <v>389</v>
      </c>
      <c r="M44" s="32">
        <v>36495</v>
      </c>
      <c r="N44" s="61" t="s">
        <v>640</v>
      </c>
      <c r="O44" s="61" t="s">
        <v>641</v>
      </c>
      <c r="P44" s="33">
        <v>5444</v>
      </c>
      <c r="Q44" s="31">
        <v>1</v>
      </c>
    </row>
    <row r="45" spans="1:17" s="20" customFormat="1" ht="31.5" customHeight="1">
      <c r="A45" s="29">
        <v>6</v>
      </c>
      <c r="B45" s="30" t="s">
        <v>85</v>
      </c>
      <c r="C45" s="392">
        <v>395</v>
      </c>
      <c r="D45" s="32">
        <v>36284</v>
      </c>
      <c r="E45" s="61" t="s">
        <v>691</v>
      </c>
      <c r="F45" s="61" t="s">
        <v>625</v>
      </c>
      <c r="G45" s="235">
        <v>10136</v>
      </c>
      <c r="H45" s="31">
        <v>4</v>
      </c>
      <c r="I45" s="598"/>
      <c r="J45" s="29">
        <v>6</v>
      </c>
      <c r="K45" s="30" t="s">
        <v>908</v>
      </c>
      <c r="L45" s="392">
        <v>541</v>
      </c>
      <c r="M45" s="32">
        <v>36268</v>
      </c>
      <c r="N45" s="61" t="s">
        <v>840</v>
      </c>
      <c r="O45" s="61" t="s">
        <v>841</v>
      </c>
      <c r="P45" s="33">
        <v>5457</v>
      </c>
      <c r="Q45" s="31">
        <v>2</v>
      </c>
    </row>
    <row r="46" spans="1:17" ht="7.5" customHeight="1">
      <c r="A46" s="44"/>
      <c r="B46" s="44"/>
      <c r="C46" s="45"/>
      <c r="D46" s="70"/>
      <c r="E46" s="46"/>
      <c r="F46" s="47"/>
      <c r="G46" s="242"/>
      <c r="J46" s="49"/>
      <c r="K46" s="50"/>
      <c r="L46" s="51"/>
      <c r="M46" s="52"/>
      <c r="N46" s="65"/>
      <c r="O46" s="65"/>
      <c r="P46" s="54"/>
      <c r="Q46" s="51"/>
    </row>
    <row r="47" spans="1:18" ht="14.25" customHeight="1">
      <c r="A47" s="38" t="s">
        <v>20</v>
      </c>
      <c r="B47" s="38"/>
      <c r="C47" s="38"/>
      <c r="D47" s="71"/>
      <c r="E47" s="63" t="s">
        <v>0</v>
      </c>
      <c r="F47" s="56" t="s">
        <v>1</v>
      </c>
      <c r="G47" s="237"/>
      <c r="H47" s="39" t="s">
        <v>2</v>
      </c>
      <c r="I47" s="39"/>
      <c r="J47" s="39"/>
      <c r="K47" s="39"/>
      <c r="L47" s="39"/>
      <c r="N47" s="66" t="s">
        <v>3</v>
      </c>
      <c r="O47" s="67" t="s">
        <v>3</v>
      </c>
      <c r="P47" s="34" t="s">
        <v>3</v>
      </c>
      <c r="Q47" s="38"/>
      <c r="R47" s="40"/>
    </row>
  </sheetData>
  <sheetProtection/>
  <mergeCells count="21">
    <mergeCell ref="I6:I45"/>
    <mergeCell ref="D4:E4"/>
    <mergeCell ref="A6:H6"/>
    <mergeCell ref="A4:C4"/>
    <mergeCell ref="A14:H14"/>
    <mergeCell ref="A22:H22"/>
    <mergeCell ref="A30:H30"/>
    <mergeCell ref="A38:H38"/>
    <mergeCell ref="A1:Q1"/>
    <mergeCell ref="A2:Q2"/>
    <mergeCell ref="A3:C3"/>
    <mergeCell ref="D3:E3"/>
    <mergeCell ref="F3:G3"/>
    <mergeCell ref="O3:Q3"/>
    <mergeCell ref="J3:M3"/>
    <mergeCell ref="J38:Q38"/>
    <mergeCell ref="J6:Q6"/>
    <mergeCell ref="J14:Q14"/>
    <mergeCell ref="J22:Q22"/>
    <mergeCell ref="O5:Q5"/>
    <mergeCell ref="J30:Q30"/>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J3 O3:O4 P4" unlockedFormula="1"/>
  </ignoredErrors>
  <drawing r:id="rId1"/>
</worksheet>
</file>

<file path=xl/worksheets/sheet14.xml><?xml version="1.0" encoding="utf-8"?>
<worksheet xmlns="http://schemas.openxmlformats.org/spreadsheetml/2006/main" xmlns:r="http://schemas.openxmlformats.org/officeDocument/2006/relationships">
  <sheetPr>
    <tabColor rgb="FF00B050"/>
  </sheetPr>
  <dimension ref="A1:R37"/>
  <sheetViews>
    <sheetView view="pageBreakPreview" zoomScale="106" zoomScaleSheetLayoutView="106" zoomScalePageLayoutView="0" workbookViewId="0" topLeftCell="A1">
      <selection activeCell="Q15" sqref="Q15"/>
    </sheetView>
  </sheetViews>
  <sheetFormatPr defaultColWidth="9.140625" defaultRowHeight="12.75"/>
  <cols>
    <col min="1" max="1" width="4.8515625" style="34" customWidth="1"/>
    <col min="2" max="2" width="4.8515625" style="34" hidden="1" customWidth="1"/>
    <col min="3" max="3" width="8.421875" style="22" bestFit="1" customWidth="1"/>
    <col min="4" max="4" width="12.140625" style="64" bestFit="1" customWidth="1"/>
    <col min="5" max="5" width="16.8515625" style="64" bestFit="1" customWidth="1"/>
    <col min="6" max="6" width="13.8515625" style="22" customWidth="1"/>
    <col min="7" max="7" width="9.57421875" style="35" customWidth="1"/>
    <col min="8" max="8" width="8.00390625" style="22" bestFit="1" customWidth="1"/>
    <col min="9" max="9" width="2.28125" style="22" customWidth="1"/>
    <col min="10" max="10" width="4.421875" style="34" customWidth="1"/>
    <col min="11" max="11" width="11.28125" style="34" hidden="1" customWidth="1"/>
    <col min="12" max="12" width="6.57421875" style="34" customWidth="1"/>
    <col min="13" max="13" width="12.28125" style="36" customWidth="1"/>
    <col min="14" max="14" width="23.421875" style="68" bestFit="1" customWidth="1"/>
    <col min="15" max="15" width="13.28125" style="68" bestFit="1" customWidth="1"/>
    <col min="16" max="16" width="10.57421875" style="22" customWidth="1"/>
    <col min="17" max="17" width="7.7109375" style="22" customWidth="1"/>
    <col min="18" max="18" width="5.7109375" style="22" customWidth="1"/>
    <col min="19" max="16384" width="9.140625" style="22" customWidth="1"/>
  </cols>
  <sheetData>
    <row r="1" spans="1:17" s="10" customFormat="1" ht="39"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c r="Q1" s="550"/>
    </row>
    <row r="2" spans="1:17"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c r="Q2" s="573"/>
    </row>
    <row r="3" spans="1:17" s="13" customFormat="1" ht="21" customHeight="1">
      <c r="A3" s="552" t="s">
        <v>315</v>
      </c>
      <c r="B3" s="552"/>
      <c r="C3" s="552"/>
      <c r="D3" s="553" t="str">
        <f>'YARIŞMA PROGRAMI'!D13</f>
        <v>400 Metre</v>
      </c>
      <c r="E3" s="553"/>
      <c r="F3" s="576" t="s">
        <v>53</v>
      </c>
      <c r="G3" s="576"/>
      <c r="H3" s="11" t="s">
        <v>240</v>
      </c>
      <c r="I3" s="11"/>
      <c r="J3" s="556" t="str">
        <f>'YARIŞMA PROGRAMI'!E13</f>
        <v>56.84 veya ilk üç</v>
      </c>
      <c r="K3" s="556"/>
      <c r="L3" s="556"/>
      <c r="M3" s="556"/>
      <c r="N3" s="305" t="s">
        <v>241</v>
      </c>
      <c r="O3" s="555" t="str">
        <f>('YARIŞMA PROGRAMI'!F13)</f>
        <v>-</v>
      </c>
      <c r="P3" s="555"/>
      <c r="Q3" s="555"/>
    </row>
    <row r="4" spans="1:17" s="13" customFormat="1" ht="17.25" customHeight="1">
      <c r="A4" s="557" t="s">
        <v>245</v>
      </c>
      <c r="B4" s="557"/>
      <c r="C4" s="557"/>
      <c r="D4" s="558" t="str">
        <f>'YARIŞMA BİLGİLERİ'!F21</f>
        <v>16 Yaş Altı Erkekler A</v>
      </c>
      <c r="E4" s="558"/>
      <c r="F4" s="41"/>
      <c r="G4" s="41"/>
      <c r="H4" s="41"/>
      <c r="I4" s="41"/>
      <c r="J4" s="41"/>
      <c r="K4" s="41"/>
      <c r="L4" s="41"/>
      <c r="M4" s="42"/>
      <c r="N4" s="106" t="s">
        <v>5</v>
      </c>
      <c r="O4" s="276">
        <f>'YARIŞMA PROGRAMI'!B13</f>
        <v>41664</v>
      </c>
      <c r="P4" s="277">
        <f>'YARIŞMA PROGRAMI'!C13</f>
        <v>0.71875</v>
      </c>
      <c r="Q4" s="275"/>
    </row>
    <row r="5" spans="1:17" s="10" customFormat="1" ht="13.5" customHeight="1">
      <c r="A5" s="14"/>
      <c r="B5" s="14"/>
      <c r="C5" s="15"/>
      <c r="D5" s="16"/>
      <c r="E5" s="17"/>
      <c r="F5" s="17"/>
      <c r="G5" s="17"/>
      <c r="H5" s="17"/>
      <c r="I5" s="17"/>
      <c r="J5" s="14"/>
      <c r="K5" s="14"/>
      <c r="L5" s="14"/>
      <c r="M5" s="18"/>
      <c r="N5" s="19"/>
      <c r="O5" s="549">
        <v>41664.76834386574</v>
      </c>
      <c r="P5" s="549"/>
      <c r="Q5" s="549"/>
    </row>
    <row r="6" spans="1:17" ht="31.5" customHeight="1">
      <c r="A6" s="60" t="s">
        <v>12</v>
      </c>
      <c r="B6" s="60" t="s">
        <v>239</v>
      </c>
      <c r="C6" s="60" t="s">
        <v>238</v>
      </c>
      <c r="D6" s="158" t="s">
        <v>13</v>
      </c>
      <c r="E6" s="159" t="s">
        <v>14</v>
      </c>
      <c r="F6" s="159" t="s">
        <v>51</v>
      </c>
      <c r="G6" s="60" t="s">
        <v>15</v>
      </c>
      <c r="H6" s="60" t="s">
        <v>30</v>
      </c>
      <c r="I6" s="341"/>
      <c r="J6" s="60" t="s">
        <v>12</v>
      </c>
      <c r="K6" s="60" t="s">
        <v>239</v>
      </c>
      <c r="L6" s="60" t="s">
        <v>238</v>
      </c>
      <c r="M6" s="158" t="s">
        <v>13</v>
      </c>
      <c r="N6" s="159" t="s">
        <v>14</v>
      </c>
      <c r="O6" s="159" t="s">
        <v>51</v>
      </c>
      <c r="P6" s="60" t="s">
        <v>15</v>
      </c>
      <c r="Q6" s="60" t="s">
        <v>30</v>
      </c>
    </row>
    <row r="7" spans="1:17" s="20" customFormat="1" ht="37.5" customHeight="1">
      <c r="A7" s="29">
        <v>1</v>
      </c>
      <c r="B7" s="30" t="s">
        <v>56</v>
      </c>
      <c r="C7" s="392">
        <v>750</v>
      </c>
      <c r="D7" s="32">
        <v>36161</v>
      </c>
      <c r="E7" s="61" t="s">
        <v>860</v>
      </c>
      <c r="F7" s="61" t="s">
        <v>735</v>
      </c>
      <c r="G7" s="33">
        <v>5274</v>
      </c>
      <c r="H7" s="406">
        <v>1</v>
      </c>
      <c r="I7" s="341"/>
      <c r="J7" s="29">
        <v>31</v>
      </c>
      <c r="K7" s="30" t="s">
        <v>1018</v>
      </c>
      <c r="L7" s="392">
        <v>401</v>
      </c>
      <c r="M7" s="32">
        <v>36161</v>
      </c>
      <c r="N7" s="61" t="s">
        <v>642</v>
      </c>
      <c r="O7" s="61" t="s">
        <v>643</v>
      </c>
      <c r="P7" s="33">
        <v>5824</v>
      </c>
      <c r="Q7" s="406">
        <v>5</v>
      </c>
    </row>
    <row r="8" spans="1:17" s="20" customFormat="1" ht="37.5" customHeight="1">
      <c r="A8" s="29">
        <v>2</v>
      </c>
      <c r="B8" s="30" t="s">
        <v>58</v>
      </c>
      <c r="C8" s="392">
        <v>426</v>
      </c>
      <c r="D8" s="32">
        <v>36165</v>
      </c>
      <c r="E8" s="61" t="s">
        <v>649</v>
      </c>
      <c r="F8" s="61" t="s">
        <v>647</v>
      </c>
      <c r="G8" s="33">
        <v>5306</v>
      </c>
      <c r="H8" s="406">
        <v>1</v>
      </c>
      <c r="I8" s="341"/>
      <c r="J8" s="29">
        <v>32</v>
      </c>
      <c r="K8" s="30"/>
      <c r="L8" s="392">
        <v>452</v>
      </c>
      <c r="M8" s="32">
        <v>36314</v>
      </c>
      <c r="N8" s="61" t="s">
        <v>706</v>
      </c>
      <c r="O8" s="61" t="s">
        <v>594</v>
      </c>
      <c r="P8" s="33">
        <v>5841</v>
      </c>
      <c r="Q8" s="406">
        <v>3</v>
      </c>
    </row>
    <row r="9" spans="1:17" s="20" customFormat="1" ht="37.5" customHeight="1">
      <c r="A9" s="29">
        <v>3</v>
      </c>
      <c r="B9" s="30" t="s">
        <v>59</v>
      </c>
      <c r="C9" s="392">
        <v>508</v>
      </c>
      <c r="D9" s="32">
        <v>36455</v>
      </c>
      <c r="E9" s="61" t="s">
        <v>663</v>
      </c>
      <c r="F9" s="61" t="s">
        <v>664</v>
      </c>
      <c r="G9" s="33">
        <v>5442</v>
      </c>
      <c r="H9" s="406">
        <v>2</v>
      </c>
      <c r="I9" s="341"/>
      <c r="J9" s="29">
        <v>33</v>
      </c>
      <c r="K9" s="30"/>
      <c r="L9" s="392">
        <v>576</v>
      </c>
      <c r="M9" s="32">
        <v>36274</v>
      </c>
      <c r="N9" s="61" t="s">
        <v>756</v>
      </c>
      <c r="O9" s="61" t="s">
        <v>752</v>
      </c>
      <c r="P9" s="33">
        <v>5844</v>
      </c>
      <c r="Q9" s="406">
        <v>4</v>
      </c>
    </row>
    <row r="10" spans="1:17" s="20" customFormat="1" ht="37.5" customHeight="1">
      <c r="A10" s="29">
        <v>4</v>
      </c>
      <c r="B10" s="30" t="s">
        <v>60</v>
      </c>
      <c r="C10" s="392">
        <v>389</v>
      </c>
      <c r="D10" s="32">
        <v>36495</v>
      </c>
      <c r="E10" s="61" t="s">
        <v>640</v>
      </c>
      <c r="F10" s="61" t="s">
        <v>641</v>
      </c>
      <c r="G10" s="33">
        <v>5444</v>
      </c>
      <c r="H10" s="406">
        <v>1</v>
      </c>
      <c r="I10" s="341"/>
      <c r="J10" s="29">
        <v>34</v>
      </c>
      <c r="K10" s="30"/>
      <c r="L10" s="392">
        <v>385</v>
      </c>
      <c r="M10" s="32">
        <v>36456</v>
      </c>
      <c r="N10" s="61" t="s">
        <v>685</v>
      </c>
      <c r="O10" s="61" t="s">
        <v>641</v>
      </c>
      <c r="P10" s="33">
        <v>5873</v>
      </c>
      <c r="Q10" s="406">
        <v>4</v>
      </c>
    </row>
    <row r="11" spans="1:17" s="20" customFormat="1" ht="37.5" customHeight="1">
      <c r="A11" s="29">
        <v>5</v>
      </c>
      <c r="B11" s="30" t="s">
        <v>61</v>
      </c>
      <c r="C11" s="392">
        <v>541</v>
      </c>
      <c r="D11" s="32">
        <v>36268</v>
      </c>
      <c r="E11" s="61" t="s">
        <v>840</v>
      </c>
      <c r="F11" s="61" t="s">
        <v>841</v>
      </c>
      <c r="G11" s="33">
        <v>5457</v>
      </c>
      <c r="H11" s="406">
        <v>2</v>
      </c>
      <c r="I11" s="341"/>
      <c r="J11" s="29">
        <v>35</v>
      </c>
      <c r="K11" s="30"/>
      <c r="L11" s="392">
        <v>442</v>
      </c>
      <c r="M11" s="32">
        <v>36347</v>
      </c>
      <c r="N11" s="61" t="s">
        <v>652</v>
      </c>
      <c r="O11" s="61" t="s">
        <v>594</v>
      </c>
      <c r="P11" s="33">
        <v>5962</v>
      </c>
      <c r="Q11" s="406">
        <v>6</v>
      </c>
    </row>
    <row r="12" spans="1:17" s="20" customFormat="1" ht="37.5" customHeight="1">
      <c r="A12" s="29">
        <v>6</v>
      </c>
      <c r="B12" s="30" t="s">
        <v>62</v>
      </c>
      <c r="C12" s="392">
        <v>414</v>
      </c>
      <c r="D12" s="32">
        <v>36511</v>
      </c>
      <c r="E12" s="61" t="s">
        <v>646</v>
      </c>
      <c r="F12" s="61" t="s">
        <v>647</v>
      </c>
      <c r="G12" s="33">
        <v>5466</v>
      </c>
      <c r="H12" s="406">
        <v>3</v>
      </c>
      <c r="I12" s="341"/>
      <c r="J12" s="29">
        <v>36</v>
      </c>
      <c r="K12" s="30"/>
      <c r="L12" s="392">
        <v>376</v>
      </c>
      <c r="M12" s="32">
        <v>36243</v>
      </c>
      <c r="N12" s="61" t="s">
        <v>639</v>
      </c>
      <c r="O12" s="61" t="s">
        <v>580</v>
      </c>
      <c r="P12" s="33">
        <v>5974</v>
      </c>
      <c r="Q12" s="406">
        <v>3</v>
      </c>
    </row>
    <row r="13" spans="1:17" s="20" customFormat="1" ht="37.5" customHeight="1">
      <c r="A13" s="29">
        <v>7</v>
      </c>
      <c r="B13" s="30" t="s">
        <v>994</v>
      </c>
      <c r="C13" s="392">
        <v>599</v>
      </c>
      <c r="D13" s="32">
        <v>36383</v>
      </c>
      <c r="E13" s="61" t="s">
        <v>676</v>
      </c>
      <c r="F13" s="61" t="s">
        <v>675</v>
      </c>
      <c r="G13" s="33">
        <v>5474</v>
      </c>
      <c r="H13" s="406">
        <v>3</v>
      </c>
      <c r="I13" s="341"/>
      <c r="J13" s="29">
        <v>37</v>
      </c>
      <c r="K13" s="30"/>
      <c r="L13" s="392">
        <v>535</v>
      </c>
      <c r="M13" s="32">
        <v>36161</v>
      </c>
      <c r="N13" s="61" t="s">
        <v>667</v>
      </c>
      <c r="O13" s="61" t="s">
        <v>605</v>
      </c>
      <c r="P13" s="235">
        <v>10043</v>
      </c>
      <c r="Q13" s="406">
        <v>5</v>
      </c>
    </row>
    <row r="14" spans="1:17" s="20" customFormat="1" ht="37.5" customHeight="1">
      <c r="A14" s="29">
        <v>8</v>
      </c>
      <c r="B14" s="30" t="s">
        <v>995</v>
      </c>
      <c r="C14" s="392">
        <v>560</v>
      </c>
      <c r="D14" s="32">
        <v>36177</v>
      </c>
      <c r="E14" s="61" t="s">
        <v>748</v>
      </c>
      <c r="F14" s="61" t="s">
        <v>669</v>
      </c>
      <c r="G14" s="33">
        <v>5482</v>
      </c>
      <c r="H14" s="406">
        <v>4</v>
      </c>
      <c r="I14" s="341"/>
      <c r="J14" s="29">
        <v>38</v>
      </c>
      <c r="K14" s="30"/>
      <c r="L14" s="392">
        <v>593</v>
      </c>
      <c r="M14" s="32">
        <v>36161</v>
      </c>
      <c r="N14" s="61" t="s">
        <v>673</v>
      </c>
      <c r="O14" s="61" t="s">
        <v>621</v>
      </c>
      <c r="P14" s="235">
        <v>10102</v>
      </c>
      <c r="Q14" s="406">
        <v>3</v>
      </c>
    </row>
    <row r="15" spans="1:17" s="20" customFormat="1" ht="37.5" customHeight="1">
      <c r="A15" s="29">
        <v>9</v>
      </c>
      <c r="B15" s="30" t="s">
        <v>996</v>
      </c>
      <c r="C15" s="392">
        <v>548</v>
      </c>
      <c r="D15" s="32">
        <v>36228</v>
      </c>
      <c r="E15" s="61" t="s">
        <v>744</v>
      </c>
      <c r="F15" s="61" t="s">
        <v>745</v>
      </c>
      <c r="G15" s="33">
        <v>5494</v>
      </c>
      <c r="H15" s="406">
        <v>1</v>
      </c>
      <c r="I15" s="341"/>
      <c r="J15" s="29">
        <v>39</v>
      </c>
      <c r="K15" s="30"/>
      <c r="L15" s="392">
        <v>580</v>
      </c>
      <c r="M15" s="32">
        <v>36296</v>
      </c>
      <c r="N15" s="61" t="s">
        <v>671</v>
      </c>
      <c r="O15" s="61" t="s">
        <v>672</v>
      </c>
      <c r="P15" s="235">
        <v>10117</v>
      </c>
      <c r="Q15" s="406">
        <v>3</v>
      </c>
    </row>
    <row r="16" spans="1:17" s="20" customFormat="1" ht="37.5" customHeight="1">
      <c r="A16" s="29">
        <v>10</v>
      </c>
      <c r="B16" s="30" t="s">
        <v>997</v>
      </c>
      <c r="C16" s="392">
        <v>374</v>
      </c>
      <c r="D16" s="32">
        <v>36176</v>
      </c>
      <c r="E16" s="61" t="s">
        <v>637</v>
      </c>
      <c r="F16" s="61" t="s">
        <v>580</v>
      </c>
      <c r="G16" s="33">
        <v>5546</v>
      </c>
      <c r="H16" s="406">
        <v>1</v>
      </c>
      <c r="I16" s="341"/>
      <c r="J16" s="29">
        <v>40</v>
      </c>
      <c r="K16" s="30"/>
      <c r="L16" s="392">
        <v>395</v>
      </c>
      <c r="M16" s="32">
        <v>36284</v>
      </c>
      <c r="N16" s="61" t="s">
        <v>691</v>
      </c>
      <c r="O16" s="61" t="s">
        <v>625</v>
      </c>
      <c r="P16" s="235">
        <v>10136</v>
      </c>
      <c r="Q16" s="406">
        <v>4</v>
      </c>
    </row>
    <row r="17" spans="1:17" s="20" customFormat="1" ht="37.5" customHeight="1">
      <c r="A17" s="29">
        <v>11</v>
      </c>
      <c r="B17" s="30" t="s">
        <v>998</v>
      </c>
      <c r="C17" s="392">
        <v>359</v>
      </c>
      <c r="D17" s="32">
        <v>36320</v>
      </c>
      <c r="E17" s="61" t="s">
        <v>633</v>
      </c>
      <c r="F17" s="61" t="s">
        <v>634</v>
      </c>
      <c r="G17" s="33">
        <v>5562</v>
      </c>
      <c r="H17" s="406">
        <v>2</v>
      </c>
      <c r="I17" s="341"/>
      <c r="J17" s="29">
        <v>41</v>
      </c>
      <c r="K17" s="30"/>
      <c r="L17" s="392">
        <v>491</v>
      </c>
      <c r="M17" s="32">
        <v>36278</v>
      </c>
      <c r="N17" s="61" t="s">
        <v>722</v>
      </c>
      <c r="O17" s="61" t="s">
        <v>249</v>
      </c>
      <c r="P17" s="235">
        <v>10155</v>
      </c>
      <c r="Q17" s="406">
        <v>2</v>
      </c>
    </row>
    <row r="18" spans="1:17" s="20" customFormat="1" ht="37.5" customHeight="1">
      <c r="A18" s="29">
        <v>12</v>
      </c>
      <c r="B18" s="30" t="s">
        <v>999</v>
      </c>
      <c r="C18" s="392">
        <v>360</v>
      </c>
      <c r="D18" s="32">
        <v>36196</v>
      </c>
      <c r="E18" s="61" t="s">
        <v>635</v>
      </c>
      <c r="F18" s="61" t="s">
        <v>634</v>
      </c>
      <c r="G18" s="33">
        <v>5595</v>
      </c>
      <c r="H18" s="406">
        <v>1</v>
      </c>
      <c r="I18" s="341"/>
      <c r="J18" s="29">
        <v>42</v>
      </c>
      <c r="K18" s="30"/>
      <c r="L18" s="392">
        <v>598</v>
      </c>
      <c r="M18" s="32">
        <v>36404</v>
      </c>
      <c r="N18" s="61" t="s">
        <v>674</v>
      </c>
      <c r="O18" s="61" t="s">
        <v>675</v>
      </c>
      <c r="P18" s="235">
        <v>10233</v>
      </c>
      <c r="Q18" s="406">
        <v>6</v>
      </c>
    </row>
    <row r="19" spans="1:17" s="20" customFormat="1" ht="37.5" customHeight="1">
      <c r="A19" s="29">
        <v>13</v>
      </c>
      <c r="B19" s="30" t="s">
        <v>1000</v>
      </c>
      <c r="C19" s="392">
        <v>567</v>
      </c>
      <c r="D19" s="32">
        <v>36184</v>
      </c>
      <c r="E19" s="61" t="s">
        <v>670</v>
      </c>
      <c r="F19" s="61" t="s">
        <v>669</v>
      </c>
      <c r="G19" s="33">
        <v>5614</v>
      </c>
      <c r="H19" s="406">
        <v>1</v>
      </c>
      <c r="I19" s="341"/>
      <c r="J19" s="29">
        <v>43</v>
      </c>
      <c r="K19" s="30"/>
      <c r="L19" s="392">
        <v>429</v>
      </c>
      <c r="M19" s="32">
        <v>36652</v>
      </c>
      <c r="N19" s="61" t="s">
        <v>854</v>
      </c>
      <c r="O19" s="61" t="s">
        <v>701</v>
      </c>
      <c r="P19" s="235">
        <v>10239</v>
      </c>
      <c r="Q19" s="406">
        <v>5</v>
      </c>
    </row>
    <row r="20" spans="1:17" s="20" customFormat="1" ht="37.5" customHeight="1">
      <c r="A20" s="29">
        <v>14</v>
      </c>
      <c r="B20" s="30" t="s">
        <v>1001</v>
      </c>
      <c r="C20" s="392">
        <v>358</v>
      </c>
      <c r="D20" s="32">
        <v>36679</v>
      </c>
      <c r="E20" s="61" t="s">
        <v>679</v>
      </c>
      <c r="F20" s="61" t="s">
        <v>634</v>
      </c>
      <c r="G20" s="33">
        <v>5642</v>
      </c>
      <c r="H20" s="406">
        <v>2</v>
      </c>
      <c r="I20" s="341"/>
      <c r="J20" s="29">
        <v>44</v>
      </c>
      <c r="K20" s="30"/>
      <c r="L20" s="392">
        <v>511</v>
      </c>
      <c r="M20" s="32">
        <v>36722</v>
      </c>
      <c r="N20" s="61" t="s">
        <v>665</v>
      </c>
      <c r="O20" s="61" t="s">
        <v>666</v>
      </c>
      <c r="P20" s="235">
        <v>10422</v>
      </c>
      <c r="Q20" s="406">
        <v>4</v>
      </c>
    </row>
    <row r="21" spans="1:17" s="20" customFormat="1" ht="37.5" customHeight="1">
      <c r="A21" s="29">
        <v>15</v>
      </c>
      <c r="B21" s="30" t="s">
        <v>1002</v>
      </c>
      <c r="C21" s="392">
        <v>559</v>
      </c>
      <c r="D21" s="32">
        <v>36199</v>
      </c>
      <c r="E21" s="61" t="s">
        <v>747</v>
      </c>
      <c r="F21" s="61" t="s">
        <v>669</v>
      </c>
      <c r="G21" s="33">
        <v>5666</v>
      </c>
      <c r="H21" s="406">
        <v>1</v>
      </c>
      <c r="I21" s="341"/>
      <c r="J21" s="29">
        <v>45</v>
      </c>
      <c r="K21" s="30"/>
      <c r="L21" s="392">
        <v>487</v>
      </c>
      <c r="M21" s="32">
        <v>36161</v>
      </c>
      <c r="N21" s="61" t="s">
        <v>718</v>
      </c>
      <c r="O21" s="61" t="s">
        <v>249</v>
      </c>
      <c r="P21" s="235">
        <v>10506</v>
      </c>
      <c r="Q21" s="406">
        <v>3</v>
      </c>
    </row>
    <row r="22" spans="1:17" s="20" customFormat="1" ht="37.5" customHeight="1" thickBot="1">
      <c r="A22" s="413">
        <v>16</v>
      </c>
      <c r="B22" s="414" t="s">
        <v>1003</v>
      </c>
      <c r="C22" s="419">
        <v>451</v>
      </c>
      <c r="D22" s="415">
        <v>36219</v>
      </c>
      <c r="E22" s="416" t="s">
        <v>653</v>
      </c>
      <c r="F22" s="416" t="s">
        <v>594</v>
      </c>
      <c r="G22" s="417">
        <v>5682</v>
      </c>
      <c r="H22" s="418">
        <v>2</v>
      </c>
      <c r="I22" s="341"/>
      <c r="J22" s="29">
        <v>46</v>
      </c>
      <c r="K22" s="30" t="s">
        <v>1019</v>
      </c>
      <c r="L22" s="392">
        <v>475</v>
      </c>
      <c r="M22" s="32">
        <v>36787</v>
      </c>
      <c r="N22" s="61" t="s">
        <v>661</v>
      </c>
      <c r="O22" s="61" t="s">
        <v>249</v>
      </c>
      <c r="P22" s="235">
        <v>10563</v>
      </c>
      <c r="Q22" s="406">
        <v>4</v>
      </c>
    </row>
    <row r="23" spans="1:17" s="20" customFormat="1" ht="37.5" customHeight="1">
      <c r="A23" s="407">
        <v>17</v>
      </c>
      <c r="B23" s="408" t="s">
        <v>1004</v>
      </c>
      <c r="C23" s="420">
        <v>540</v>
      </c>
      <c r="D23" s="409">
        <v>36526</v>
      </c>
      <c r="E23" s="410" t="s">
        <v>743</v>
      </c>
      <c r="F23" s="410" t="s">
        <v>605</v>
      </c>
      <c r="G23" s="411">
        <v>5686</v>
      </c>
      <c r="H23" s="412">
        <v>1</v>
      </c>
      <c r="I23" s="341"/>
      <c r="J23" s="29">
        <v>47</v>
      </c>
      <c r="K23" s="30" t="s">
        <v>1020</v>
      </c>
      <c r="L23" s="392">
        <v>565</v>
      </c>
      <c r="M23" s="32">
        <v>36778</v>
      </c>
      <c r="N23" s="61" t="s">
        <v>668</v>
      </c>
      <c r="O23" s="61" t="s">
        <v>669</v>
      </c>
      <c r="P23" s="235">
        <v>10612</v>
      </c>
      <c r="Q23" s="406">
        <v>5</v>
      </c>
    </row>
    <row r="24" spans="1:17" s="20" customFormat="1" ht="37.5" customHeight="1">
      <c r="A24" s="29">
        <v>18</v>
      </c>
      <c r="B24" s="30" t="s">
        <v>1005</v>
      </c>
      <c r="C24" s="392">
        <v>410</v>
      </c>
      <c r="D24" s="32">
        <v>36165</v>
      </c>
      <c r="E24" s="61" t="s">
        <v>644</v>
      </c>
      <c r="F24" s="61" t="s">
        <v>645</v>
      </c>
      <c r="G24" s="33">
        <v>5688</v>
      </c>
      <c r="H24" s="406">
        <v>5</v>
      </c>
      <c r="I24" s="341"/>
      <c r="J24" s="29">
        <v>48</v>
      </c>
      <c r="K24" s="30" t="s">
        <v>1021</v>
      </c>
      <c r="L24" s="392">
        <v>467</v>
      </c>
      <c r="M24" s="32">
        <v>36217</v>
      </c>
      <c r="N24" s="61" t="s">
        <v>659</v>
      </c>
      <c r="O24" s="61" t="s">
        <v>600</v>
      </c>
      <c r="P24" s="235">
        <v>10855</v>
      </c>
      <c r="Q24" s="406">
        <v>5</v>
      </c>
    </row>
    <row r="25" spans="1:17" s="20" customFormat="1" ht="37.5" customHeight="1">
      <c r="A25" s="29">
        <v>19</v>
      </c>
      <c r="B25" s="30" t="s">
        <v>1006</v>
      </c>
      <c r="C25" s="392">
        <v>368</v>
      </c>
      <c r="D25" s="32">
        <v>36161</v>
      </c>
      <c r="E25" s="61" t="s">
        <v>636</v>
      </c>
      <c r="F25" s="61" t="s">
        <v>573</v>
      </c>
      <c r="G25" s="33">
        <v>5696</v>
      </c>
      <c r="H25" s="406">
        <v>2</v>
      </c>
      <c r="I25" s="341"/>
      <c r="J25" s="29">
        <v>49</v>
      </c>
      <c r="K25" s="30"/>
      <c r="L25" s="392">
        <v>468</v>
      </c>
      <c r="M25" s="32">
        <v>36656</v>
      </c>
      <c r="N25" s="61" t="s">
        <v>660</v>
      </c>
      <c r="O25" s="61" t="s">
        <v>600</v>
      </c>
      <c r="P25" s="235">
        <v>11199</v>
      </c>
      <c r="Q25" s="406">
        <v>4</v>
      </c>
    </row>
    <row r="26" spans="1:17" s="20" customFormat="1" ht="37.5" customHeight="1">
      <c r="A26" s="29">
        <v>20</v>
      </c>
      <c r="B26" s="30" t="s">
        <v>1007</v>
      </c>
      <c r="C26" s="392">
        <v>455</v>
      </c>
      <c r="D26" s="32">
        <v>36162</v>
      </c>
      <c r="E26" s="61" t="s">
        <v>654</v>
      </c>
      <c r="F26" s="61" t="s">
        <v>596</v>
      </c>
      <c r="G26" s="33">
        <v>5703</v>
      </c>
      <c r="H26" s="406">
        <v>3</v>
      </c>
      <c r="I26" s="341"/>
      <c r="J26" s="29" t="s">
        <v>411</v>
      </c>
      <c r="K26" s="30"/>
      <c r="L26" s="392">
        <v>581</v>
      </c>
      <c r="M26" s="32">
        <v>36164</v>
      </c>
      <c r="N26" s="61" t="s">
        <v>646</v>
      </c>
      <c r="O26" s="61" t="s">
        <v>672</v>
      </c>
      <c r="P26" s="33" t="s">
        <v>993</v>
      </c>
      <c r="Q26" s="406" t="s">
        <v>411</v>
      </c>
    </row>
    <row r="27" spans="1:17" s="20" customFormat="1" ht="37.5" customHeight="1">
      <c r="A27" s="29">
        <v>21</v>
      </c>
      <c r="B27" s="30" t="s">
        <v>1008</v>
      </c>
      <c r="C27" s="392">
        <v>386</v>
      </c>
      <c r="D27" s="32">
        <v>36629</v>
      </c>
      <c r="E27" s="61" t="s">
        <v>686</v>
      </c>
      <c r="F27" s="61" t="s">
        <v>641</v>
      </c>
      <c r="G27" s="33">
        <v>5733</v>
      </c>
      <c r="H27" s="406">
        <v>1</v>
      </c>
      <c r="I27" s="341"/>
      <c r="J27" s="29" t="s">
        <v>411</v>
      </c>
      <c r="K27" s="30"/>
      <c r="L27" s="392">
        <v>393</v>
      </c>
      <c r="M27" s="32">
        <v>36585</v>
      </c>
      <c r="N27" s="61" t="s">
        <v>689</v>
      </c>
      <c r="O27" s="61" t="s">
        <v>641</v>
      </c>
      <c r="P27" s="33" t="s">
        <v>1025</v>
      </c>
      <c r="Q27" s="406" t="s">
        <v>411</v>
      </c>
    </row>
    <row r="28" spans="1:17" s="20" customFormat="1" ht="37.5" customHeight="1">
      <c r="A28" s="29">
        <v>22</v>
      </c>
      <c r="B28" s="30" t="s">
        <v>1009</v>
      </c>
      <c r="C28" s="392">
        <v>534</v>
      </c>
      <c r="D28" s="32">
        <v>36529</v>
      </c>
      <c r="E28" s="61" t="s">
        <v>742</v>
      </c>
      <c r="F28" s="61" t="s">
        <v>605</v>
      </c>
      <c r="G28" s="33">
        <v>5740</v>
      </c>
      <c r="H28" s="406">
        <v>2</v>
      </c>
      <c r="I28" s="341"/>
      <c r="J28" s="29" t="s">
        <v>411</v>
      </c>
      <c r="K28" s="30"/>
      <c r="L28" s="392">
        <v>462</v>
      </c>
      <c r="M28" s="32">
        <v>36281</v>
      </c>
      <c r="N28" s="61" t="s">
        <v>657</v>
      </c>
      <c r="O28" s="61" t="s">
        <v>658</v>
      </c>
      <c r="P28" s="33" t="s">
        <v>1025</v>
      </c>
      <c r="Q28" s="406" t="s">
        <v>411</v>
      </c>
    </row>
    <row r="29" spans="1:17" s="20" customFormat="1" ht="37.5" customHeight="1">
      <c r="A29" s="29">
        <v>23</v>
      </c>
      <c r="B29" s="30" t="s">
        <v>1010</v>
      </c>
      <c r="C29" s="392">
        <v>460</v>
      </c>
      <c r="D29" s="32">
        <v>36526</v>
      </c>
      <c r="E29" s="61" t="s">
        <v>656</v>
      </c>
      <c r="F29" s="61" t="s">
        <v>596</v>
      </c>
      <c r="G29" s="33">
        <v>5741</v>
      </c>
      <c r="H29" s="406">
        <v>2</v>
      </c>
      <c r="I29" s="341"/>
      <c r="J29" s="29" t="s">
        <v>411</v>
      </c>
      <c r="K29" s="30"/>
      <c r="L29" s="392">
        <v>415</v>
      </c>
      <c r="M29" s="32">
        <v>36532</v>
      </c>
      <c r="N29" s="61" t="s">
        <v>648</v>
      </c>
      <c r="O29" s="61" t="s">
        <v>647</v>
      </c>
      <c r="P29" s="33" t="s">
        <v>1025</v>
      </c>
      <c r="Q29" s="406" t="s">
        <v>411</v>
      </c>
    </row>
    <row r="30" spans="1:17" s="20" customFormat="1" ht="37.5" customHeight="1">
      <c r="A30" s="29">
        <v>24</v>
      </c>
      <c r="B30" s="30" t="s">
        <v>1011</v>
      </c>
      <c r="C30" s="392">
        <v>509</v>
      </c>
      <c r="D30" s="32">
        <v>36536</v>
      </c>
      <c r="E30" s="61" t="s">
        <v>730</v>
      </c>
      <c r="F30" s="61" t="s">
        <v>731</v>
      </c>
      <c r="G30" s="33">
        <v>5749</v>
      </c>
      <c r="H30" s="406">
        <v>3</v>
      </c>
      <c r="I30" s="341"/>
      <c r="J30" s="29" t="s">
        <v>411</v>
      </c>
      <c r="K30" s="30"/>
      <c r="L30" s="392">
        <v>485</v>
      </c>
      <c r="M30" s="32">
        <v>36444</v>
      </c>
      <c r="N30" s="61" t="s">
        <v>717</v>
      </c>
      <c r="O30" s="61" t="s">
        <v>249</v>
      </c>
      <c r="P30" s="33" t="s">
        <v>987</v>
      </c>
      <c r="Q30" s="406" t="s">
        <v>411</v>
      </c>
    </row>
    <row r="31" spans="1:17" s="20" customFormat="1" ht="37.5" customHeight="1">
      <c r="A31" s="29">
        <v>25</v>
      </c>
      <c r="B31" s="30" t="s">
        <v>1012</v>
      </c>
      <c r="C31" s="392">
        <v>428</v>
      </c>
      <c r="D31" s="32">
        <v>36344</v>
      </c>
      <c r="E31" s="61" t="s">
        <v>700</v>
      </c>
      <c r="F31" s="61" t="s">
        <v>701</v>
      </c>
      <c r="G31" s="33">
        <v>5751</v>
      </c>
      <c r="H31" s="406">
        <v>3</v>
      </c>
      <c r="I31" s="341"/>
      <c r="J31" s="29" t="s">
        <v>411</v>
      </c>
      <c r="K31" s="30"/>
      <c r="L31" s="392">
        <v>495</v>
      </c>
      <c r="M31" s="32">
        <v>36587</v>
      </c>
      <c r="N31" s="61" t="s">
        <v>662</v>
      </c>
      <c r="O31" s="61" t="s">
        <v>249</v>
      </c>
      <c r="P31" s="33" t="s">
        <v>987</v>
      </c>
      <c r="Q31" s="406" t="s">
        <v>411</v>
      </c>
    </row>
    <row r="32" spans="1:17" s="20" customFormat="1" ht="37.5" customHeight="1">
      <c r="A32" s="29">
        <v>26</v>
      </c>
      <c r="B32" s="30" t="s">
        <v>1013</v>
      </c>
      <c r="C32" s="392">
        <v>430</v>
      </c>
      <c r="D32" s="32">
        <v>36534</v>
      </c>
      <c r="E32" s="61" t="s">
        <v>650</v>
      </c>
      <c r="F32" s="61" t="s">
        <v>651</v>
      </c>
      <c r="G32" s="33">
        <v>5778</v>
      </c>
      <c r="H32" s="406">
        <v>4</v>
      </c>
      <c r="I32" s="341"/>
      <c r="J32" s="29" t="s">
        <v>411</v>
      </c>
      <c r="K32" s="30"/>
      <c r="L32" s="392">
        <v>492</v>
      </c>
      <c r="M32" s="32">
        <v>36761</v>
      </c>
      <c r="N32" s="61" t="s">
        <v>723</v>
      </c>
      <c r="O32" s="61" t="s">
        <v>249</v>
      </c>
      <c r="P32" s="33" t="s">
        <v>987</v>
      </c>
      <c r="Q32" s="406" t="s">
        <v>411</v>
      </c>
    </row>
    <row r="33" spans="1:17" s="20" customFormat="1" ht="37.5" customHeight="1">
      <c r="A33" s="29">
        <v>27</v>
      </c>
      <c r="B33" s="30" t="s">
        <v>1014</v>
      </c>
      <c r="C33" s="392">
        <v>530</v>
      </c>
      <c r="D33" s="32">
        <v>36224</v>
      </c>
      <c r="E33" s="61" t="s">
        <v>836</v>
      </c>
      <c r="F33" s="61" t="s">
        <v>605</v>
      </c>
      <c r="G33" s="33">
        <v>5779</v>
      </c>
      <c r="H33" s="406">
        <v>4</v>
      </c>
      <c r="I33" s="341"/>
      <c r="J33" s="29" t="s">
        <v>411</v>
      </c>
      <c r="K33" s="30"/>
      <c r="L33" s="392">
        <v>375</v>
      </c>
      <c r="M33" s="32">
        <v>36438</v>
      </c>
      <c r="N33" s="61" t="s">
        <v>638</v>
      </c>
      <c r="O33" s="61" t="s">
        <v>580</v>
      </c>
      <c r="P33" s="33" t="s">
        <v>987</v>
      </c>
      <c r="Q33" s="406" t="s">
        <v>411</v>
      </c>
    </row>
    <row r="34" spans="1:17" s="20" customFormat="1" ht="37.5" customHeight="1">
      <c r="A34" s="29">
        <v>28</v>
      </c>
      <c r="B34" s="30" t="s">
        <v>1015</v>
      </c>
      <c r="C34" s="392">
        <v>501</v>
      </c>
      <c r="D34" s="32">
        <v>36291</v>
      </c>
      <c r="E34" s="61" t="s">
        <v>727</v>
      </c>
      <c r="F34" s="61" t="s">
        <v>725</v>
      </c>
      <c r="G34" s="33">
        <v>5796</v>
      </c>
      <c r="H34" s="406">
        <v>5</v>
      </c>
      <c r="I34" s="341"/>
      <c r="J34" s="29" t="s">
        <v>411</v>
      </c>
      <c r="K34" s="30"/>
      <c r="L34" s="392">
        <v>550</v>
      </c>
      <c r="M34" s="32">
        <v>36220</v>
      </c>
      <c r="N34" s="61" t="s">
        <v>746</v>
      </c>
      <c r="O34" s="61" t="s">
        <v>610</v>
      </c>
      <c r="P34" s="33" t="s">
        <v>987</v>
      </c>
      <c r="Q34" s="406" t="s">
        <v>411</v>
      </c>
    </row>
    <row r="35" spans="1:17" s="20" customFormat="1" ht="37.5" customHeight="1">
      <c r="A35" s="29">
        <v>29</v>
      </c>
      <c r="B35" s="30" t="s">
        <v>1016</v>
      </c>
      <c r="C35" s="392">
        <v>456</v>
      </c>
      <c r="D35" s="32">
        <v>36161</v>
      </c>
      <c r="E35" s="61" t="s">
        <v>655</v>
      </c>
      <c r="F35" s="61" t="s">
        <v>596</v>
      </c>
      <c r="G35" s="33">
        <v>5803</v>
      </c>
      <c r="H35" s="406">
        <v>2</v>
      </c>
      <c r="I35" s="341"/>
      <c r="J35" s="29" t="s">
        <v>411</v>
      </c>
      <c r="K35" s="30"/>
      <c r="L35" s="392">
        <v>421</v>
      </c>
      <c r="M35" s="32">
        <v>36479</v>
      </c>
      <c r="N35" s="61" t="s">
        <v>698</v>
      </c>
      <c r="O35" s="61" t="s">
        <v>647</v>
      </c>
      <c r="P35" s="33" t="s">
        <v>987</v>
      </c>
      <c r="Q35" s="406" t="s">
        <v>411</v>
      </c>
    </row>
    <row r="36" spans="1:17" s="20" customFormat="1" ht="37.5" customHeight="1">
      <c r="A36" s="29">
        <v>30</v>
      </c>
      <c r="B36" s="30" t="s">
        <v>1017</v>
      </c>
      <c r="C36" s="392">
        <v>382</v>
      </c>
      <c r="D36" s="32">
        <v>36423</v>
      </c>
      <c r="E36" s="61" t="s">
        <v>682</v>
      </c>
      <c r="F36" s="61" t="s">
        <v>683</v>
      </c>
      <c r="G36" s="33">
        <v>5807</v>
      </c>
      <c r="H36" s="406">
        <v>4</v>
      </c>
      <c r="I36" s="341"/>
      <c r="J36" s="29" t="s">
        <v>411</v>
      </c>
      <c r="K36" s="30"/>
      <c r="L36" s="392">
        <v>603</v>
      </c>
      <c r="M36" s="32">
        <v>36262</v>
      </c>
      <c r="N36" s="61" t="s">
        <v>769</v>
      </c>
      <c r="O36" s="61" t="s">
        <v>768</v>
      </c>
      <c r="P36" s="33" t="s">
        <v>987</v>
      </c>
      <c r="Q36" s="406" t="s">
        <v>411</v>
      </c>
    </row>
    <row r="37" spans="1:18" ht="31.5" customHeight="1">
      <c r="A37" s="38" t="s">
        <v>20</v>
      </c>
      <c r="B37" s="38"/>
      <c r="C37" s="38"/>
      <c r="D37" s="71"/>
      <c r="E37" s="63" t="s">
        <v>0</v>
      </c>
      <c r="F37" s="56" t="s">
        <v>1</v>
      </c>
      <c r="G37" s="34"/>
      <c r="H37" s="39" t="s">
        <v>2</v>
      </c>
      <c r="I37" s="39"/>
      <c r="J37" s="39"/>
      <c r="K37" s="39"/>
      <c r="L37" s="39"/>
      <c r="N37" s="66" t="s">
        <v>3</v>
      </c>
      <c r="O37" s="67" t="s">
        <v>3</v>
      </c>
      <c r="P37" s="34" t="s">
        <v>3</v>
      </c>
      <c r="Q37" s="38"/>
      <c r="R37" s="40"/>
    </row>
    <row r="38" ht="31.5" customHeight="1"/>
  </sheetData>
  <sheetProtection/>
  <mergeCells count="10">
    <mergeCell ref="A4:C4"/>
    <mergeCell ref="D4:E4"/>
    <mergeCell ref="O5:Q5"/>
    <mergeCell ref="A1:Q1"/>
    <mergeCell ref="A2:Q2"/>
    <mergeCell ref="A3:C3"/>
    <mergeCell ref="D3:E3"/>
    <mergeCell ref="F3:G3"/>
    <mergeCell ref="J3:M3"/>
    <mergeCell ref="O3:Q3"/>
  </mergeCells>
  <conditionalFormatting sqref="P7:P25">
    <cfRule type="duplicateValues" priority="1" dxfId="0" stopIfTrue="1">
      <formula>AND(COUNTIF($P$7:$P$25,P7)&gt;1,NOT(ISBLANK(P7)))</formula>
    </cfRule>
  </conditionalFormatting>
  <conditionalFormatting sqref="G7:G36">
    <cfRule type="duplicateValues" priority="5" dxfId="0" stopIfTrue="1">
      <formula>AND(COUNTIF($G$7:$G$36,G7)&gt;1,NOT(ISBLANK(G7)))</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15.xml><?xml version="1.0" encoding="utf-8"?>
<worksheet xmlns="http://schemas.openxmlformats.org/spreadsheetml/2006/main" xmlns:r="http://schemas.openxmlformats.org/officeDocument/2006/relationships">
  <sheetPr>
    <tabColor rgb="FF7030A0"/>
  </sheetPr>
  <dimension ref="A1:Q37"/>
  <sheetViews>
    <sheetView view="pageBreakPreview" zoomScale="90" zoomScaleSheetLayoutView="90" zoomScalePageLayoutView="0" workbookViewId="0" topLeftCell="A7">
      <selection activeCell="Q15" sqref="Q15"/>
    </sheetView>
  </sheetViews>
  <sheetFormatPr defaultColWidth="9.140625" defaultRowHeight="12.75"/>
  <cols>
    <col min="1" max="1" width="4.8515625" style="34" customWidth="1"/>
    <col min="2" max="2" width="7.7109375" style="34" bestFit="1"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7.7109375" style="34" customWidth="1"/>
    <col min="10" max="10" width="13.421875" style="34" hidden="1" customWidth="1"/>
    <col min="11" max="11" width="7.7109375" style="34" customWidth="1"/>
    <col min="12" max="12" width="12.4218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row>
    <row r="2" spans="1:16"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row>
    <row r="3" spans="1:16" s="13" customFormat="1" ht="21" customHeight="1">
      <c r="A3" s="552" t="s">
        <v>315</v>
      </c>
      <c r="B3" s="552"/>
      <c r="C3" s="552"/>
      <c r="D3" s="553" t="s">
        <v>1026</v>
      </c>
      <c r="E3" s="553"/>
      <c r="F3" s="576" t="s">
        <v>53</v>
      </c>
      <c r="G3" s="576"/>
      <c r="H3" s="11" t="s">
        <v>240</v>
      </c>
      <c r="I3" s="556" t="str">
        <f>'YARIŞMA PROGRAMI'!E17</f>
        <v>9.84 veya ilk üç</v>
      </c>
      <c r="J3" s="556"/>
      <c r="K3" s="556"/>
      <c r="L3" s="556"/>
      <c r="M3" s="107" t="s">
        <v>313</v>
      </c>
      <c r="N3" s="555" t="str">
        <f>'YARIŞMA PROGRAMI'!F17</f>
        <v>-</v>
      </c>
      <c r="O3" s="555"/>
      <c r="P3" s="555"/>
    </row>
    <row r="4" spans="1:16" s="13" customFormat="1" ht="17.25" customHeight="1">
      <c r="A4" s="557" t="s">
        <v>245</v>
      </c>
      <c r="B4" s="557"/>
      <c r="C4" s="557"/>
      <c r="D4" s="558" t="str">
        <f>'YARIŞMA BİLGİLERİ'!F21</f>
        <v>16 Yaş Altı Erkekler A</v>
      </c>
      <c r="E4" s="558"/>
      <c r="F4" s="41"/>
      <c r="G4" s="41"/>
      <c r="H4" s="41"/>
      <c r="I4" s="41"/>
      <c r="J4" s="41"/>
      <c r="K4" s="41"/>
      <c r="L4" s="42"/>
      <c r="M4" s="106" t="s">
        <v>312</v>
      </c>
      <c r="N4" s="276">
        <f>'YARIŞMA PROGRAMI'!B18</f>
        <v>41665</v>
      </c>
      <c r="O4" s="277">
        <f>'YARIŞMA PROGRAMI'!C18</f>
        <v>0.46875</v>
      </c>
      <c r="P4" s="275"/>
    </row>
    <row r="5" spans="1:16" s="10" customFormat="1" ht="15" customHeight="1">
      <c r="A5" s="14"/>
      <c r="B5" s="14"/>
      <c r="C5" s="15"/>
      <c r="D5" s="16"/>
      <c r="E5" s="17"/>
      <c r="F5" s="17"/>
      <c r="G5" s="17"/>
      <c r="H5" s="17"/>
      <c r="I5" s="14"/>
      <c r="J5" s="14"/>
      <c r="K5" s="14"/>
      <c r="L5" s="18"/>
      <c r="M5" s="19"/>
      <c r="N5" s="549">
        <v>41665.48119884259</v>
      </c>
      <c r="O5" s="549"/>
      <c r="P5" s="549"/>
    </row>
    <row r="6" spans="1:16" s="20" customFormat="1" ht="24" customHeight="1">
      <c r="A6" s="569" t="s">
        <v>12</v>
      </c>
      <c r="B6" s="570" t="s">
        <v>238</v>
      </c>
      <c r="C6" s="572" t="s">
        <v>263</v>
      </c>
      <c r="D6" s="564" t="s">
        <v>14</v>
      </c>
      <c r="E6" s="564" t="s">
        <v>51</v>
      </c>
      <c r="F6" s="564" t="s">
        <v>15</v>
      </c>
      <c r="G6" s="566" t="s">
        <v>30</v>
      </c>
      <c r="I6" s="559" t="s">
        <v>17</v>
      </c>
      <c r="J6" s="562"/>
      <c r="K6" s="562"/>
      <c r="L6" s="562"/>
      <c r="M6" s="562"/>
      <c r="N6" s="562"/>
      <c r="O6" s="562"/>
      <c r="P6" s="563"/>
    </row>
    <row r="7" spans="1:16" ht="24" customHeight="1">
      <c r="A7" s="569"/>
      <c r="B7" s="571"/>
      <c r="C7" s="572"/>
      <c r="D7" s="564"/>
      <c r="E7" s="564"/>
      <c r="F7" s="564"/>
      <c r="G7" s="567"/>
      <c r="H7" s="21"/>
      <c r="I7" s="60" t="s">
        <v>12</v>
      </c>
      <c r="J7" s="57" t="s">
        <v>239</v>
      </c>
      <c r="K7" s="57" t="s">
        <v>238</v>
      </c>
      <c r="L7" s="58" t="s">
        <v>13</v>
      </c>
      <c r="M7" s="59" t="s">
        <v>14</v>
      </c>
      <c r="N7" s="59" t="s">
        <v>51</v>
      </c>
      <c r="O7" s="57" t="s">
        <v>15</v>
      </c>
      <c r="P7" s="57" t="s">
        <v>30</v>
      </c>
    </row>
    <row r="8" spans="1:16" s="20" customFormat="1" ht="48" customHeight="1">
      <c r="A8" s="23">
        <v>1</v>
      </c>
      <c r="B8" s="393">
        <v>418</v>
      </c>
      <c r="C8" s="24">
        <v>36479</v>
      </c>
      <c r="D8" s="228" t="s">
        <v>828</v>
      </c>
      <c r="E8" s="229" t="s">
        <v>647</v>
      </c>
      <c r="F8" s="359">
        <v>898</v>
      </c>
      <c r="G8" s="421">
        <v>1</v>
      </c>
      <c r="H8" s="28"/>
      <c r="I8" s="29">
        <v>1</v>
      </c>
      <c r="J8" s="30" t="s">
        <v>342</v>
      </c>
      <c r="K8" s="392" t="s">
        <v>988</v>
      </c>
      <c r="L8" s="32" t="s">
        <v>988</v>
      </c>
      <c r="M8" s="61" t="s">
        <v>988</v>
      </c>
      <c r="N8" s="61" t="s">
        <v>988</v>
      </c>
      <c r="O8" s="360"/>
      <c r="P8" s="31"/>
    </row>
    <row r="9" spans="1:16" s="20" customFormat="1" ht="48" customHeight="1">
      <c r="A9" s="23">
        <v>2</v>
      </c>
      <c r="B9" s="393">
        <v>389</v>
      </c>
      <c r="C9" s="24">
        <v>36495</v>
      </c>
      <c r="D9" s="228" t="s">
        <v>640</v>
      </c>
      <c r="E9" s="229" t="s">
        <v>641</v>
      </c>
      <c r="F9" s="359">
        <v>899</v>
      </c>
      <c r="G9" s="421">
        <v>2</v>
      </c>
      <c r="H9" s="28"/>
      <c r="I9" s="29">
        <v>2</v>
      </c>
      <c r="J9" s="30" t="s">
        <v>343</v>
      </c>
      <c r="K9" s="392">
        <v>418</v>
      </c>
      <c r="L9" s="32">
        <v>36479</v>
      </c>
      <c r="M9" s="61" t="s">
        <v>828</v>
      </c>
      <c r="N9" s="61" t="s">
        <v>647</v>
      </c>
      <c r="O9" s="360">
        <v>898</v>
      </c>
      <c r="P9" s="31">
        <v>1</v>
      </c>
    </row>
    <row r="10" spans="1:16" s="20" customFormat="1" ht="48" customHeight="1">
      <c r="A10" s="23">
        <v>3</v>
      </c>
      <c r="B10" s="393">
        <v>414</v>
      </c>
      <c r="C10" s="24">
        <v>36511</v>
      </c>
      <c r="D10" s="228" t="s">
        <v>646</v>
      </c>
      <c r="E10" s="229" t="s">
        <v>647</v>
      </c>
      <c r="F10" s="359">
        <v>917</v>
      </c>
      <c r="G10" s="421">
        <v>3</v>
      </c>
      <c r="H10" s="28"/>
      <c r="I10" s="29">
        <v>3</v>
      </c>
      <c r="J10" s="30" t="s">
        <v>344</v>
      </c>
      <c r="K10" s="392">
        <v>389</v>
      </c>
      <c r="L10" s="32">
        <v>36495</v>
      </c>
      <c r="M10" s="61" t="s">
        <v>640</v>
      </c>
      <c r="N10" s="61" t="s">
        <v>641</v>
      </c>
      <c r="O10" s="360">
        <v>899</v>
      </c>
      <c r="P10" s="31">
        <v>2</v>
      </c>
    </row>
    <row r="11" spans="1:16" s="20" customFormat="1" ht="48" customHeight="1">
      <c r="A11" s="23">
        <v>4</v>
      </c>
      <c r="B11" s="393">
        <v>584</v>
      </c>
      <c r="C11" s="24">
        <v>36226</v>
      </c>
      <c r="D11" s="228" t="s">
        <v>846</v>
      </c>
      <c r="E11" s="229" t="s">
        <v>761</v>
      </c>
      <c r="F11" s="359">
        <v>918</v>
      </c>
      <c r="G11" s="421">
        <v>1</v>
      </c>
      <c r="H11" s="28"/>
      <c r="I11" s="29">
        <v>4</v>
      </c>
      <c r="J11" s="30" t="s">
        <v>345</v>
      </c>
      <c r="K11" s="392">
        <v>362</v>
      </c>
      <c r="L11" s="32">
        <v>36163</v>
      </c>
      <c r="M11" s="61" t="s">
        <v>680</v>
      </c>
      <c r="N11" s="61" t="s">
        <v>634</v>
      </c>
      <c r="O11" s="360">
        <v>924</v>
      </c>
      <c r="P11" s="31">
        <v>4</v>
      </c>
    </row>
    <row r="12" spans="1:16" s="20" customFormat="1" ht="48" customHeight="1">
      <c r="A12" s="23">
        <v>5</v>
      </c>
      <c r="B12" s="393">
        <v>362</v>
      </c>
      <c r="C12" s="24">
        <v>36163</v>
      </c>
      <c r="D12" s="228" t="s">
        <v>680</v>
      </c>
      <c r="E12" s="229" t="s">
        <v>634</v>
      </c>
      <c r="F12" s="359">
        <v>924</v>
      </c>
      <c r="G12" s="421">
        <v>4</v>
      </c>
      <c r="H12" s="28"/>
      <c r="I12" s="29">
        <v>5</v>
      </c>
      <c r="J12" s="30" t="s">
        <v>346</v>
      </c>
      <c r="K12" s="392">
        <v>443</v>
      </c>
      <c r="L12" s="32">
        <v>36347</v>
      </c>
      <c r="M12" s="61" t="s">
        <v>830</v>
      </c>
      <c r="N12" s="61" t="s">
        <v>594</v>
      </c>
      <c r="O12" s="360">
        <v>1008</v>
      </c>
      <c r="P12" s="31">
        <v>6</v>
      </c>
    </row>
    <row r="13" spans="1:16" s="20" customFormat="1" ht="48" customHeight="1">
      <c r="A13" s="23">
        <v>6</v>
      </c>
      <c r="B13" s="393">
        <v>496</v>
      </c>
      <c r="C13" s="24">
        <v>36526</v>
      </c>
      <c r="D13" s="228" t="s">
        <v>773</v>
      </c>
      <c r="E13" s="229" t="s">
        <v>725</v>
      </c>
      <c r="F13" s="359">
        <v>935</v>
      </c>
      <c r="G13" s="421">
        <v>2</v>
      </c>
      <c r="H13" s="28"/>
      <c r="I13" s="29">
        <v>6</v>
      </c>
      <c r="J13" s="30" t="s">
        <v>347</v>
      </c>
      <c r="K13" s="392">
        <v>447</v>
      </c>
      <c r="L13" s="32">
        <v>36495</v>
      </c>
      <c r="M13" s="61" t="s">
        <v>770</v>
      </c>
      <c r="N13" s="61" t="s">
        <v>594</v>
      </c>
      <c r="O13" s="360">
        <v>992</v>
      </c>
      <c r="P13" s="31">
        <v>5</v>
      </c>
    </row>
    <row r="14" spans="1:16" s="20" customFormat="1" ht="48" customHeight="1">
      <c r="A14" s="23">
        <v>7</v>
      </c>
      <c r="B14" s="393">
        <v>589</v>
      </c>
      <c r="C14" s="24">
        <v>36669</v>
      </c>
      <c r="D14" s="228" t="s">
        <v>718</v>
      </c>
      <c r="E14" s="229" t="s">
        <v>761</v>
      </c>
      <c r="F14" s="359">
        <v>966</v>
      </c>
      <c r="G14" s="421">
        <v>1</v>
      </c>
      <c r="H14" s="28"/>
      <c r="I14" s="29">
        <v>7</v>
      </c>
      <c r="J14" s="30" t="s">
        <v>348</v>
      </c>
      <c r="K14" s="392">
        <v>563</v>
      </c>
      <c r="L14" s="32">
        <v>36676</v>
      </c>
      <c r="M14" s="61" t="s">
        <v>842</v>
      </c>
      <c r="N14" s="61" t="s">
        <v>669</v>
      </c>
      <c r="O14" s="360">
        <v>1165</v>
      </c>
      <c r="P14" s="31">
        <v>7</v>
      </c>
    </row>
    <row r="15" spans="1:16" s="20" customFormat="1" ht="48" customHeight="1">
      <c r="A15" s="23">
        <v>8</v>
      </c>
      <c r="B15" s="393">
        <v>498</v>
      </c>
      <c r="C15" s="24">
        <v>36529</v>
      </c>
      <c r="D15" s="228" t="s">
        <v>833</v>
      </c>
      <c r="E15" s="229" t="s">
        <v>725</v>
      </c>
      <c r="F15" s="359">
        <v>975</v>
      </c>
      <c r="G15" s="421">
        <v>2</v>
      </c>
      <c r="H15" s="28"/>
      <c r="I15" s="29">
        <v>8</v>
      </c>
      <c r="J15" s="30" t="s">
        <v>349</v>
      </c>
      <c r="K15" s="392">
        <v>414</v>
      </c>
      <c r="L15" s="32">
        <v>36511</v>
      </c>
      <c r="M15" s="61" t="s">
        <v>646</v>
      </c>
      <c r="N15" s="61" t="s">
        <v>647</v>
      </c>
      <c r="O15" s="360">
        <v>917</v>
      </c>
      <c r="P15" s="31">
        <v>3</v>
      </c>
    </row>
    <row r="16" spans="1:16" s="20" customFormat="1" ht="48" customHeight="1" thickBot="1">
      <c r="A16" s="334">
        <v>9</v>
      </c>
      <c r="B16" s="394">
        <v>547</v>
      </c>
      <c r="C16" s="335">
        <v>36374</v>
      </c>
      <c r="D16" s="339" t="s">
        <v>858</v>
      </c>
      <c r="E16" s="403" t="s">
        <v>745</v>
      </c>
      <c r="F16" s="404">
        <v>983</v>
      </c>
      <c r="G16" s="424">
        <v>3</v>
      </c>
      <c r="H16" s="28"/>
      <c r="I16" s="559" t="s">
        <v>18</v>
      </c>
      <c r="J16" s="562"/>
      <c r="K16" s="562"/>
      <c r="L16" s="562"/>
      <c r="M16" s="562"/>
      <c r="N16" s="562"/>
      <c r="O16" s="562"/>
      <c r="P16" s="563"/>
    </row>
    <row r="17" spans="1:16" s="20" customFormat="1" ht="48" customHeight="1">
      <c r="A17" s="329">
        <v>10</v>
      </c>
      <c r="B17" s="395">
        <v>447</v>
      </c>
      <c r="C17" s="330">
        <v>36495</v>
      </c>
      <c r="D17" s="340" t="s">
        <v>770</v>
      </c>
      <c r="E17" s="402" t="s">
        <v>594</v>
      </c>
      <c r="F17" s="422">
        <v>992</v>
      </c>
      <c r="G17" s="423">
        <v>5</v>
      </c>
      <c r="H17" s="28"/>
      <c r="I17" s="60" t="s">
        <v>12</v>
      </c>
      <c r="J17" s="57" t="s">
        <v>239</v>
      </c>
      <c r="K17" s="57" t="s">
        <v>238</v>
      </c>
      <c r="L17" s="58" t="s">
        <v>13</v>
      </c>
      <c r="M17" s="59" t="s">
        <v>14</v>
      </c>
      <c r="N17" s="59" t="s">
        <v>51</v>
      </c>
      <c r="O17" s="57" t="s">
        <v>15</v>
      </c>
      <c r="P17" s="57" t="s">
        <v>30</v>
      </c>
    </row>
    <row r="18" spans="1:16" s="20" customFormat="1" ht="48" customHeight="1">
      <c r="A18" s="23">
        <v>11</v>
      </c>
      <c r="B18" s="393">
        <v>363</v>
      </c>
      <c r="C18" s="24">
        <v>36235</v>
      </c>
      <c r="D18" s="228" t="s">
        <v>853</v>
      </c>
      <c r="E18" s="229" t="s">
        <v>634</v>
      </c>
      <c r="F18" s="359">
        <v>994</v>
      </c>
      <c r="G18" s="421">
        <v>4</v>
      </c>
      <c r="H18" s="28"/>
      <c r="I18" s="29">
        <v>1</v>
      </c>
      <c r="J18" s="30" t="s">
        <v>350</v>
      </c>
      <c r="K18" s="392">
        <v>516</v>
      </c>
      <c r="L18" s="32">
        <v>36321</v>
      </c>
      <c r="M18" s="61" t="s">
        <v>737</v>
      </c>
      <c r="N18" s="61" t="s">
        <v>735</v>
      </c>
      <c r="O18" s="360">
        <v>1029</v>
      </c>
      <c r="P18" s="31">
        <v>5</v>
      </c>
    </row>
    <row r="19" spans="1:16" s="20" customFormat="1" ht="48" customHeight="1">
      <c r="A19" s="23">
        <v>12</v>
      </c>
      <c r="B19" s="393">
        <v>394</v>
      </c>
      <c r="C19" s="24">
        <v>36656</v>
      </c>
      <c r="D19" s="228" t="s">
        <v>690</v>
      </c>
      <c r="E19" s="229" t="s">
        <v>625</v>
      </c>
      <c r="F19" s="26">
        <v>1006</v>
      </c>
      <c r="G19" s="421">
        <v>3</v>
      </c>
      <c r="H19" s="28"/>
      <c r="I19" s="29">
        <v>2</v>
      </c>
      <c r="J19" s="30" t="s">
        <v>351</v>
      </c>
      <c r="K19" s="392">
        <v>573</v>
      </c>
      <c r="L19" s="32">
        <v>36769</v>
      </c>
      <c r="M19" s="61" t="s">
        <v>754</v>
      </c>
      <c r="N19" s="61" t="s">
        <v>752</v>
      </c>
      <c r="O19" s="360">
        <v>1065</v>
      </c>
      <c r="P19" s="31">
        <v>6</v>
      </c>
    </row>
    <row r="20" spans="1:16" s="20" customFormat="1" ht="48" customHeight="1">
      <c r="A20" s="23">
        <v>13</v>
      </c>
      <c r="B20" s="393">
        <v>443</v>
      </c>
      <c r="C20" s="24">
        <v>36347</v>
      </c>
      <c r="D20" s="228" t="s">
        <v>830</v>
      </c>
      <c r="E20" s="229" t="s">
        <v>594</v>
      </c>
      <c r="F20" s="26">
        <v>1008</v>
      </c>
      <c r="G20" s="421">
        <v>6</v>
      </c>
      <c r="H20" s="28"/>
      <c r="I20" s="29">
        <v>3</v>
      </c>
      <c r="J20" s="30" t="s">
        <v>352</v>
      </c>
      <c r="K20" s="392">
        <v>498</v>
      </c>
      <c r="L20" s="32">
        <v>36529</v>
      </c>
      <c r="M20" s="61" t="s">
        <v>833</v>
      </c>
      <c r="N20" s="61" t="s">
        <v>725</v>
      </c>
      <c r="O20" s="360">
        <v>975</v>
      </c>
      <c r="P20" s="31">
        <v>2</v>
      </c>
    </row>
    <row r="21" spans="1:16" s="20" customFormat="1" ht="48" customHeight="1">
      <c r="A21" s="23">
        <v>14</v>
      </c>
      <c r="B21" s="393">
        <v>510</v>
      </c>
      <c r="C21" s="24">
        <v>36659</v>
      </c>
      <c r="D21" s="228" t="s">
        <v>774</v>
      </c>
      <c r="E21" s="229" t="s">
        <v>666</v>
      </c>
      <c r="F21" s="26">
        <v>1025</v>
      </c>
      <c r="G21" s="421">
        <v>4</v>
      </c>
      <c r="H21" s="28"/>
      <c r="I21" s="29">
        <v>4</v>
      </c>
      <c r="J21" s="30" t="s">
        <v>353</v>
      </c>
      <c r="K21" s="392">
        <v>589</v>
      </c>
      <c r="L21" s="32">
        <v>36669</v>
      </c>
      <c r="M21" s="61" t="s">
        <v>718</v>
      </c>
      <c r="N21" s="61" t="s">
        <v>761</v>
      </c>
      <c r="O21" s="360">
        <v>966</v>
      </c>
      <c r="P21" s="31">
        <v>1</v>
      </c>
    </row>
    <row r="22" spans="1:16" s="20" customFormat="1" ht="48" customHeight="1">
      <c r="A22" s="23">
        <v>15</v>
      </c>
      <c r="B22" s="393">
        <v>516</v>
      </c>
      <c r="C22" s="24">
        <v>36321</v>
      </c>
      <c r="D22" s="228" t="s">
        <v>737</v>
      </c>
      <c r="E22" s="229" t="s">
        <v>735</v>
      </c>
      <c r="F22" s="26">
        <v>1029</v>
      </c>
      <c r="G22" s="421">
        <v>5</v>
      </c>
      <c r="H22" s="28"/>
      <c r="I22" s="29">
        <v>5</v>
      </c>
      <c r="J22" s="30" t="s">
        <v>354</v>
      </c>
      <c r="K22" s="392">
        <v>388</v>
      </c>
      <c r="L22" s="32">
        <v>36162</v>
      </c>
      <c r="M22" s="61" t="s">
        <v>687</v>
      </c>
      <c r="N22" s="61" t="s">
        <v>641</v>
      </c>
      <c r="O22" s="360">
        <v>1332</v>
      </c>
      <c r="P22" s="31">
        <v>8</v>
      </c>
    </row>
    <row r="23" spans="1:16" s="20" customFormat="1" ht="48" customHeight="1">
      <c r="A23" s="23">
        <v>16</v>
      </c>
      <c r="B23" s="393">
        <v>484</v>
      </c>
      <c r="C23" s="24">
        <v>36526</v>
      </c>
      <c r="D23" s="228" t="s">
        <v>772</v>
      </c>
      <c r="E23" s="229" t="s">
        <v>249</v>
      </c>
      <c r="F23" s="26">
        <v>1055</v>
      </c>
      <c r="G23" s="421">
        <v>5</v>
      </c>
      <c r="H23" s="28"/>
      <c r="I23" s="29">
        <v>6</v>
      </c>
      <c r="J23" s="30" t="s">
        <v>355</v>
      </c>
      <c r="K23" s="392">
        <v>394</v>
      </c>
      <c r="L23" s="32">
        <v>36656</v>
      </c>
      <c r="M23" s="61" t="s">
        <v>690</v>
      </c>
      <c r="N23" s="61" t="s">
        <v>625</v>
      </c>
      <c r="O23" s="360">
        <v>1006</v>
      </c>
      <c r="P23" s="31">
        <v>3</v>
      </c>
    </row>
    <row r="24" spans="1:16" s="20" customFormat="1" ht="48" customHeight="1">
      <c r="A24" s="23">
        <v>17</v>
      </c>
      <c r="B24" s="393">
        <v>573</v>
      </c>
      <c r="C24" s="24">
        <v>36769</v>
      </c>
      <c r="D24" s="228" t="s">
        <v>754</v>
      </c>
      <c r="E24" s="229" t="s">
        <v>752</v>
      </c>
      <c r="F24" s="26">
        <v>1065</v>
      </c>
      <c r="G24" s="421">
        <v>6</v>
      </c>
      <c r="H24" s="28"/>
      <c r="I24" s="29">
        <v>7</v>
      </c>
      <c r="J24" s="30" t="s">
        <v>356</v>
      </c>
      <c r="K24" s="392">
        <v>510</v>
      </c>
      <c r="L24" s="32">
        <v>36659</v>
      </c>
      <c r="M24" s="61" t="s">
        <v>774</v>
      </c>
      <c r="N24" s="61" t="s">
        <v>666</v>
      </c>
      <c r="O24" s="360">
        <v>1025</v>
      </c>
      <c r="P24" s="31">
        <v>4</v>
      </c>
    </row>
    <row r="25" spans="1:16" s="20" customFormat="1" ht="48" customHeight="1">
      <c r="A25" s="23">
        <v>18</v>
      </c>
      <c r="B25" s="393">
        <v>448</v>
      </c>
      <c r="C25" s="24">
        <v>36535</v>
      </c>
      <c r="D25" s="228" t="s">
        <v>771</v>
      </c>
      <c r="E25" s="229" t="s">
        <v>594</v>
      </c>
      <c r="F25" s="26">
        <v>1100</v>
      </c>
      <c r="G25" s="421">
        <v>6</v>
      </c>
      <c r="H25" s="28"/>
      <c r="I25" s="29">
        <v>8</v>
      </c>
      <c r="J25" s="30" t="s">
        <v>357</v>
      </c>
      <c r="K25" s="392">
        <v>512</v>
      </c>
      <c r="L25" s="32">
        <v>36646</v>
      </c>
      <c r="M25" s="61" t="s">
        <v>775</v>
      </c>
      <c r="N25" s="61" t="s">
        <v>666</v>
      </c>
      <c r="O25" s="360">
        <v>1218</v>
      </c>
      <c r="P25" s="31">
        <v>7</v>
      </c>
    </row>
    <row r="26" spans="1:16" s="20" customFormat="1" ht="48" customHeight="1">
      <c r="A26" s="23">
        <v>19</v>
      </c>
      <c r="B26" s="393">
        <v>563</v>
      </c>
      <c r="C26" s="24">
        <v>36676</v>
      </c>
      <c r="D26" s="228" t="s">
        <v>842</v>
      </c>
      <c r="E26" s="229" t="s">
        <v>669</v>
      </c>
      <c r="F26" s="26">
        <v>1165</v>
      </c>
      <c r="G26" s="421">
        <v>7</v>
      </c>
      <c r="H26" s="28"/>
      <c r="I26" s="559" t="s">
        <v>19</v>
      </c>
      <c r="J26" s="562"/>
      <c r="K26" s="562"/>
      <c r="L26" s="562"/>
      <c r="M26" s="562"/>
      <c r="N26" s="562"/>
      <c r="O26" s="562"/>
      <c r="P26" s="563"/>
    </row>
    <row r="27" spans="1:16" s="20" customFormat="1" ht="48" customHeight="1">
      <c r="A27" s="23">
        <v>20</v>
      </c>
      <c r="B27" s="393">
        <v>512</v>
      </c>
      <c r="C27" s="24">
        <v>36646</v>
      </c>
      <c r="D27" s="228" t="s">
        <v>775</v>
      </c>
      <c r="E27" s="229" t="s">
        <v>666</v>
      </c>
      <c r="F27" s="26">
        <v>1218</v>
      </c>
      <c r="G27" s="421">
        <v>7</v>
      </c>
      <c r="H27" s="28"/>
      <c r="I27" s="60" t="s">
        <v>12</v>
      </c>
      <c r="J27" s="57" t="s">
        <v>239</v>
      </c>
      <c r="K27" s="57" t="s">
        <v>238</v>
      </c>
      <c r="L27" s="58" t="s">
        <v>13</v>
      </c>
      <c r="M27" s="59" t="s">
        <v>14</v>
      </c>
      <c r="N27" s="59" t="s">
        <v>51</v>
      </c>
      <c r="O27" s="57" t="s">
        <v>15</v>
      </c>
      <c r="P27" s="57" t="s">
        <v>30</v>
      </c>
    </row>
    <row r="28" spans="1:16" s="20" customFormat="1" ht="48" customHeight="1">
      <c r="A28" s="23">
        <v>21</v>
      </c>
      <c r="B28" s="393">
        <v>388</v>
      </c>
      <c r="C28" s="24">
        <v>36162</v>
      </c>
      <c r="D28" s="228" t="s">
        <v>687</v>
      </c>
      <c r="E28" s="229" t="s">
        <v>641</v>
      </c>
      <c r="F28" s="26">
        <v>1332</v>
      </c>
      <c r="G28" s="421">
        <v>8</v>
      </c>
      <c r="H28" s="28"/>
      <c r="I28" s="29">
        <v>1</v>
      </c>
      <c r="J28" s="30" t="s">
        <v>358</v>
      </c>
      <c r="K28" s="392">
        <v>547</v>
      </c>
      <c r="L28" s="32">
        <v>36374</v>
      </c>
      <c r="M28" s="61" t="s">
        <v>858</v>
      </c>
      <c r="N28" s="61" t="s">
        <v>745</v>
      </c>
      <c r="O28" s="360">
        <v>983</v>
      </c>
      <c r="P28" s="31">
        <v>3</v>
      </c>
    </row>
    <row r="29" spans="1:16" s="20" customFormat="1" ht="48" customHeight="1">
      <c r="A29" s="23" t="s">
        <v>411</v>
      </c>
      <c r="B29" s="393">
        <v>440</v>
      </c>
      <c r="C29" s="24">
        <v>36526</v>
      </c>
      <c r="D29" s="228" t="s">
        <v>704</v>
      </c>
      <c r="E29" s="229" t="s">
        <v>594</v>
      </c>
      <c r="F29" s="26" t="s">
        <v>987</v>
      </c>
      <c r="G29" s="421" t="s">
        <v>411</v>
      </c>
      <c r="H29" s="28"/>
      <c r="I29" s="29">
        <v>2</v>
      </c>
      <c r="J29" s="30" t="s">
        <v>359</v>
      </c>
      <c r="K29" s="392">
        <v>440</v>
      </c>
      <c r="L29" s="32">
        <v>36526</v>
      </c>
      <c r="M29" s="61" t="s">
        <v>704</v>
      </c>
      <c r="N29" s="61" t="s">
        <v>594</v>
      </c>
      <c r="O29" s="360" t="s">
        <v>987</v>
      </c>
      <c r="P29" s="31" t="s">
        <v>411</v>
      </c>
    </row>
    <row r="30" spans="1:16" s="20" customFormat="1" ht="48" customHeight="1">
      <c r="A30" s="23" t="s">
        <v>411</v>
      </c>
      <c r="B30" s="393">
        <v>522</v>
      </c>
      <c r="C30" s="24">
        <v>36526</v>
      </c>
      <c r="D30" s="228" t="s">
        <v>776</v>
      </c>
      <c r="E30" s="229" t="s">
        <v>735</v>
      </c>
      <c r="F30" s="26" t="s">
        <v>987</v>
      </c>
      <c r="G30" s="421" t="s">
        <v>411</v>
      </c>
      <c r="H30" s="28"/>
      <c r="I30" s="29">
        <v>3</v>
      </c>
      <c r="J30" s="30" t="s">
        <v>360</v>
      </c>
      <c r="K30" s="392">
        <v>496</v>
      </c>
      <c r="L30" s="32">
        <v>36526</v>
      </c>
      <c r="M30" s="61" t="s">
        <v>773</v>
      </c>
      <c r="N30" s="61" t="s">
        <v>725</v>
      </c>
      <c r="O30" s="360">
        <v>935</v>
      </c>
      <c r="P30" s="31">
        <v>2</v>
      </c>
    </row>
    <row r="31" spans="1:16" s="20" customFormat="1" ht="48" customHeight="1">
      <c r="A31" s="23"/>
      <c r="B31" s="23"/>
      <c r="C31" s="24"/>
      <c r="D31" s="228"/>
      <c r="E31" s="229"/>
      <c r="F31" s="26"/>
      <c r="G31" s="421"/>
      <c r="H31" s="28"/>
      <c r="I31" s="29">
        <v>4</v>
      </c>
      <c r="J31" s="30" t="s">
        <v>361</v>
      </c>
      <c r="K31" s="392">
        <v>584</v>
      </c>
      <c r="L31" s="32">
        <v>36226</v>
      </c>
      <c r="M31" s="61" t="s">
        <v>846</v>
      </c>
      <c r="N31" s="61" t="s">
        <v>761</v>
      </c>
      <c r="O31" s="360">
        <v>918</v>
      </c>
      <c r="P31" s="31">
        <v>1</v>
      </c>
    </row>
    <row r="32" spans="1:16" s="20" customFormat="1" ht="48" customHeight="1">
      <c r="A32" s="23"/>
      <c r="B32" s="23"/>
      <c r="C32" s="24"/>
      <c r="D32" s="228"/>
      <c r="E32" s="229"/>
      <c r="F32" s="26"/>
      <c r="G32" s="421"/>
      <c r="H32" s="28"/>
      <c r="I32" s="29">
        <v>5</v>
      </c>
      <c r="J32" s="30" t="s">
        <v>362</v>
      </c>
      <c r="K32" s="392">
        <v>363</v>
      </c>
      <c r="L32" s="32">
        <v>36235</v>
      </c>
      <c r="M32" s="61" t="s">
        <v>853</v>
      </c>
      <c r="N32" s="61" t="s">
        <v>634</v>
      </c>
      <c r="O32" s="360">
        <v>994</v>
      </c>
      <c r="P32" s="31">
        <v>4</v>
      </c>
    </row>
    <row r="33" spans="1:16" s="20" customFormat="1" ht="48" customHeight="1">
      <c r="A33" s="23"/>
      <c r="B33" s="23"/>
      <c r="C33" s="24"/>
      <c r="D33" s="228"/>
      <c r="E33" s="229"/>
      <c r="F33" s="26"/>
      <c r="G33" s="421"/>
      <c r="H33" s="28"/>
      <c r="I33" s="29">
        <v>6</v>
      </c>
      <c r="J33" s="30" t="s">
        <v>363</v>
      </c>
      <c r="K33" s="392">
        <v>484</v>
      </c>
      <c r="L33" s="32">
        <v>36526</v>
      </c>
      <c r="M33" s="61" t="s">
        <v>772</v>
      </c>
      <c r="N33" s="61" t="s">
        <v>249</v>
      </c>
      <c r="O33" s="360">
        <v>1055</v>
      </c>
      <c r="P33" s="31">
        <v>5</v>
      </c>
    </row>
    <row r="34" spans="1:16" s="20" customFormat="1" ht="48" customHeight="1">
      <c r="A34" s="23"/>
      <c r="B34" s="23"/>
      <c r="C34" s="24"/>
      <c r="D34" s="228"/>
      <c r="E34" s="229"/>
      <c r="F34" s="26"/>
      <c r="G34" s="421"/>
      <c r="H34" s="28"/>
      <c r="I34" s="29">
        <v>7</v>
      </c>
      <c r="J34" s="30" t="s">
        <v>364</v>
      </c>
      <c r="K34" s="392">
        <v>448</v>
      </c>
      <c r="L34" s="32">
        <v>36535</v>
      </c>
      <c r="M34" s="61" t="s">
        <v>771</v>
      </c>
      <c r="N34" s="61" t="s">
        <v>594</v>
      </c>
      <c r="O34" s="360">
        <v>1100</v>
      </c>
      <c r="P34" s="31">
        <v>6</v>
      </c>
    </row>
    <row r="35" spans="1:16" s="20" customFormat="1" ht="48" customHeight="1">
      <c r="A35" s="23"/>
      <c r="B35" s="23"/>
      <c r="C35" s="24"/>
      <c r="D35" s="228"/>
      <c r="E35" s="229"/>
      <c r="F35" s="26"/>
      <c r="G35" s="421"/>
      <c r="H35" s="28"/>
      <c r="I35" s="29">
        <v>8</v>
      </c>
      <c r="J35" s="30" t="s">
        <v>365</v>
      </c>
      <c r="K35" s="392">
        <v>522</v>
      </c>
      <c r="L35" s="32">
        <v>36526</v>
      </c>
      <c r="M35" s="61" t="s">
        <v>776</v>
      </c>
      <c r="N35" s="61" t="s">
        <v>735</v>
      </c>
      <c r="O35" s="360" t="s">
        <v>987</v>
      </c>
      <c r="P35" s="31" t="s">
        <v>411</v>
      </c>
    </row>
    <row r="36" spans="1:16" ht="13.5" customHeight="1">
      <c r="A36" s="44"/>
      <c r="B36" s="44"/>
      <c r="C36" s="45"/>
      <c r="D36" s="70"/>
      <c r="E36" s="46"/>
      <c r="F36" s="47"/>
      <c r="G36" s="48"/>
      <c r="I36" s="49"/>
      <c r="J36" s="50"/>
      <c r="K36" s="51"/>
      <c r="L36" s="52"/>
      <c r="M36" s="65"/>
      <c r="N36" s="65"/>
      <c r="O36" s="54"/>
      <c r="P36" s="51"/>
    </row>
    <row r="37" spans="1:17" ht="14.25" customHeight="1">
      <c r="A37" s="38" t="s">
        <v>20</v>
      </c>
      <c r="B37" s="38"/>
      <c r="C37" s="38"/>
      <c r="D37" s="71"/>
      <c r="E37" s="63" t="s">
        <v>0</v>
      </c>
      <c r="F37" s="56" t="s">
        <v>1</v>
      </c>
      <c r="G37" s="34"/>
      <c r="H37" s="39" t="s">
        <v>2</v>
      </c>
      <c r="I37" s="39"/>
      <c r="J37" s="39"/>
      <c r="K37" s="39"/>
      <c r="M37" s="66" t="s">
        <v>3</v>
      </c>
      <c r="N37" s="67" t="s">
        <v>3</v>
      </c>
      <c r="O37" s="34" t="s">
        <v>3</v>
      </c>
      <c r="P37" s="38"/>
      <c r="Q37" s="40"/>
    </row>
  </sheetData>
  <sheetProtection/>
  <mergeCells count="20">
    <mergeCell ref="N3:P3"/>
    <mergeCell ref="G6:G7"/>
    <mergeCell ref="I6:P6"/>
    <mergeCell ref="I16:P16"/>
    <mergeCell ref="I26:P26"/>
    <mergeCell ref="A4:C4"/>
    <mergeCell ref="D4:E4"/>
    <mergeCell ref="A6:A7"/>
    <mergeCell ref="B6:B7"/>
    <mergeCell ref="C6:C7"/>
    <mergeCell ref="I3:L3"/>
    <mergeCell ref="D6:D7"/>
    <mergeCell ref="E6:E7"/>
    <mergeCell ref="F6:F7"/>
    <mergeCell ref="N5:P5"/>
    <mergeCell ref="A1:P1"/>
    <mergeCell ref="A2:P2"/>
    <mergeCell ref="A3:C3"/>
    <mergeCell ref="D3:E3"/>
    <mergeCell ref="F3:G3"/>
  </mergeCells>
  <conditionalFormatting sqref="F8:F28">
    <cfRule type="duplicateValues" priority="1" dxfId="0" stopIfTrue="1">
      <formula>AND(COUNTIF($F$8:$F$28,F8)&gt;1,NOT(ISBLANK(F8)))</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ignoredErrors>
    <ignoredError sqref="D4 I3 N3 N4:O4" unlockedFormula="1"/>
  </ignoredErrors>
  <drawing r:id="rId1"/>
</worksheet>
</file>

<file path=xl/worksheets/sheet16.xml><?xml version="1.0" encoding="utf-8"?>
<worksheet xmlns="http://schemas.openxmlformats.org/spreadsheetml/2006/main" xmlns:r="http://schemas.openxmlformats.org/officeDocument/2006/relationships">
  <sheetPr>
    <tabColor rgb="FF7030A0"/>
  </sheetPr>
  <dimension ref="A1:Q35"/>
  <sheetViews>
    <sheetView view="pageBreakPreview" zoomScale="80" zoomScaleSheetLayoutView="80" zoomScalePageLayoutView="0" workbookViewId="0" topLeftCell="A1">
      <selection activeCell="Q15" sqref="Q15"/>
    </sheetView>
  </sheetViews>
  <sheetFormatPr defaultColWidth="9.140625" defaultRowHeight="12.75"/>
  <cols>
    <col min="1" max="1" width="4.8515625" style="34" customWidth="1"/>
    <col min="2" max="2" width="10.00390625" style="34" bestFit="1" customWidth="1"/>
    <col min="3" max="3" width="15.140625" style="22" bestFit="1" customWidth="1"/>
    <col min="4" max="4" width="22.140625" style="64" customWidth="1"/>
    <col min="5" max="5" width="17.140625" style="64" customWidth="1"/>
    <col min="6" max="6" width="12.00390625" style="248" bestFit="1"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5.140625" style="36" bestFit="1" customWidth="1"/>
    <col min="13" max="13" width="31.28125" style="68" customWidth="1"/>
    <col min="14" max="14" width="14.7109375" style="68" customWidth="1"/>
    <col min="15" max="15" width="9.57421875" style="248" customWidth="1"/>
    <col min="16" max="16" width="7.7109375" style="22" customWidth="1"/>
    <col min="17" max="17" width="5.7109375" style="22" customWidth="1"/>
    <col min="18" max="16384" width="9.140625" style="22" customWidth="1"/>
  </cols>
  <sheetData>
    <row r="1" spans="1:16" s="10" customFormat="1" ht="39"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row>
    <row r="2" spans="1:16"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row>
    <row r="3" spans="1:16" s="13" customFormat="1" ht="17.25" customHeight="1">
      <c r="A3" s="552" t="s">
        <v>315</v>
      </c>
      <c r="B3" s="552"/>
      <c r="C3" s="552"/>
      <c r="D3" s="553" t="str">
        <f>'YARIŞMA PROGRAMI'!D23</f>
        <v>2000 Metre Yürüyüş</v>
      </c>
      <c r="E3" s="553"/>
      <c r="F3" s="576" t="s">
        <v>53</v>
      </c>
      <c r="G3" s="576"/>
      <c r="H3" s="11" t="s">
        <v>240</v>
      </c>
      <c r="I3" s="556" t="str">
        <f>'YARIŞMA PROGRAMI'!E23</f>
        <v>10:30.00 veya ilk üç</v>
      </c>
      <c r="J3" s="556"/>
      <c r="K3" s="556"/>
      <c r="L3" s="556"/>
      <c r="M3" s="219" t="s">
        <v>557</v>
      </c>
      <c r="N3" s="600"/>
      <c r="O3" s="600"/>
      <c r="P3" s="600"/>
    </row>
    <row r="4" spans="1:16" s="13" customFormat="1" ht="17.25" customHeight="1">
      <c r="A4" s="557" t="s">
        <v>245</v>
      </c>
      <c r="B4" s="557"/>
      <c r="C4" s="557"/>
      <c r="D4" s="558" t="str">
        <f>'YARIŞMA BİLGİLERİ'!F21</f>
        <v>16 Yaş Altı Erkekler A</v>
      </c>
      <c r="E4" s="558"/>
      <c r="F4" s="249"/>
      <c r="G4" s="41"/>
      <c r="H4" s="41"/>
      <c r="I4" s="41"/>
      <c r="J4" s="41"/>
      <c r="K4" s="41"/>
      <c r="L4" s="42"/>
      <c r="M4" s="106" t="s">
        <v>312</v>
      </c>
      <c r="N4" s="276">
        <f>'YARIŞMA PROGRAMI'!B23</f>
        <v>41665</v>
      </c>
      <c r="O4" s="277">
        <f>'YARIŞMA PROGRAMI'!C23</f>
        <v>0.5</v>
      </c>
      <c r="P4" s="275"/>
    </row>
    <row r="5" spans="1:16" s="10" customFormat="1" ht="15.75" customHeight="1">
      <c r="A5" s="14"/>
      <c r="B5" s="14"/>
      <c r="C5" s="15"/>
      <c r="D5" s="16"/>
      <c r="E5" s="17"/>
      <c r="F5" s="250"/>
      <c r="G5" s="17"/>
      <c r="H5" s="17"/>
      <c r="I5" s="14"/>
      <c r="J5" s="14"/>
      <c r="K5" s="14"/>
      <c r="L5" s="18"/>
      <c r="M5" s="19"/>
      <c r="N5" s="549">
        <v>41665.51459236111</v>
      </c>
      <c r="O5" s="549"/>
      <c r="P5" s="549"/>
    </row>
    <row r="6" spans="1:16" s="20" customFormat="1" ht="18.75" customHeight="1">
      <c r="A6" s="569" t="s">
        <v>12</v>
      </c>
      <c r="B6" s="570" t="s">
        <v>238</v>
      </c>
      <c r="C6" s="572" t="s">
        <v>263</v>
      </c>
      <c r="D6" s="564" t="s">
        <v>14</v>
      </c>
      <c r="E6" s="564" t="s">
        <v>51</v>
      </c>
      <c r="F6" s="599" t="s">
        <v>15</v>
      </c>
      <c r="G6" s="566" t="s">
        <v>30</v>
      </c>
      <c r="I6" s="559" t="s">
        <v>17</v>
      </c>
      <c r="J6" s="562"/>
      <c r="K6" s="562"/>
      <c r="L6" s="562"/>
      <c r="M6" s="562"/>
      <c r="N6" s="562"/>
      <c r="O6" s="562"/>
      <c r="P6" s="563"/>
    </row>
    <row r="7" spans="1:16" ht="26.25" customHeight="1">
      <c r="A7" s="569"/>
      <c r="B7" s="571"/>
      <c r="C7" s="572"/>
      <c r="D7" s="564"/>
      <c r="E7" s="564"/>
      <c r="F7" s="599"/>
      <c r="G7" s="567"/>
      <c r="H7" s="21"/>
      <c r="I7" s="60" t="s">
        <v>12</v>
      </c>
      <c r="J7" s="60" t="s">
        <v>239</v>
      </c>
      <c r="K7" s="60" t="s">
        <v>238</v>
      </c>
      <c r="L7" s="158" t="s">
        <v>13</v>
      </c>
      <c r="M7" s="159" t="s">
        <v>14</v>
      </c>
      <c r="N7" s="159" t="s">
        <v>51</v>
      </c>
      <c r="O7" s="244" t="s">
        <v>15</v>
      </c>
      <c r="P7" s="60" t="s">
        <v>30</v>
      </c>
    </row>
    <row r="8" spans="1:16" s="20" customFormat="1" ht="44.25" customHeight="1">
      <c r="A8" s="23">
        <v>1</v>
      </c>
      <c r="B8" s="396">
        <v>542</v>
      </c>
      <c r="C8" s="156">
        <v>36243</v>
      </c>
      <c r="D8" s="226" t="s">
        <v>629</v>
      </c>
      <c r="E8" s="227" t="s">
        <v>608</v>
      </c>
      <c r="F8" s="251">
        <v>100128</v>
      </c>
      <c r="G8" s="434"/>
      <c r="H8" s="28"/>
      <c r="I8" s="29">
        <v>1</v>
      </c>
      <c r="J8" s="30" t="s">
        <v>414</v>
      </c>
      <c r="K8" s="425">
        <v>398</v>
      </c>
      <c r="L8" s="156">
        <v>36892</v>
      </c>
      <c r="M8" s="426" t="s">
        <v>624</v>
      </c>
      <c r="N8" s="426" t="s">
        <v>625</v>
      </c>
      <c r="O8" s="251">
        <v>115397</v>
      </c>
      <c r="P8" s="96">
        <v>6</v>
      </c>
    </row>
    <row r="9" spans="1:16" s="20" customFormat="1" ht="44.25" customHeight="1">
      <c r="A9" s="23">
        <v>2</v>
      </c>
      <c r="B9" s="396">
        <v>449</v>
      </c>
      <c r="C9" s="156">
        <v>36526</v>
      </c>
      <c r="D9" s="226" t="s">
        <v>628</v>
      </c>
      <c r="E9" s="227" t="s">
        <v>594</v>
      </c>
      <c r="F9" s="251">
        <v>102324</v>
      </c>
      <c r="G9" s="434"/>
      <c r="H9" s="28"/>
      <c r="I9" s="29">
        <v>2</v>
      </c>
      <c r="J9" s="30" t="s">
        <v>415</v>
      </c>
      <c r="K9" s="425">
        <v>399</v>
      </c>
      <c r="L9" s="156">
        <v>37598</v>
      </c>
      <c r="M9" s="426" t="s">
        <v>627</v>
      </c>
      <c r="N9" s="426" t="s">
        <v>625</v>
      </c>
      <c r="O9" s="251" t="s">
        <v>1027</v>
      </c>
      <c r="P9" s="96" t="s">
        <v>411</v>
      </c>
    </row>
    <row r="10" spans="1:16" s="20" customFormat="1" ht="44.25" customHeight="1" thickBot="1">
      <c r="A10" s="334">
        <v>3</v>
      </c>
      <c r="B10" s="397">
        <v>544</v>
      </c>
      <c r="C10" s="352">
        <v>36571</v>
      </c>
      <c r="D10" s="353" t="s">
        <v>631</v>
      </c>
      <c r="E10" s="354" t="s">
        <v>608</v>
      </c>
      <c r="F10" s="438">
        <v>105831</v>
      </c>
      <c r="G10" s="436"/>
      <c r="H10" s="28"/>
      <c r="I10" s="29">
        <v>3</v>
      </c>
      <c r="J10" s="30" t="s">
        <v>416</v>
      </c>
      <c r="K10" s="425">
        <v>449</v>
      </c>
      <c r="L10" s="156">
        <v>36526</v>
      </c>
      <c r="M10" s="426" t="s">
        <v>628</v>
      </c>
      <c r="N10" s="426" t="s">
        <v>594</v>
      </c>
      <c r="O10" s="251">
        <v>102324</v>
      </c>
      <c r="P10" s="96">
        <v>2</v>
      </c>
    </row>
    <row r="11" spans="1:16" s="20" customFormat="1" ht="44.25" customHeight="1">
      <c r="A11" s="329">
        <v>4</v>
      </c>
      <c r="B11" s="398">
        <v>545</v>
      </c>
      <c r="C11" s="348">
        <v>36181</v>
      </c>
      <c r="D11" s="349" t="s">
        <v>632</v>
      </c>
      <c r="E11" s="350" t="s">
        <v>608</v>
      </c>
      <c r="F11" s="439">
        <v>112372</v>
      </c>
      <c r="G11" s="435"/>
      <c r="H11" s="28"/>
      <c r="I11" s="29">
        <v>4</v>
      </c>
      <c r="J11" s="30" t="s">
        <v>417</v>
      </c>
      <c r="K11" s="425">
        <v>542</v>
      </c>
      <c r="L11" s="156">
        <v>36243</v>
      </c>
      <c r="M11" s="426" t="s">
        <v>629</v>
      </c>
      <c r="N11" s="426" t="s">
        <v>608</v>
      </c>
      <c r="O11" s="251">
        <v>100128</v>
      </c>
      <c r="P11" s="96">
        <v>1</v>
      </c>
    </row>
    <row r="12" spans="1:16" s="20" customFormat="1" ht="44.25" customHeight="1">
      <c r="A12" s="23">
        <v>5</v>
      </c>
      <c r="B12" s="396">
        <v>543</v>
      </c>
      <c r="C12" s="156">
        <v>36526</v>
      </c>
      <c r="D12" s="226" t="s">
        <v>630</v>
      </c>
      <c r="E12" s="227" t="s">
        <v>608</v>
      </c>
      <c r="F12" s="251">
        <v>114044</v>
      </c>
      <c r="G12" s="434"/>
      <c r="H12" s="28"/>
      <c r="I12" s="29">
        <v>5</v>
      </c>
      <c r="J12" s="30" t="s">
        <v>418</v>
      </c>
      <c r="K12" s="425">
        <v>543</v>
      </c>
      <c r="L12" s="156">
        <v>36526</v>
      </c>
      <c r="M12" s="426" t="s">
        <v>630</v>
      </c>
      <c r="N12" s="426" t="s">
        <v>608</v>
      </c>
      <c r="O12" s="251">
        <v>114044</v>
      </c>
      <c r="P12" s="96">
        <v>5</v>
      </c>
    </row>
    <row r="13" spans="1:16" s="20" customFormat="1" ht="44.25" customHeight="1">
      <c r="A13" s="23">
        <v>6</v>
      </c>
      <c r="B13" s="396">
        <v>398</v>
      </c>
      <c r="C13" s="156">
        <v>36892</v>
      </c>
      <c r="D13" s="226" t="s">
        <v>624</v>
      </c>
      <c r="E13" s="227" t="s">
        <v>625</v>
      </c>
      <c r="F13" s="251">
        <v>115397</v>
      </c>
      <c r="G13" s="434"/>
      <c r="H13" s="28"/>
      <c r="I13" s="29">
        <v>6</v>
      </c>
      <c r="J13" s="30" t="s">
        <v>413</v>
      </c>
      <c r="K13" s="425">
        <v>544</v>
      </c>
      <c r="L13" s="156">
        <v>36571</v>
      </c>
      <c r="M13" s="426" t="s">
        <v>631</v>
      </c>
      <c r="N13" s="426" t="s">
        <v>608</v>
      </c>
      <c r="O13" s="251">
        <v>105831</v>
      </c>
      <c r="P13" s="96">
        <v>3</v>
      </c>
    </row>
    <row r="14" spans="1:16" s="20" customFormat="1" ht="44.25" customHeight="1">
      <c r="A14" s="23">
        <v>7</v>
      </c>
      <c r="B14" s="396">
        <v>399</v>
      </c>
      <c r="C14" s="156">
        <v>37598</v>
      </c>
      <c r="D14" s="226" t="s">
        <v>627</v>
      </c>
      <c r="E14" s="227" t="s">
        <v>625</v>
      </c>
      <c r="F14" s="251" t="s">
        <v>1027</v>
      </c>
      <c r="G14" s="434"/>
      <c r="H14" s="28"/>
      <c r="I14" s="29">
        <v>7</v>
      </c>
      <c r="J14" s="30" t="s">
        <v>419</v>
      </c>
      <c r="K14" s="425">
        <v>545</v>
      </c>
      <c r="L14" s="156">
        <v>36181</v>
      </c>
      <c r="M14" s="426" t="s">
        <v>632</v>
      </c>
      <c r="N14" s="426" t="s">
        <v>608</v>
      </c>
      <c r="O14" s="251">
        <v>112372</v>
      </c>
      <c r="P14" s="96">
        <v>4</v>
      </c>
    </row>
    <row r="15" spans="1:16" s="20" customFormat="1" ht="44.25" customHeight="1">
      <c r="A15" s="23">
        <v>8</v>
      </c>
      <c r="B15" s="430"/>
      <c r="C15" s="428"/>
      <c r="D15" s="431"/>
      <c r="E15" s="432"/>
      <c r="F15" s="433"/>
      <c r="G15" s="434"/>
      <c r="H15" s="28"/>
      <c r="I15" s="29">
        <v>8</v>
      </c>
      <c r="J15" s="30" t="s">
        <v>420</v>
      </c>
      <c r="K15" s="427" t="s">
        <v>988</v>
      </c>
      <c r="L15" s="428" t="s">
        <v>988</v>
      </c>
      <c r="M15" s="429" t="s">
        <v>988</v>
      </c>
      <c r="N15" s="429" t="s">
        <v>988</v>
      </c>
      <c r="O15" s="245"/>
      <c r="P15" s="31"/>
    </row>
    <row r="16" spans="1:16" s="20" customFormat="1" ht="44.25" customHeight="1">
      <c r="A16" s="23">
        <v>9</v>
      </c>
      <c r="B16" s="430"/>
      <c r="C16" s="428"/>
      <c r="D16" s="431"/>
      <c r="E16" s="432"/>
      <c r="F16" s="433"/>
      <c r="G16" s="434"/>
      <c r="H16" s="28"/>
      <c r="I16" s="29">
        <v>9</v>
      </c>
      <c r="J16" s="30" t="s">
        <v>421</v>
      </c>
      <c r="K16" s="392" t="s">
        <v>988</v>
      </c>
      <c r="L16" s="32" t="s">
        <v>988</v>
      </c>
      <c r="M16" s="61" t="s">
        <v>988</v>
      </c>
      <c r="N16" s="61" t="s">
        <v>988</v>
      </c>
      <c r="O16" s="245"/>
      <c r="P16" s="31"/>
    </row>
    <row r="17" spans="1:16" s="20" customFormat="1" ht="44.25" customHeight="1">
      <c r="A17" s="23">
        <v>10</v>
      </c>
      <c r="B17" s="430"/>
      <c r="C17" s="428"/>
      <c r="D17" s="431"/>
      <c r="E17" s="432"/>
      <c r="F17" s="433"/>
      <c r="G17" s="434"/>
      <c r="H17" s="28"/>
      <c r="I17" s="29">
        <v>10</v>
      </c>
      <c r="J17" s="30" t="s">
        <v>422</v>
      </c>
      <c r="K17" s="392" t="s">
        <v>988</v>
      </c>
      <c r="L17" s="32" t="s">
        <v>988</v>
      </c>
      <c r="M17" s="61" t="s">
        <v>988</v>
      </c>
      <c r="N17" s="61" t="s">
        <v>988</v>
      </c>
      <c r="O17" s="245"/>
      <c r="P17" s="31"/>
    </row>
    <row r="18" spans="1:16" s="20" customFormat="1" ht="44.25" customHeight="1">
      <c r="A18" s="23">
        <v>11</v>
      </c>
      <c r="B18" s="430"/>
      <c r="C18" s="428"/>
      <c r="D18" s="431"/>
      <c r="E18" s="432"/>
      <c r="F18" s="433"/>
      <c r="G18" s="434"/>
      <c r="H18" s="28"/>
      <c r="I18" s="29">
        <v>11</v>
      </c>
      <c r="J18" s="30" t="s">
        <v>423</v>
      </c>
      <c r="K18" s="392" t="s">
        <v>988</v>
      </c>
      <c r="L18" s="32" t="s">
        <v>988</v>
      </c>
      <c r="M18" s="61" t="s">
        <v>988</v>
      </c>
      <c r="N18" s="61" t="s">
        <v>988</v>
      </c>
      <c r="O18" s="245"/>
      <c r="P18" s="31"/>
    </row>
    <row r="19" spans="1:16" s="20" customFormat="1" ht="44.25" customHeight="1">
      <c r="A19" s="23">
        <v>12</v>
      </c>
      <c r="B19" s="430"/>
      <c r="C19" s="428"/>
      <c r="D19" s="431"/>
      <c r="E19" s="432"/>
      <c r="F19" s="433"/>
      <c r="G19" s="434"/>
      <c r="H19" s="28"/>
      <c r="I19" s="29">
        <v>12</v>
      </c>
      <c r="J19" s="30" t="s">
        <v>424</v>
      </c>
      <c r="K19" s="392" t="s">
        <v>988</v>
      </c>
      <c r="L19" s="32" t="s">
        <v>988</v>
      </c>
      <c r="M19" s="61" t="s">
        <v>988</v>
      </c>
      <c r="N19" s="61" t="s">
        <v>988</v>
      </c>
      <c r="O19" s="245"/>
      <c r="P19" s="31"/>
    </row>
    <row r="20" spans="1:16" s="20" customFormat="1" ht="44.25" customHeight="1">
      <c r="A20" s="23">
        <v>13</v>
      </c>
      <c r="B20" s="430"/>
      <c r="C20" s="428"/>
      <c r="D20" s="431"/>
      <c r="E20" s="432"/>
      <c r="F20" s="433"/>
      <c r="G20" s="434"/>
      <c r="H20" s="28"/>
      <c r="I20" s="559" t="s">
        <v>18</v>
      </c>
      <c r="J20" s="562"/>
      <c r="K20" s="562"/>
      <c r="L20" s="562"/>
      <c r="M20" s="562"/>
      <c r="N20" s="562"/>
      <c r="O20" s="562"/>
      <c r="P20" s="563"/>
    </row>
    <row r="21" spans="1:16" s="20" customFormat="1" ht="44.25" customHeight="1">
      <c r="A21" s="23">
        <v>14</v>
      </c>
      <c r="B21" s="430"/>
      <c r="C21" s="428"/>
      <c r="D21" s="431"/>
      <c r="E21" s="432"/>
      <c r="F21" s="433"/>
      <c r="G21" s="434"/>
      <c r="H21" s="28"/>
      <c r="I21" s="60" t="s">
        <v>12</v>
      </c>
      <c r="J21" s="60" t="s">
        <v>239</v>
      </c>
      <c r="K21" s="60" t="s">
        <v>238</v>
      </c>
      <c r="L21" s="158" t="s">
        <v>13</v>
      </c>
      <c r="M21" s="159" t="s">
        <v>14</v>
      </c>
      <c r="N21" s="159" t="s">
        <v>51</v>
      </c>
      <c r="O21" s="244" t="s">
        <v>15</v>
      </c>
      <c r="P21" s="60" t="s">
        <v>30</v>
      </c>
    </row>
    <row r="22" spans="1:16" s="20" customFormat="1" ht="44.25" customHeight="1">
      <c r="A22" s="23">
        <v>15</v>
      </c>
      <c r="B22" s="430"/>
      <c r="C22" s="428"/>
      <c r="D22" s="431"/>
      <c r="E22" s="432"/>
      <c r="F22" s="433"/>
      <c r="G22" s="434"/>
      <c r="H22" s="28"/>
      <c r="I22" s="29">
        <v>1</v>
      </c>
      <c r="J22" s="30" t="s">
        <v>425</v>
      </c>
      <c r="K22" s="31" t="s">
        <v>988</v>
      </c>
      <c r="L22" s="32" t="s">
        <v>988</v>
      </c>
      <c r="M22" s="61" t="s">
        <v>988</v>
      </c>
      <c r="N22" s="61" t="s">
        <v>988</v>
      </c>
      <c r="O22" s="245"/>
      <c r="P22" s="31"/>
    </row>
    <row r="23" spans="1:16" s="20" customFormat="1" ht="44.25" customHeight="1">
      <c r="A23" s="23">
        <v>16</v>
      </c>
      <c r="B23" s="95"/>
      <c r="C23" s="156"/>
      <c r="D23" s="226"/>
      <c r="E23" s="227"/>
      <c r="F23" s="251"/>
      <c r="G23" s="96"/>
      <c r="H23" s="28"/>
      <c r="I23" s="29">
        <v>2</v>
      </c>
      <c r="J23" s="30" t="s">
        <v>426</v>
      </c>
      <c r="K23" s="31" t="s">
        <v>988</v>
      </c>
      <c r="L23" s="32" t="s">
        <v>988</v>
      </c>
      <c r="M23" s="61" t="s">
        <v>988</v>
      </c>
      <c r="N23" s="61" t="s">
        <v>988</v>
      </c>
      <c r="O23" s="245"/>
      <c r="P23" s="31"/>
    </row>
    <row r="24" spans="1:16" s="20" customFormat="1" ht="44.25" customHeight="1">
      <c r="A24" s="23">
        <v>17</v>
      </c>
      <c r="B24" s="95"/>
      <c r="C24" s="156"/>
      <c r="D24" s="226"/>
      <c r="E24" s="227"/>
      <c r="F24" s="251"/>
      <c r="G24" s="96"/>
      <c r="H24" s="28"/>
      <c r="I24" s="29">
        <v>3</v>
      </c>
      <c r="J24" s="30" t="s">
        <v>427</v>
      </c>
      <c r="K24" s="31" t="s">
        <v>988</v>
      </c>
      <c r="L24" s="32" t="s">
        <v>988</v>
      </c>
      <c r="M24" s="61" t="s">
        <v>988</v>
      </c>
      <c r="N24" s="61" t="s">
        <v>988</v>
      </c>
      <c r="O24" s="245"/>
      <c r="P24" s="31"/>
    </row>
    <row r="25" spans="1:16" s="20" customFormat="1" ht="44.25" customHeight="1">
      <c r="A25" s="23">
        <v>18</v>
      </c>
      <c r="B25" s="95"/>
      <c r="C25" s="156"/>
      <c r="D25" s="226"/>
      <c r="E25" s="227"/>
      <c r="F25" s="251"/>
      <c r="G25" s="96"/>
      <c r="H25" s="28"/>
      <c r="I25" s="29">
        <v>4</v>
      </c>
      <c r="J25" s="30" t="s">
        <v>428</v>
      </c>
      <c r="K25" s="31" t="s">
        <v>988</v>
      </c>
      <c r="L25" s="32" t="s">
        <v>988</v>
      </c>
      <c r="M25" s="61" t="s">
        <v>988</v>
      </c>
      <c r="N25" s="61" t="s">
        <v>988</v>
      </c>
      <c r="O25" s="245"/>
      <c r="P25" s="31"/>
    </row>
    <row r="26" spans="1:16" s="20" customFormat="1" ht="44.25" customHeight="1">
      <c r="A26" s="23">
        <v>19</v>
      </c>
      <c r="B26" s="95"/>
      <c r="C26" s="156"/>
      <c r="D26" s="226"/>
      <c r="E26" s="227"/>
      <c r="F26" s="251"/>
      <c r="G26" s="96"/>
      <c r="H26" s="28"/>
      <c r="I26" s="29">
        <v>5</v>
      </c>
      <c r="J26" s="30" t="s">
        <v>429</v>
      </c>
      <c r="K26" s="31" t="s">
        <v>988</v>
      </c>
      <c r="L26" s="32" t="s">
        <v>988</v>
      </c>
      <c r="M26" s="61" t="s">
        <v>988</v>
      </c>
      <c r="N26" s="61" t="s">
        <v>988</v>
      </c>
      <c r="O26" s="245"/>
      <c r="P26" s="31"/>
    </row>
    <row r="27" spans="1:16" s="20" customFormat="1" ht="44.25" customHeight="1">
      <c r="A27" s="23">
        <v>20</v>
      </c>
      <c r="B27" s="95"/>
      <c r="C27" s="156"/>
      <c r="D27" s="226"/>
      <c r="E27" s="227"/>
      <c r="F27" s="251"/>
      <c r="G27" s="96"/>
      <c r="H27" s="28"/>
      <c r="I27" s="29">
        <v>6</v>
      </c>
      <c r="J27" s="30" t="s">
        <v>430</v>
      </c>
      <c r="K27" s="31" t="s">
        <v>988</v>
      </c>
      <c r="L27" s="32" t="s">
        <v>988</v>
      </c>
      <c r="M27" s="61" t="s">
        <v>988</v>
      </c>
      <c r="N27" s="61" t="s">
        <v>988</v>
      </c>
      <c r="O27" s="245"/>
      <c r="P27" s="31"/>
    </row>
    <row r="28" spans="1:16" s="20" customFormat="1" ht="44.25" customHeight="1">
      <c r="A28" s="23">
        <v>21</v>
      </c>
      <c r="B28" s="95"/>
      <c r="C28" s="156"/>
      <c r="D28" s="226"/>
      <c r="E28" s="227"/>
      <c r="F28" s="251"/>
      <c r="G28" s="96"/>
      <c r="H28" s="28"/>
      <c r="I28" s="29">
        <v>7</v>
      </c>
      <c r="J28" s="30" t="s">
        <v>431</v>
      </c>
      <c r="K28" s="31" t="s">
        <v>988</v>
      </c>
      <c r="L28" s="32" t="s">
        <v>988</v>
      </c>
      <c r="M28" s="61" t="s">
        <v>988</v>
      </c>
      <c r="N28" s="61" t="s">
        <v>988</v>
      </c>
      <c r="O28" s="245"/>
      <c r="P28" s="31"/>
    </row>
    <row r="29" spans="1:16" s="20" customFormat="1" ht="44.25" customHeight="1">
      <c r="A29" s="23">
        <v>22</v>
      </c>
      <c r="B29" s="95"/>
      <c r="C29" s="156"/>
      <c r="D29" s="226"/>
      <c r="E29" s="227"/>
      <c r="F29" s="251"/>
      <c r="G29" s="96"/>
      <c r="H29" s="28"/>
      <c r="I29" s="29">
        <v>8</v>
      </c>
      <c r="J29" s="30" t="s">
        <v>432</v>
      </c>
      <c r="K29" s="31" t="s">
        <v>988</v>
      </c>
      <c r="L29" s="32" t="s">
        <v>988</v>
      </c>
      <c r="M29" s="61" t="s">
        <v>988</v>
      </c>
      <c r="N29" s="61" t="s">
        <v>988</v>
      </c>
      <c r="O29" s="245"/>
      <c r="P29" s="31"/>
    </row>
    <row r="30" spans="1:16" s="20" customFormat="1" ht="44.25" customHeight="1">
      <c r="A30" s="23">
        <v>23</v>
      </c>
      <c r="B30" s="95"/>
      <c r="C30" s="156"/>
      <c r="D30" s="226"/>
      <c r="E30" s="227"/>
      <c r="F30" s="251"/>
      <c r="G30" s="96"/>
      <c r="H30" s="28"/>
      <c r="I30" s="29">
        <v>9</v>
      </c>
      <c r="J30" s="30" t="s">
        <v>433</v>
      </c>
      <c r="K30" s="31" t="s">
        <v>988</v>
      </c>
      <c r="L30" s="32" t="s">
        <v>988</v>
      </c>
      <c r="M30" s="61" t="s">
        <v>988</v>
      </c>
      <c r="N30" s="61" t="s">
        <v>988</v>
      </c>
      <c r="O30" s="245"/>
      <c r="P30" s="31"/>
    </row>
    <row r="31" spans="1:16" s="20" customFormat="1" ht="44.25" customHeight="1">
      <c r="A31" s="23">
        <v>24</v>
      </c>
      <c r="B31" s="95"/>
      <c r="C31" s="156"/>
      <c r="D31" s="226"/>
      <c r="E31" s="227"/>
      <c r="F31" s="251"/>
      <c r="G31" s="96"/>
      <c r="H31" s="28"/>
      <c r="I31" s="29">
        <v>10</v>
      </c>
      <c r="J31" s="30" t="s">
        <v>434</v>
      </c>
      <c r="K31" s="31" t="s">
        <v>988</v>
      </c>
      <c r="L31" s="32" t="s">
        <v>988</v>
      </c>
      <c r="M31" s="61" t="s">
        <v>988</v>
      </c>
      <c r="N31" s="61" t="s">
        <v>988</v>
      </c>
      <c r="O31" s="245"/>
      <c r="P31" s="31"/>
    </row>
    <row r="32" spans="1:16" s="20" customFormat="1" ht="44.25" customHeight="1">
      <c r="A32" s="23">
        <v>25</v>
      </c>
      <c r="B32" s="95"/>
      <c r="C32" s="156"/>
      <c r="D32" s="226"/>
      <c r="E32" s="227"/>
      <c r="F32" s="251"/>
      <c r="G32" s="96"/>
      <c r="H32" s="28"/>
      <c r="I32" s="29">
        <v>11</v>
      </c>
      <c r="J32" s="30" t="s">
        <v>435</v>
      </c>
      <c r="K32" s="31" t="s">
        <v>988</v>
      </c>
      <c r="L32" s="32" t="s">
        <v>988</v>
      </c>
      <c r="M32" s="61" t="s">
        <v>988</v>
      </c>
      <c r="N32" s="61" t="s">
        <v>988</v>
      </c>
      <c r="O32" s="245"/>
      <c r="P32" s="31"/>
    </row>
    <row r="33" spans="1:16" s="20" customFormat="1" ht="44.25" customHeight="1">
      <c r="A33" s="23">
        <v>26</v>
      </c>
      <c r="B33" s="95"/>
      <c r="C33" s="156"/>
      <c r="D33" s="226"/>
      <c r="E33" s="227"/>
      <c r="F33" s="251"/>
      <c r="G33" s="96"/>
      <c r="H33" s="28"/>
      <c r="I33" s="29">
        <v>12</v>
      </c>
      <c r="J33" s="30" t="s">
        <v>436</v>
      </c>
      <c r="K33" s="31" t="s">
        <v>988</v>
      </c>
      <c r="L33" s="32" t="s">
        <v>988</v>
      </c>
      <c r="M33" s="61" t="s">
        <v>988</v>
      </c>
      <c r="N33" s="61" t="s">
        <v>988</v>
      </c>
      <c r="O33" s="245"/>
      <c r="P33" s="31"/>
    </row>
    <row r="34" spans="1:16" ht="7.5" customHeight="1">
      <c r="A34" s="44"/>
      <c r="B34" s="44"/>
      <c r="C34" s="45"/>
      <c r="D34" s="70"/>
      <c r="E34" s="46"/>
      <c r="F34" s="252"/>
      <c r="G34" s="48"/>
      <c r="I34" s="49"/>
      <c r="J34" s="50"/>
      <c r="K34" s="51"/>
      <c r="L34" s="52"/>
      <c r="M34" s="65"/>
      <c r="N34" s="65"/>
      <c r="O34" s="246"/>
      <c r="P34" s="51"/>
    </row>
    <row r="35" spans="1:17" ht="14.25" customHeight="1">
      <c r="A35" s="38" t="s">
        <v>20</v>
      </c>
      <c r="B35" s="38"/>
      <c r="C35" s="38"/>
      <c r="D35" s="71"/>
      <c r="E35" s="63" t="s">
        <v>0</v>
      </c>
      <c r="F35" s="253" t="s">
        <v>1</v>
      </c>
      <c r="G35" s="34"/>
      <c r="H35" s="39" t="s">
        <v>2</v>
      </c>
      <c r="I35" s="39"/>
      <c r="J35" s="39"/>
      <c r="K35" s="39"/>
      <c r="M35" s="66" t="s">
        <v>3</v>
      </c>
      <c r="N35" s="67" t="s">
        <v>3</v>
      </c>
      <c r="O35" s="247" t="s">
        <v>3</v>
      </c>
      <c r="P35" s="38"/>
      <c r="Q35" s="40"/>
    </row>
  </sheetData>
  <sheetProtection/>
  <mergeCells count="19">
    <mergeCell ref="N5:P5"/>
    <mergeCell ref="G6:G7"/>
    <mergeCell ref="A6:A7"/>
    <mergeCell ref="B6:B7"/>
    <mergeCell ref="C6:C7"/>
    <mergeCell ref="D6:D7"/>
    <mergeCell ref="F6:F7"/>
    <mergeCell ref="I20:P20"/>
    <mergeCell ref="E6:E7"/>
    <mergeCell ref="I6:P6"/>
    <mergeCell ref="A1:P1"/>
    <mergeCell ref="A2:P2"/>
    <mergeCell ref="A3:C3"/>
    <mergeCell ref="D3:E3"/>
    <mergeCell ref="F3:G3"/>
    <mergeCell ref="A4:C4"/>
    <mergeCell ref="D4:E4"/>
    <mergeCell ref="N3:P3"/>
    <mergeCell ref="I3:L3"/>
  </mergeCell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4 N4:O4" unlockedFormula="1"/>
  </ignoredErrors>
  <drawing r:id="rId1"/>
</worksheet>
</file>

<file path=xl/worksheets/sheet17.xml><?xml version="1.0" encoding="utf-8"?>
<worksheet xmlns="http://schemas.openxmlformats.org/spreadsheetml/2006/main" xmlns:r="http://schemas.openxmlformats.org/officeDocument/2006/relationships">
  <sheetPr>
    <tabColor rgb="FF7030A0"/>
  </sheetPr>
  <dimension ref="A1:M35"/>
  <sheetViews>
    <sheetView view="pageBreakPreview" zoomScale="106" zoomScaleSheetLayoutView="106" zoomScalePageLayoutView="0" workbookViewId="0" topLeftCell="A7">
      <selection activeCell="Q15" sqref="Q15"/>
    </sheetView>
  </sheetViews>
  <sheetFormatPr defaultColWidth="9.140625" defaultRowHeight="12.75"/>
  <cols>
    <col min="1" max="1" width="6.00390625" style="119" customWidth="1"/>
    <col min="2" max="2" width="16.421875" style="119" hidden="1" customWidth="1"/>
    <col min="3" max="3" width="7.00390625" style="119" customWidth="1"/>
    <col min="4" max="4" width="13.57421875" style="120" customWidth="1"/>
    <col min="5" max="5" width="25.8515625" style="119" customWidth="1"/>
    <col min="6" max="6" width="18.421875" style="3" customWidth="1"/>
    <col min="7" max="10" width="11.8515625" style="3" customWidth="1"/>
    <col min="11" max="11" width="11.8515625" style="121" customWidth="1"/>
    <col min="12" max="12" width="11.8515625" style="119" customWidth="1"/>
    <col min="13" max="13" width="9.140625" style="3" customWidth="1"/>
    <col min="14" max="16384" width="9.140625" style="3" customWidth="1"/>
  </cols>
  <sheetData>
    <row r="1" spans="1:12" ht="48.75" customHeight="1">
      <c r="A1" s="541" t="str">
        <f>'60M.Seçme'!$A$1</f>
        <v>Türkiye Atletizm Federasyonu
İstanbul Atletizm İl Temsilciliği</v>
      </c>
      <c r="B1" s="541"/>
      <c r="C1" s="541"/>
      <c r="D1" s="541"/>
      <c r="E1" s="541"/>
      <c r="F1" s="541"/>
      <c r="G1" s="541"/>
      <c r="H1" s="541"/>
      <c r="I1" s="541"/>
      <c r="J1" s="541"/>
      <c r="K1" s="541"/>
      <c r="L1" s="541"/>
    </row>
    <row r="2" spans="1:12" ht="25.5" customHeight="1">
      <c r="A2" s="542" t="str">
        <f>'60M.Seçme'!$A$2</f>
        <v>Türkiye 16 Yaş Altı  Salon Şampiyonası</v>
      </c>
      <c r="B2" s="542"/>
      <c r="C2" s="542"/>
      <c r="D2" s="542"/>
      <c r="E2" s="542"/>
      <c r="F2" s="542"/>
      <c r="G2" s="542"/>
      <c r="H2" s="542"/>
      <c r="I2" s="542"/>
      <c r="J2" s="542"/>
      <c r="K2" s="542"/>
      <c r="L2" s="542"/>
    </row>
    <row r="3" spans="1:12" s="4" customFormat="1" ht="20.25" customHeight="1">
      <c r="A3" s="543" t="s">
        <v>315</v>
      </c>
      <c r="B3" s="543"/>
      <c r="C3" s="543"/>
      <c r="D3" s="601" t="str">
        <f>'YARIŞMA PROGRAMI'!D22</f>
        <v>Gülle Atma</v>
      </c>
      <c r="E3" s="601"/>
      <c r="F3" s="122" t="s">
        <v>311</v>
      </c>
      <c r="G3" s="546" t="str">
        <f>'YARIŞMA PROGRAMI'!E22</f>
        <v>12.50 veya ilk üç</v>
      </c>
      <c r="H3" s="546"/>
      <c r="I3" s="546"/>
      <c r="J3" s="278"/>
      <c r="K3" s="546"/>
      <c r="L3" s="546"/>
    </row>
    <row r="4" spans="1:12" s="4" customFormat="1" ht="17.25" customHeight="1">
      <c r="A4" s="534" t="s">
        <v>316</v>
      </c>
      <c r="B4" s="534"/>
      <c r="C4" s="534"/>
      <c r="D4" s="535" t="str">
        <f>'YARIŞMA BİLGİLERİ'!F21</f>
        <v>16 Yaş Altı Erkekler A</v>
      </c>
      <c r="E4" s="535"/>
      <c r="F4" s="198" t="s">
        <v>404</v>
      </c>
      <c r="G4" s="199" t="s">
        <v>559</v>
      </c>
      <c r="H4" s="532" t="s">
        <v>314</v>
      </c>
      <c r="I4" s="532"/>
      <c r="J4" s="533">
        <f>'YARIŞMA PROGRAMI'!B22</f>
        <v>41665</v>
      </c>
      <c r="K4" s="533"/>
      <c r="L4" s="279">
        <f>'YARIŞMA PROGRAMI'!C22</f>
        <v>0.5520833333333334</v>
      </c>
    </row>
    <row r="5" spans="1:12" ht="13.5" customHeight="1">
      <c r="A5" s="5"/>
      <c r="B5" s="5"/>
      <c r="C5" s="5"/>
      <c r="D5" s="9"/>
      <c r="E5" s="6"/>
      <c r="F5" s="7"/>
      <c r="G5" s="8"/>
      <c r="H5" s="8"/>
      <c r="I5" s="8"/>
      <c r="J5" s="8"/>
      <c r="K5" s="293">
        <v>41665.607987152776</v>
      </c>
      <c r="L5" s="293"/>
    </row>
    <row r="6" spans="1:12" ht="15.75">
      <c r="A6" s="537" t="s">
        <v>6</v>
      </c>
      <c r="B6" s="537"/>
      <c r="C6" s="536" t="s">
        <v>237</v>
      </c>
      <c r="D6" s="536" t="s">
        <v>318</v>
      </c>
      <c r="E6" s="537" t="s">
        <v>7</v>
      </c>
      <c r="F6" s="537" t="s">
        <v>51</v>
      </c>
      <c r="G6" s="538" t="s">
        <v>38</v>
      </c>
      <c r="H6" s="538"/>
      <c r="I6" s="538"/>
      <c r="J6" s="538"/>
      <c r="K6" s="539" t="s">
        <v>8</v>
      </c>
      <c r="L6" s="539" t="s">
        <v>571</v>
      </c>
    </row>
    <row r="7" spans="1:12" ht="21.75" customHeight="1">
      <c r="A7" s="537"/>
      <c r="B7" s="537"/>
      <c r="C7" s="536"/>
      <c r="D7" s="536"/>
      <c r="E7" s="537"/>
      <c r="F7" s="537"/>
      <c r="G7" s="126">
        <v>1</v>
      </c>
      <c r="H7" s="126">
        <v>2</v>
      </c>
      <c r="I7" s="126">
        <v>3</v>
      </c>
      <c r="J7" s="126">
        <v>4</v>
      </c>
      <c r="K7" s="540"/>
      <c r="L7" s="540"/>
    </row>
    <row r="8" spans="1:12" s="112" customFormat="1" ht="37.5" customHeight="1">
      <c r="A8" s="127">
        <v>1</v>
      </c>
      <c r="B8" s="128" t="s">
        <v>973</v>
      </c>
      <c r="C8" s="389">
        <v>538</v>
      </c>
      <c r="D8" s="130">
        <v>36491</v>
      </c>
      <c r="E8" s="256" t="s">
        <v>814</v>
      </c>
      <c r="F8" s="256" t="s">
        <v>605</v>
      </c>
      <c r="G8" s="225">
        <v>1378</v>
      </c>
      <c r="H8" s="225">
        <v>1363</v>
      </c>
      <c r="I8" s="225">
        <v>1514</v>
      </c>
      <c r="J8" s="307" t="s">
        <v>986</v>
      </c>
      <c r="K8" s="306">
        <v>1514</v>
      </c>
      <c r="L8" s="132"/>
    </row>
    <row r="9" spans="1:12" s="112" customFormat="1" ht="37.5" customHeight="1">
      <c r="A9" s="127">
        <v>2</v>
      </c>
      <c r="B9" s="128" t="s">
        <v>970</v>
      </c>
      <c r="C9" s="389">
        <v>601</v>
      </c>
      <c r="D9" s="130">
        <v>36205</v>
      </c>
      <c r="E9" s="256" t="s">
        <v>819</v>
      </c>
      <c r="F9" s="256" t="s">
        <v>768</v>
      </c>
      <c r="G9" s="225">
        <v>1328</v>
      </c>
      <c r="H9" s="225">
        <v>1278</v>
      </c>
      <c r="I9" s="225">
        <v>1265</v>
      </c>
      <c r="J9" s="307" t="s">
        <v>986</v>
      </c>
      <c r="K9" s="306">
        <v>1328</v>
      </c>
      <c r="L9" s="132"/>
    </row>
    <row r="10" spans="1:12" s="112" customFormat="1" ht="37.5" customHeight="1">
      <c r="A10" s="127">
        <v>3</v>
      </c>
      <c r="B10" s="128" t="s">
        <v>961</v>
      </c>
      <c r="C10" s="389">
        <v>549</v>
      </c>
      <c r="D10" s="130">
        <v>36200</v>
      </c>
      <c r="E10" s="256" t="s">
        <v>816</v>
      </c>
      <c r="F10" s="256" t="s">
        <v>745</v>
      </c>
      <c r="G10" s="225">
        <v>1214</v>
      </c>
      <c r="H10" s="225">
        <v>1237</v>
      </c>
      <c r="I10" s="225">
        <v>1313</v>
      </c>
      <c r="J10" s="307">
        <v>1287</v>
      </c>
      <c r="K10" s="306">
        <v>1313</v>
      </c>
      <c r="L10" s="132"/>
    </row>
    <row r="11" spans="1:12" s="112" customFormat="1" ht="37.5" customHeight="1">
      <c r="A11" s="127">
        <v>4</v>
      </c>
      <c r="B11" s="128" t="s">
        <v>956</v>
      </c>
      <c r="C11" s="389">
        <v>364</v>
      </c>
      <c r="D11" s="130">
        <v>36368</v>
      </c>
      <c r="E11" s="256" t="s">
        <v>802</v>
      </c>
      <c r="F11" s="256" t="s">
        <v>634</v>
      </c>
      <c r="G11" s="225" t="s">
        <v>986</v>
      </c>
      <c r="H11" s="225">
        <v>1307</v>
      </c>
      <c r="I11" s="225">
        <v>1275</v>
      </c>
      <c r="J11" s="307">
        <v>1237</v>
      </c>
      <c r="K11" s="306">
        <v>1307</v>
      </c>
      <c r="L11" s="132"/>
    </row>
    <row r="12" spans="1:13" s="112" customFormat="1" ht="37.5" customHeight="1">
      <c r="A12" s="127">
        <v>5</v>
      </c>
      <c r="B12" s="128" t="s">
        <v>971</v>
      </c>
      <c r="C12" s="389">
        <v>431</v>
      </c>
      <c r="D12" s="130">
        <v>36219</v>
      </c>
      <c r="E12" s="256" t="s">
        <v>807</v>
      </c>
      <c r="F12" s="256" t="s">
        <v>703</v>
      </c>
      <c r="G12" s="225" t="s">
        <v>986</v>
      </c>
      <c r="H12" s="225">
        <v>1294</v>
      </c>
      <c r="I12" s="225">
        <v>1295</v>
      </c>
      <c r="J12" s="307" t="s">
        <v>986</v>
      </c>
      <c r="K12" s="306">
        <v>1295</v>
      </c>
      <c r="L12" s="132"/>
      <c r="M12" s="113"/>
    </row>
    <row r="13" spans="1:12" s="112" customFormat="1" ht="37.5" customHeight="1">
      <c r="A13" s="127">
        <v>6</v>
      </c>
      <c r="B13" s="128" t="s">
        <v>969</v>
      </c>
      <c r="C13" s="389">
        <v>539</v>
      </c>
      <c r="D13" s="130">
        <v>36373</v>
      </c>
      <c r="E13" s="256" t="s">
        <v>815</v>
      </c>
      <c r="F13" s="256" t="s">
        <v>605</v>
      </c>
      <c r="G13" s="225" t="s">
        <v>986</v>
      </c>
      <c r="H13" s="225">
        <v>1202</v>
      </c>
      <c r="I13" s="308">
        <v>1265</v>
      </c>
      <c r="J13" s="307">
        <v>1288</v>
      </c>
      <c r="K13" s="306">
        <v>1288</v>
      </c>
      <c r="L13" s="132"/>
    </row>
    <row r="14" spans="1:12" s="112" customFormat="1" ht="37.5" customHeight="1">
      <c r="A14" s="127">
        <v>7</v>
      </c>
      <c r="B14" s="128" t="s">
        <v>966</v>
      </c>
      <c r="C14" s="389">
        <v>596</v>
      </c>
      <c r="D14" s="130">
        <v>36610</v>
      </c>
      <c r="E14" s="256" t="s">
        <v>765</v>
      </c>
      <c r="F14" s="256" t="s">
        <v>764</v>
      </c>
      <c r="G14" s="225">
        <v>1160</v>
      </c>
      <c r="H14" s="225">
        <v>1288</v>
      </c>
      <c r="I14" s="225" t="s">
        <v>986</v>
      </c>
      <c r="J14" s="307" t="s">
        <v>986</v>
      </c>
      <c r="K14" s="306">
        <v>1288</v>
      </c>
      <c r="L14" s="132"/>
    </row>
    <row r="15" spans="1:12" s="112" customFormat="1" ht="37.5" customHeight="1" thickBot="1">
      <c r="A15" s="318">
        <v>8</v>
      </c>
      <c r="B15" s="319" t="s">
        <v>957</v>
      </c>
      <c r="C15" s="390">
        <v>413</v>
      </c>
      <c r="D15" s="320">
        <v>36161</v>
      </c>
      <c r="E15" s="321" t="s">
        <v>804</v>
      </c>
      <c r="F15" s="321" t="s">
        <v>805</v>
      </c>
      <c r="G15" s="322">
        <v>1244</v>
      </c>
      <c r="H15" s="322" t="s">
        <v>986</v>
      </c>
      <c r="I15" s="322">
        <v>1265</v>
      </c>
      <c r="J15" s="323">
        <v>1257</v>
      </c>
      <c r="K15" s="324">
        <v>1265</v>
      </c>
      <c r="L15" s="325"/>
    </row>
    <row r="16" spans="1:12" s="112" customFormat="1" ht="37.5" customHeight="1">
      <c r="A16" s="310">
        <v>9</v>
      </c>
      <c r="B16" s="311" t="s">
        <v>967</v>
      </c>
      <c r="C16" s="391">
        <v>391</v>
      </c>
      <c r="D16" s="312">
        <v>36200</v>
      </c>
      <c r="E16" s="313" t="s">
        <v>803</v>
      </c>
      <c r="F16" s="313" t="s">
        <v>641</v>
      </c>
      <c r="G16" s="314" t="s">
        <v>986</v>
      </c>
      <c r="H16" s="314" t="s">
        <v>986</v>
      </c>
      <c r="I16" s="314">
        <v>1169</v>
      </c>
      <c r="J16" s="315">
        <v>1122</v>
      </c>
      <c r="K16" s="316">
        <v>1169</v>
      </c>
      <c r="L16" s="317"/>
    </row>
    <row r="17" spans="1:12" s="112" customFormat="1" ht="37.5" customHeight="1">
      <c r="A17" s="127">
        <v>10</v>
      </c>
      <c r="B17" s="128" t="s">
        <v>959</v>
      </c>
      <c r="C17" s="389">
        <v>446</v>
      </c>
      <c r="D17" s="130">
        <v>36555</v>
      </c>
      <c r="E17" s="256" t="s">
        <v>808</v>
      </c>
      <c r="F17" s="256" t="s">
        <v>594</v>
      </c>
      <c r="G17" s="225">
        <v>1026</v>
      </c>
      <c r="H17" s="225">
        <v>1032</v>
      </c>
      <c r="I17" s="225">
        <v>993</v>
      </c>
      <c r="J17" s="307">
        <v>1044</v>
      </c>
      <c r="K17" s="306">
        <v>1044</v>
      </c>
      <c r="L17" s="132"/>
    </row>
    <row r="18" spans="1:12" s="112" customFormat="1" ht="37.5" customHeight="1">
      <c r="A18" s="127">
        <v>11</v>
      </c>
      <c r="B18" s="128" t="s">
        <v>968</v>
      </c>
      <c r="C18" s="389">
        <v>561</v>
      </c>
      <c r="D18" s="130">
        <v>36166</v>
      </c>
      <c r="E18" s="256" t="s">
        <v>817</v>
      </c>
      <c r="F18" s="256" t="s">
        <v>669</v>
      </c>
      <c r="G18" s="225">
        <v>1018</v>
      </c>
      <c r="H18" s="225" t="s">
        <v>986</v>
      </c>
      <c r="I18" s="225">
        <v>1014</v>
      </c>
      <c r="J18" s="307" t="s">
        <v>986</v>
      </c>
      <c r="K18" s="306">
        <v>1018</v>
      </c>
      <c r="L18" s="132"/>
    </row>
    <row r="19" spans="1:13" s="112" customFormat="1" ht="37.5" customHeight="1">
      <c r="A19" s="127">
        <v>12</v>
      </c>
      <c r="B19" s="128" t="s">
        <v>972</v>
      </c>
      <c r="C19" s="389">
        <v>527</v>
      </c>
      <c r="D19" s="130">
        <v>36669</v>
      </c>
      <c r="E19" s="256" t="s">
        <v>812</v>
      </c>
      <c r="F19" s="256" t="s">
        <v>735</v>
      </c>
      <c r="G19" s="225">
        <v>1000</v>
      </c>
      <c r="H19" s="225">
        <v>999</v>
      </c>
      <c r="I19" s="225">
        <v>945</v>
      </c>
      <c r="J19" s="307">
        <v>972</v>
      </c>
      <c r="K19" s="306">
        <v>1000</v>
      </c>
      <c r="L19" s="132"/>
      <c r="M19" s="113"/>
    </row>
    <row r="20" spans="1:12" s="112" customFormat="1" ht="37.5" customHeight="1">
      <c r="A20" s="127">
        <v>13</v>
      </c>
      <c r="B20" s="128" t="s">
        <v>963</v>
      </c>
      <c r="C20" s="389">
        <v>566</v>
      </c>
      <c r="D20" s="130">
        <v>36745</v>
      </c>
      <c r="E20" s="256" t="s">
        <v>818</v>
      </c>
      <c r="F20" s="256" t="s">
        <v>669</v>
      </c>
      <c r="G20" s="225">
        <v>975</v>
      </c>
      <c r="H20" s="225">
        <v>865</v>
      </c>
      <c r="I20" s="225">
        <v>949</v>
      </c>
      <c r="J20" s="307" t="s">
        <v>986</v>
      </c>
      <c r="K20" s="306">
        <v>975</v>
      </c>
      <c r="L20" s="132"/>
    </row>
    <row r="21" spans="1:12" s="112" customFormat="1" ht="37.5" customHeight="1">
      <c r="A21" s="127">
        <v>14</v>
      </c>
      <c r="B21" s="128" t="s">
        <v>962</v>
      </c>
      <c r="C21" s="389">
        <v>519</v>
      </c>
      <c r="D21" s="130">
        <v>36299</v>
      </c>
      <c r="E21" s="256" t="s">
        <v>810</v>
      </c>
      <c r="F21" s="256" t="s">
        <v>735</v>
      </c>
      <c r="G21" s="225">
        <v>870</v>
      </c>
      <c r="H21" s="225">
        <v>956</v>
      </c>
      <c r="I21" s="225">
        <v>915</v>
      </c>
      <c r="J21" s="307" t="s">
        <v>986</v>
      </c>
      <c r="K21" s="306">
        <v>956</v>
      </c>
      <c r="L21" s="132"/>
    </row>
    <row r="22" spans="1:12" s="112" customFormat="1" ht="37.5" customHeight="1">
      <c r="A22" s="127">
        <v>15</v>
      </c>
      <c r="B22" s="128" t="s">
        <v>965</v>
      </c>
      <c r="C22" s="389">
        <v>529</v>
      </c>
      <c r="D22" s="130">
        <v>36184</v>
      </c>
      <c r="E22" s="256" t="s">
        <v>813</v>
      </c>
      <c r="F22" s="256" t="s">
        <v>735</v>
      </c>
      <c r="G22" s="225">
        <v>848</v>
      </c>
      <c r="H22" s="225">
        <v>834</v>
      </c>
      <c r="I22" s="225">
        <v>811</v>
      </c>
      <c r="J22" s="307" t="s">
        <v>986</v>
      </c>
      <c r="K22" s="306">
        <v>848</v>
      </c>
      <c r="L22" s="132"/>
    </row>
    <row r="23" spans="1:12" s="112" customFormat="1" ht="37.5" customHeight="1">
      <c r="A23" s="127">
        <v>16</v>
      </c>
      <c r="B23" s="128" t="s">
        <v>958</v>
      </c>
      <c r="C23" s="389">
        <v>425</v>
      </c>
      <c r="D23" s="130">
        <v>36846</v>
      </c>
      <c r="E23" s="256" t="s">
        <v>806</v>
      </c>
      <c r="F23" s="256" t="s">
        <v>647</v>
      </c>
      <c r="G23" s="225" t="s">
        <v>986</v>
      </c>
      <c r="H23" s="225">
        <v>787</v>
      </c>
      <c r="I23" s="225">
        <v>740</v>
      </c>
      <c r="J23" s="307">
        <v>820</v>
      </c>
      <c r="K23" s="306">
        <v>820</v>
      </c>
      <c r="L23" s="132"/>
    </row>
    <row r="24" spans="1:12" s="112" customFormat="1" ht="37.5" customHeight="1">
      <c r="A24" s="127" t="s">
        <v>411</v>
      </c>
      <c r="B24" s="128" t="s">
        <v>960</v>
      </c>
      <c r="C24" s="389">
        <v>486</v>
      </c>
      <c r="D24" s="130">
        <v>36388</v>
      </c>
      <c r="E24" s="256" t="s">
        <v>809</v>
      </c>
      <c r="F24" s="256" t="s">
        <v>249</v>
      </c>
      <c r="G24" s="225" t="s">
        <v>411</v>
      </c>
      <c r="H24" s="225" t="s">
        <v>411</v>
      </c>
      <c r="I24" s="225" t="s">
        <v>411</v>
      </c>
      <c r="J24" s="307" t="s">
        <v>411</v>
      </c>
      <c r="K24" s="437" t="s">
        <v>987</v>
      </c>
      <c r="L24" s="132"/>
    </row>
    <row r="25" spans="1:12" s="112" customFormat="1" ht="37.5" customHeight="1">
      <c r="A25" s="127" t="s">
        <v>411</v>
      </c>
      <c r="B25" s="128" t="s">
        <v>964</v>
      </c>
      <c r="C25" s="389">
        <v>520</v>
      </c>
      <c r="D25" s="130">
        <v>36161</v>
      </c>
      <c r="E25" s="256" t="s">
        <v>811</v>
      </c>
      <c r="F25" s="256" t="s">
        <v>735</v>
      </c>
      <c r="G25" s="225" t="s">
        <v>411</v>
      </c>
      <c r="H25" s="225" t="s">
        <v>411</v>
      </c>
      <c r="I25" s="225" t="s">
        <v>411</v>
      </c>
      <c r="J25" s="307" t="s">
        <v>411</v>
      </c>
      <c r="K25" s="437" t="s">
        <v>987</v>
      </c>
      <c r="L25" s="132"/>
    </row>
    <row r="26" spans="1:13" s="112" customFormat="1" ht="37.5" customHeight="1">
      <c r="A26" s="127"/>
      <c r="B26" s="128" t="s">
        <v>974</v>
      </c>
      <c r="C26" s="389" t="s">
        <v>988</v>
      </c>
      <c r="D26" s="130" t="s">
        <v>988</v>
      </c>
      <c r="E26" s="256" t="s">
        <v>988</v>
      </c>
      <c r="F26" s="256" t="s">
        <v>988</v>
      </c>
      <c r="G26" s="131"/>
      <c r="H26" s="131"/>
      <c r="I26" s="131"/>
      <c r="J26" s="254"/>
      <c r="K26" s="254">
        <v>0</v>
      </c>
      <c r="L26" s="132"/>
      <c r="M26" s="113"/>
    </row>
    <row r="27" spans="1:12" s="112" customFormat="1" ht="37.5" customHeight="1">
      <c r="A27" s="127"/>
      <c r="B27" s="128" t="s">
        <v>975</v>
      </c>
      <c r="C27" s="129" t="s">
        <v>988</v>
      </c>
      <c r="D27" s="130" t="s">
        <v>988</v>
      </c>
      <c r="E27" s="256" t="s">
        <v>988</v>
      </c>
      <c r="F27" s="256" t="s">
        <v>988</v>
      </c>
      <c r="G27" s="131"/>
      <c r="H27" s="131"/>
      <c r="I27" s="131"/>
      <c r="J27" s="254"/>
      <c r="K27" s="254">
        <v>0</v>
      </c>
      <c r="L27" s="132"/>
    </row>
    <row r="28" spans="1:12" s="112" customFormat="1" ht="37.5" customHeight="1">
      <c r="A28" s="127"/>
      <c r="B28" s="128" t="s">
        <v>976</v>
      </c>
      <c r="C28" s="129" t="s">
        <v>988</v>
      </c>
      <c r="D28" s="130" t="s">
        <v>988</v>
      </c>
      <c r="E28" s="256" t="s">
        <v>988</v>
      </c>
      <c r="F28" s="256" t="s">
        <v>988</v>
      </c>
      <c r="G28" s="131"/>
      <c r="H28" s="131"/>
      <c r="I28" s="131"/>
      <c r="J28" s="254"/>
      <c r="K28" s="254">
        <v>0</v>
      </c>
      <c r="L28" s="132"/>
    </row>
    <row r="29" spans="1:12" s="112" customFormat="1" ht="37.5" customHeight="1">
      <c r="A29" s="127"/>
      <c r="B29" s="128" t="s">
        <v>977</v>
      </c>
      <c r="C29" s="129" t="s">
        <v>988</v>
      </c>
      <c r="D29" s="130" t="s">
        <v>988</v>
      </c>
      <c r="E29" s="256" t="s">
        <v>988</v>
      </c>
      <c r="F29" s="256" t="s">
        <v>988</v>
      </c>
      <c r="G29" s="131"/>
      <c r="H29" s="131"/>
      <c r="I29" s="131"/>
      <c r="J29" s="254"/>
      <c r="K29" s="254">
        <v>0</v>
      </c>
      <c r="L29" s="132"/>
    </row>
    <row r="30" spans="1:12" s="112" customFormat="1" ht="37.5" customHeight="1">
      <c r="A30" s="127"/>
      <c r="B30" s="128" t="s">
        <v>978</v>
      </c>
      <c r="C30" s="129" t="s">
        <v>988</v>
      </c>
      <c r="D30" s="130" t="s">
        <v>988</v>
      </c>
      <c r="E30" s="256" t="s">
        <v>988</v>
      </c>
      <c r="F30" s="256" t="s">
        <v>988</v>
      </c>
      <c r="G30" s="131"/>
      <c r="H30" s="131"/>
      <c r="I30" s="131"/>
      <c r="J30" s="254"/>
      <c r="K30" s="254">
        <v>0</v>
      </c>
      <c r="L30" s="132"/>
    </row>
    <row r="31" spans="1:12" s="112" customFormat="1" ht="37.5" customHeight="1">
      <c r="A31" s="127"/>
      <c r="B31" s="128" t="s">
        <v>979</v>
      </c>
      <c r="C31" s="129" t="s">
        <v>988</v>
      </c>
      <c r="D31" s="130" t="s">
        <v>988</v>
      </c>
      <c r="E31" s="256" t="s">
        <v>988</v>
      </c>
      <c r="F31" s="256" t="s">
        <v>988</v>
      </c>
      <c r="G31" s="131"/>
      <c r="H31" s="131"/>
      <c r="I31" s="131"/>
      <c r="J31" s="254"/>
      <c r="K31" s="254">
        <v>0</v>
      </c>
      <c r="L31" s="132"/>
    </row>
    <row r="32" spans="1:12" s="112" customFormat="1" ht="37.5" customHeight="1">
      <c r="A32" s="127"/>
      <c r="B32" s="128" t="s">
        <v>980</v>
      </c>
      <c r="C32" s="129" t="s">
        <v>988</v>
      </c>
      <c r="D32" s="130" t="s">
        <v>988</v>
      </c>
      <c r="E32" s="256" t="s">
        <v>988</v>
      </c>
      <c r="F32" s="256" t="s">
        <v>988</v>
      </c>
      <c r="G32" s="131"/>
      <c r="H32" s="131"/>
      <c r="I32" s="131"/>
      <c r="J32" s="254"/>
      <c r="K32" s="254">
        <v>0</v>
      </c>
      <c r="L32" s="132"/>
    </row>
    <row r="33" spans="1:13" s="112" customFormat="1" ht="37.5" customHeight="1">
      <c r="A33" s="127"/>
      <c r="B33" s="128" t="s">
        <v>981</v>
      </c>
      <c r="C33" s="129" t="s">
        <v>988</v>
      </c>
      <c r="D33" s="130" t="s">
        <v>988</v>
      </c>
      <c r="E33" s="256" t="s">
        <v>988</v>
      </c>
      <c r="F33" s="256" t="s">
        <v>988</v>
      </c>
      <c r="G33" s="131"/>
      <c r="H33" s="131"/>
      <c r="I33" s="131"/>
      <c r="J33" s="254"/>
      <c r="K33" s="254">
        <v>0</v>
      </c>
      <c r="L33" s="132"/>
      <c r="M33" s="113"/>
    </row>
    <row r="34" spans="1:12" s="116" customFormat="1" ht="9" customHeight="1">
      <c r="A34" s="114"/>
      <c r="B34" s="114"/>
      <c r="C34" s="114"/>
      <c r="D34" s="115"/>
      <c r="E34" s="114"/>
      <c r="K34" s="117"/>
      <c r="L34" s="114"/>
    </row>
    <row r="35" spans="1:12" s="116" customFormat="1" ht="25.5" customHeight="1">
      <c r="A35" s="547" t="s">
        <v>4</v>
      </c>
      <c r="B35" s="547"/>
      <c r="C35" s="547"/>
      <c r="D35" s="547"/>
      <c r="E35" s="118" t="s">
        <v>0</v>
      </c>
      <c r="F35" s="118" t="s">
        <v>1</v>
      </c>
      <c r="G35" s="548" t="s">
        <v>2</v>
      </c>
      <c r="H35" s="548"/>
      <c r="I35" s="548"/>
      <c r="J35" s="548"/>
      <c r="K35" s="548" t="s">
        <v>3</v>
      </c>
      <c r="L35" s="548"/>
    </row>
  </sheetData>
  <sheetProtection/>
  <mergeCells count="22">
    <mergeCell ref="A4:C4"/>
    <mergeCell ref="D4:E4"/>
    <mergeCell ref="B6:B7"/>
    <mergeCell ref="E6:E7"/>
    <mergeCell ref="F6:F7"/>
    <mergeCell ref="H4:I4"/>
    <mergeCell ref="A1:L1"/>
    <mergeCell ref="A2:L2"/>
    <mergeCell ref="A3:C3"/>
    <mergeCell ref="D3:E3"/>
    <mergeCell ref="L6:L7"/>
    <mergeCell ref="J4:K4"/>
    <mergeCell ref="D6:D7"/>
    <mergeCell ref="K3:L3"/>
    <mergeCell ref="C6:C7"/>
    <mergeCell ref="G3:I3"/>
    <mergeCell ref="A35:D35"/>
    <mergeCell ref="G35:J35"/>
    <mergeCell ref="K35:L35"/>
    <mergeCell ref="A6:A7"/>
    <mergeCell ref="K6:K7"/>
    <mergeCell ref="G6:J6"/>
  </mergeCells>
  <conditionalFormatting sqref="K8:K23">
    <cfRule type="duplicateValues" priority="1" dxfId="0" stopIfTrue="1">
      <formula>AND(COUNTIF($K$8:$K$23,K8)&gt;1,NOT(ISBLANK(K8)))</formula>
    </cfRule>
  </conditionalFormatting>
  <hyperlinks>
    <hyperlink ref="D3:E3" location="'YARIŞMA PROGRAMI'!A1" display="'YARIŞMA PROGRAMI'!A1"/>
  </hyperlinks>
  <printOptions horizontalCentered="1"/>
  <pageMargins left="0.4330708661417323" right="0.15748031496062992" top="0.35433070866141736" bottom="0.2362204724409449" header="0.2755905511811024" footer="0.15748031496062992"/>
  <pageSetup horizontalDpi="600" verticalDpi="600" orientation="portrait" paperSize="9" scale="69" r:id="rId2"/>
  <ignoredErrors>
    <ignoredError sqref="D4 D3:I3 E4:F4 K3:L3 J4:L4" unlockedFormula="1"/>
  </ignoredErrors>
  <drawing r:id="rId1"/>
</worksheet>
</file>

<file path=xl/worksheets/sheet18.xml><?xml version="1.0" encoding="utf-8"?>
<worksheet xmlns="http://schemas.openxmlformats.org/spreadsheetml/2006/main" xmlns:r="http://schemas.openxmlformats.org/officeDocument/2006/relationships">
  <sheetPr>
    <tabColor rgb="FF7030A0"/>
  </sheetPr>
  <dimension ref="A1:R63"/>
  <sheetViews>
    <sheetView view="pageBreakPreview" zoomScaleSheetLayoutView="100" zoomScalePageLayoutView="0" workbookViewId="0" topLeftCell="A1">
      <selection activeCell="Q15" sqref="Q15"/>
    </sheetView>
  </sheetViews>
  <sheetFormatPr defaultColWidth="9.140625" defaultRowHeight="12.75"/>
  <cols>
    <col min="1" max="1" width="4.8515625" style="34" customWidth="1"/>
    <col min="2" max="2" width="10.140625" style="34" hidden="1" customWidth="1"/>
    <col min="3" max="3" width="6.8515625" style="22" customWidth="1"/>
    <col min="4" max="4" width="11.7109375" style="22" customWidth="1"/>
    <col min="5" max="5" width="23.28125" style="64" customWidth="1"/>
    <col min="6" max="6" width="15.57421875" style="64" customWidth="1"/>
    <col min="7" max="7" width="9.7109375" style="40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38" customWidth="1"/>
    <col min="17" max="17" width="7.28125" style="22" customWidth="1"/>
    <col min="18" max="18" width="5.7109375" style="22" customWidth="1"/>
    <col min="19" max="16384" width="9.140625" style="22" customWidth="1"/>
  </cols>
  <sheetData>
    <row r="1" spans="1:17" s="10" customFormat="1" ht="45"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c r="Q1" s="550"/>
    </row>
    <row r="2" spans="1:17" s="10" customFormat="1" ht="23.25" customHeight="1">
      <c r="A2" s="551" t="str">
        <f>'YARIŞMA BİLGİLERİ'!F19</f>
        <v>Türkiye 16 Yaş Altı  Salon Şampiyonası</v>
      </c>
      <c r="B2" s="551"/>
      <c r="C2" s="551"/>
      <c r="D2" s="551"/>
      <c r="E2" s="551"/>
      <c r="F2" s="551"/>
      <c r="G2" s="551"/>
      <c r="H2" s="551"/>
      <c r="I2" s="551"/>
      <c r="J2" s="551"/>
      <c r="K2" s="551"/>
      <c r="L2" s="551"/>
      <c r="M2" s="551"/>
      <c r="N2" s="551"/>
      <c r="O2" s="551"/>
      <c r="P2" s="551"/>
      <c r="Q2" s="551"/>
    </row>
    <row r="3" spans="1:17" s="13" customFormat="1" ht="17.25" customHeight="1">
      <c r="A3" s="552" t="s">
        <v>315</v>
      </c>
      <c r="B3" s="552"/>
      <c r="C3" s="552"/>
      <c r="D3" s="553" t="str">
        <f>('YARIŞMA PROGRAMI'!D24)</f>
        <v>800 Metre</v>
      </c>
      <c r="E3" s="553"/>
      <c r="F3" s="554" t="s">
        <v>53</v>
      </c>
      <c r="G3" s="554"/>
      <c r="H3" s="554"/>
      <c r="I3" s="11" t="s">
        <v>240</v>
      </c>
      <c r="J3" s="556" t="str">
        <f>'YARIŞMA PROGRAMI'!E24</f>
        <v>2:07.14 veya ilk üç</v>
      </c>
      <c r="K3" s="556"/>
      <c r="L3" s="556"/>
      <c r="M3" s="556"/>
      <c r="N3" s="261" t="s">
        <v>241</v>
      </c>
      <c r="O3" s="555" t="str">
        <f>'YARIŞMA PROGRAMI'!F24</f>
        <v>-</v>
      </c>
      <c r="P3" s="555">
        <f>'YARIŞMA PROGRAMI'!C23</f>
        <v>0.5</v>
      </c>
      <c r="Q3" s="555" t="str">
        <f>'YARIŞMA PROGRAMI'!D23</f>
        <v>2000 Metre Yürüyüş</v>
      </c>
    </row>
    <row r="4" spans="1:17" s="13" customFormat="1" ht="17.25" customHeight="1">
      <c r="A4" s="557" t="s">
        <v>245</v>
      </c>
      <c r="B4" s="557"/>
      <c r="C4" s="557"/>
      <c r="D4" s="558" t="str">
        <f>'YARIŞMA BİLGİLERİ'!F21</f>
        <v>16 Yaş Altı Erkekler A</v>
      </c>
      <c r="E4" s="558"/>
      <c r="F4" s="41"/>
      <c r="G4" s="239"/>
      <c r="H4" s="41"/>
      <c r="I4" s="41"/>
      <c r="J4" s="41"/>
      <c r="K4" s="41"/>
      <c r="L4" s="41"/>
      <c r="M4" s="42"/>
      <c r="N4" s="106" t="s">
        <v>5</v>
      </c>
      <c r="O4" s="276">
        <f>'YARIŞMA PROGRAMI'!B24</f>
        <v>41665</v>
      </c>
      <c r="P4" s="441">
        <f>'YARIŞMA PROGRAMI'!C24</f>
        <v>0.5625</v>
      </c>
      <c r="Q4" s="275"/>
    </row>
    <row r="5" spans="1:17" s="10" customFormat="1" ht="24" customHeight="1">
      <c r="A5" s="14"/>
      <c r="B5" s="14"/>
      <c r="C5" s="15"/>
      <c r="D5" s="16"/>
      <c r="E5" s="17"/>
      <c r="F5" s="17"/>
      <c r="G5" s="240"/>
      <c r="H5" s="17"/>
      <c r="I5" s="17"/>
      <c r="J5" s="14"/>
      <c r="K5" s="14"/>
      <c r="L5" s="14"/>
      <c r="M5" s="18"/>
      <c r="N5" s="19"/>
      <c r="O5" s="565">
        <v>41665.6323462963</v>
      </c>
      <c r="P5" s="565"/>
      <c r="Q5" s="14"/>
    </row>
    <row r="6" spans="1:17" s="20" customFormat="1" ht="27.75" customHeight="1">
      <c r="A6" s="559" t="s">
        <v>17</v>
      </c>
      <c r="B6" s="560"/>
      <c r="C6" s="560"/>
      <c r="D6" s="560"/>
      <c r="E6" s="560"/>
      <c r="F6" s="560"/>
      <c r="G6" s="560"/>
      <c r="H6" s="561"/>
      <c r="J6" s="559" t="s">
        <v>50</v>
      </c>
      <c r="K6" s="562"/>
      <c r="L6" s="562"/>
      <c r="M6" s="562"/>
      <c r="N6" s="562"/>
      <c r="O6" s="562"/>
      <c r="P6" s="562"/>
      <c r="Q6" s="563"/>
    </row>
    <row r="7" spans="1:17" ht="27.75" customHeight="1">
      <c r="A7" s="60" t="s">
        <v>12</v>
      </c>
      <c r="B7" s="57" t="s">
        <v>239</v>
      </c>
      <c r="C7" s="57" t="s">
        <v>238</v>
      </c>
      <c r="D7" s="58" t="s">
        <v>13</v>
      </c>
      <c r="E7" s="59" t="s">
        <v>14</v>
      </c>
      <c r="F7" s="59" t="s">
        <v>21</v>
      </c>
      <c r="G7" s="440" t="s">
        <v>15</v>
      </c>
      <c r="H7" s="57" t="s">
        <v>30</v>
      </c>
      <c r="I7" s="21"/>
      <c r="J7" s="60" t="s">
        <v>12</v>
      </c>
      <c r="K7" s="57" t="s">
        <v>239</v>
      </c>
      <c r="L7" s="57" t="s">
        <v>238</v>
      </c>
      <c r="M7" s="58" t="s">
        <v>13</v>
      </c>
      <c r="N7" s="59" t="s">
        <v>14</v>
      </c>
      <c r="O7" s="59" t="s">
        <v>21</v>
      </c>
      <c r="P7" s="440" t="s">
        <v>15</v>
      </c>
      <c r="Q7" s="57" t="s">
        <v>30</v>
      </c>
    </row>
    <row r="8" spans="1:17" s="20" customFormat="1" ht="27.75" customHeight="1">
      <c r="A8" s="29">
        <v>1</v>
      </c>
      <c r="B8" s="30" t="s">
        <v>192</v>
      </c>
      <c r="C8" s="392">
        <v>415</v>
      </c>
      <c r="D8" s="32">
        <v>36532</v>
      </c>
      <c r="E8" s="61" t="s">
        <v>648</v>
      </c>
      <c r="F8" s="61" t="s">
        <v>647</v>
      </c>
      <c r="G8" s="235" t="s">
        <v>987</v>
      </c>
      <c r="H8" s="31" t="s">
        <v>411</v>
      </c>
      <c r="I8" s="28"/>
      <c r="J8" s="29">
        <v>1</v>
      </c>
      <c r="K8" s="30" t="s">
        <v>374</v>
      </c>
      <c r="L8" s="392">
        <v>368</v>
      </c>
      <c r="M8" s="32">
        <v>36161</v>
      </c>
      <c r="N8" s="61" t="s">
        <v>636</v>
      </c>
      <c r="O8" s="61" t="s">
        <v>573</v>
      </c>
      <c r="P8" s="235">
        <v>21305</v>
      </c>
      <c r="Q8" s="31">
        <v>2</v>
      </c>
    </row>
    <row r="9" spans="1:17" s="20" customFormat="1" ht="27.75" customHeight="1">
      <c r="A9" s="29">
        <v>1</v>
      </c>
      <c r="B9" s="30" t="s">
        <v>193</v>
      </c>
      <c r="C9" s="392">
        <v>373</v>
      </c>
      <c r="D9" s="32">
        <v>36794</v>
      </c>
      <c r="E9" s="61" t="s">
        <v>578</v>
      </c>
      <c r="F9" s="61" t="s">
        <v>577</v>
      </c>
      <c r="G9" s="235">
        <v>24024</v>
      </c>
      <c r="H9" s="31">
        <v>6</v>
      </c>
      <c r="I9" s="28"/>
      <c r="J9" s="29">
        <v>1</v>
      </c>
      <c r="K9" s="30" t="s">
        <v>375</v>
      </c>
      <c r="L9" s="392">
        <v>480</v>
      </c>
      <c r="M9" s="32">
        <v>36232</v>
      </c>
      <c r="N9" s="61" t="s">
        <v>791</v>
      </c>
      <c r="O9" s="61" t="s">
        <v>249</v>
      </c>
      <c r="P9" s="235" t="s">
        <v>993</v>
      </c>
      <c r="Q9" s="31" t="s">
        <v>411</v>
      </c>
    </row>
    <row r="10" spans="1:17" s="20" customFormat="1" ht="27.75" customHeight="1">
      <c r="A10" s="29">
        <v>2</v>
      </c>
      <c r="B10" s="30" t="s">
        <v>194</v>
      </c>
      <c r="C10" s="392">
        <v>458</v>
      </c>
      <c r="D10" s="32">
        <v>36282</v>
      </c>
      <c r="E10" s="61" t="s">
        <v>597</v>
      </c>
      <c r="F10" s="61" t="s">
        <v>596</v>
      </c>
      <c r="G10" s="235">
        <v>21338</v>
      </c>
      <c r="H10" s="31">
        <v>3</v>
      </c>
      <c r="I10" s="28"/>
      <c r="J10" s="29">
        <v>2</v>
      </c>
      <c r="K10" s="30" t="s">
        <v>376</v>
      </c>
      <c r="L10" s="392">
        <v>370</v>
      </c>
      <c r="M10" s="32">
        <v>36586</v>
      </c>
      <c r="N10" s="61" t="s">
        <v>576</v>
      </c>
      <c r="O10" s="61" t="s">
        <v>575</v>
      </c>
      <c r="P10" s="235">
        <v>22111</v>
      </c>
      <c r="Q10" s="31">
        <v>4</v>
      </c>
    </row>
    <row r="11" spans="1:17" s="20" customFormat="1" ht="27.75" customHeight="1">
      <c r="A11" s="29">
        <v>3</v>
      </c>
      <c r="B11" s="30" t="s">
        <v>195</v>
      </c>
      <c r="C11" s="392">
        <v>468</v>
      </c>
      <c r="D11" s="32">
        <v>36656</v>
      </c>
      <c r="E11" s="61" t="s">
        <v>660</v>
      </c>
      <c r="F11" s="61" t="s">
        <v>600</v>
      </c>
      <c r="G11" s="235">
        <v>24615</v>
      </c>
      <c r="H11" s="31">
        <v>7</v>
      </c>
      <c r="I11" s="28"/>
      <c r="J11" s="29">
        <v>3</v>
      </c>
      <c r="K11" s="30" t="s">
        <v>377</v>
      </c>
      <c r="L11" s="392">
        <v>467</v>
      </c>
      <c r="M11" s="32">
        <v>36217</v>
      </c>
      <c r="N11" s="61" t="s">
        <v>659</v>
      </c>
      <c r="O11" s="61" t="s">
        <v>600</v>
      </c>
      <c r="P11" s="235">
        <v>23790</v>
      </c>
      <c r="Q11" s="31">
        <v>7</v>
      </c>
    </row>
    <row r="12" spans="1:17" s="20" customFormat="1" ht="27.75" customHeight="1">
      <c r="A12" s="29">
        <v>3</v>
      </c>
      <c r="B12" s="30" t="s">
        <v>196</v>
      </c>
      <c r="C12" s="392">
        <v>405</v>
      </c>
      <c r="D12" s="32">
        <v>36626</v>
      </c>
      <c r="E12" s="61" t="s">
        <v>587</v>
      </c>
      <c r="F12" s="61" t="s">
        <v>586</v>
      </c>
      <c r="G12" s="235" t="s">
        <v>987</v>
      </c>
      <c r="H12" s="31" t="s">
        <v>411</v>
      </c>
      <c r="I12" s="28"/>
      <c r="J12" s="29">
        <v>3</v>
      </c>
      <c r="K12" s="30" t="s">
        <v>378</v>
      </c>
      <c r="L12" s="392">
        <v>397</v>
      </c>
      <c r="M12" s="32">
        <v>36805</v>
      </c>
      <c r="N12" s="61" t="s">
        <v>781</v>
      </c>
      <c r="O12" s="61" t="s">
        <v>625</v>
      </c>
      <c r="P12" s="235">
        <v>22649</v>
      </c>
      <c r="Q12" s="31">
        <v>6</v>
      </c>
    </row>
    <row r="13" spans="1:17" s="20" customFormat="1" ht="27.75" customHeight="1">
      <c r="A13" s="29">
        <v>4</v>
      </c>
      <c r="B13" s="30" t="s">
        <v>197</v>
      </c>
      <c r="C13" s="392">
        <v>598</v>
      </c>
      <c r="D13" s="32">
        <v>36404</v>
      </c>
      <c r="E13" s="61" t="s">
        <v>674</v>
      </c>
      <c r="F13" s="61" t="s">
        <v>675</v>
      </c>
      <c r="G13" s="235">
        <v>22124</v>
      </c>
      <c r="H13" s="31">
        <v>5</v>
      </c>
      <c r="I13" s="28"/>
      <c r="J13" s="29">
        <v>4</v>
      </c>
      <c r="K13" s="30" t="s">
        <v>379</v>
      </c>
      <c r="L13" s="392">
        <v>592</v>
      </c>
      <c r="M13" s="32">
        <v>36179</v>
      </c>
      <c r="N13" s="61" t="s">
        <v>620</v>
      </c>
      <c r="O13" s="61" t="s">
        <v>621</v>
      </c>
      <c r="P13" s="235">
        <v>21417</v>
      </c>
      <c r="Q13" s="31">
        <v>3</v>
      </c>
    </row>
    <row r="14" spans="1:17" s="20" customFormat="1" ht="27.75" customHeight="1">
      <c r="A14" s="29">
        <v>5</v>
      </c>
      <c r="B14" s="30" t="s">
        <v>520</v>
      </c>
      <c r="C14" s="392">
        <v>439</v>
      </c>
      <c r="D14" s="32">
        <v>36641</v>
      </c>
      <c r="E14" s="61" t="s">
        <v>790</v>
      </c>
      <c r="F14" s="61" t="s">
        <v>786</v>
      </c>
      <c r="G14" s="235">
        <v>20380</v>
      </c>
      <c r="H14" s="31">
        <v>1</v>
      </c>
      <c r="I14" s="28"/>
      <c r="J14" s="29">
        <v>5</v>
      </c>
      <c r="K14" s="30" t="s">
        <v>533</v>
      </c>
      <c r="L14" s="392">
        <v>434</v>
      </c>
      <c r="M14" s="32">
        <v>36239</v>
      </c>
      <c r="N14" s="61" t="s">
        <v>593</v>
      </c>
      <c r="O14" s="61" t="s">
        <v>592</v>
      </c>
      <c r="P14" s="235">
        <v>22250</v>
      </c>
      <c r="Q14" s="31">
        <v>5</v>
      </c>
    </row>
    <row r="15" spans="1:17" s="20" customFormat="1" ht="27.75" customHeight="1">
      <c r="A15" s="29">
        <v>5</v>
      </c>
      <c r="B15" s="30" t="s">
        <v>521</v>
      </c>
      <c r="C15" s="392">
        <v>599</v>
      </c>
      <c r="D15" s="32">
        <v>36383</v>
      </c>
      <c r="E15" s="61" t="s">
        <v>676</v>
      </c>
      <c r="F15" s="61" t="s">
        <v>675</v>
      </c>
      <c r="G15" s="235">
        <v>20590</v>
      </c>
      <c r="H15" s="31">
        <v>2</v>
      </c>
      <c r="I15" s="28"/>
      <c r="J15" s="29">
        <v>6</v>
      </c>
      <c r="K15" s="30" t="s">
        <v>534</v>
      </c>
      <c r="L15" s="392">
        <v>552</v>
      </c>
      <c r="M15" s="32">
        <v>36161</v>
      </c>
      <c r="N15" s="61" t="s">
        <v>611</v>
      </c>
      <c r="O15" s="61" t="s">
        <v>612</v>
      </c>
      <c r="P15" s="235">
        <v>20301</v>
      </c>
      <c r="Q15" s="31">
        <v>1</v>
      </c>
    </row>
    <row r="16" spans="1:17" s="20" customFormat="1" ht="27.75" customHeight="1">
      <c r="A16" s="29">
        <v>6</v>
      </c>
      <c r="B16" s="30" t="s">
        <v>522</v>
      </c>
      <c r="C16" s="392">
        <v>580</v>
      </c>
      <c r="D16" s="32">
        <v>36296</v>
      </c>
      <c r="E16" s="61" t="s">
        <v>671</v>
      </c>
      <c r="F16" s="61" t="s">
        <v>672</v>
      </c>
      <c r="G16" s="235">
        <v>21901</v>
      </c>
      <c r="H16" s="31">
        <v>4</v>
      </c>
      <c r="I16" s="28"/>
      <c r="J16" s="29" t="s">
        <v>411</v>
      </c>
      <c r="K16" s="30" t="s">
        <v>535</v>
      </c>
      <c r="L16" s="392" t="s">
        <v>988</v>
      </c>
      <c r="M16" s="32" t="s">
        <v>988</v>
      </c>
      <c r="N16" s="61" t="s">
        <v>988</v>
      </c>
      <c r="O16" s="61" t="s">
        <v>988</v>
      </c>
      <c r="P16" s="235"/>
      <c r="Q16" s="31"/>
    </row>
    <row r="17" spans="1:17" s="20" customFormat="1" ht="27.75" customHeight="1">
      <c r="A17" s="559" t="s">
        <v>18</v>
      </c>
      <c r="B17" s="560"/>
      <c r="C17" s="560"/>
      <c r="D17" s="560"/>
      <c r="E17" s="560"/>
      <c r="F17" s="560"/>
      <c r="G17" s="560"/>
      <c r="H17" s="561"/>
      <c r="I17" s="28"/>
      <c r="J17" s="559" t="s">
        <v>52</v>
      </c>
      <c r="K17" s="562"/>
      <c r="L17" s="562"/>
      <c r="M17" s="562"/>
      <c r="N17" s="562"/>
      <c r="O17" s="562"/>
      <c r="P17" s="562"/>
      <c r="Q17" s="563"/>
    </row>
    <row r="18" spans="1:17" s="20" customFormat="1" ht="27.75" customHeight="1">
      <c r="A18" s="60" t="s">
        <v>12</v>
      </c>
      <c r="B18" s="57" t="s">
        <v>239</v>
      </c>
      <c r="C18" s="57" t="s">
        <v>238</v>
      </c>
      <c r="D18" s="58" t="s">
        <v>13</v>
      </c>
      <c r="E18" s="59" t="s">
        <v>14</v>
      </c>
      <c r="F18" s="59" t="s">
        <v>21</v>
      </c>
      <c r="G18" s="440" t="s">
        <v>15</v>
      </c>
      <c r="H18" s="57" t="s">
        <v>30</v>
      </c>
      <c r="I18" s="28"/>
      <c r="J18" s="60" t="s">
        <v>12</v>
      </c>
      <c r="K18" s="57" t="s">
        <v>239</v>
      </c>
      <c r="L18" s="57" t="s">
        <v>238</v>
      </c>
      <c r="M18" s="58" t="s">
        <v>13</v>
      </c>
      <c r="N18" s="59" t="s">
        <v>14</v>
      </c>
      <c r="O18" s="59" t="s">
        <v>21</v>
      </c>
      <c r="P18" s="440" t="s">
        <v>15</v>
      </c>
      <c r="Q18" s="57" t="s">
        <v>30</v>
      </c>
    </row>
    <row r="19" spans="1:17" s="20" customFormat="1" ht="27.75" customHeight="1">
      <c r="A19" s="29">
        <v>1</v>
      </c>
      <c r="B19" s="30" t="s">
        <v>198</v>
      </c>
      <c r="C19" s="392">
        <v>751</v>
      </c>
      <c r="D19" s="32">
        <v>36526</v>
      </c>
      <c r="E19" s="61" t="s">
        <v>861</v>
      </c>
      <c r="F19" s="61" t="s">
        <v>735</v>
      </c>
      <c r="G19" s="235">
        <v>20589</v>
      </c>
      <c r="H19" s="31">
        <v>1</v>
      </c>
      <c r="I19" s="28"/>
      <c r="J19" s="29">
        <v>1</v>
      </c>
      <c r="K19" s="30" t="s">
        <v>380</v>
      </c>
      <c r="L19" s="392">
        <v>359</v>
      </c>
      <c r="M19" s="32">
        <v>36320</v>
      </c>
      <c r="N19" s="61" t="s">
        <v>633</v>
      </c>
      <c r="O19" s="61" t="s">
        <v>634</v>
      </c>
      <c r="P19" s="235" t="s">
        <v>987</v>
      </c>
      <c r="Q19" s="31" t="s">
        <v>411</v>
      </c>
    </row>
    <row r="20" spans="1:17" s="20" customFormat="1" ht="27.75" customHeight="1">
      <c r="A20" s="29">
        <v>1</v>
      </c>
      <c r="B20" s="30" t="s">
        <v>199</v>
      </c>
      <c r="C20" s="392">
        <v>579</v>
      </c>
      <c r="D20" s="32">
        <v>36371</v>
      </c>
      <c r="E20" s="61" t="s">
        <v>801</v>
      </c>
      <c r="F20" s="61" t="s">
        <v>672</v>
      </c>
      <c r="G20" s="235">
        <v>20700</v>
      </c>
      <c r="H20" s="31">
        <v>3</v>
      </c>
      <c r="I20" s="28"/>
      <c r="J20" s="29">
        <v>1</v>
      </c>
      <c r="K20" s="30" t="s">
        <v>381</v>
      </c>
      <c r="L20" s="392">
        <v>424</v>
      </c>
      <c r="M20" s="32">
        <v>36834</v>
      </c>
      <c r="N20" s="61" t="s">
        <v>783</v>
      </c>
      <c r="O20" s="61" t="s">
        <v>647</v>
      </c>
      <c r="P20" s="235">
        <v>22676</v>
      </c>
      <c r="Q20" s="31">
        <v>5</v>
      </c>
    </row>
    <row r="21" spans="1:17" s="20" customFormat="1" ht="27.75" customHeight="1">
      <c r="A21" s="29">
        <v>2</v>
      </c>
      <c r="B21" s="30" t="s">
        <v>200</v>
      </c>
      <c r="C21" s="392">
        <v>376</v>
      </c>
      <c r="D21" s="32">
        <v>36243</v>
      </c>
      <c r="E21" s="61" t="s">
        <v>639</v>
      </c>
      <c r="F21" s="61" t="s">
        <v>580</v>
      </c>
      <c r="G21" s="235">
        <v>21742</v>
      </c>
      <c r="H21" s="31">
        <v>7</v>
      </c>
      <c r="I21" s="28"/>
      <c r="J21" s="29">
        <v>2</v>
      </c>
      <c r="K21" s="30" t="s">
        <v>382</v>
      </c>
      <c r="L21" s="392">
        <v>460</v>
      </c>
      <c r="M21" s="32">
        <v>36526</v>
      </c>
      <c r="N21" s="61" t="s">
        <v>656</v>
      </c>
      <c r="O21" s="61" t="s">
        <v>596</v>
      </c>
      <c r="P21" s="235">
        <v>21774</v>
      </c>
      <c r="Q21" s="31">
        <v>3</v>
      </c>
    </row>
    <row r="22" spans="1:17" s="20" customFormat="1" ht="27.75" customHeight="1">
      <c r="A22" s="29">
        <v>3</v>
      </c>
      <c r="B22" s="30" t="s">
        <v>201</v>
      </c>
      <c r="C22" s="392">
        <v>430</v>
      </c>
      <c r="D22" s="32">
        <v>36534</v>
      </c>
      <c r="E22" s="61" t="s">
        <v>650</v>
      </c>
      <c r="F22" s="61" t="s">
        <v>651</v>
      </c>
      <c r="G22" s="235">
        <v>21505</v>
      </c>
      <c r="H22" s="31">
        <v>6</v>
      </c>
      <c r="I22" s="28"/>
      <c r="J22" s="29">
        <v>3</v>
      </c>
      <c r="K22" s="30" t="s">
        <v>383</v>
      </c>
      <c r="L22" s="392">
        <v>462</v>
      </c>
      <c r="M22" s="32">
        <v>36281</v>
      </c>
      <c r="N22" s="61" t="s">
        <v>657</v>
      </c>
      <c r="O22" s="61" t="s">
        <v>658</v>
      </c>
      <c r="P22" s="235">
        <v>21199</v>
      </c>
      <c r="Q22" s="31">
        <v>2</v>
      </c>
    </row>
    <row r="23" spans="1:17" s="20" customFormat="1" ht="27.75" customHeight="1">
      <c r="A23" s="29">
        <v>3</v>
      </c>
      <c r="B23" s="30" t="s">
        <v>202</v>
      </c>
      <c r="C23" s="392">
        <v>404</v>
      </c>
      <c r="D23" s="32">
        <v>36526</v>
      </c>
      <c r="E23" s="61" t="s">
        <v>585</v>
      </c>
      <c r="F23" s="61" t="s">
        <v>586</v>
      </c>
      <c r="G23" s="235" t="s">
        <v>987</v>
      </c>
      <c r="H23" s="31" t="s">
        <v>411</v>
      </c>
      <c r="I23" s="28"/>
      <c r="J23" s="29">
        <v>3</v>
      </c>
      <c r="K23" s="30" t="s">
        <v>384</v>
      </c>
      <c r="L23" s="392">
        <v>593</v>
      </c>
      <c r="M23" s="32">
        <v>36161</v>
      </c>
      <c r="N23" s="61" t="s">
        <v>673</v>
      </c>
      <c r="O23" s="61" t="s">
        <v>621</v>
      </c>
      <c r="P23" s="235" t="s">
        <v>993</v>
      </c>
      <c r="Q23" s="31" t="s">
        <v>411</v>
      </c>
    </row>
    <row r="24" spans="1:17" s="20" customFormat="1" ht="27.75" customHeight="1">
      <c r="A24" s="29">
        <v>4</v>
      </c>
      <c r="B24" s="30" t="s">
        <v>203</v>
      </c>
      <c r="C24" s="392">
        <v>466</v>
      </c>
      <c r="D24" s="32">
        <v>36704</v>
      </c>
      <c r="E24" s="61" t="s">
        <v>601</v>
      </c>
      <c r="F24" s="61" t="s">
        <v>600</v>
      </c>
      <c r="G24" s="235">
        <v>20793</v>
      </c>
      <c r="H24" s="31">
        <v>4</v>
      </c>
      <c r="I24" s="28"/>
      <c r="J24" s="29">
        <v>4</v>
      </c>
      <c r="K24" s="30" t="s">
        <v>385</v>
      </c>
      <c r="L24" s="392">
        <v>536</v>
      </c>
      <c r="M24" s="32">
        <v>36324</v>
      </c>
      <c r="N24" s="61" t="s">
        <v>604</v>
      </c>
      <c r="O24" s="61" t="s">
        <v>605</v>
      </c>
      <c r="P24" s="235">
        <v>21083</v>
      </c>
      <c r="Q24" s="31">
        <v>1</v>
      </c>
    </row>
    <row r="25" spans="1:17" s="20" customFormat="1" ht="27.75" customHeight="1">
      <c r="A25" s="29">
        <v>5</v>
      </c>
      <c r="B25" s="30" t="s">
        <v>523</v>
      </c>
      <c r="C25" s="392">
        <v>438</v>
      </c>
      <c r="D25" s="32">
        <v>36395</v>
      </c>
      <c r="E25" s="61" t="s">
        <v>789</v>
      </c>
      <c r="F25" s="61" t="s">
        <v>786</v>
      </c>
      <c r="G25" s="235">
        <v>21202</v>
      </c>
      <c r="H25" s="31">
        <v>5</v>
      </c>
      <c r="I25" s="28"/>
      <c r="J25" s="29">
        <v>5</v>
      </c>
      <c r="K25" s="30" t="s">
        <v>531</v>
      </c>
      <c r="L25" s="392">
        <v>403</v>
      </c>
      <c r="M25" s="32">
        <v>36617</v>
      </c>
      <c r="N25" s="61" t="s">
        <v>584</v>
      </c>
      <c r="O25" s="61" t="s">
        <v>583</v>
      </c>
      <c r="P25" s="235" t="s">
        <v>987</v>
      </c>
      <c r="Q25" s="31" t="s">
        <v>411</v>
      </c>
    </row>
    <row r="26" spans="1:17" s="20" customFormat="1" ht="27.75" customHeight="1">
      <c r="A26" s="29">
        <v>6</v>
      </c>
      <c r="B26" s="30" t="s">
        <v>524</v>
      </c>
      <c r="C26" s="392">
        <v>454</v>
      </c>
      <c r="D26" s="32">
        <v>36161</v>
      </c>
      <c r="E26" s="61" t="s">
        <v>595</v>
      </c>
      <c r="F26" s="61" t="s">
        <v>596</v>
      </c>
      <c r="G26" s="235">
        <v>20618</v>
      </c>
      <c r="H26" s="31">
        <v>2</v>
      </c>
      <c r="I26" s="28"/>
      <c r="J26" s="29">
        <v>6</v>
      </c>
      <c r="K26" s="30" t="s">
        <v>532</v>
      </c>
      <c r="L26" s="392">
        <v>381</v>
      </c>
      <c r="M26" s="32">
        <v>36799</v>
      </c>
      <c r="N26" s="61" t="s">
        <v>581</v>
      </c>
      <c r="O26" s="61" t="s">
        <v>580</v>
      </c>
      <c r="P26" s="235">
        <v>21895</v>
      </c>
      <c r="Q26" s="31">
        <v>4</v>
      </c>
    </row>
    <row r="27" spans="1:17" s="20" customFormat="1" ht="27.75" customHeight="1">
      <c r="A27" s="559" t="s">
        <v>19</v>
      </c>
      <c r="B27" s="560"/>
      <c r="C27" s="560"/>
      <c r="D27" s="560"/>
      <c r="E27" s="560"/>
      <c r="F27" s="560"/>
      <c r="G27" s="560"/>
      <c r="H27" s="561"/>
      <c r="I27" s="28"/>
      <c r="J27" s="559" t="s">
        <v>264</v>
      </c>
      <c r="K27" s="562"/>
      <c r="L27" s="562"/>
      <c r="M27" s="562"/>
      <c r="N27" s="562"/>
      <c r="O27" s="562"/>
      <c r="P27" s="562"/>
      <c r="Q27" s="563"/>
    </row>
    <row r="28" spans="1:17" s="20" customFormat="1" ht="27.75" customHeight="1">
      <c r="A28" s="60" t="s">
        <v>12</v>
      </c>
      <c r="B28" s="57" t="s">
        <v>239</v>
      </c>
      <c r="C28" s="57" t="s">
        <v>238</v>
      </c>
      <c r="D28" s="58" t="s">
        <v>13</v>
      </c>
      <c r="E28" s="59" t="s">
        <v>14</v>
      </c>
      <c r="F28" s="59" t="s">
        <v>21</v>
      </c>
      <c r="G28" s="440" t="s">
        <v>15</v>
      </c>
      <c r="H28" s="57" t="s">
        <v>30</v>
      </c>
      <c r="I28" s="28"/>
      <c r="J28" s="60" t="s">
        <v>12</v>
      </c>
      <c r="K28" s="57" t="s">
        <v>239</v>
      </c>
      <c r="L28" s="57" t="s">
        <v>238</v>
      </c>
      <c r="M28" s="58" t="s">
        <v>13</v>
      </c>
      <c r="N28" s="59" t="s">
        <v>14</v>
      </c>
      <c r="O28" s="59" t="s">
        <v>21</v>
      </c>
      <c r="P28" s="440" t="s">
        <v>15</v>
      </c>
      <c r="Q28" s="57" t="s">
        <v>30</v>
      </c>
    </row>
    <row r="29" spans="1:17" s="20" customFormat="1" ht="27.75" customHeight="1">
      <c r="A29" s="29">
        <v>1</v>
      </c>
      <c r="B29" s="30" t="s">
        <v>204</v>
      </c>
      <c r="C29" s="392">
        <v>750</v>
      </c>
      <c r="D29" s="32">
        <v>36161</v>
      </c>
      <c r="E29" s="61" t="s">
        <v>860</v>
      </c>
      <c r="F29" s="61" t="s">
        <v>735</v>
      </c>
      <c r="G29" s="235">
        <v>15914</v>
      </c>
      <c r="H29" s="31">
        <v>1</v>
      </c>
      <c r="I29" s="28"/>
      <c r="J29" s="29">
        <v>1</v>
      </c>
      <c r="K29" s="30" t="s">
        <v>386</v>
      </c>
      <c r="L29" s="392">
        <v>470</v>
      </c>
      <c r="M29" s="32">
        <v>36696</v>
      </c>
      <c r="N29" s="61" t="s">
        <v>603</v>
      </c>
      <c r="O29" s="61" t="s">
        <v>600</v>
      </c>
      <c r="P29" s="235">
        <v>22503</v>
      </c>
      <c r="Q29" s="31">
        <v>6</v>
      </c>
    </row>
    <row r="30" spans="1:17" s="20" customFormat="1" ht="27.75" customHeight="1">
      <c r="A30" s="29">
        <v>1</v>
      </c>
      <c r="B30" s="30" t="s">
        <v>205</v>
      </c>
      <c r="C30" s="392">
        <v>494</v>
      </c>
      <c r="D30" s="32">
        <v>36710</v>
      </c>
      <c r="E30" s="61" t="s">
        <v>794</v>
      </c>
      <c r="F30" s="61" t="s">
        <v>249</v>
      </c>
      <c r="G30" s="235" t="s">
        <v>987</v>
      </c>
      <c r="H30" s="31" t="s">
        <v>411</v>
      </c>
      <c r="I30" s="28"/>
      <c r="J30" s="29">
        <v>1</v>
      </c>
      <c r="K30" s="30" t="s">
        <v>387</v>
      </c>
      <c r="L30" s="392">
        <v>506</v>
      </c>
      <c r="M30" s="32">
        <v>36766</v>
      </c>
      <c r="N30" s="61" t="s">
        <v>798</v>
      </c>
      <c r="O30" s="61" t="s">
        <v>796</v>
      </c>
      <c r="P30" s="235">
        <v>21539</v>
      </c>
      <c r="Q30" s="31">
        <v>4</v>
      </c>
    </row>
    <row r="31" spans="1:17" s="20" customFormat="1" ht="27.75" customHeight="1">
      <c r="A31" s="29">
        <v>2</v>
      </c>
      <c r="B31" s="30" t="s">
        <v>206</v>
      </c>
      <c r="C31" s="392">
        <v>456</v>
      </c>
      <c r="D31" s="32">
        <v>36161</v>
      </c>
      <c r="E31" s="61" t="s">
        <v>655</v>
      </c>
      <c r="F31" s="61" t="s">
        <v>596</v>
      </c>
      <c r="G31" s="235">
        <v>21500</v>
      </c>
      <c r="H31" s="31">
        <v>5</v>
      </c>
      <c r="I31" s="28"/>
      <c r="J31" s="29">
        <v>2</v>
      </c>
      <c r="K31" s="30" t="s">
        <v>388</v>
      </c>
      <c r="L31" s="392">
        <v>564</v>
      </c>
      <c r="M31" s="32">
        <v>36443</v>
      </c>
      <c r="N31" s="61" t="s">
        <v>800</v>
      </c>
      <c r="O31" s="61" t="s">
        <v>669</v>
      </c>
      <c r="P31" s="235">
        <v>22771</v>
      </c>
      <c r="Q31" s="31">
        <v>7</v>
      </c>
    </row>
    <row r="32" spans="1:17" s="20" customFormat="1" ht="27.75" customHeight="1">
      <c r="A32" s="29">
        <v>3</v>
      </c>
      <c r="B32" s="30" t="s">
        <v>207</v>
      </c>
      <c r="C32" s="392">
        <v>427</v>
      </c>
      <c r="D32" s="32">
        <v>36526</v>
      </c>
      <c r="E32" s="61" t="s">
        <v>784</v>
      </c>
      <c r="F32" s="61" t="s">
        <v>647</v>
      </c>
      <c r="G32" s="235">
        <v>22987</v>
      </c>
      <c r="H32" s="31">
        <v>7</v>
      </c>
      <c r="I32" s="28"/>
      <c r="J32" s="29">
        <v>3</v>
      </c>
      <c r="K32" s="30" t="s">
        <v>389</v>
      </c>
      <c r="L32" s="392">
        <v>455</v>
      </c>
      <c r="M32" s="32">
        <v>36162</v>
      </c>
      <c r="N32" s="61" t="s">
        <v>654</v>
      </c>
      <c r="O32" s="61" t="s">
        <v>596</v>
      </c>
      <c r="P32" s="235">
        <v>21429</v>
      </c>
      <c r="Q32" s="31">
        <v>3</v>
      </c>
    </row>
    <row r="33" spans="1:17" s="20" customFormat="1" ht="27.75" customHeight="1">
      <c r="A33" s="29">
        <v>3</v>
      </c>
      <c r="B33" s="30" t="s">
        <v>208</v>
      </c>
      <c r="C33" s="392">
        <v>369</v>
      </c>
      <c r="D33" s="32">
        <v>36495</v>
      </c>
      <c r="E33" s="61" t="s">
        <v>574</v>
      </c>
      <c r="F33" s="61" t="s">
        <v>575</v>
      </c>
      <c r="G33" s="235">
        <v>21842</v>
      </c>
      <c r="H33" s="31">
        <v>6</v>
      </c>
      <c r="I33" s="28"/>
      <c r="J33" s="29">
        <v>3</v>
      </c>
      <c r="K33" s="30" t="s">
        <v>390</v>
      </c>
      <c r="L33" s="392">
        <v>374</v>
      </c>
      <c r="M33" s="32">
        <v>36176</v>
      </c>
      <c r="N33" s="61" t="s">
        <v>637</v>
      </c>
      <c r="O33" s="61" t="s">
        <v>580</v>
      </c>
      <c r="P33" s="235">
        <v>20626</v>
      </c>
      <c r="Q33" s="31">
        <v>2</v>
      </c>
    </row>
    <row r="34" spans="1:17" s="20" customFormat="1" ht="27.75" customHeight="1">
      <c r="A34" s="29">
        <v>4</v>
      </c>
      <c r="B34" s="30" t="s">
        <v>209</v>
      </c>
      <c r="C34" s="392">
        <v>400</v>
      </c>
      <c r="D34" s="32">
        <v>36247</v>
      </c>
      <c r="E34" s="61" t="s">
        <v>782</v>
      </c>
      <c r="F34" s="61" t="s">
        <v>625</v>
      </c>
      <c r="G34" s="235">
        <v>21155</v>
      </c>
      <c r="H34" s="31">
        <v>3</v>
      </c>
      <c r="I34" s="28"/>
      <c r="J34" s="29">
        <v>4</v>
      </c>
      <c r="K34" s="30" t="s">
        <v>391</v>
      </c>
      <c r="L34" s="392">
        <v>384</v>
      </c>
      <c r="M34" s="32">
        <v>36161</v>
      </c>
      <c r="N34" s="61" t="s">
        <v>779</v>
      </c>
      <c r="O34" s="61" t="s">
        <v>641</v>
      </c>
      <c r="P34" s="235">
        <v>20620</v>
      </c>
      <c r="Q34" s="31">
        <v>1</v>
      </c>
    </row>
    <row r="35" spans="1:17" s="20" customFormat="1" ht="27.75" customHeight="1">
      <c r="A35" s="29">
        <v>5</v>
      </c>
      <c r="B35" s="30" t="s">
        <v>525</v>
      </c>
      <c r="C35" s="392">
        <v>437</v>
      </c>
      <c r="D35" s="32">
        <v>36753</v>
      </c>
      <c r="E35" s="61" t="s">
        <v>788</v>
      </c>
      <c r="F35" s="61" t="s">
        <v>786</v>
      </c>
      <c r="G35" s="235">
        <v>21307</v>
      </c>
      <c r="H35" s="31">
        <v>4</v>
      </c>
      <c r="I35" s="28"/>
      <c r="J35" s="29">
        <v>5</v>
      </c>
      <c r="K35" s="30" t="s">
        <v>536</v>
      </c>
      <c r="L35" s="392">
        <v>402</v>
      </c>
      <c r="M35" s="32">
        <v>36371</v>
      </c>
      <c r="N35" s="61" t="s">
        <v>582</v>
      </c>
      <c r="O35" s="61" t="s">
        <v>583</v>
      </c>
      <c r="P35" s="235" t="s">
        <v>987</v>
      </c>
      <c r="Q35" s="31" t="s">
        <v>411</v>
      </c>
    </row>
    <row r="36" spans="1:17" s="20" customFormat="1" ht="27.75" customHeight="1">
      <c r="A36" s="29">
        <v>6</v>
      </c>
      <c r="B36" s="30" t="s">
        <v>526</v>
      </c>
      <c r="C36" s="392">
        <v>426</v>
      </c>
      <c r="D36" s="32">
        <v>36165</v>
      </c>
      <c r="E36" s="61" t="s">
        <v>649</v>
      </c>
      <c r="F36" s="61" t="s">
        <v>647</v>
      </c>
      <c r="G36" s="235">
        <v>20459</v>
      </c>
      <c r="H36" s="31">
        <v>2</v>
      </c>
      <c r="I36" s="28"/>
      <c r="J36" s="29">
        <v>6</v>
      </c>
      <c r="K36" s="30" t="s">
        <v>537</v>
      </c>
      <c r="L36" s="392">
        <v>380</v>
      </c>
      <c r="M36" s="32">
        <v>36766</v>
      </c>
      <c r="N36" s="61" t="s">
        <v>579</v>
      </c>
      <c r="O36" s="61" t="s">
        <v>580</v>
      </c>
      <c r="P36" s="235">
        <v>21545</v>
      </c>
      <c r="Q36" s="31">
        <v>5</v>
      </c>
    </row>
    <row r="37" spans="1:17" s="20" customFormat="1" ht="27.75" customHeight="1">
      <c r="A37" s="559" t="s">
        <v>48</v>
      </c>
      <c r="B37" s="560"/>
      <c r="C37" s="560"/>
      <c r="D37" s="560"/>
      <c r="E37" s="560"/>
      <c r="F37" s="560"/>
      <c r="G37" s="560"/>
      <c r="H37" s="561"/>
      <c r="I37" s="28"/>
      <c r="J37" s="559" t="s">
        <v>265</v>
      </c>
      <c r="K37" s="562"/>
      <c r="L37" s="562"/>
      <c r="M37" s="562"/>
      <c r="N37" s="562"/>
      <c r="O37" s="562"/>
      <c r="P37" s="562"/>
      <c r="Q37" s="563"/>
    </row>
    <row r="38" spans="1:17" s="20" customFormat="1" ht="27.75" customHeight="1">
      <c r="A38" s="60" t="s">
        <v>12</v>
      </c>
      <c r="B38" s="57" t="s">
        <v>239</v>
      </c>
      <c r="C38" s="57" t="s">
        <v>238</v>
      </c>
      <c r="D38" s="58" t="s">
        <v>13</v>
      </c>
      <c r="E38" s="59" t="s">
        <v>14</v>
      </c>
      <c r="F38" s="59" t="s">
        <v>21</v>
      </c>
      <c r="G38" s="440" t="s">
        <v>15</v>
      </c>
      <c r="H38" s="57" t="s">
        <v>30</v>
      </c>
      <c r="I38" s="28"/>
      <c r="J38" s="60" t="s">
        <v>12</v>
      </c>
      <c r="K38" s="57" t="s">
        <v>239</v>
      </c>
      <c r="L38" s="57" t="s">
        <v>238</v>
      </c>
      <c r="M38" s="58" t="s">
        <v>13</v>
      </c>
      <c r="N38" s="59" t="s">
        <v>14</v>
      </c>
      <c r="O38" s="59" t="s">
        <v>21</v>
      </c>
      <c r="P38" s="440" t="s">
        <v>15</v>
      </c>
      <c r="Q38" s="57" t="s">
        <v>30</v>
      </c>
    </row>
    <row r="39" spans="1:17" s="20" customFormat="1" ht="27.75" customHeight="1">
      <c r="A39" s="29">
        <v>1</v>
      </c>
      <c r="B39" s="30" t="s">
        <v>210</v>
      </c>
      <c r="C39" s="392">
        <v>565</v>
      </c>
      <c r="D39" s="32">
        <v>36778</v>
      </c>
      <c r="E39" s="61" t="s">
        <v>668</v>
      </c>
      <c r="F39" s="61" t="s">
        <v>669</v>
      </c>
      <c r="G39" s="235">
        <v>23470</v>
      </c>
      <c r="H39" s="31">
        <v>5</v>
      </c>
      <c r="I39" s="28"/>
      <c r="J39" s="29">
        <v>1</v>
      </c>
      <c r="K39" s="30" t="s">
        <v>538</v>
      </c>
      <c r="L39" s="392">
        <v>469</v>
      </c>
      <c r="M39" s="32">
        <v>36567</v>
      </c>
      <c r="N39" s="61" t="s">
        <v>602</v>
      </c>
      <c r="O39" s="61" t="s">
        <v>600</v>
      </c>
      <c r="P39" s="235">
        <v>23667</v>
      </c>
      <c r="Q39" s="31">
        <v>7</v>
      </c>
    </row>
    <row r="40" spans="1:17" s="20" customFormat="1" ht="27.75" customHeight="1">
      <c r="A40" s="29">
        <v>1</v>
      </c>
      <c r="B40" s="30" t="s">
        <v>211</v>
      </c>
      <c r="C40" s="392">
        <v>493</v>
      </c>
      <c r="D40" s="32">
        <v>36841</v>
      </c>
      <c r="E40" s="61" t="s">
        <v>793</v>
      </c>
      <c r="F40" s="61" t="s">
        <v>249</v>
      </c>
      <c r="G40" s="235" t="s">
        <v>987</v>
      </c>
      <c r="H40" s="31" t="s">
        <v>411</v>
      </c>
      <c r="I40" s="28"/>
      <c r="J40" s="29">
        <v>1</v>
      </c>
      <c r="K40" s="30" t="s">
        <v>539</v>
      </c>
      <c r="L40" s="392">
        <v>600</v>
      </c>
      <c r="M40" s="32">
        <v>36530</v>
      </c>
      <c r="N40" s="61" t="s">
        <v>622</v>
      </c>
      <c r="O40" s="61" t="s">
        <v>623</v>
      </c>
      <c r="P40" s="235">
        <v>22878</v>
      </c>
      <c r="Q40" s="31">
        <v>6</v>
      </c>
    </row>
    <row r="41" spans="1:17" s="20" customFormat="1" ht="27.75" customHeight="1">
      <c r="A41" s="29">
        <v>2</v>
      </c>
      <c r="B41" s="30" t="s">
        <v>212</v>
      </c>
      <c r="C41" s="392">
        <v>409</v>
      </c>
      <c r="D41" s="32">
        <v>36161</v>
      </c>
      <c r="E41" s="61" t="s">
        <v>590</v>
      </c>
      <c r="F41" s="61" t="s">
        <v>586</v>
      </c>
      <c r="G41" s="235" t="s">
        <v>987</v>
      </c>
      <c r="H41" s="31" t="s">
        <v>411</v>
      </c>
      <c r="I41" s="28"/>
      <c r="J41" s="29">
        <v>2</v>
      </c>
      <c r="K41" s="30" t="s">
        <v>540</v>
      </c>
      <c r="L41" s="392">
        <v>407</v>
      </c>
      <c r="M41" s="32">
        <v>36229</v>
      </c>
      <c r="N41" s="61" t="s">
        <v>693</v>
      </c>
      <c r="O41" s="61" t="s">
        <v>586</v>
      </c>
      <c r="P41" s="235" t="s">
        <v>987</v>
      </c>
      <c r="Q41" s="31" t="s">
        <v>411</v>
      </c>
    </row>
    <row r="42" spans="1:17" s="20" customFormat="1" ht="27.75" customHeight="1">
      <c r="A42" s="29">
        <v>3</v>
      </c>
      <c r="B42" s="30" t="s">
        <v>213</v>
      </c>
      <c r="C42" s="392">
        <v>524</v>
      </c>
      <c r="D42" s="32">
        <v>36526</v>
      </c>
      <c r="E42" s="61" t="s">
        <v>740</v>
      </c>
      <c r="F42" s="61" t="s">
        <v>735</v>
      </c>
      <c r="G42" s="235" t="s">
        <v>993</v>
      </c>
      <c r="H42" s="31" t="s">
        <v>411</v>
      </c>
      <c r="I42" s="28"/>
      <c r="J42" s="29">
        <v>3</v>
      </c>
      <c r="K42" s="30" t="s">
        <v>541</v>
      </c>
      <c r="L42" s="392">
        <v>537</v>
      </c>
      <c r="M42" s="32">
        <v>36707</v>
      </c>
      <c r="N42" s="61" t="s">
        <v>606</v>
      </c>
      <c r="O42" s="61" t="s">
        <v>605</v>
      </c>
      <c r="P42" s="235">
        <v>21894</v>
      </c>
      <c r="Q42" s="31">
        <v>4</v>
      </c>
    </row>
    <row r="43" spans="1:17" s="20" customFormat="1" ht="27.75" customHeight="1">
      <c r="A43" s="29">
        <v>3</v>
      </c>
      <c r="B43" s="30" t="s">
        <v>214</v>
      </c>
      <c r="C43" s="392">
        <v>505</v>
      </c>
      <c r="D43" s="32">
        <v>36336</v>
      </c>
      <c r="E43" s="61" t="s">
        <v>797</v>
      </c>
      <c r="F43" s="61" t="s">
        <v>796</v>
      </c>
      <c r="G43" s="235">
        <v>22447</v>
      </c>
      <c r="H43" s="31">
        <v>4</v>
      </c>
      <c r="I43" s="28"/>
      <c r="J43" s="29">
        <v>3</v>
      </c>
      <c r="K43" s="30" t="s">
        <v>542</v>
      </c>
      <c r="L43" s="392">
        <v>507</v>
      </c>
      <c r="M43" s="32">
        <v>36870</v>
      </c>
      <c r="N43" s="61" t="s">
        <v>799</v>
      </c>
      <c r="O43" s="61" t="s">
        <v>796</v>
      </c>
      <c r="P43" s="235">
        <v>22216</v>
      </c>
      <c r="Q43" s="31">
        <v>5</v>
      </c>
    </row>
    <row r="44" spans="1:17" s="20" customFormat="1" ht="27.75" customHeight="1">
      <c r="A44" s="29">
        <v>4</v>
      </c>
      <c r="B44" s="30" t="s">
        <v>215</v>
      </c>
      <c r="C44" s="392">
        <v>379</v>
      </c>
      <c r="D44" s="32">
        <v>36531</v>
      </c>
      <c r="E44" s="61" t="s">
        <v>778</v>
      </c>
      <c r="F44" s="61" t="s">
        <v>580</v>
      </c>
      <c r="G44" s="235">
        <v>20984</v>
      </c>
      <c r="H44" s="31">
        <v>2</v>
      </c>
      <c r="I44" s="28"/>
      <c r="J44" s="29">
        <v>4</v>
      </c>
      <c r="K44" s="30" t="s">
        <v>543</v>
      </c>
      <c r="L44" s="392">
        <v>557</v>
      </c>
      <c r="M44" s="32">
        <v>36568</v>
      </c>
      <c r="N44" s="61" t="s">
        <v>618</v>
      </c>
      <c r="O44" s="61" t="s">
        <v>617</v>
      </c>
      <c r="P44" s="235">
        <v>20838</v>
      </c>
      <c r="Q44" s="31">
        <v>2</v>
      </c>
    </row>
    <row r="45" spans="1:17" s="20" customFormat="1" ht="27.75" customHeight="1">
      <c r="A45" s="29">
        <v>5</v>
      </c>
      <c r="B45" s="30" t="s">
        <v>527</v>
      </c>
      <c r="C45" s="392">
        <v>436</v>
      </c>
      <c r="D45" s="32">
        <v>36845</v>
      </c>
      <c r="E45" s="61" t="s">
        <v>787</v>
      </c>
      <c r="F45" s="61" t="s">
        <v>786</v>
      </c>
      <c r="G45" s="235">
        <v>21321</v>
      </c>
      <c r="H45" s="31">
        <v>3</v>
      </c>
      <c r="I45" s="28"/>
      <c r="J45" s="29">
        <v>5</v>
      </c>
      <c r="K45" s="30" t="s">
        <v>544</v>
      </c>
      <c r="L45" s="392">
        <v>392</v>
      </c>
      <c r="M45" s="32">
        <v>36187</v>
      </c>
      <c r="N45" s="61" t="s">
        <v>780</v>
      </c>
      <c r="O45" s="61" t="s">
        <v>641</v>
      </c>
      <c r="P45" s="235">
        <v>21375</v>
      </c>
      <c r="Q45" s="31">
        <v>3</v>
      </c>
    </row>
    <row r="46" spans="1:17" s="20" customFormat="1" ht="27.75" customHeight="1">
      <c r="A46" s="29">
        <v>6</v>
      </c>
      <c r="B46" s="30" t="s">
        <v>528</v>
      </c>
      <c r="C46" s="392">
        <v>410</v>
      </c>
      <c r="D46" s="32">
        <v>36165</v>
      </c>
      <c r="E46" s="61" t="s">
        <v>644</v>
      </c>
      <c r="F46" s="61" t="s">
        <v>645</v>
      </c>
      <c r="G46" s="235">
        <v>20499</v>
      </c>
      <c r="H46" s="31">
        <v>1</v>
      </c>
      <c r="I46" s="28"/>
      <c r="J46" s="29">
        <v>6</v>
      </c>
      <c r="K46" s="30" t="s">
        <v>545</v>
      </c>
      <c r="L46" s="392">
        <v>433</v>
      </c>
      <c r="M46" s="32">
        <v>36293</v>
      </c>
      <c r="N46" s="61" t="s">
        <v>591</v>
      </c>
      <c r="O46" s="61" t="s">
        <v>592</v>
      </c>
      <c r="P46" s="235">
        <v>20559</v>
      </c>
      <c r="Q46" s="31">
        <v>1</v>
      </c>
    </row>
    <row r="47" spans="1:17" s="20" customFormat="1" ht="27.75" customHeight="1">
      <c r="A47" s="559" t="s">
        <v>49</v>
      </c>
      <c r="B47" s="560"/>
      <c r="C47" s="560"/>
      <c r="D47" s="560"/>
      <c r="E47" s="560"/>
      <c r="F47" s="560"/>
      <c r="G47" s="560"/>
      <c r="H47" s="561"/>
      <c r="I47" s="28"/>
      <c r="J47" s="559" t="s">
        <v>266</v>
      </c>
      <c r="K47" s="562"/>
      <c r="L47" s="562"/>
      <c r="M47" s="562"/>
      <c r="N47" s="562"/>
      <c r="O47" s="562"/>
      <c r="P47" s="562"/>
      <c r="Q47" s="563"/>
    </row>
    <row r="48" spans="1:17" s="20" customFormat="1" ht="27.75" customHeight="1">
      <c r="A48" s="60" t="s">
        <v>12</v>
      </c>
      <c r="B48" s="57" t="s">
        <v>239</v>
      </c>
      <c r="C48" s="57" t="s">
        <v>238</v>
      </c>
      <c r="D48" s="58" t="s">
        <v>13</v>
      </c>
      <c r="E48" s="59" t="s">
        <v>14</v>
      </c>
      <c r="F48" s="59" t="s">
        <v>21</v>
      </c>
      <c r="G48" s="440" t="s">
        <v>15</v>
      </c>
      <c r="H48" s="57" t="s">
        <v>30</v>
      </c>
      <c r="I48" s="28"/>
      <c r="J48" s="60" t="s">
        <v>12</v>
      </c>
      <c r="K48" s="57" t="s">
        <v>239</v>
      </c>
      <c r="L48" s="57" t="s">
        <v>238</v>
      </c>
      <c r="M48" s="58" t="s">
        <v>13</v>
      </c>
      <c r="N48" s="59" t="s">
        <v>14</v>
      </c>
      <c r="O48" s="59" t="s">
        <v>21</v>
      </c>
      <c r="P48" s="440" t="s">
        <v>15</v>
      </c>
      <c r="Q48" s="57" t="s">
        <v>30</v>
      </c>
    </row>
    <row r="49" spans="1:17" s="20" customFormat="1" ht="27.75" customHeight="1">
      <c r="A49" s="29">
        <v>1</v>
      </c>
      <c r="B49" s="30" t="s">
        <v>216</v>
      </c>
      <c r="C49" s="392">
        <v>508</v>
      </c>
      <c r="D49" s="32">
        <v>36455</v>
      </c>
      <c r="E49" s="61" t="s">
        <v>663</v>
      </c>
      <c r="F49" s="61" t="s">
        <v>664</v>
      </c>
      <c r="G49" s="235">
        <v>20608</v>
      </c>
      <c r="H49" s="31">
        <v>1</v>
      </c>
      <c r="I49" s="28"/>
      <c r="J49" s="29">
        <v>1</v>
      </c>
      <c r="K49" s="30" t="s">
        <v>546</v>
      </c>
      <c r="L49" s="392">
        <v>450</v>
      </c>
      <c r="M49" s="32">
        <v>36853</v>
      </c>
      <c r="N49" s="61" t="s">
        <v>878</v>
      </c>
      <c r="O49" s="61" t="s">
        <v>594</v>
      </c>
      <c r="P49" s="235">
        <v>24747</v>
      </c>
      <c r="Q49" s="31">
        <v>6</v>
      </c>
    </row>
    <row r="50" spans="1:17" s="20" customFormat="1" ht="27.75" customHeight="1">
      <c r="A50" s="29">
        <v>1</v>
      </c>
      <c r="B50" s="30" t="s">
        <v>217</v>
      </c>
      <c r="C50" s="392">
        <v>481</v>
      </c>
      <c r="D50" s="32">
        <v>36216</v>
      </c>
      <c r="E50" s="61" t="s">
        <v>792</v>
      </c>
      <c r="F50" s="61" t="s">
        <v>249</v>
      </c>
      <c r="G50" s="235" t="s">
        <v>987</v>
      </c>
      <c r="H50" s="31" t="s">
        <v>411</v>
      </c>
      <c r="I50" s="28"/>
      <c r="J50" s="29">
        <v>1</v>
      </c>
      <c r="K50" s="30" t="s">
        <v>547</v>
      </c>
      <c r="L50" s="392">
        <v>459</v>
      </c>
      <c r="M50" s="32">
        <v>36557</v>
      </c>
      <c r="N50" s="61" t="s">
        <v>598</v>
      </c>
      <c r="O50" s="61" t="s">
        <v>596</v>
      </c>
      <c r="P50" s="235" t="s">
        <v>987</v>
      </c>
      <c r="Q50" s="31" t="s">
        <v>411</v>
      </c>
    </row>
    <row r="51" spans="1:17" s="20" customFormat="1" ht="27.75" customHeight="1">
      <c r="A51" s="29">
        <v>2</v>
      </c>
      <c r="B51" s="30" t="s">
        <v>218</v>
      </c>
      <c r="C51" s="392">
        <v>408</v>
      </c>
      <c r="D51" s="32">
        <v>36453</v>
      </c>
      <c r="E51" s="61" t="s">
        <v>589</v>
      </c>
      <c r="F51" s="61" t="s">
        <v>586</v>
      </c>
      <c r="G51" s="235" t="s">
        <v>987</v>
      </c>
      <c r="H51" s="31" t="s">
        <v>411</v>
      </c>
      <c r="I51" s="28"/>
      <c r="J51" s="29">
        <v>2</v>
      </c>
      <c r="K51" s="30" t="s">
        <v>548</v>
      </c>
      <c r="L51" s="392">
        <v>406</v>
      </c>
      <c r="M51" s="32">
        <v>36528</v>
      </c>
      <c r="N51" s="61" t="s">
        <v>588</v>
      </c>
      <c r="O51" s="61" t="s">
        <v>586</v>
      </c>
      <c r="P51" s="235" t="s">
        <v>987</v>
      </c>
      <c r="Q51" s="31" t="s">
        <v>411</v>
      </c>
    </row>
    <row r="52" spans="1:17" s="20" customFormat="1" ht="27.75" customHeight="1">
      <c r="A52" s="29">
        <v>3</v>
      </c>
      <c r="B52" s="30" t="s">
        <v>219</v>
      </c>
      <c r="C52" s="392">
        <v>567</v>
      </c>
      <c r="D52" s="32">
        <v>36184</v>
      </c>
      <c r="E52" s="61" t="s">
        <v>670</v>
      </c>
      <c r="F52" s="61" t="s">
        <v>669</v>
      </c>
      <c r="G52" s="235">
        <v>21654</v>
      </c>
      <c r="H52" s="31">
        <v>3</v>
      </c>
      <c r="I52" s="28"/>
      <c r="J52" s="29">
        <v>3</v>
      </c>
      <c r="K52" s="30" t="s">
        <v>549</v>
      </c>
      <c r="L52" s="392">
        <v>465</v>
      </c>
      <c r="M52" s="32">
        <v>36591</v>
      </c>
      <c r="N52" s="61" t="s">
        <v>599</v>
      </c>
      <c r="O52" s="61" t="s">
        <v>600</v>
      </c>
      <c r="P52" s="235">
        <v>20987</v>
      </c>
      <c r="Q52" s="31">
        <v>5</v>
      </c>
    </row>
    <row r="53" spans="1:17" s="20" customFormat="1" ht="27.75" customHeight="1">
      <c r="A53" s="29">
        <v>3</v>
      </c>
      <c r="B53" s="30" t="s">
        <v>220</v>
      </c>
      <c r="C53" s="392">
        <v>504</v>
      </c>
      <c r="D53" s="32">
        <v>36161</v>
      </c>
      <c r="E53" s="61" t="s">
        <v>795</v>
      </c>
      <c r="F53" s="61" t="s">
        <v>796</v>
      </c>
      <c r="G53" s="235">
        <v>21895</v>
      </c>
      <c r="H53" s="31">
        <v>5</v>
      </c>
      <c r="I53" s="28"/>
      <c r="J53" s="29">
        <v>3</v>
      </c>
      <c r="K53" s="30" t="s">
        <v>550</v>
      </c>
      <c r="L53" s="392">
        <v>555</v>
      </c>
      <c r="M53" s="32">
        <v>36526</v>
      </c>
      <c r="N53" s="61" t="s">
        <v>615</v>
      </c>
      <c r="O53" s="61" t="s">
        <v>612</v>
      </c>
      <c r="P53" s="235">
        <v>20851</v>
      </c>
      <c r="Q53" s="31">
        <v>3</v>
      </c>
    </row>
    <row r="54" spans="1:17" s="20" customFormat="1" ht="27.75" customHeight="1">
      <c r="A54" s="29">
        <v>4</v>
      </c>
      <c r="B54" s="30" t="s">
        <v>221</v>
      </c>
      <c r="C54" s="392">
        <v>535</v>
      </c>
      <c r="D54" s="32">
        <v>36161</v>
      </c>
      <c r="E54" s="61" t="s">
        <v>667</v>
      </c>
      <c r="F54" s="61" t="s">
        <v>605</v>
      </c>
      <c r="G54" s="235">
        <v>21882</v>
      </c>
      <c r="H54" s="31">
        <v>4</v>
      </c>
      <c r="I54" s="28"/>
      <c r="J54" s="29">
        <v>4</v>
      </c>
      <c r="K54" s="30" t="s">
        <v>551</v>
      </c>
      <c r="L54" s="392">
        <v>556</v>
      </c>
      <c r="M54" s="32">
        <v>36824</v>
      </c>
      <c r="N54" s="61" t="s">
        <v>616</v>
      </c>
      <c r="O54" s="61" t="s">
        <v>617</v>
      </c>
      <c r="P54" s="235">
        <v>20638</v>
      </c>
      <c r="Q54" s="31">
        <v>2</v>
      </c>
    </row>
    <row r="55" spans="1:17" s="20" customFormat="1" ht="27.75" customHeight="1">
      <c r="A55" s="29">
        <v>5</v>
      </c>
      <c r="B55" s="30" t="s">
        <v>529</v>
      </c>
      <c r="C55" s="392">
        <v>554</v>
      </c>
      <c r="D55" s="32">
        <v>36276</v>
      </c>
      <c r="E55" s="61" t="s">
        <v>614</v>
      </c>
      <c r="F55" s="61" t="s">
        <v>612</v>
      </c>
      <c r="G55" s="235">
        <v>20698</v>
      </c>
      <c r="H55" s="31">
        <v>2</v>
      </c>
      <c r="I55" s="28"/>
      <c r="J55" s="29">
        <v>5</v>
      </c>
      <c r="K55" s="30" t="s">
        <v>552</v>
      </c>
      <c r="L55" s="392">
        <v>553</v>
      </c>
      <c r="M55" s="32">
        <v>36418</v>
      </c>
      <c r="N55" s="61" t="s">
        <v>613</v>
      </c>
      <c r="O55" s="61" t="s">
        <v>612</v>
      </c>
      <c r="P55" s="235">
        <v>20874</v>
      </c>
      <c r="Q55" s="31">
        <v>4</v>
      </c>
    </row>
    <row r="56" spans="1:17" s="20" customFormat="1" ht="27.75" customHeight="1">
      <c r="A56" s="29">
        <v>6</v>
      </c>
      <c r="B56" s="30" t="s">
        <v>530</v>
      </c>
      <c r="C56" s="392">
        <v>435</v>
      </c>
      <c r="D56" s="32">
        <v>36211</v>
      </c>
      <c r="E56" s="61" t="s">
        <v>785</v>
      </c>
      <c r="F56" s="61" t="s">
        <v>786</v>
      </c>
      <c r="G56" s="235" t="s">
        <v>987</v>
      </c>
      <c r="H56" s="31" t="s">
        <v>411</v>
      </c>
      <c r="I56" s="28"/>
      <c r="J56" s="29">
        <v>6</v>
      </c>
      <c r="K56" s="30" t="s">
        <v>553</v>
      </c>
      <c r="L56" s="392">
        <v>378</v>
      </c>
      <c r="M56" s="32">
        <v>36516</v>
      </c>
      <c r="N56" s="61" t="s">
        <v>777</v>
      </c>
      <c r="O56" s="61" t="s">
        <v>580</v>
      </c>
      <c r="P56" s="235">
        <v>15957</v>
      </c>
      <c r="Q56" s="31">
        <v>1</v>
      </c>
    </row>
    <row r="57" spans="1:17" s="20" customFormat="1" ht="24.75" customHeight="1">
      <c r="A57" s="44"/>
      <c r="B57" s="44"/>
      <c r="C57" s="45"/>
      <c r="D57" s="44"/>
      <c r="E57" s="46"/>
      <c r="F57" s="62"/>
      <c r="G57" s="242"/>
      <c r="H57" s="48"/>
      <c r="I57" s="22"/>
      <c r="J57" s="49"/>
      <c r="K57" s="50"/>
      <c r="L57" s="51"/>
      <c r="M57" s="52"/>
      <c r="N57" s="65"/>
      <c r="O57" s="65"/>
      <c r="P57" s="236"/>
      <c r="Q57" s="51"/>
    </row>
    <row r="58" spans="1:17" s="20" customFormat="1" ht="24.75" customHeight="1">
      <c r="A58" s="38" t="s">
        <v>20</v>
      </c>
      <c r="B58" s="38"/>
      <c r="C58" s="38"/>
      <c r="D58" s="38"/>
      <c r="E58" s="63" t="s">
        <v>0</v>
      </c>
      <c r="F58" s="63" t="s">
        <v>1</v>
      </c>
      <c r="G58" s="237"/>
      <c r="H58" s="34"/>
      <c r="I58" s="39" t="s">
        <v>2</v>
      </c>
      <c r="J58" s="39"/>
      <c r="K58" s="39"/>
      <c r="L58" s="39"/>
      <c r="M58" s="36"/>
      <c r="N58" s="66" t="s">
        <v>3</v>
      </c>
      <c r="O58" s="67" t="s">
        <v>3</v>
      </c>
      <c r="P58" s="237" t="s">
        <v>3</v>
      </c>
      <c r="Q58" s="38"/>
    </row>
    <row r="59" spans="1:17" s="20" customFormat="1" ht="24.75" customHeight="1">
      <c r="A59" s="34"/>
      <c r="B59" s="34"/>
      <c r="C59" s="22"/>
      <c r="D59" s="22"/>
      <c r="E59" s="64"/>
      <c r="F59" s="64"/>
      <c r="G59" s="405"/>
      <c r="H59" s="35"/>
      <c r="I59" s="22"/>
      <c r="J59" s="34"/>
      <c r="K59" s="34"/>
      <c r="L59" s="34"/>
      <c r="M59" s="36"/>
      <c r="N59" s="68"/>
      <c r="O59" s="68"/>
      <c r="P59" s="238"/>
      <c r="Q59" s="22"/>
    </row>
    <row r="60" spans="1:17" s="20" customFormat="1" ht="24.75" customHeight="1">
      <c r="A60" s="34"/>
      <c r="B60" s="34"/>
      <c r="C60" s="22"/>
      <c r="D60" s="22"/>
      <c r="E60" s="64"/>
      <c r="F60" s="64"/>
      <c r="G60" s="405"/>
      <c r="H60" s="35"/>
      <c r="I60" s="22"/>
      <c r="J60" s="34"/>
      <c r="K60" s="34"/>
      <c r="L60" s="34"/>
      <c r="M60" s="36"/>
      <c r="N60" s="68"/>
      <c r="O60" s="68"/>
      <c r="P60" s="238"/>
      <c r="Q60" s="22"/>
    </row>
    <row r="61" ht="24.75" customHeight="1"/>
    <row r="62" ht="7.5" customHeight="1"/>
    <row r="63" ht="14.25" customHeight="1">
      <c r="R63" s="40"/>
    </row>
  </sheetData>
  <sheetProtection/>
  <mergeCells count="20">
    <mergeCell ref="A47:H47"/>
    <mergeCell ref="J47:Q47"/>
    <mergeCell ref="J3:M3"/>
    <mergeCell ref="A17:H17"/>
    <mergeCell ref="J17:Q17"/>
    <mergeCell ref="O3:Q3"/>
    <mergeCell ref="D4:E4"/>
    <mergeCell ref="O5:P5"/>
    <mergeCell ref="A27:H27"/>
    <mergeCell ref="J27:Q27"/>
    <mergeCell ref="A37:H37"/>
    <mergeCell ref="J37:Q37"/>
    <mergeCell ref="A4:C4"/>
    <mergeCell ref="J6:Q6"/>
    <mergeCell ref="A1:Q1"/>
    <mergeCell ref="A2:Q2"/>
    <mergeCell ref="A3:C3"/>
    <mergeCell ref="D3:E3"/>
    <mergeCell ref="F3:H3"/>
    <mergeCell ref="A6:H6"/>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ignoredErrors>
    <ignoredError sqref="O4:Q4 J3:Q3" unlockedFormula="1"/>
  </ignoredErrors>
  <drawing r:id="rId1"/>
</worksheet>
</file>

<file path=xl/worksheets/sheet19.xml><?xml version="1.0" encoding="utf-8"?>
<worksheet xmlns="http://schemas.openxmlformats.org/spreadsheetml/2006/main" xmlns:r="http://schemas.openxmlformats.org/officeDocument/2006/relationships">
  <sheetPr>
    <tabColor rgb="FF7030A0"/>
  </sheetPr>
  <dimension ref="A1:P50"/>
  <sheetViews>
    <sheetView view="pageBreakPreview" zoomScale="106" zoomScaleSheetLayoutView="106" zoomScalePageLayoutView="0" workbookViewId="0" topLeftCell="A1">
      <selection activeCell="Q15" sqref="Q15"/>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38"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550" t="str">
        <f>('YARIŞMA BİLGİLERİ'!A2)</f>
        <v>Türkiye Atletizm Federasyonu
İstanbul Atletizm İl Temsilciliği</v>
      </c>
      <c r="B1" s="550"/>
      <c r="C1" s="550"/>
      <c r="D1" s="550"/>
      <c r="E1" s="550"/>
      <c r="F1" s="550"/>
      <c r="G1" s="550"/>
      <c r="H1" s="550"/>
      <c r="I1" s="550"/>
      <c r="J1" s="550"/>
      <c r="K1" s="550"/>
      <c r="L1" s="550"/>
      <c r="M1" s="550"/>
      <c r="N1" s="550"/>
      <c r="O1" s="550"/>
    </row>
    <row r="2" spans="1:15" s="10" customFormat="1" ht="21" customHeight="1">
      <c r="A2" s="573" t="str">
        <f>'YARIŞMA BİLGİLERİ'!F19</f>
        <v>Türkiye 16 Yaş Altı  Salon Şampiyonası</v>
      </c>
      <c r="B2" s="573"/>
      <c r="C2" s="573"/>
      <c r="D2" s="573"/>
      <c r="E2" s="573"/>
      <c r="F2" s="573"/>
      <c r="G2" s="573"/>
      <c r="H2" s="573"/>
      <c r="I2" s="573"/>
      <c r="J2" s="573"/>
      <c r="K2" s="573"/>
      <c r="L2" s="573"/>
      <c r="M2" s="573"/>
      <c r="N2" s="573"/>
      <c r="O2" s="573"/>
    </row>
    <row r="3" spans="1:15" s="13" customFormat="1" ht="20.25" customHeight="1">
      <c r="A3" s="552" t="s">
        <v>315</v>
      </c>
      <c r="B3" s="552"/>
      <c r="C3" s="552"/>
      <c r="D3" s="553" t="str">
        <f>('YARIŞMA PROGRAMI'!D24)</f>
        <v>800 Metre</v>
      </c>
      <c r="E3" s="553"/>
      <c r="F3" s="554" t="s">
        <v>53</v>
      </c>
      <c r="G3" s="554"/>
      <c r="H3" s="11" t="s">
        <v>240</v>
      </c>
      <c r="I3" s="556" t="str">
        <f>'YARIŞMA PROGRAMI'!E24</f>
        <v>2:07.14 veya ilk üç</v>
      </c>
      <c r="J3" s="556"/>
      <c r="K3" s="556"/>
      <c r="L3" s="261" t="s">
        <v>241</v>
      </c>
      <c r="M3" s="555" t="str">
        <f>('YARIŞMA PROGRAMI'!F24)</f>
        <v>-</v>
      </c>
      <c r="N3" s="555"/>
      <c r="O3" s="555"/>
    </row>
    <row r="4" spans="1:15" s="13" customFormat="1" ht="20.25" customHeight="1">
      <c r="A4" s="557" t="s">
        <v>245</v>
      </c>
      <c r="B4" s="557"/>
      <c r="C4" s="557"/>
      <c r="D4" s="558" t="str">
        <f>'YARIŞMA BİLGİLERİ'!F21</f>
        <v>16 Yaş Altı Erkekler A</v>
      </c>
      <c r="E4" s="558"/>
      <c r="F4" s="239"/>
      <c r="G4" s="41"/>
      <c r="H4" s="41"/>
      <c r="I4" s="41"/>
      <c r="J4" s="41"/>
      <c r="K4" s="41"/>
      <c r="L4" s="106" t="s">
        <v>312</v>
      </c>
      <c r="M4" s="276">
        <f>'YARIŞMA PROGRAMI'!B24</f>
        <v>41665</v>
      </c>
      <c r="N4" s="277">
        <f>'YARIŞMA PROGRAMI'!C24</f>
        <v>0.5625</v>
      </c>
      <c r="O4" s="275"/>
    </row>
    <row r="5" spans="1:15" s="10" customFormat="1" ht="6" customHeight="1">
      <c r="A5" s="14"/>
      <c r="B5" s="14"/>
      <c r="C5" s="15"/>
      <c r="D5" s="16"/>
      <c r="E5" s="17"/>
      <c r="F5" s="240"/>
      <c r="G5" s="17"/>
      <c r="H5" s="17"/>
      <c r="I5" s="14"/>
      <c r="J5" s="14"/>
      <c r="K5" s="14"/>
      <c r="L5" s="18"/>
      <c r="M5" s="19"/>
      <c r="N5" s="574"/>
      <c r="O5" s="574"/>
    </row>
    <row r="6" spans="1:15" s="20" customFormat="1" ht="24.75" customHeight="1">
      <c r="A6" s="569" t="s">
        <v>12</v>
      </c>
      <c r="B6" s="570" t="s">
        <v>238</v>
      </c>
      <c r="C6" s="572" t="s">
        <v>263</v>
      </c>
      <c r="D6" s="564" t="s">
        <v>14</v>
      </c>
      <c r="E6" s="564" t="s">
        <v>21</v>
      </c>
      <c r="F6" s="577" t="s">
        <v>15</v>
      </c>
      <c r="G6" s="575" t="s">
        <v>16</v>
      </c>
      <c r="H6" s="74"/>
      <c r="I6" s="569" t="s">
        <v>12</v>
      </c>
      <c r="J6" s="570" t="s">
        <v>238</v>
      </c>
      <c r="K6" s="572" t="s">
        <v>263</v>
      </c>
      <c r="L6" s="564" t="s">
        <v>14</v>
      </c>
      <c r="M6" s="564" t="s">
        <v>21</v>
      </c>
      <c r="N6" s="564" t="s">
        <v>15</v>
      </c>
      <c r="O6" s="575" t="s">
        <v>16</v>
      </c>
    </row>
    <row r="7" spans="1:15" ht="26.25" customHeight="1">
      <c r="A7" s="569"/>
      <c r="B7" s="571"/>
      <c r="C7" s="572"/>
      <c r="D7" s="564"/>
      <c r="E7" s="564"/>
      <c r="F7" s="577"/>
      <c r="G7" s="575"/>
      <c r="H7" s="75"/>
      <c r="I7" s="569"/>
      <c r="J7" s="571"/>
      <c r="K7" s="572"/>
      <c r="L7" s="564"/>
      <c r="M7" s="564"/>
      <c r="N7" s="564"/>
      <c r="O7" s="575"/>
    </row>
    <row r="8" spans="1:15" s="20" customFormat="1" ht="27.75" customHeight="1">
      <c r="A8" s="23">
        <v>1</v>
      </c>
      <c r="B8" s="393">
        <v>750</v>
      </c>
      <c r="C8" s="24">
        <v>36161</v>
      </c>
      <c r="D8" s="228" t="s">
        <v>860</v>
      </c>
      <c r="E8" s="25" t="s">
        <v>735</v>
      </c>
      <c r="F8" s="442">
        <v>15914</v>
      </c>
      <c r="G8" s="421">
        <v>1</v>
      </c>
      <c r="H8" s="76"/>
      <c r="I8" s="23">
        <v>42</v>
      </c>
      <c r="J8" s="393">
        <v>535</v>
      </c>
      <c r="K8" s="24">
        <v>36161</v>
      </c>
      <c r="L8" s="228" t="s">
        <v>667</v>
      </c>
      <c r="M8" s="25" t="s">
        <v>605</v>
      </c>
      <c r="N8" s="442">
        <v>21882</v>
      </c>
      <c r="O8" s="421">
        <v>4</v>
      </c>
    </row>
    <row r="9" spans="1:15" s="20" customFormat="1" ht="27.75" customHeight="1">
      <c r="A9" s="23">
        <v>2</v>
      </c>
      <c r="B9" s="393">
        <v>378</v>
      </c>
      <c r="C9" s="24">
        <v>36516</v>
      </c>
      <c r="D9" s="228" t="s">
        <v>777</v>
      </c>
      <c r="E9" s="25" t="s">
        <v>580</v>
      </c>
      <c r="F9" s="442">
        <v>15957</v>
      </c>
      <c r="G9" s="421">
        <v>1</v>
      </c>
      <c r="H9" s="28"/>
      <c r="I9" s="23">
        <v>43</v>
      </c>
      <c r="J9" s="393">
        <v>537</v>
      </c>
      <c r="K9" s="24">
        <v>36707</v>
      </c>
      <c r="L9" s="228" t="s">
        <v>606</v>
      </c>
      <c r="M9" s="25" t="s">
        <v>605</v>
      </c>
      <c r="N9" s="442">
        <v>21894</v>
      </c>
      <c r="O9" s="421">
        <v>4</v>
      </c>
    </row>
    <row r="10" spans="1:15" s="20" customFormat="1" ht="27.75" customHeight="1">
      <c r="A10" s="23">
        <v>3</v>
      </c>
      <c r="B10" s="393">
        <v>552</v>
      </c>
      <c r="C10" s="24">
        <v>36161</v>
      </c>
      <c r="D10" s="228" t="s">
        <v>611</v>
      </c>
      <c r="E10" s="25" t="s">
        <v>612</v>
      </c>
      <c r="F10" s="442">
        <v>20301</v>
      </c>
      <c r="G10" s="421">
        <v>1</v>
      </c>
      <c r="H10" s="28"/>
      <c r="I10" s="23">
        <v>44</v>
      </c>
      <c r="J10" s="393">
        <v>381</v>
      </c>
      <c r="K10" s="24">
        <v>36799</v>
      </c>
      <c r="L10" s="228" t="s">
        <v>581</v>
      </c>
      <c r="M10" s="25" t="s">
        <v>580</v>
      </c>
      <c r="N10" s="442">
        <v>21895</v>
      </c>
      <c r="O10" s="421">
        <v>4</v>
      </c>
    </row>
    <row r="11" spans="1:15" s="20" customFormat="1" ht="27.75" customHeight="1">
      <c r="A11" s="23">
        <v>4</v>
      </c>
      <c r="B11" s="393">
        <v>439</v>
      </c>
      <c r="C11" s="24">
        <v>36641</v>
      </c>
      <c r="D11" s="228" t="s">
        <v>790</v>
      </c>
      <c r="E11" s="25" t="s">
        <v>786</v>
      </c>
      <c r="F11" s="442">
        <v>20380</v>
      </c>
      <c r="G11" s="421">
        <v>1</v>
      </c>
      <c r="H11" s="28"/>
      <c r="I11" s="23">
        <v>45</v>
      </c>
      <c r="J11" s="393">
        <v>504</v>
      </c>
      <c r="K11" s="24">
        <v>36161</v>
      </c>
      <c r="L11" s="228" t="s">
        <v>795</v>
      </c>
      <c r="M11" s="25" t="s">
        <v>796</v>
      </c>
      <c r="N11" s="442">
        <v>21895</v>
      </c>
      <c r="O11" s="421">
        <v>5</v>
      </c>
    </row>
    <row r="12" spans="1:15" s="20" customFormat="1" ht="27.75" customHeight="1">
      <c r="A12" s="23">
        <v>5</v>
      </c>
      <c r="B12" s="393">
        <v>426</v>
      </c>
      <c r="C12" s="24">
        <v>36165</v>
      </c>
      <c r="D12" s="228" t="s">
        <v>649</v>
      </c>
      <c r="E12" s="25" t="s">
        <v>647</v>
      </c>
      <c r="F12" s="442">
        <v>20459</v>
      </c>
      <c r="G12" s="421">
        <v>2</v>
      </c>
      <c r="H12" s="28"/>
      <c r="I12" s="23">
        <v>46</v>
      </c>
      <c r="J12" s="393">
        <v>580</v>
      </c>
      <c r="K12" s="24">
        <v>36296</v>
      </c>
      <c r="L12" s="228" t="s">
        <v>671</v>
      </c>
      <c r="M12" s="25" t="s">
        <v>672</v>
      </c>
      <c r="N12" s="442">
        <v>21901</v>
      </c>
      <c r="O12" s="421">
        <v>4</v>
      </c>
    </row>
    <row r="13" spans="1:15" s="20" customFormat="1" ht="27.75" customHeight="1">
      <c r="A13" s="23">
        <v>6</v>
      </c>
      <c r="B13" s="393">
        <v>410</v>
      </c>
      <c r="C13" s="24">
        <v>36165</v>
      </c>
      <c r="D13" s="228" t="s">
        <v>644</v>
      </c>
      <c r="E13" s="25" t="s">
        <v>645</v>
      </c>
      <c r="F13" s="442">
        <v>20499</v>
      </c>
      <c r="G13" s="421">
        <v>1</v>
      </c>
      <c r="H13" s="28"/>
      <c r="I13" s="23">
        <v>47</v>
      </c>
      <c r="J13" s="393">
        <v>370</v>
      </c>
      <c r="K13" s="24">
        <v>36586</v>
      </c>
      <c r="L13" s="228" t="s">
        <v>576</v>
      </c>
      <c r="M13" s="25" t="s">
        <v>575</v>
      </c>
      <c r="N13" s="442">
        <v>22111</v>
      </c>
      <c r="O13" s="421">
        <v>4</v>
      </c>
    </row>
    <row r="14" spans="1:15" s="20" customFormat="1" ht="27.75" customHeight="1">
      <c r="A14" s="23">
        <v>7</v>
      </c>
      <c r="B14" s="393">
        <v>433</v>
      </c>
      <c r="C14" s="24">
        <v>36293</v>
      </c>
      <c r="D14" s="228" t="s">
        <v>591</v>
      </c>
      <c r="E14" s="25" t="s">
        <v>592</v>
      </c>
      <c r="F14" s="442">
        <v>20559</v>
      </c>
      <c r="G14" s="421">
        <v>1</v>
      </c>
      <c r="H14" s="28"/>
      <c r="I14" s="23">
        <v>48</v>
      </c>
      <c r="J14" s="393">
        <v>598</v>
      </c>
      <c r="K14" s="24">
        <v>36404</v>
      </c>
      <c r="L14" s="228" t="s">
        <v>674</v>
      </c>
      <c r="M14" s="25" t="s">
        <v>675</v>
      </c>
      <c r="N14" s="442">
        <v>22124</v>
      </c>
      <c r="O14" s="421">
        <v>5</v>
      </c>
    </row>
    <row r="15" spans="1:15" s="20" customFormat="1" ht="27.75" customHeight="1">
      <c r="A15" s="23">
        <v>8</v>
      </c>
      <c r="B15" s="393">
        <v>751</v>
      </c>
      <c r="C15" s="24">
        <v>36526</v>
      </c>
      <c r="D15" s="228" t="s">
        <v>861</v>
      </c>
      <c r="E15" s="25" t="s">
        <v>735</v>
      </c>
      <c r="F15" s="442">
        <v>20589</v>
      </c>
      <c r="G15" s="421">
        <v>1</v>
      </c>
      <c r="H15" s="28"/>
      <c r="I15" s="23">
        <v>49</v>
      </c>
      <c r="J15" s="393">
        <v>507</v>
      </c>
      <c r="K15" s="24">
        <v>36870</v>
      </c>
      <c r="L15" s="228" t="s">
        <v>799</v>
      </c>
      <c r="M15" s="25" t="s">
        <v>796</v>
      </c>
      <c r="N15" s="442">
        <v>22216</v>
      </c>
      <c r="O15" s="421">
        <v>5</v>
      </c>
    </row>
    <row r="16" spans="1:15" s="20" customFormat="1" ht="27.75" customHeight="1">
      <c r="A16" s="23">
        <v>9</v>
      </c>
      <c r="B16" s="393">
        <v>599</v>
      </c>
      <c r="C16" s="24">
        <v>36383</v>
      </c>
      <c r="D16" s="228" t="s">
        <v>676</v>
      </c>
      <c r="E16" s="25" t="s">
        <v>675</v>
      </c>
      <c r="F16" s="442">
        <v>20590</v>
      </c>
      <c r="G16" s="421">
        <v>2</v>
      </c>
      <c r="H16" s="28"/>
      <c r="I16" s="23">
        <v>50</v>
      </c>
      <c r="J16" s="393">
        <v>434</v>
      </c>
      <c r="K16" s="24">
        <v>36239</v>
      </c>
      <c r="L16" s="228" t="s">
        <v>593</v>
      </c>
      <c r="M16" s="25" t="s">
        <v>592</v>
      </c>
      <c r="N16" s="442">
        <v>22250</v>
      </c>
      <c r="O16" s="421">
        <v>5</v>
      </c>
    </row>
    <row r="17" spans="1:15" s="20" customFormat="1" ht="27.75" customHeight="1">
      <c r="A17" s="23">
        <v>10</v>
      </c>
      <c r="B17" s="393">
        <v>508</v>
      </c>
      <c r="C17" s="24">
        <v>36455</v>
      </c>
      <c r="D17" s="228" t="s">
        <v>663</v>
      </c>
      <c r="E17" s="25" t="s">
        <v>664</v>
      </c>
      <c r="F17" s="442">
        <v>20608</v>
      </c>
      <c r="G17" s="421">
        <v>1</v>
      </c>
      <c r="H17" s="28"/>
      <c r="I17" s="23">
        <v>51</v>
      </c>
      <c r="J17" s="393">
        <v>505</v>
      </c>
      <c r="K17" s="24">
        <v>36336</v>
      </c>
      <c r="L17" s="228" t="s">
        <v>797</v>
      </c>
      <c r="M17" s="25" t="s">
        <v>796</v>
      </c>
      <c r="N17" s="442">
        <v>22447</v>
      </c>
      <c r="O17" s="421">
        <v>4</v>
      </c>
    </row>
    <row r="18" spans="1:15" s="20" customFormat="1" ht="27.75" customHeight="1">
      <c r="A18" s="23">
        <v>11</v>
      </c>
      <c r="B18" s="393">
        <v>454</v>
      </c>
      <c r="C18" s="24">
        <v>36161</v>
      </c>
      <c r="D18" s="228" t="s">
        <v>595</v>
      </c>
      <c r="E18" s="25" t="s">
        <v>596</v>
      </c>
      <c r="F18" s="442">
        <v>20618</v>
      </c>
      <c r="G18" s="421">
        <v>2</v>
      </c>
      <c r="H18" s="28"/>
      <c r="I18" s="23">
        <v>52</v>
      </c>
      <c r="J18" s="393">
        <v>470</v>
      </c>
      <c r="K18" s="24">
        <v>36696</v>
      </c>
      <c r="L18" s="228" t="s">
        <v>603</v>
      </c>
      <c r="M18" s="25" t="s">
        <v>600</v>
      </c>
      <c r="N18" s="442">
        <v>22503</v>
      </c>
      <c r="O18" s="421">
        <v>6</v>
      </c>
    </row>
    <row r="19" spans="1:15" s="20" customFormat="1" ht="27.75" customHeight="1">
      <c r="A19" s="23">
        <v>12</v>
      </c>
      <c r="B19" s="393">
        <v>384</v>
      </c>
      <c r="C19" s="24">
        <v>36161</v>
      </c>
      <c r="D19" s="228" t="s">
        <v>779</v>
      </c>
      <c r="E19" s="25" t="s">
        <v>641</v>
      </c>
      <c r="F19" s="442">
        <v>20620</v>
      </c>
      <c r="G19" s="421">
        <v>1</v>
      </c>
      <c r="H19" s="28"/>
      <c r="I19" s="23">
        <v>53</v>
      </c>
      <c r="J19" s="393">
        <v>397</v>
      </c>
      <c r="K19" s="24">
        <v>36805</v>
      </c>
      <c r="L19" s="228" t="s">
        <v>781</v>
      </c>
      <c r="M19" s="25" t="s">
        <v>625</v>
      </c>
      <c r="N19" s="442">
        <v>22649</v>
      </c>
      <c r="O19" s="421">
        <v>6</v>
      </c>
    </row>
    <row r="20" spans="1:15" s="20" customFormat="1" ht="27.75" customHeight="1">
      <c r="A20" s="23">
        <v>13</v>
      </c>
      <c r="B20" s="393">
        <v>374</v>
      </c>
      <c r="C20" s="24">
        <v>36176</v>
      </c>
      <c r="D20" s="228" t="s">
        <v>637</v>
      </c>
      <c r="E20" s="25" t="s">
        <v>580</v>
      </c>
      <c r="F20" s="442">
        <v>20626</v>
      </c>
      <c r="G20" s="421">
        <v>2</v>
      </c>
      <c r="H20" s="28"/>
      <c r="I20" s="23">
        <v>54</v>
      </c>
      <c r="J20" s="393">
        <v>424</v>
      </c>
      <c r="K20" s="24">
        <v>36834</v>
      </c>
      <c r="L20" s="228" t="s">
        <v>783</v>
      </c>
      <c r="M20" s="25" t="s">
        <v>647</v>
      </c>
      <c r="N20" s="442">
        <v>22676</v>
      </c>
      <c r="O20" s="421">
        <v>5</v>
      </c>
    </row>
    <row r="21" spans="1:15" s="20" customFormat="1" ht="27.75" customHeight="1">
      <c r="A21" s="23">
        <v>14</v>
      </c>
      <c r="B21" s="393">
        <v>556</v>
      </c>
      <c r="C21" s="24">
        <v>36824</v>
      </c>
      <c r="D21" s="228" t="s">
        <v>616</v>
      </c>
      <c r="E21" s="25" t="s">
        <v>617</v>
      </c>
      <c r="F21" s="442">
        <v>20638</v>
      </c>
      <c r="G21" s="421">
        <v>2</v>
      </c>
      <c r="H21" s="28"/>
      <c r="I21" s="23">
        <v>55</v>
      </c>
      <c r="J21" s="393">
        <v>564</v>
      </c>
      <c r="K21" s="24">
        <v>36443</v>
      </c>
      <c r="L21" s="228" t="s">
        <v>800</v>
      </c>
      <c r="M21" s="25" t="s">
        <v>669</v>
      </c>
      <c r="N21" s="442">
        <v>22771</v>
      </c>
      <c r="O21" s="421">
        <v>7</v>
      </c>
    </row>
    <row r="22" spans="1:15" s="20" customFormat="1" ht="27.75" customHeight="1">
      <c r="A22" s="23">
        <v>15</v>
      </c>
      <c r="B22" s="393">
        <v>554</v>
      </c>
      <c r="C22" s="24">
        <v>36276</v>
      </c>
      <c r="D22" s="228" t="s">
        <v>614</v>
      </c>
      <c r="E22" s="25" t="s">
        <v>612</v>
      </c>
      <c r="F22" s="442">
        <v>20698</v>
      </c>
      <c r="G22" s="421">
        <v>2</v>
      </c>
      <c r="H22" s="28"/>
      <c r="I22" s="23">
        <v>56</v>
      </c>
      <c r="J22" s="393">
        <v>600</v>
      </c>
      <c r="K22" s="24">
        <v>36530</v>
      </c>
      <c r="L22" s="228" t="s">
        <v>622</v>
      </c>
      <c r="M22" s="25" t="s">
        <v>623</v>
      </c>
      <c r="N22" s="442">
        <v>22878</v>
      </c>
      <c r="O22" s="421">
        <v>6</v>
      </c>
    </row>
    <row r="23" spans="1:15" s="20" customFormat="1" ht="27.75" customHeight="1" thickBot="1">
      <c r="A23" s="334">
        <v>16</v>
      </c>
      <c r="B23" s="394">
        <v>579</v>
      </c>
      <c r="C23" s="335">
        <v>36371</v>
      </c>
      <c r="D23" s="339" t="s">
        <v>801</v>
      </c>
      <c r="E23" s="336" t="s">
        <v>672</v>
      </c>
      <c r="F23" s="444">
        <v>20700</v>
      </c>
      <c r="G23" s="424">
        <v>3</v>
      </c>
      <c r="H23" s="28"/>
      <c r="I23" s="23">
        <v>57</v>
      </c>
      <c r="J23" s="393">
        <v>427</v>
      </c>
      <c r="K23" s="24">
        <v>36526</v>
      </c>
      <c r="L23" s="228" t="s">
        <v>784</v>
      </c>
      <c r="M23" s="25" t="s">
        <v>647</v>
      </c>
      <c r="N23" s="442">
        <v>22987</v>
      </c>
      <c r="O23" s="421">
        <v>7</v>
      </c>
    </row>
    <row r="24" spans="1:15" s="20" customFormat="1" ht="27.75" customHeight="1">
      <c r="A24" s="329">
        <v>17</v>
      </c>
      <c r="B24" s="395">
        <v>466</v>
      </c>
      <c r="C24" s="330">
        <v>36704</v>
      </c>
      <c r="D24" s="340" t="s">
        <v>601</v>
      </c>
      <c r="E24" s="331" t="s">
        <v>600</v>
      </c>
      <c r="F24" s="443">
        <v>20793</v>
      </c>
      <c r="G24" s="423">
        <v>4</v>
      </c>
      <c r="H24" s="28"/>
      <c r="I24" s="23">
        <v>58</v>
      </c>
      <c r="J24" s="393">
        <v>565</v>
      </c>
      <c r="K24" s="24">
        <v>36778</v>
      </c>
      <c r="L24" s="228" t="s">
        <v>668</v>
      </c>
      <c r="M24" s="25" t="s">
        <v>669</v>
      </c>
      <c r="N24" s="442">
        <v>23470</v>
      </c>
      <c r="O24" s="421">
        <v>5</v>
      </c>
    </row>
    <row r="25" spans="1:15" s="20" customFormat="1" ht="27.75" customHeight="1">
      <c r="A25" s="23">
        <v>18</v>
      </c>
      <c r="B25" s="393">
        <v>557</v>
      </c>
      <c r="C25" s="24">
        <v>36568</v>
      </c>
      <c r="D25" s="228" t="s">
        <v>618</v>
      </c>
      <c r="E25" s="25" t="s">
        <v>617</v>
      </c>
      <c r="F25" s="442">
        <v>20838</v>
      </c>
      <c r="G25" s="421">
        <v>2</v>
      </c>
      <c r="H25" s="28"/>
      <c r="I25" s="23">
        <v>59</v>
      </c>
      <c r="J25" s="393">
        <v>469</v>
      </c>
      <c r="K25" s="24">
        <v>36567</v>
      </c>
      <c r="L25" s="228" t="s">
        <v>602</v>
      </c>
      <c r="M25" s="25" t="s">
        <v>600</v>
      </c>
      <c r="N25" s="442">
        <v>23667</v>
      </c>
      <c r="O25" s="421">
        <v>7</v>
      </c>
    </row>
    <row r="26" spans="1:15" s="20" customFormat="1" ht="27.75" customHeight="1">
      <c r="A26" s="23">
        <v>19</v>
      </c>
      <c r="B26" s="393">
        <v>555</v>
      </c>
      <c r="C26" s="24">
        <v>36526</v>
      </c>
      <c r="D26" s="228" t="s">
        <v>615</v>
      </c>
      <c r="E26" s="25" t="s">
        <v>612</v>
      </c>
      <c r="F26" s="442">
        <v>20851</v>
      </c>
      <c r="G26" s="421">
        <v>3</v>
      </c>
      <c r="H26" s="28"/>
      <c r="I26" s="23">
        <v>60</v>
      </c>
      <c r="J26" s="393">
        <v>467</v>
      </c>
      <c r="K26" s="24">
        <v>36217</v>
      </c>
      <c r="L26" s="228" t="s">
        <v>659</v>
      </c>
      <c r="M26" s="25" t="s">
        <v>600</v>
      </c>
      <c r="N26" s="442">
        <v>23790</v>
      </c>
      <c r="O26" s="421">
        <v>7</v>
      </c>
    </row>
    <row r="27" spans="1:15" s="20" customFormat="1" ht="27.75" customHeight="1">
      <c r="A27" s="23">
        <v>20</v>
      </c>
      <c r="B27" s="393">
        <v>553</v>
      </c>
      <c r="C27" s="24">
        <v>36418</v>
      </c>
      <c r="D27" s="228" t="s">
        <v>613</v>
      </c>
      <c r="E27" s="25" t="s">
        <v>612</v>
      </c>
      <c r="F27" s="442">
        <v>20874</v>
      </c>
      <c r="G27" s="421">
        <v>4</v>
      </c>
      <c r="H27" s="28"/>
      <c r="I27" s="23">
        <v>61</v>
      </c>
      <c r="J27" s="393">
        <v>373</v>
      </c>
      <c r="K27" s="24">
        <v>36794</v>
      </c>
      <c r="L27" s="228" t="s">
        <v>578</v>
      </c>
      <c r="M27" s="25" t="s">
        <v>577</v>
      </c>
      <c r="N27" s="442">
        <v>24024</v>
      </c>
      <c r="O27" s="421">
        <v>6</v>
      </c>
    </row>
    <row r="28" spans="1:15" s="20" customFormat="1" ht="27.75" customHeight="1">
      <c r="A28" s="23">
        <v>21</v>
      </c>
      <c r="B28" s="393">
        <v>379</v>
      </c>
      <c r="C28" s="24">
        <v>36531</v>
      </c>
      <c r="D28" s="228" t="s">
        <v>778</v>
      </c>
      <c r="E28" s="25" t="s">
        <v>580</v>
      </c>
      <c r="F28" s="442">
        <v>20984</v>
      </c>
      <c r="G28" s="421">
        <v>2</v>
      </c>
      <c r="H28" s="28"/>
      <c r="I28" s="23">
        <v>62</v>
      </c>
      <c r="J28" s="393">
        <v>468</v>
      </c>
      <c r="K28" s="24">
        <v>36656</v>
      </c>
      <c r="L28" s="228" t="s">
        <v>660</v>
      </c>
      <c r="M28" s="25" t="s">
        <v>600</v>
      </c>
      <c r="N28" s="442">
        <v>24615</v>
      </c>
      <c r="O28" s="421">
        <v>7</v>
      </c>
    </row>
    <row r="29" spans="1:15" s="20" customFormat="1" ht="27.75" customHeight="1">
      <c r="A29" s="23">
        <v>22</v>
      </c>
      <c r="B29" s="393">
        <v>465</v>
      </c>
      <c r="C29" s="24">
        <v>36591</v>
      </c>
      <c r="D29" s="228" t="s">
        <v>599</v>
      </c>
      <c r="E29" s="25" t="s">
        <v>600</v>
      </c>
      <c r="F29" s="442">
        <v>20987</v>
      </c>
      <c r="G29" s="421">
        <v>5</v>
      </c>
      <c r="H29" s="28"/>
      <c r="I29" s="23">
        <v>63</v>
      </c>
      <c r="J29" s="393">
        <v>450</v>
      </c>
      <c r="K29" s="24">
        <v>36853</v>
      </c>
      <c r="L29" s="228" t="s">
        <v>878</v>
      </c>
      <c r="M29" s="25" t="s">
        <v>594</v>
      </c>
      <c r="N29" s="442">
        <v>24747</v>
      </c>
      <c r="O29" s="421">
        <v>6</v>
      </c>
    </row>
    <row r="30" spans="1:15" s="20" customFormat="1" ht="27.75" customHeight="1">
      <c r="A30" s="23">
        <v>23</v>
      </c>
      <c r="B30" s="393">
        <v>536</v>
      </c>
      <c r="C30" s="24">
        <v>36324</v>
      </c>
      <c r="D30" s="228" t="s">
        <v>604</v>
      </c>
      <c r="E30" s="25" t="s">
        <v>605</v>
      </c>
      <c r="F30" s="442">
        <v>21083</v>
      </c>
      <c r="G30" s="421">
        <v>1</v>
      </c>
      <c r="H30" s="28"/>
      <c r="I30" s="23" t="s">
        <v>411</v>
      </c>
      <c r="J30" s="393">
        <v>524</v>
      </c>
      <c r="K30" s="24">
        <v>36526</v>
      </c>
      <c r="L30" s="228" t="s">
        <v>740</v>
      </c>
      <c r="M30" s="25" t="s">
        <v>735</v>
      </c>
      <c r="N30" s="442" t="s">
        <v>993</v>
      </c>
      <c r="O30" s="421" t="s">
        <v>411</v>
      </c>
    </row>
    <row r="31" spans="1:15" s="20" customFormat="1" ht="27.75" customHeight="1">
      <c r="A31" s="23">
        <v>24</v>
      </c>
      <c r="B31" s="393">
        <v>400</v>
      </c>
      <c r="C31" s="24">
        <v>36247</v>
      </c>
      <c r="D31" s="228" t="s">
        <v>782</v>
      </c>
      <c r="E31" s="25" t="s">
        <v>625</v>
      </c>
      <c r="F31" s="442">
        <v>21155</v>
      </c>
      <c r="G31" s="421">
        <v>3</v>
      </c>
      <c r="H31" s="28"/>
      <c r="I31" s="23" t="s">
        <v>411</v>
      </c>
      <c r="J31" s="393">
        <v>480</v>
      </c>
      <c r="K31" s="24">
        <v>36232</v>
      </c>
      <c r="L31" s="228" t="s">
        <v>791</v>
      </c>
      <c r="M31" s="25" t="s">
        <v>249</v>
      </c>
      <c r="N31" s="442" t="s">
        <v>993</v>
      </c>
      <c r="O31" s="421" t="s">
        <v>411</v>
      </c>
    </row>
    <row r="32" spans="1:15" s="20" customFormat="1" ht="27.75" customHeight="1">
      <c r="A32" s="23">
        <v>25</v>
      </c>
      <c r="B32" s="393">
        <v>462</v>
      </c>
      <c r="C32" s="24">
        <v>36281</v>
      </c>
      <c r="D32" s="228" t="s">
        <v>657</v>
      </c>
      <c r="E32" s="25" t="s">
        <v>658</v>
      </c>
      <c r="F32" s="442">
        <v>21199</v>
      </c>
      <c r="G32" s="421">
        <v>2</v>
      </c>
      <c r="H32" s="28"/>
      <c r="I32" s="23" t="s">
        <v>411</v>
      </c>
      <c r="J32" s="393">
        <v>593</v>
      </c>
      <c r="K32" s="24">
        <v>36161</v>
      </c>
      <c r="L32" s="228" t="s">
        <v>673</v>
      </c>
      <c r="M32" s="25" t="s">
        <v>621</v>
      </c>
      <c r="N32" s="442" t="s">
        <v>993</v>
      </c>
      <c r="O32" s="421" t="s">
        <v>411</v>
      </c>
    </row>
    <row r="33" spans="1:15" s="20" customFormat="1" ht="27.75" customHeight="1">
      <c r="A33" s="23">
        <v>26</v>
      </c>
      <c r="B33" s="393">
        <v>438</v>
      </c>
      <c r="C33" s="24">
        <v>36395</v>
      </c>
      <c r="D33" s="228" t="s">
        <v>789</v>
      </c>
      <c r="E33" s="25" t="s">
        <v>786</v>
      </c>
      <c r="F33" s="442">
        <v>21202</v>
      </c>
      <c r="G33" s="421">
        <v>5</v>
      </c>
      <c r="H33" s="28"/>
      <c r="I33" s="23" t="s">
        <v>411</v>
      </c>
      <c r="J33" s="393">
        <v>415</v>
      </c>
      <c r="K33" s="24">
        <v>36532</v>
      </c>
      <c r="L33" s="228" t="s">
        <v>648</v>
      </c>
      <c r="M33" s="25" t="s">
        <v>647</v>
      </c>
      <c r="N33" s="442" t="s">
        <v>987</v>
      </c>
      <c r="O33" s="421" t="s">
        <v>411</v>
      </c>
    </row>
    <row r="34" spans="1:15" s="20" customFormat="1" ht="27.75" customHeight="1">
      <c r="A34" s="23">
        <v>27</v>
      </c>
      <c r="B34" s="393">
        <v>368</v>
      </c>
      <c r="C34" s="24">
        <v>36161</v>
      </c>
      <c r="D34" s="228" t="s">
        <v>636</v>
      </c>
      <c r="E34" s="25" t="s">
        <v>573</v>
      </c>
      <c r="F34" s="442">
        <v>21305</v>
      </c>
      <c r="G34" s="421">
        <v>2</v>
      </c>
      <c r="H34" s="28"/>
      <c r="I34" s="23" t="s">
        <v>411</v>
      </c>
      <c r="J34" s="393">
        <v>405</v>
      </c>
      <c r="K34" s="24">
        <v>36626</v>
      </c>
      <c r="L34" s="228" t="s">
        <v>587</v>
      </c>
      <c r="M34" s="25" t="s">
        <v>586</v>
      </c>
      <c r="N34" s="442" t="s">
        <v>987</v>
      </c>
      <c r="O34" s="421" t="s">
        <v>411</v>
      </c>
    </row>
    <row r="35" spans="1:15" s="20" customFormat="1" ht="27.75" customHeight="1">
      <c r="A35" s="23">
        <v>28</v>
      </c>
      <c r="B35" s="393">
        <v>437</v>
      </c>
      <c r="C35" s="24">
        <v>36753</v>
      </c>
      <c r="D35" s="228" t="s">
        <v>788</v>
      </c>
      <c r="E35" s="25" t="s">
        <v>786</v>
      </c>
      <c r="F35" s="442">
        <v>21307</v>
      </c>
      <c r="G35" s="421">
        <v>4</v>
      </c>
      <c r="H35" s="28"/>
      <c r="I35" s="23" t="s">
        <v>411</v>
      </c>
      <c r="J35" s="393">
        <v>404</v>
      </c>
      <c r="K35" s="24">
        <v>36526</v>
      </c>
      <c r="L35" s="228" t="s">
        <v>585</v>
      </c>
      <c r="M35" s="25" t="s">
        <v>586</v>
      </c>
      <c r="N35" s="442" t="s">
        <v>987</v>
      </c>
      <c r="O35" s="421" t="s">
        <v>411</v>
      </c>
    </row>
    <row r="36" spans="1:15" s="20" customFormat="1" ht="27.75" customHeight="1">
      <c r="A36" s="23">
        <v>29</v>
      </c>
      <c r="B36" s="393">
        <v>436</v>
      </c>
      <c r="C36" s="24">
        <v>36845</v>
      </c>
      <c r="D36" s="228" t="s">
        <v>787</v>
      </c>
      <c r="E36" s="25" t="s">
        <v>786</v>
      </c>
      <c r="F36" s="442">
        <v>21321</v>
      </c>
      <c r="G36" s="421">
        <v>3</v>
      </c>
      <c r="H36" s="28"/>
      <c r="I36" s="23" t="s">
        <v>411</v>
      </c>
      <c r="J36" s="393">
        <v>494</v>
      </c>
      <c r="K36" s="24">
        <v>36710</v>
      </c>
      <c r="L36" s="228" t="s">
        <v>794</v>
      </c>
      <c r="M36" s="25" t="s">
        <v>249</v>
      </c>
      <c r="N36" s="442" t="s">
        <v>987</v>
      </c>
      <c r="O36" s="421" t="s">
        <v>411</v>
      </c>
    </row>
    <row r="37" spans="1:15" s="20" customFormat="1" ht="27.75" customHeight="1">
      <c r="A37" s="23">
        <v>30</v>
      </c>
      <c r="B37" s="393">
        <v>458</v>
      </c>
      <c r="C37" s="24">
        <v>36282</v>
      </c>
      <c r="D37" s="228" t="s">
        <v>597</v>
      </c>
      <c r="E37" s="25" t="s">
        <v>596</v>
      </c>
      <c r="F37" s="442">
        <v>21338</v>
      </c>
      <c r="G37" s="421">
        <v>3</v>
      </c>
      <c r="H37" s="28"/>
      <c r="I37" s="23" t="s">
        <v>411</v>
      </c>
      <c r="J37" s="393">
        <v>493</v>
      </c>
      <c r="K37" s="24">
        <v>36841</v>
      </c>
      <c r="L37" s="228" t="s">
        <v>793</v>
      </c>
      <c r="M37" s="25" t="s">
        <v>249</v>
      </c>
      <c r="N37" s="442" t="s">
        <v>987</v>
      </c>
      <c r="O37" s="421" t="s">
        <v>411</v>
      </c>
    </row>
    <row r="38" spans="1:15" s="20" customFormat="1" ht="27.75" customHeight="1">
      <c r="A38" s="23">
        <v>31</v>
      </c>
      <c r="B38" s="393">
        <v>392</v>
      </c>
      <c r="C38" s="24">
        <v>36187</v>
      </c>
      <c r="D38" s="228" t="s">
        <v>780</v>
      </c>
      <c r="E38" s="25" t="s">
        <v>641</v>
      </c>
      <c r="F38" s="442">
        <v>21375</v>
      </c>
      <c r="G38" s="421">
        <v>3</v>
      </c>
      <c r="H38" s="28"/>
      <c r="I38" s="23" t="s">
        <v>411</v>
      </c>
      <c r="J38" s="393">
        <v>409</v>
      </c>
      <c r="K38" s="24">
        <v>36161</v>
      </c>
      <c r="L38" s="228" t="s">
        <v>590</v>
      </c>
      <c r="M38" s="25" t="s">
        <v>586</v>
      </c>
      <c r="N38" s="442" t="s">
        <v>987</v>
      </c>
      <c r="O38" s="421" t="s">
        <v>411</v>
      </c>
    </row>
    <row r="39" spans="1:15" s="20" customFormat="1" ht="27.75" customHeight="1">
      <c r="A39" s="23">
        <v>32</v>
      </c>
      <c r="B39" s="393">
        <v>592</v>
      </c>
      <c r="C39" s="24">
        <v>36179</v>
      </c>
      <c r="D39" s="228" t="s">
        <v>620</v>
      </c>
      <c r="E39" s="25" t="s">
        <v>621</v>
      </c>
      <c r="F39" s="442">
        <v>21417</v>
      </c>
      <c r="G39" s="421">
        <v>3</v>
      </c>
      <c r="H39" s="28"/>
      <c r="I39" s="23" t="s">
        <v>411</v>
      </c>
      <c r="J39" s="393">
        <v>481</v>
      </c>
      <c r="K39" s="24">
        <v>36216</v>
      </c>
      <c r="L39" s="228" t="s">
        <v>792</v>
      </c>
      <c r="M39" s="25" t="s">
        <v>249</v>
      </c>
      <c r="N39" s="442" t="s">
        <v>987</v>
      </c>
      <c r="O39" s="421" t="s">
        <v>411</v>
      </c>
    </row>
    <row r="40" spans="1:15" s="20" customFormat="1" ht="27.75" customHeight="1">
      <c r="A40" s="23">
        <v>33</v>
      </c>
      <c r="B40" s="393">
        <v>455</v>
      </c>
      <c r="C40" s="24">
        <v>36162</v>
      </c>
      <c r="D40" s="228" t="s">
        <v>654</v>
      </c>
      <c r="E40" s="25" t="s">
        <v>596</v>
      </c>
      <c r="F40" s="442">
        <v>21429</v>
      </c>
      <c r="G40" s="421">
        <v>3</v>
      </c>
      <c r="H40" s="28"/>
      <c r="I40" s="23" t="s">
        <v>411</v>
      </c>
      <c r="J40" s="393">
        <v>408</v>
      </c>
      <c r="K40" s="24">
        <v>36453</v>
      </c>
      <c r="L40" s="228" t="s">
        <v>589</v>
      </c>
      <c r="M40" s="25" t="s">
        <v>586</v>
      </c>
      <c r="N40" s="442" t="s">
        <v>987</v>
      </c>
      <c r="O40" s="421" t="s">
        <v>411</v>
      </c>
    </row>
    <row r="41" spans="1:15" s="20" customFormat="1" ht="27.75" customHeight="1">
      <c r="A41" s="23">
        <v>34</v>
      </c>
      <c r="B41" s="393">
        <v>456</v>
      </c>
      <c r="C41" s="24">
        <v>36161</v>
      </c>
      <c r="D41" s="228" t="s">
        <v>655</v>
      </c>
      <c r="E41" s="25" t="s">
        <v>596</v>
      </c>
      <c r="F41" s="442">
        <v>21500</v>
      </c>
      <c r="G41" s="421">
        <v>5</v>
      </c>
      <c r="H41" s="28"/>
      <c r="I41" s="23" t="s">
        <v>411</v>
      </c>
      <c r="J41" s="393">
        <v>435</v>
      </c>
      <c r="K41" s="24">
        <v>36211</v>
      </c>
      <c r="L41" s="228" t="s">
        <v>785</v>
      </c>
      <c r="M41" s="25" t="s">
        <v>786</v>
      </c>
      <c r="N41" s="442" t="s">
        <v>987</v>
      </c>
      <c r="O41" s="421" t="s">
        <v>411</v>
      </c>
    </row>
    <row r="42" spans="1:15" s="20" customFormat="1" ht="27.75" customHeight="1">
      <c r="A42" s="23">
        <v>35</v>
      </c>
      <c r="B42" s="393">
        <v>430</v>
      </c>
      <c r="C42" s="24">
        <v>36534</v>
      </c>
      <c r="D42" s="228" t="s">
        <v>650</v>
      </c>
      <c r="E42" s="25" t="s">
        <v>651</v>
      </c>
      <c r="F42" s="442">
        <v>21505</v>
      </c>
      <c r="G42" s="421">
        <v>6</v>
      </c>
      <c r="H42" s="28"/>
      <c r="I42" s="23" t="s">
        <v>411</v>
      </c>
      <c r="J42" s="393">
        <v>359</v>
      </c>
      <c r="K42" s="24">
        <v>36320</v>
      </c>
      <c r="L42" s="228" t="s">
        <v>633</v>
      </c>
      <c r="M42" s="25" t="s">
        <v>634</v>
      </c>
      <c r="N42" s="442" t="s">
        <v>987</v>
      </c>
      <c r="O42" s="421" t="s">
        <v>411</v>
      </c>
    </row>
    <row r="43" spans="1:15" s="20" customFormat="1" ht="27.75" customHeight="1">
      <c r="A43" s="23">
        <v>36</v>
      </c>
      <c r="B43" s="393">
        <v>506</v>
      </c>
      <c r="C43" s="24">
        <v>36766</v>
      </c>
      <c r="D43" s="228" t="s">
        <v>798</v>
      </c>
      <c r="E43" s="25" t="s">
        <v>796</v>
      </c>
      <c r="F43" s="442">
        <v>21539</v>
      </c>
      <c r="G43" s="421">
        <v>4</v>
      </c>
      <c r="H43" s="28"/>
      <c r="I43" s="23" t="s">
        <v>411</v>
      </c>
      <c r="J43" s="393">
        <v>403</v>
      </c>
      <c r="K43" s="24">
        <v>36617</v>
      </c>
      <c r="L43" s="228" t="s">
        <v>584</v>
      </c>
      <c r="M43" s="25" t="s">
        <v>583</v>
      </c>
      <c r="N43" s="442" t="s">
        <v>987</v>
      </c>
      <c r="O43" s="421" t="s">
        <v>411</v>
      </c>
    </row>
    <row r="44" spans="1:15" s="20" customFormat="1" ht="27.75" customHeight="1">
      <c r="A44" s="23">
        <v>37</v>
      </c>
      <c r="B44" s="393">
        <v>380</v>
      </c>
      <c r="C44" s="24">
        <v>36766</v>
      </c>
      <c r="D44" s="228" t="s">
        <v>579</v>
      </c>
      <c r="E44" s="25" t="s">
        <v>580</v>
      </c>
      <c r="F44" s="442">
        <v>21545</v>
      </c>
      <c r="G44" s="421">
        <v>5</v>
      </c>
      <c r="H44" s="28"/>
      <c r="I44" s="23" t="s">
        <v>411</v>
      </c>
      <c r="J44" s="393">
        <v>402</v>
      </c>
      <c r="K44" s="24">
        <v>36371</v>
      </c>
      <c r="L44" s="228" t="s">
        <v>582</v>
      </c>
      <c r="M44" s="25" t="s">
        <v>583</v>
      </c>
      <c r="N44" s="442" t="s">
        <v>987</v>
      </c>
      <c r="O44" s="421" t="s">
        <v>411</v>
      </c>
    </row>
    <row r="45" spans="1:15" s="20" customFormat="1" ht="27.75" customHeight="1">
      <c r="A45" s="23">
        <v>38</v>
      </c>
      <c r="B45" s="393">
        <v>567</v>
      </c>
      <c r="C45" s="24">
        <v>36184</v>
      </c>
      <c r="D45" s="228" t="s">
        <v>670</v>
      </c>
      <c r="E45" s="25" t="s">
        <v>669</v>
      </c>
      <c r="F45" s="442">
        <v>21654</v>
      </c>
      <c r="G45" s="421">
        <v>3</v>
      </c>
      <c r="H45" s="28"/>
      <c r="I45" s="23" t="s">
        <v>411</v>
      </c>
      <c r="J45" s="393">
        <v>407</v>
      </c>
      <c r="K45" s="24">
        <v>36229</v>
      </c>
      <c r="L45" s="228" t="s">
        <v>693</v>
      </c>
      <c r="M45" s="25" t="s">
        <v>586</v>
      </c>
      <c r="N45" s="442" t="s">
        <v>987</v>
      </c>
      <c r="O45" s="421" t="s">
        <v>411</v>
      </c>
    </row>
    <row r="46" spans="1:15" s="20" customFormat="1" ht="27.75" customHeight="1">
      <c r="A46" s="23">
        <v>39</v>
      </c>
      <c r="B46" s="393">
        <v>376</v>
      </c>
      <c r="C46" s="24">
        <v>36243</v>
      </c>
      <c r="D46" s="228" t="s">
        <v>639</v>
      </c>
      <c r="E46" s="25" t="s">
        <v>580</v>
      </c>
      <c r="F46" s="442">
        <v>21742</v>
      </c>
      <c r="G46" s="421">
        <v>7</v>
      </c>
      <c r="H46" s="28"/>
      <c r="I46" s="23" t="s">
        <v>411</v>
      </c>
      <c r="J46" s="393">
        <v>459</v>
      </c>
      <c r="K46" s="24">
        <v>36557</v>
      </c>
      <c r="L46" s="228" t="s">
        <v>598</v>
      </c>
      <c r="M46" s="25" t="s">
        <v>596</v>
      </c>
      <c r="N46" s="442" t="s">
        <v>987</v>
      </c>
      <c r="O46" s="421" t="s">
        <v>411</v>
      </c>
    </row>
    <row r="47" spans="1:15" s="20" customFormat="1" ht="27.75" customHeight="1">
      <c r="A47" s="23">
        <v>40</v>
      </c>
      <c r="B47" s="393">
        <v>460</v>
      </c>
      <c r="C47" s="24">
        <v>36526</v>
      </c>
      <c r="D47" s="228" t="s">
        <v>656</v>
      </c>
      <c r="E47" s="25" t="s">
        <v>596</v>
      </c>
      <c r="F47" s="442">
        <v>21774</v>
      </c>
      <c r="G47" s="421">
        <v>3</v>
      </c>
      <c r="H47" s="28"/>
      <c r="I47" s="23" t="s">
        <v>411</v>
      </c>
      <c r="J47" s="393">
        <v>406</v>
      </c>
      <c r="K47" s="24">
        <v>36528</v>
      </c>
      <c r="L47" s="228" t="s">
        <v>588</v>
      </c>
      <c r="M47" s="25" t="s">
        <v>586</v>
      </c>
      <c r="N47" s="442" t="s">
        <v>987</v>
      </c>
      <c r="O47" s="421" t="s">
        <v>411</v>
      </c>
    </row>
    <row r="48" spans="1:15" s="20" customFormat="1" ht="27.75" customHeight="1">
      <c r="A48" s="23">
        <v>41</v>
      </c>
      <c r="B48" s="393">
        <v>369</v>
      </c>
      <c r="C48" s="24">
        <v>36495</v>
      </c>
      <c r="D48" s="228" t="s">
        <v>574</v>
      </c>
      <c r="E48" s="25" t="s">
        <v>575</v>
      </c>
      <c r="F48" s="442">
        <v>21842</v>
      </c>
      <c r="G48" s="421">
        <v>6</v>
      </c>
      <c r="H48" s="28"/>
      <c r="I48" s="23"/>
      <c r="J48" s="393"/>
      <c r="K48" s="24"/>
      <c r="L48" s="69"/>
      <c r="M48" s="25"/>
      <c r="N48" s="442"/>
      <c r="O48" s="421"/>
    </row>
    <row r="49" spans="1:15" ht="13.5" customHeight="1">
      <c r="A49" s="44"/>
      <c r="B49" s="44"/>
      <c r="C49" s="45"/>
      <c r="D49" s="70"/>
      <c r="E49" s="46"/>
      <c r="F49" s="242"/>
      <c r="G49" s="48"/>
      <c r="I49" s="49"/>
      <c r="J49" s="50"/>
      <c r="K49" s="51"/>
      <c r="L49" s="72"/>
      <c r="M49" s="65"/>
      <c r="N49" s="53"/>
      <c r="O49" s="54"/>
    </row>
    <row r="50" spans="1:16" ht="14.25" customHeight="1">
      <c r="A50" s="38" t="s">
        <v>20</v>
      </c>
      <c r="B50" s="38"/>
      <c r="C50" s="38"/>
      <c r="D50" s="71"/>
      <c r="E50" s="63" t="s">
        <v>0</v>
      </c>
      <c r="F50" s="243" t="s">
        <v>1</v>
      </c>
      <c r="G50" s="34"/>
      <c r="H50" s="39" t="s">
        <v>2</v>
      </c>
      <c r="I50" s="39"/>
      <c r="J50" s="39"/>
      <c r="K50" s="39"/>
      <c r="M50" s="66" t="s">
        <v>3</v>
      </c>
      <c r="N50" s="55" t="s">
        <v>3</v>
      </c>
      <c r="O50" s="34" t="s">
        <v>3</v>
      </c>
      <c r="P50" s="40"/>
    </row>
  </sheetData>
  <sheetProtection/>
  <mergeCells count="24">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 ref="M6:M7"/>
  </mergeCells>
  <conditionalFormatting sqref="N8:N29">
    <cfRule type="duplicateValues" priority="1" dxfId="0" stopIfTrue="1">
      <formula>AND(COUNTIF($N$8:$N$29,N8)&gt;1,NOT(ISBLANK(N8)))</formula>
    </cfRule>
  </conditionalFormatting>
  <conditionalFormatting sqref="F8:F48">
    <cfRule type="duplicateValues" priority="6" dxfId="0" stopIfTrue="1">
      <formula>AND(COUNTIF($F$8:$F$48,F8)&gt;1,NOT(ISBLANK(F8)))</formula>
    </cfRule>
  </conditionalFormatting>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ignoredErrors>
    <ignoredError sqref="M4:O4 N3:O3 I3:M3" unlockedFormula="1"/>
  </ignoredErrors>
  <drawing r:id="rId1"/>
</worksheet>
</file>

<file path=xl/worksheets/sheet2.xml><?xml version="1.0" encoding="utf-8"?>
<worksheet xmlns="http://schemas.openxmlformats.org/spreadsheetml/2006/main" xmlns:r="http://schemas.openxmlformats.org/officeDocument/2006/relationships">
  <sheetPr>
    <tabColor rgb="FFFFFF00"/>
  </sheetPr>
  <dimension ref="A1:N43"/>
  <sheetViews>
    <sheetView zoomScale="78" zoomScaleNormal="78" zoomScalePageLayoutView="0" workbookViewId="0" topLeftCell="A7">
      <selection activeCell="I9" sqref="I9"/>
    </sheetView>
  </sheetViews>
  <sheetFormatPr defaultColWidth="9.140625" defaultRowHeight="12.75"/>
  <cols>
    <col min="1" max="1" width="2.57421875" style="136" customWidth="1"/>
    <col min="2" max="2" width="24.140625" style="273" bestFit="1" customWidth="1"/>
    <col min="3" max="3" width="13.28125" style="268" customWidth="1"/>
    <col min="4" max="4" width="28.421875" style="136" bestFit="1" customWidth="1"/>
    <col min="5" max="5" width="27.00390625" style="136" customWidth="1"/>
    <col min="6" max="6" width="36.28125" style="136" hidden="1" customWidth="1"/>
    <col min="7" max="7" width="2.421875" style="136" customWidth="1"/>
    <col min="8" max="8" width="2.57421875" style="136" customWidth="1"/>
    <col min="9" max="9" width="119.8515625" style="136" customWidth="1"/>
    <col min="10" max="16384" width="9.140625" style="136" customWidth="1"/>
  </cols>
  <sheetData>
    <row r="1" spans="1:9" ht="12" customHeight="1">
      <c r="A1" s="135"/>
      <c r="B1" s="269"/>
      <c r="C1" s="264"/>
      <c r="D1" s="135"/>
      <c r="E1" s="135"/>
      <c r="F1" s="135"/>
      <c r="G1" s="135"/>
      <c r="H1" s="133"/>
      <c r="I1" s="513" t="s">
        <v>332</v>
      </c>
    </row>
    <row r="2" spans="1:14" ht="51" customHeight="1">
      <c r="A2" s="135"/>
      <c r="B2" s="522" t="str">
        <f>'YARIŞMA BİLGİLERİ'!F19</f>
        <v>Türkiye 16 Yaş Altı  Salon Şampiyonası</v>
      </c>
      <c r="C2" s="523"/>
      <c r="D2" s="523"/>
      <c r="E2" s="523"/>
      <c r="F2" s="524"/>
      <c r="G2" s="135"/>
      <c r="I2" s="514"/>
      <c r="J2" s="134"/>
      <c r="K2" s="134"/>
      <c r="L2" s="134"/>
      <c r="M2" s="134"/>
      <c r="N2" s="137"/>
    </row>
    <row r="3" spans="1:13" ht="20.25" customHeight="1">
      <c r="A3" s="135"/>
      <c r="B3" s="519" t="s">
        <v>22</v>
      </c>
      <c r="C3" s="520"/>
      <c r="D3" s="520"/>
      <c r="E3" s="520"/>
      <c r="F3" s="521"/>
      <c r="G3" s="135"/>
      <c r="I3" s="514"/>
      <c r="J3" s="138"/>
      <c r="K3" s="138"/>
      <c r="L3" s="138"/>
      <c r="M3" s="138"/>
    </row>
    <row r="4" spans="1:13" ht="48">
      <c r="A4" s="135"/>
      <c r="B4" s="525" t="s">
        <v>333</v>
      </c>
      <c r="C4" s="526"/>
      <c r="D4" s="526"/>
      <c r="E4" s="526"/>
      <c r="F4" s="527"/>
      <c r="G4" s="135"/>
      <c r="I4" s="139" t="s">
        <v>320</v>
      </c>
      <c r="J4" s="140"/>
      <c r="K4" s="140"/>
      <c r="L4" s="140"/>
      <c r="M4" s="140"/>
    </row>
    <row r="5" spans="1:13" ht="45" customHeight="1">
      <c r="A5" s="135"/>
      <c r="B5" s="515" t="str">
        <f>'YARIŞMA BİLGİLERİ'!F21</f>
        <v>16 Yaş Altı Erkekler A</v>
      </c>
      <c r="C5" s="516"/>
      <c r="D5" s="516"/>
      <c r="E5" s="517" t="s">
        <v>261</v>
      </c>
      <c r="F5" s="518"/>
      <c r="G5" s="135"/>
      <c r="I5" s="139" t="s">
        <v>321</v>
      </c>
      <c r="J5" s="140"/>
      <c r="K5" s="140"/>
      <c r="L5" s="140"/>
      <c r="M5" s="140"/>
    </row>
    <row r="6" spans="1:13" ht="39.75" customHeight="1">
      <c r="A6" s="135"/>
      <c r="B6" s="270" t="s">
        <v>556</v>
      </c>
      <c r="C6" s="265" t="s">
        <v>10</v>
      </c>
      <c r="D6" s="173" t="s">
        <v>11</v>
      </c>
      <c r="E6" s="173" t="s">
        <v>54</v>
      </c>
      <c r="F6" s="173" t="s">
        <v>242</v>
      </c>
      <c r="G6" s="135"/>
      <c r="I6" s="139" t="s">
        <v>322</v>
      </c>
      <c r="J6" s="140"/>
      <c r="K6" s="140"/>
      <c r="L6" s="140"/>
      <c r="M6" s="140"/>
    </row>
    <row r="7" spans="1:13" s="143" customFormat="1" ht="41.25" customHeight="1">
      <c r="A7" s="141"/>
      <c r="B7" s="284">
        <v>41664</v>
      </c>
      <c r="C7" s="285">
        <v>0.5069444444444444</v>
      </c>
      <c r="D7" s="171" t="s">
        <v>223</v>
      </c>
      <c r="E7" s="274" t="s">
        <v>560</v>
      </c>
      <c r="F7" s="142" t="s">
        <v>411</v>
      </c>
      <c r="G7" s="141"/>
      <c r="I7" s="139" t="s">
        <v>323</v>
      </c>
      <c r="J7" s="140"/>
      <c r="K7" s="140"/>
      <c r="L7" s="140"/>
      <c r="M7" s="140"/>
    </row>
    <row r="8" spans="1:13" s="143" customFormat="1" ht="41.25" customHeight="1">
      <c r="A8" s="141"/>
      <c r="B8" s="284">
        <v>41664</v>
      </c>
      <c r="C8" s="285" t="s">
        <v>411</v>
      </c>
      <c r="D8" s="171" t="s">
        <v>232</v>
      </c>
      <c r="E8" s="274" t="s">
        <v>560</v>
      </c>
      <c r="F8" s="142" t="s">
        <v>411</v>
      </c>
      <c r="G8" s="141"/>
      <c r="I8" s="139" t="s">
        <v>324</v>
      </c>
      <c r="J8" s="140"/>
      <c r="K8" s="140"/>
      <c r="L8" s="140"/>
      <c r="M8" s="140"/>
    </row>
    <row r="9" spans="1:13" s="143" customFormat="1" ht="41.25" customHeight="1">
      <c r="A9" s="141"/>
      <c r="B9" s="284">
        <v>41664</v>
      </c>
      <c r="C9" s="285">
        <v>0.6236111111111111</v>
      </c>
      <c r="D9" s="171" t="s">
        <v>226</v>
      </c>
      <c r="E9" s="274" t="s">
        <v>560</v>
      </c>
      <c r="F9" s="142" t="s">
        <v>411</v>
      </c>
      <c r="G9" s="141"/>
      <c r="I9" s="139" t="s">
        <v>325</v>
      </c>
      <c r="J9" s="140"/>
      <c r="K9" s="140"/>
      <c r="L9" s="140"/>
      <c r="M9" s="140"/>
    </row>
    <row r="10" spans="1:13" s="143" customFormat="1" ht="41.25" customHeight="1">
      <c r="A10" s="141"/>
      <c r="B10" s="284">
        <v>41664</v>
      </c>
      <c r="C10" s="285">
        <v>0.44097222222222227</v>
      </c>
      <c r="D10" s="171" t="s">
        <v>439</v>
      </c>
      <c r="E10" s="274" t="s">
        <v>566</v>
      </c>
      <c r="F10" s="142" t="s">
        <v>411</v>
      </c>
      <c r="G10" s="141"/>
      <c r="I10" s="139" t="s">
        <v>326</v>
      </c>
      <c r="J10" s="140"/>
      <c r="K10" s="140"/>
      <c r="L10" s="140"/>
      <c r="M10" s="140"/>
    </row>
    <row r="11" spans="1:13" s="143" customFormat="1" ht="41.25" customHeight="1">
      <c r="A11" s="141"/>
      <c r="B11" s="284">
        <v>41664</v>
      </c>
      <c r="C11" s="285">
        <v>0.5208333333333334</v>
      </c>
      <c r="D11" s="171" t="s">
        <v>440</v>
      </c>
      <c r="E11" s="274" t="s">
        <v>566</v>
      </c>
      <c r="F11" s="142" t="s">
        <v>411</v>
      </c>
      <c r="G11" s="141"/>
      <c r="I11" s="139" t="s">
        <v>327</v>
      </c>
      <c r="J11" s="140"/>
      <c r="K11" s="140"/>
      <c r="L11" s="140"/>
      <c r="M11" s="140"/>
    </row>
    <row r="12" spans="1:13" s="143" customFormat="1" ht="41.25" customHeight="1">
      <c r="A12" s="141"/>
      <c r="B12" s="284">
        <v>41664</v>
      </c>
      <c r="C12" s="285">
        <v>0.579861111111111</v>
      </c>
      <c r="D12" s="171" t="s">
        <v>227</v>
      </c>
      <c r="E12" s="274" t="s">
        <v>568</v>
      </c>
      <c r="F12" s="142" t="s">
        <v>411</v>
      </c>
      <c r="G12" s="141"/>
      <c r="I12" s="139" t="s">
        <v>328</v>
      </c>
      <c r="J12" s="140"/>
      <c r="K12" s="140"/>
      <c r="L12" s="140"/>
      <c r="M12" s="140"/>
    </row>
    <row r="13" spans="1:13" s="143" customFormat="1" ht="41.25" customHeight="1">
      <c r="A13" s="141"/>
      <c r="B13" s="284">
        <v>41664</v>
      </c>
      <c r="C13" s="285">
        <v>0.71875</v>
      </c>
      <c r="D13" s="171" t="s">
        <v>224</v>
      </c>
      <c r="E13" s="274" t="s">
        <v>561</v>
      </c>
      <c r="F13" s="142" t="s">
        <v>411</v>
      </c>
      <c r="G13" s="141"/>
      <c r="I13" s="139" t="s">
        <v>329</v>
      </c>
      <c r="J13" s="140"/>
      <c r="K13" s="140"/>
      <c r="L13" s="140"/>
      <c r="M13" s="140"/>
    </row>
    <row r="14" spans="1:13" s="143" customFormat="1" ht="41.25" customHeight="1">
      <c r="A14" s="141"/>
      <c r="B14" s="284">
        <v>41664</v>
      </c>
      <c r="C14" s="285">
        <v>0.5625</v>
      </c>
      <c r="D14" s="172" t="s">
        <v>225</v>
      </c>
      <c r="E14" s="274" t="s">
        <v>563</v>
      </c>
      <c r="F14" s="142" t="s">
        <v>411</v>
      </c>
      <c r="G14" s="141"/>
      <c r="I14" s="139" t="s">
        <v>330</v>
      </c>
      <c r="J14" s="140"/>
      <c r="K14" s="140"/>
      <c r="L14" s="140"/>
      <c r="M14" s="140"/>
    </row>
    <row r="15" spans="1:13" s="143" customFormat="1" ht="42" customHeight="1">
      <c r="A15" s="141"/>
      <c r="B15" s="515" t="str">
        <f>'YARIŞMA BİLGİLERİ'!F21</f>
        <v>16 Yaş Altı Erkekler A</v>
      </c>
      <c r="C15" s="516"/>
      <c r="D15" s="516"/>
      <c r="E15" s="517" t="s">
        <v>262</v>
      </c>
      <c r="F15" s="518"/>
      <c r="G15" s="141"/>
      <c r="I15" s="139" t="s">
        <v>331</v>
      </c>
      <c r="J15" s="140"/>
      <c r="K15" s="140"/>
      <c r="L15" s="140"/>
      <c r="M15" s="140"/>
    </row>
    <row r="16" spans="1:13" s="143" customFormat="1" ht="43.5" customHeight="1">
      <c r="A16" s="141"/>
      <c r="B16" s="270" t="s">
        <v>10</v>
      </c>
      <c r="C16" s="265" t="s">
        <v>10</v>
      </c>
      <c r="D16" s="173" t="s">
        <v>11</v>
      </c>
      <c r="E16" s="173" t="s">
        <v>54</v>
      </c>
      <c r="F16" s="173" t="s">
        <v>242</v>
      </c>
      <c r="G16" s="141"/>
      <c r="I16" s="155" t="s">
        <v>43</v>
      </c>
      <c r="J16" s="144"/>
      <c r="K16" s="144"/>
      <c r="L16" s="144"/>
      <c r="M16" s="144"/>
    </row>
    <row r="17" spans="1:13" s="143" customFormat="1" ht="43.5" customHeight="1">
      <c r="A17" s="141"/>
      <c r="B17" s="284">
        <v>41665</v>
      </c>
      <c r="C17" s="285">
        <v>0.46875</v>
      </c>
      <c r="D17" s="171" t="s">
        <v>228</v>
      </c>
      <c r="E17" s="274" t="s">
        <v>564</v>
      </c>
      <c r="F17" s="142" t="s">
        <v>411</v>
      </c>
      <c r="G17" s="141"/>
      <c r="I17" s="154" t="s">
        <v>39</v>
      </c>
      <c r="J17" s="144"/>
      <c r="K17" s="144"/>
      <c r="L17" s="144"/>
      <c r="M17" s="144"/>
    </row>
    <row r="18" spans="1:13" s="143" customFormat="1" ht="43.5" customHeight="1">
      <c r="A18" s="141"/>
      <c r="B18" s="284">
        <v>41665</v>
      </c>
      <c r="C18" s="285">
        <v>0.46875</v>
      </c>
      <c r="D18" s="171" t="s">
        <v>233</v>
      </c>
      <c r="E18" s="274" t="s">
        <v>564</v>
      </c>
      <c r="F18" s="142" t="s">
        <v>411</v>
      </c>
      <c r="G18" s="141"/>
      <c r="I18" s="154" t="s">
        <v>40</v>
      </c>
      <c r="J18" s="144"/>
      <c r="K18" s="144"/>
      <c r="L18" s="144"/>
      <c r="M18" s="144"/>
    </row>
    <row r="19" spans="1:13" s="143" customFormat="1" ht="43.5" customHeight="1">
      <c r="A19" s="141"/>
      <c r="B19" s="284">
        <v>41665</v>
      </c>
      <c r="C19" s="285">
        <v>0.611111111111111</v>
      </c>
      <c r="D19" s="171" t="s">
        <v>231</v>
      </c>
      <c r="E19" s="274" t="s">
        <v>564</v>
      </c>
      <c r="F19" s="142" t="s">
        <v>411</v>
      </c>
      <c r="G19" s="141"/>
      <c r="I19" s="154" t="s">
        <v>41</v>
      </c>
      <c r="J19" s="144"/>
      <c r="K19" s="144"/>
      <c r="L19" s="144"/>
      <c r="M19" s="144"/>
    </row>
    <row r="20" spans="1:13" s="143" customFormat="1" ht="43.5" customHeight="1">
      <c r="A20" s="283"/>
      <c r="B20" s="284">
        <v>41665</v>
      </c>
      <c r="C20" s="285">
        <v>0.6354166666666666</v>
      </c>
      <c r="D20" s="171" t="s">
        <v>229</v>
      </c>
      <c r="E20" s="274" t="s">
        <v>567</v>
      </c>
      <c r="F20" s="142" t="s">
        <v>411</v>
      </c>
      <c r="G20" s="283"/>
      <c r="I20" s="154"/>
      <c r="J20" s="144"/>
      <c r="K20" s="144"/>
      <c r="L20" s="144"/>
      <c r="M20" s="144"/>
    </row>
    <row r="21" spans="1:13" s="143" customFormat="1" ht="43.5" customHeight="1">
      <c r="A21" s="283"/>
      <c r="B21" s="284">
        <v>41665</v>
      </c>
      <c r="C21" s="285">
        <v>0.579861111111111</v>
      </c>
      <c r="D21" s="171" t="s">
        <v>222</v>
      </c>
      <c r="E21" s="274" t="s">
        <v>569</v>
      </c>
      <c r="F21" s="142" t="s">
        <v>411</v>
      </c>
      <c r="G21" s="283"/>
      <c r="I21" s="154"/>
      <c r="J21" s="144"/>
      <c r="K21" s="144"/>
      <c r="L21" s="144"/>
      <c r="M21" s="144"/>
    </row>
    <row r="22" spans="1:13" s="143" customFormat="1" ht="43.5" customHeight="1">
      <c r="A22" s="283"/>
      <c r="B22" s="284">
        <v>41665</v>
      </c>
      <c r="C22" s="285">
        <v>0.5520833333333334</v>
      </c>
      <c r="D22" s="171" t="s">
        <v>319</v>
      </c>
      <c r="E22" s="274" t="s">
        <v>570</v>
      </c>
      <c r="F22" s="142" t="s">
        <v>411</v>
      </c>
      <c r="G22" s="283"/>
      <c r="I22" s="154"/>
      <c r="J22" s="144"/>
      <c r="K22" s="144"/>
      <c r="L22" s="144"/>
      <c r="M22" s="144"/>
    </row>
    <row r="23" spans="1:13" s="146" customFormat="1" ht="43.5" customHeight="1">
      <c r="A23" s="145"/>
      <c r="B23" s="284">
        <v>41665</v>
      </c>
      <c r="C23" s="285">
        <v>0.5</v>
      </c>
      <c r="D23" s="171" t="s">
        <v>410</v>
      </c>
      <c r="E23" s="274" t="s">
        <v>565</v>
      </c>
      <c r="F23" s="142" t="s">
        <v>411</v>
      </c>
      <c r="G23" s="145"/>
      <c r="I23" s="154" t="s">
        <v>42</v>
      </c>
      <c r="J23" s="144"/>
      <c r="K23" s="144"/>
      <c r="L23" s="144"/>
      <c r="M23" s="144"/>
    </row>
    <row r="24" spans="1:13" s="146" customFormat="1" ht="43.5" customHeight="1">
      <c r="A24" s="145"/>
      <c r="B24" s="284">
        <v>41665</v>
      </c>
      <c r="C24" s="285">
        <v>0.5625</v>
      </c>
      <c r="D24" s="171" t="s">
        <v>230</v>
      </c>
      <c r="E24" s="274" t="s">
        <v>562</v>
      </c>
      <c r="F24" s="142" t="s">
        <v>411</v>
      </c>
      <c r="G24" s="145"/>
      <c r="I24" s="155" t="s">
        <v>47</v>
      </c>
      <c r="J24" s="144"/>
      <c r="K24" s="147"/>
      <c r="L24" s="147"/>
      <c r="M24" s="147"/>
    </row>
    <row r="25" spans="1:13" s="146" customFormat="1" ht="43.5" customHeight="1">
      <c r="A25" s="145"/>
      <c r="B25" s="271"/>
      <c r="C25" s="266"/>
      <c r="D25" s="135"/>
      <c r="E25" s="135"/>
      <c r="F25" s="135"/>
      <c r="G25" s="145"/>
      <c r="I25" s="153" t="s">
        <v>44</v>
      </c>
      <c r="J25" s="148"/>
      <c r="K25" s="147"/>
      <c r="L25" s="147"/>
      <c r="M25" s="147"/>
    </row>
    <row r="26" spans="1:13" s="143" customFormat="1" ht="43.5" customHeight="1">
      <c r="A26" s="152"/>
      <c r="B26" s="272"/>
      <c r="C26" s="267"/>
      <c r="D26" s="151"/>
      <c r="E26" s="151"/>
      <c r="F26" s="150"/>
      <c r="G26" s="152"/>
      <c r="I26" s="153" t="s">
        <v>45</v>
      </c>
      <c r="J26" s="148"/>
      <c r="K26" s="147"/>
      <c r="L26" s="147"/>
      <c r="M26" s="147"/>
    </row>
    <row r="27" spans="1:13" s="143" customFormat="1" ht="44.25" customHeight="1">
      <c r="A27" s="152"/>
      <c r="B27" s="272"/>
      <c r="C27" s="267"/>
      <c r="D27" s="151"/>
      <c r="E27" s="151"/>
      <c r="F27" s="151"/>
      <c r="G27" s="152"/>
      <c r="I27" s="153" t="s">
        <v>46</v>
      </c>
      <c r="J27" s="148"/>
      <c r="K27" s="147"/>
      <c r="L27" s="147"/>
      <c r="M27" s="147"/>
    </row>
    <row r="28" spans="1:13" s="143" customFormat="1" ht="30.75" customHeight="1">
      <c r="A28" s="151"/>
      <c r="B28" s="272"/>
      <c r="C28" s="267"/>
      <c r="D28" s="151"/>
      <c r="E28" s="151"/>
      <c r="F28" s="151"/>
      <c r="G28" s="151"/>
      <c r="H28" s="137"/>
      <c r="K28" s="149"/>
      <c r="L28" s="149"/>
      <c r="M28" s="149"/>
    </row>
    <row r="29" spans="1:7" s="143" customFormat="1" ht="36.75" customHeight="1">
      <c r="A29" s="151"/>
      <c r="B29" s="272"/>
      <c r="C29" s="267"/>
      <c r="D29" s="151"/>
      <c r="E29" s="151"/>
      <c r="F29" s="151"/>
      <c r="G29" s="151"/>
    </row>
    <row r="30" spans="1:7" s="143" customFormat="1" ht="16.5" customHeight="1">
      <c r="A30" s="151"/>
      <c r="B30" s="272"/>
      <c r="C30" s="267"/>
      <c r="D30" s="151"/>
      <c r="E30" s="151"/>
      <c r="F30" s="151"/>
      <c r="G30" s="151"/>
    </row>
    <row r="31" spans="1:13" s="143" customFormat="1" ht="72" customHeight="1">
      <c r="A31" s="151"/>
      <c r="B31" s="272"/>
      <c r="C31" s="267"/>
      <c r="D31" s="151"/>
      <c r="E31" s="151"/>
      <c r="F31" s="151"/>
      <c r="G31" s="151"/>
      <c r="I31" s="150"/>
      <c r="J31" s="150"/>
      <c r="K31" s="150"/>
      <c r="L31" s="150"/>
      <c r="M31" s="150"/>
    </row>
    <row r="32" spans="1:7" s="150" customFormat="1" ht="78.75" customHeight="1">
      <c r="A32" s="151"/>
      <c r="B32" s="273"/>
      <c r="C32" s="268"/>
      <c r="D32" s="136"/>
      <c r="E32" s="136"/>
      <c r="F32" s="151"/>
      <c r="G32" s="151"/>
    </row>
    <row r="33" spans="1:7" s="150" customFormat="1" ht="48.75" customHeight="1">
      <c r="A33" s="151"/>
      <c r="B33" s="273"/>
      <c r="C33" s="268"/>
      <c r="D33" s="136"/>
      <c r="E33" s="136"/>
      <c r="F33" s="151"/>
      <c r="G33" s="151"/>
    </row>
    <row r="34" spans="1:7" s="150" customFormat="1" ht="38.25" customHeight="1">
      <c r="A34" s="136"/>
      <c r="B34" s="273"/>
      <c r="C34" s="268"/>
      <c r="D34" s="136"/>
      <c r="E34" s="136"/>
      <c r="F34" s="151"/>
      <c r="G34" s="136"/>
    </row>
    <row r="35" spans="1:13" s="150" customFormat="1" ht="52.5" customHeight="1">
      <c r="A35" s="136"/>
      <c r="B35" s="273"/>
      <c r="C35" s="268"/>
      <c r="D35" s="136"/>
      <c r="E35" s="136"/>
      <c r="F35" s="136"/>
      <c r="G35" s="136"/>
      <c r="I35" s="151"/>
      <c r="J35" s="151"/>
      <c r="K35" s="151"/>
      <c r="L35" s="151"/>
      <c r="M35" s="151"/>
    </row>
    <row r="36" spans="1:7" s="151" customFormat="1" ht="94.5" customHeight="1">
      <c r="A36" s="136"/>
      <c r="B36" s="273"/>
      <c r="C36" s="268"/>
      <c r="D36" s="136"/>
      <c r="E36" s="136"/>
      <c r="F36" s="136"/>
      <c r="G36" s="136"/>
    </row>
    <row r="37" spans="1:7" s="151" customFormat="1" ht="34.5" customHeight="1">
      <c r="A37" s="136"/>
      <c r="B37" s="273"/>
      <c r="C37" s="268"/>
      <c r="D37" s="136"/>
      <c r="E37" s="136"/>
      <c r="F37" s="136"/>
      <c r="G37" s="136"/>
    </row>
    <row r="38" spans="1:7" s="151" customFormat="1" ht="47.25" customHeight="1">
      <c r="A38" s="136"/>
      <c r="B38" s="273"/>
      <c r="C38" s="268"/>
      <c r="D38" s="136"/>
      <c r="E38" s="136"/>
      <c r="F38" s="136"/>
      <c r="G38" s="136"/>
    </row>
    <row r="39" spans="1:7" s="151" customFormat="1" ht="36.75" customHeight="1">
      <c r="A39" s="136"/>
      <c r="B39" s="273"/>
      <c r="C39" s="268"/>
      <c r="D39" s="136"/>
      <c r="E39" s="136"/>
      <c r="F39" s="136"/>
      <c r="G39" s="136"/>
    </row>
    <row r="40" spans="1:7" s="151" customFormat="1" ht="47.25" customHeight="1">
      <c r="A40" s="136"/>
      <c r="B40" s="273"/>
      <c r="C40" s="268"/>
      <c r="D40" s="136"/>
      <c r="E40" s="136"/>
      <c r="F40" s="136"/>
      <c r="G40" s="136"/>
    </row>
    <row r="41" spans="1:7" s="151" customFormat="1" ht="51" customHeight="1">
      <c r="A41" s="136"/>
      <c r="B41" s="273"/>
      <c r="C41" s="268"/>
      <c r="D41" s="136"/>
      <c r="E41" s="136"/>
      <c r="F41" s="136"/>
      <c r="G41" s="136"/>
    </row>
    <row r="42" spans="1:7" s="151" customFormat="1" ht="56.25" customHeight="1">
      <c r="A42" s="136"/>
      <c r="B42" s="273"/>
      <c r="C42" s="268"/>
      <c r="D42" s="136"/>
      <c r="E42" s="136"/>
      <c r="F42" s="136"/>
      <c r="G42" s="136"/>
    </row>
    <row r="43" spans="1:13" s="151" customFormat="1" ht="49.5" customHeight="1">
      <c r="A43" s="136"/>
      <c r="B43" s="273"/>
      <c r="C43" s="268"/>
      <c r="D43" s="136"/>
      <c r="E43" s="136"/>
      <c r="F43" s="136"/>
      <c r="G43" s="136"/>
      <c r="I43" s="136"/>
      <c r="J43" s="136"/>
      <c r="K43" s="136"/>
      <c r="L43" s="136"/>
      <c r="M43" s="136"/>
    </row>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sheetData>
  <sheetProtection/>
  <mergeCells count="8">
    <mergeCell ref="I1:I3"/>
    <mergeCell ref="B5:D5"/>
    <mergeCell ref="E5:F5"/>
    <mergeCell ref="B15:D15"/>
    <mergeCell ref="E15:F15"/>
    <mergeCell ref="B3:F3"/>
    <mergeCell ref="B2:F2"/>
    <mergeCell ref="B4:F4"/>
  </mergeCells>
  <hyperlinks>
    <hyperlink ref="D7" location="'60M.Seçme'!C3" display="60 Metre Seçme"/>
    <hyperlink ref="D17" location="'60M.Eng.Seçme.'!A1" display="60 Metre Engelli Seçme "/>
    <hyperlink ref="D24" location="'800M.'!A1" display="800 Metre"/>
    <hyperlink ref="D8" location="'60M.Yarı Final'!C3" display="60 Metre Yarı Final"/>
    <hyperlink ref="D9" location="'60M.Final'!C3" display="60 Metre Final"/>
    <hyperlink ref="D13" location="'400m'!A1" display="400 Metre"/>
    <hyperlink ref="D14" location="'1500m'!A1" display="1500 Metre"/>
    <hyperlink ref="D18" location="'60M.Eng.Yarı Final'!C3" display="60 Metre Engelli Yarı Final"/>
    <hyperlink ref="D19" location="'60M.Eng.Final'!C3" display="60 Metre Engelli Final"/>
    <hyperlink ref="D23" location="'200M'!A1" display="200 Metre"/>
    <hyperlink ref="D21" location="Sırık!D3" display="Sırıkla Atlama"/>
    <hyperlink ref="D20" location="'Üç Adım'!C3" display="Üç Adım Atlama"/>
    <hyperlink ref="D22" location="Gülle!C3" display="Gülle Atma"/>
    <hyperlink ref="D12" location="Yüksek!D3" display="Yüksek  Atlama"/>
    <hyperlink ref="D10" location="UZUN!A1" display="Uzun Atlama"/>
    <hyperlink ref="D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7030A0"/>
  </sheetPr>
  <dimension ref="A1:Q27"/>
  <sheetViews>
    <sheetView view="pageBreakPreview" zoomScale="106" zoomScaleSheetLayoutView="106" zoomScalePageLayoutView="0" workbookViewId="0" topLeftCell="A1">
      <selection activeCell="Q15" sqref="Q15"/>
    </sheetView>
  </sheetViews>
  <sheetFormatPr defaultColWidth="9.140625" defaultRowHeight="12.75"/>
  <cols>
    <col min="1" max="1" width="4.8515625" style="34" customWidth="1"/>
    <col min="2" max="2" width="6.710937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3.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row>
    <row r="2" spans="1:16"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row>
    <row r="3" spans="1:16" s="13" customFormat="1" ht="23.25" customHeight="1">
      <c r="A3" s="552" t="s">
        <v>315</v>
      </c>
      <c r="B3" s="552"/>
      <c r="C3" s="552"/>
      <c r="D3" s="553" t="str">
        <f>'YARIŞMA PROGRAMI'!D19</f>
        <v>60 Metre Engelli Final</v>
      </c>
      <c r="E3" s="553"/>
      <c r="F3" s="576" t="s">
        <v>53</v>
      </c>
      <c r="G3" s="576"/>
      <c r="H3" s="11" t="s">
        <v>240</v>
      </c>
      <c r="I3" s="556" t="str">
        <f>'YARIŞMA PROGRAMI'!E19</f>
        <v>9.84 veya ilk üç</v>
      </c>
      <c r="J3" s="556"/>
      <c r="K3" s="556"/>
      <c r="L3" s="556"/>
      <c r="M3" s="107" t="s">
        <v>313</v>
      </c>
      <c r="N3" s="555" t="str">
        <f>'YARIŞMA PROGRAMI'!F19</f>
        <v>-</v>
      </c>
      <c r="O3" s="555"/>
      <c r="P3" s="555"/>
    </row>
    <row r="4" spans="1:16" s="13" customFormat="1" ht="17.25" customHeight="1">
      <c r="A4" s="557" t="s">
        <v>245</v>
      </c>
      <c r="B4" s="557"/>
      <c r="C4" s="557"/>
      <c r="D4" s="558" t="str">
        <f>'YARIŞMA BİLGİLERİ'!F21</f>
        <v>16 Yaş Altı Erkekler A</v>
      </c>
      <c r="E4" s="558"/>
      <c r="F4" s="41"/>
      <c r="G4" s="41"/>
      <c r="H4" s="41"/>
      <c r="I4" s="41"/>
      <c r="J4" s="41"/>
      <c r="K4" s="41"/>
      <c r="L4" s="42"/>
      <c r="M4" s="106" t="s">
        <v>312</v>
      </c>
      <c r="N4" s="276">
        <f>'YARIŞMA PROGRAMI'!B19</f>
        <v>41665</v>
      </c>
      <c r="O4" s="277">
        <f>'YARIŞMA PROGRAMI'!C19</f>
        <v>0.611111111111111</v>
      </c>
      <c r="P4" s="275"/>
    </row>
    <row r="5" spans="1:16" s="10" customFormat="1" ht="15" customHeight="1">
      <c r="A5" s="14"/>
      <c r="B5" s="14"/>
      <c r="C5" s="15"/>
      <c r="D5" s="16"/>
      <c r="E5" s="17"/>
      <c r="F5" s="17"/>
      <c r="G5" s="17"/>
      <c r="H5" s="17"/>
      <c r="I5" s="14"/>
      <c r="J5" s="14"/>
      <c r="K5" s="14"/>
      <c r="L5" s="18"/>
      <c r="M5" s="19"/>
      <c r="N5" s="549">
        <v>41665.64209930556</v>
      </c>
      <c r="O5" s="549"/>
      <c r="P5" s="549"/>
    </row>
    <row r="6" spans="1:16" s="20" customFormat="1" ht="24" customHeight="1">
      <c r="A6" s="569" t="s">
        <v>12</v>
      </c>
      <c r="B6" s="570" t="s">
        <v>238</v>
      </c>
      <c r="C6" s="572" t="s">
        <v>263</v>
      </c>
      <c r="D6" s="564" t="s">
        <v>14</v>
      </c>
      <c r="E6" s="564" t="s">
        <v>51</v>
      </c>
      <c r="F6" s="564" t="s">
        <v>15</v>
      </c>
      <c r="G6" s="566" t="s">
        <v>30</v>
      </c>
      <c r="I6" s="559" t="s">
        <v>17</v>
      </c>
      <c r="J6" s="562"/>
      <c r="K6" s="562"/>
      <c r="L6" s="562"/>
      <c r="M6" s="562"/>
      <c r="N6" s="562"/>
      <c r="O6" s="562"/>
      <c r="P6" s="563"/>
    </row>
    <row r="7" spans="1:16" ht="24" customHeight="1">
      <c r="A7" s="569"/>
      <c r="B7" s="571"/>
      <c r="C7" s="572"/>
      <c r="D7" s="564"/>
      <c r="E7" s="564"/>
      <c r="F7" s="564"/>
      <c r="G7" s="567"/>
      <c r="H7" s="21"/>
      <c r="I7" s="60" t="s">
        <v>12</v>
      </c>
      <c r="J7" s="57" t="s">
        <v>239</v>
      </c>
      <c r="K7" s="57" t="s">
        <v>238</v>
      </c>
      <c r="L7" s="58" t="s">
        <v>13</v>
      </c>
      <c r="M7" s="59" t="s">
        <v>14</v>
      </c>
      <c r="N7" s="59" t="s">
        <v>51</v>
      </c>
      <c r="O7" s="57" t="s">
        <v>15</v>
      </c>
      <c r="P7" s="57" t="s">
        <v>30</v>
      </c>
    </row>
    <row r="8" spans="1:16" s="20" customFormat="1" ht="60.75" customHeight="1">
      <c r="A8" s="23">
        <v>1</v>
      </c>
      <c r="B8" s="393">
        <v>389</v>
      </c>
      <c r="C8" s="24">
        <v>36495</v>
      </c>
      <c r="D8" s="228" t="s">
        <v>640</v>
      </c>
      <c r="E8" s="229" t="s">
        <v>641</v>
      </c>
      <c r="F8" s="359">
        <v>891</v>
      </c>
      <c r="G8" s="27"/>
      <c r="H8" s="28"/>
      <c r="I8" s="29">
        <v>1</v>
      </c>
      <c r="J8" s="30" t="s">
        <v>342</v>
      </c>
      <c r="K8" s="392">
        <v>498</v>
      </c>
      <c r="L8" s="32">
        <v>36529</v>
      </c>
      <c r="M8" s="61" t="s">
        <v>833</v>
      </c>
      <c r="N8" s="61" t="s">
        <v>725</v>
      </c>
      <c r="O8" s="360">
        <v>1006</v>
      </c>
      <c r="P8" s="31">
        <v>8</v>
      </c>
    </row>
    <row r="9" spans="1:16" s="20" customFormat="1" ht="60.75" customHeight="1">
      <c r="A9" s="23">
        <v>2</v>
      </c>
      <c r="B9" s="393">
        <v>418</v>
      </c>
      <c r="C9" s="24">
        <v>36479</v>
      </c>
      <c r="D9" s="228" t="s">
        <v>828</v>
      </c>
      <c r="E9" s="229" t="s">
        <v>647</v>
      </c>
      <c r="F9" s="359">
        <v>900</v>
      </c>
      <c r="G9" s="27"/>
      <c r="H9" s="28"/>
      <c r="I9" s="29">
        <v>2</v>
      </c>
      <c r="J9" s="30" t="s">
        <v>343</v>
      </c>
      <c r="K9" s="392">
        <v>589</v>
      </c>
      <c r="L9" s="32">
        <v>36669</v>
      </c>
      <c r="M9" s="61" t="s">
        <v>718</v>
      </c>
      <c r="N9" s="61" t="s">
        <v>761</v>
      </c>
      <c r="O9" s="360">
        <v>939</v>
      </c>
      <c r="P9" s="31">
        <v>7</v>
      </c>
    </row>
    <row r="10" spans="1:16" s="20" customFormat="1" ht="60.75" customHeight="1">
      <c r="A10" s="23">
        <v>3</v>
      </c>
      <c r="B10" s="393">
        <v>584</v>
      </c>
      <c r="C10" s="24">
        <v>36226</v>
      </c>
      <c r="D10" s="228" t="s">
        <v>846</v>
      </c>
      <c r="E10" s="229" t="s">
        <v>761</v>
      </c>
      <c r="F10" s="359">
        <v>910</v>
      </c>
      <c r="G10" s="27"/>
      <c r="H10" s="28"/>
      <c r="I10" s="29">
        <v>3</v>
      </c>
      <c r="J10" s="30" t="s">
        <v>344</v>
      </c>
      <c r="K10" s="392">
        <v>414</v>
      </c>
      <c r="L10" s="32">
        <v>36511</v>
      </c>
      <c r="M10" s="61" t="s">
        <v>646</v>
      </c>
      <c r="N10" s="61" t="s">
        <v>647</v>
      </c>
      <c r="O10" s="360">
        <v>911</v>
      </c>
      <c r="P10" s="31">
        <v>4</v>
      </c>
    </row>
    <row r="11" spans="1:16" s="20" customFormat="1" ht="60.75" customHeight="1">
      <c r="A11" s="23">
        <v>4</v>
      </c>
      <c r="B11" s="393">
        <v>414</v>
      </c>
      <c r="C11" s="24">
        <v>36511</v>
      </c>
      <c r="D11" s="228" t="s">
        <v>646</v>
      </c>
      <c r="E11" s="229" t="s">
        <v>647</v>
      </c>
      <c r="F11" s="359">
        <v>911</v>
      </c>
      <c r="G11" s="27"/>
      <c r="H11" s="28"/>
      <c r="I11" s="29">
        <v>4</v>
      </c>
      <c r="J11" s="30" t="s">
        <v>345</v>
      </c>
      <c r="K11" s="392">
        <v>418</v>
      </c>
      <c r="L11" s="32">
        <v>36479</v>
      </c>
      <c r="M11" s="61" t="s">
        <v>828</v>
      </c>
      <c r="N11" s="61" t="s">
        <v>647</v>
      </c>
      <c r="O11" s="360">
        <v>900</v>
      </c>
      <c r="P11" s="31">
        <v>2</v>
      </c>
    </row>
    <row r="12" spans="1:16" s="20" customFormat="1" ht="60.75" customHeight="1">
      <c r="A12" s="23">
        <v>5</v>
      </c>
      <c r="B12" s="393">
        <v>362</v>
      </c>
      <c r="C12" s="24">
        <v>36163</v>
      </c>
      <c r="D12" s="228" t="s">
        <v>680</v>
      </c>
      <c r="E12" s="229" t="s">
        <v>634</v>
      </c>
      <c r="F12" s="359">
        <v>921</v>
      </c>
      <c r="G12" s="27"/>
      <c r="H12" s="28"/>
      <c r="I12" s="29">
        <v>5</v>
      </c>
      <c r="J12" s="30" t="s">
        <v>346</v>
      </c>
      <c r="K12" s="392">
        <v>389</v>
      </c>
      <c r="L12" s="32">
        <v>36495</v>
      </c>
      <c r="M12" s="61" t="s">
        <v>640</v>
      </c>
      <c r="N12" s="61" t="s">
        <v>641</v>
      </c>
      <c r="O12" s="360">
        <v>891</v>
      </c>
      <c r="P12" s="31">
        <v>1</v>
      </c>
    </row>
    <row r="13" spans="1:16" s="20" customFormat="1" ht="60.75" customHeight="1">
      <c r="A13" s="23">
        <v>6</v>
      </c>
      <c r="B13" s="393">
        <v>496</v>
      </c>
      <c r="C13" s="24">
        <v>36526</v>
      </c>
      <c r="D13" s="228" t="s">
        <v>773</v>
      </c>
      <c r="E13" s="229" t="s">
        <v>725</v>
      </c>
      <c r="F13" s="359">
        <v>925</v>
      </c>
      <c r="G13" s="27"/>
      <c r="H13" s="28"/>
      <c r="I13" s="29">
        <v>6</v>
      </c>
      <c r="J13" s="30" t="s">
        <v>347</v>
      </c>
      <c r="K13" s="392">
        <v>584</v>
      </c>
      <c r="L13" s="32">
        <v>36226</v>
      </c>
      <c r="M13" s="61" t="s">
        <v>846</v>
      </c>
      <c r="N13" s="61" t="s">
        <v>761</v>
      </c>
      <c r="O13" s="360">
        <v>910</v>
      </c>
      <c r="P13" s="31">
        <v>3</v>
      </c>
    </row>
    <row r="14" spans="1:16" s="20" customFormat="1" ht="60.75" customHeight="1" thickBot="1">
      <c r="A14" s="334">
        <v>7</v>
      </c>
      <c r="B14" s="394">
        <v>589</v>
      </c>
      <c r="C14" s="335">
        <v>36669</v>
      </c>
      <c r="D14" s="339" t="s">
        <v>718</v>
      </c>
      <c r="E14" s="403" t="s">
        <v>761</v>
      </c>
      <c r="F14" s="404">
        <v>939</v>
      </c>
      <c r="G14" s="338"/>
      <c r="H14" s="28"/>
      <c r="I14" s="29">
        <v>7</v>
      </c>
      <c r="J14" s="30" t="s">
        <v>348</v>
      </c>
      <c r="K14" s="392">
        <v>362</v>
      </c>
      <c r="L14" s="32">
        <v>36163</v>
      </c>
      <c r="M14" s="61" t="s">
        <v>680</v>
      </c>
      <c r="N14" s="61" t="s">
        <v>634</v>
      </c>
      <c r="O14" s="360">
        <v>921</v>
      </c>
      <c r="P14" s="31">
        <v>5</v>
      </c>
    </row>
    <row r="15" spans="1:16" s="20" customFormat="1" ht="60.75" customHeight="1">
      <c r="A15" s="329">
        <v>8</v>
      </c>
      <c r="B15" s="395">
        <v>498</v>
      </c>
      <c r="C15" s="330">
        <v>36529</v>
      </c>
      <c r="D15" s="340" t="s">
        <v>833</v>
      </c>
      <c r="E15" s="402" t="s">
        <v>725</v>
      </c>
      <c r="F15" s="422">
        <v>1006</v>
      </c>
      <c r="G15" s="333"/>
      <c r="H15" s="28"/>
      <c r="I15" s="29">
        <v>8</v>
      </c>
      <c r="J15" s="30" t="s">
        <v>349</v>
      </c>
      <c r="K15" s="392">
        <v>496</v>
      </c>
      <c r="L15" s="32">
        <v>36526</v>
      </c>
      <c r="M15" s="61" t="s">
        <v>773</v>
      </c>
      <c r="N15" s="61" t="s">
        <v>725</v>
      </c>
      <c r="O15" s="360">
        <v>925</v>
      </c>
      <c r="P15" s="31">
        <v>6</v>
      </c>
    </row>
    <row r="16" spans="1:16" s="20" customFormat="1" ht="60.75" customHeight="1">
      <c r="A16" s="23"/>
      <c r="B16" s="393"/>
      <c r="C16" s="24"/>
      <c r="D16" s="228"/>
      <c r="E16" s="229"/>
      <c r="F16" s="26"/>
      <c r="G16" s="27"/>
      <c r="H16" s="28"/>
      <c r="I16" s="559" t="s">
        <v>18</v>
      </c>
      <c r="J16" s="562"/>
      <c r="K16" s="562"/>
      <c r="L16" s="562"/>
      <c r="M16" s="562"/>
      <c r="N16" s="562"/>
      <c r="O16" s="562"/>
      <c r="P16" s="563"/>
    </row>
    <row r="17" spans="1:16" s="20" customFormat="1" ht="60.75" customHeight="1">
      <c r="A17" s="23"/>
      <c r="B17" s="393"/>
      <c r="C17" s="24"/>
      <c r="D17" s="228"/>
      <c r="E17" s="229"/>
      <c r="F17" s="26"/>
      <c r="G17" s="27"/>
      <c r="H17" s="28"/>
      <c r="I17" s="60" t="s">
        <v>12</v>
      </c>
      <c r="J17" s="57" t="s">
        <v>239</v>
      </c>
      <c r="K17" s="57" t="s">
        <v>238</v>
      </c>
      <c r="L17" s="58" t="s">
        <v>13</v>
      </c>
      <c r="M17" s="59" t="s">
        <v>14</v>
      </c>
      <c r="N17" s="59" t="s">
        <v>51</v>
      </c>
      <c r="O17" s="57" t="s">
        <v>15</v>
      </c>
      <c r="P17" s="57" t="s">
        <v>30</v>
      </c>
    </row>
    <row r="18" spans="1:16" s="20" customFormat="1" ht="60.75" customHeight="1">
      <c r="A18" s="23"/>
      <c r="B18" s="393"/>
      <c r="C18" s="24"/>
      <c r="D18" s="228"/>
      <c r="E18" s="229"/>
      <c r="F18" s="26"/>
      <c r="G18" s="27"/>
      <c r="H18" s="28"/>
      <c r="I18" s="29">
        <v>1</v>
      </c>
      <c r="J18" s="30" t="s">
        <v>350</v>
      </c>
      <c r="K18" s="31"/>
      <c r="L18" s="32"/>
      <c r="M18" s="61"/>
      <c r="N18" s="61"/>
      <c r="O18" s="33"/>
      <c r="P18" s="31"/>
    </row>
    <row r="19" spans="1:16" s="20" customFormat="1" ht="60.75" customHeight="1">
      <c r="A19" s="23"/>
      <c r="B19" s="393"/>
      <c r="C19" s="24"/>
      <c r="D19" s="228"/>
      <c r="E19" s="229"/>
      <c r="F19" s="26"/>
      <c r="G19" s="27"/>
      <c r="H19" s="28"/>
      <c r="I19" s="29">
        <v>2</v>
      </c>
      <c r="J19" s="30" t="s">
        <v>351</v>
      </c>
      <c r="K19" s="31"/>
      <c r="L19" s="32"/>
      <c r="M19" s="61"/>
      <c r="N19" s="61"/>
      <c r="O19" s="33"/>
      <c r="P19" s="31"/>
    </row>
    <row r="20" spans="1:16" s="20" customFormat="1" ht="60.75" customHeight="1">
      <c r="A20" s="23"/>
      <c r="B20" s="393"/>
      <c r="C20" s="24"/>
      <c r="D20" s="228"/>
      <c r="E20" s="229"/>
      <c r="F20" s="26"/>
      <c r="G20" s="27"/>
      <c r="H20" s="28"/>
      <c r="I20" s="29">
        <v>3</v>
      </c>
      <c r="J20" s="30" t="s">
        <v>352</v>
      </c>
      <c r="K20" s="31"/>
      <c r="L20" s="32"/>
      <c r="M20" s="61"/>
      <c r="N20" s="61"/>
      <c r="O20" s="33"/>
      <c r="P20" s="31"/>
    </row>
    <row r="21" spans="1:16" s="20" customFormat="1" ht="60.75" customHeight="1">
      <c r="A21" s="23"/>
      <c r="B21" s="393"/>
      <c r="C21" s="24"/>
      <c r="D21" s="228"/>
      <c r="E21" s="229"/>
      <c r="F21" s="26"/>
      <c r="G21" s="27"/>
      <c r="H21" s="28"/>
      <c r="I21" s="29">
        <v>4</v>
      </c>
      <c r="J21" s="30" t="s">
        <v>353</v>
      </c>
      <c r="K21" s="31"/>
      <c r="L21" s="32"/>
      <c r="M21" s="61"/>
      <c r="N21" s="61"/>
      <c r="O21" s="33"/>
      <c r="P21" s="31"/>
    </row>
    <row r="22" spans="1:16" s="20" customFormat="1" ht="60.75" customHeight="1">
      <c r="A22" s="23"/>
      <c r="B22" s="393"/>
      <c r="C22" s="24"/>
      <c r="D22" s="228"/>
      <c r="E22" s="229"/>
      <c r="F22" s="26"/>
      <c r="G22" s="27"/>
      <c r="H22" s="28"/>
      <c r="I22" s="29">
        <v>5</v>
      </c>
      <c r="J22" s="30" t="s">
        <v>354</v>
      </c>
      <c r="K22" s="31"/>
      <c r="L22" s="32"/>
      <c r="M22" s="61"/>
      <c r="N22" s="61"/>
      <c r="O22" s="33"/>
      <c r="P22" s="31"/>
    </row>
    <row r="23" spans="1:16" s="20" customFormat="1" ht="60.75" customHeight="1">
      <c r="A23" s="23"/>
      <c r="B23" s="393"/>
      <c r="C23" s="24"/>
      <c r="D23" s="228"/>
      <c r="E23" s="229"/>
      <c r="F23" s="26"/>
      <c r="G23" s="27"/>
      <c r="H23" s="28"/>
      <c r="I23" s="29">
        <v>6</v>
      </c>
      <c r="J23" s="30" t="s">
        <v>355</v>
      </c>
      <c r="K23" s="31"/>
      <c r="L23" s="32"/>
      <c r="M23" s="61"/>
      <c r="N23" s="61"/>
      <c r="O23" s="33"/>
      <c r="P23" s="31"/>
    </row>
    <row r="24" spans="1:16" s="20" customFormat="1" ht="60.75" customHeight="1">
      <c r="A24" s="23"/>
      <c r="B24" s="393"/>
      <c r="C24" s="24"/>
      <c r="D24" s="228"/>
      <c r="E24" s="229"/>
      <c r="F24" s="26"/>
      <c r="G24" s="27"/>
      <c r="H24" s="28"/>
      <c r="I24" s="29">
        <v>7</v>
      </c>
      <c r="J24" s="30" t="s">
        <v>356</v>
      </c>
      <c r="K24" s="31"/>
      <c r="L24" s="32"/>
      <c r="M24" s="61"/>
      <c r="N24" s="61"/>
      <c r="O24" s="33"/>
      <c r="P24" s="31"/>
    </row>
    <row r="25" spans="1:16" s="20" customFormat="1" ht="60.75" customHeight="1">
      <c r="A25" s="23"/>
      <c r="B25" s="393"/>
      <c r="C25" s="24"/>
      <c r="D25" s="228"/>
      <c r="E25" s="229"/>
      <c r="F25" s="26"/>
      <c r="G25" s="27"/>
      <c r="H25" s="28"/>
      <c r="I25" s="29">
        <v>8</v>
      </c>
      <c r="J25" s="30" t="s">
        <v>357</v>
      </c>
      <c r="K25" s="31"/>
      <c r="L25" s="32"/>
      <c r="M25" s="61"/>
      <c r="N25" s="61"/>
      <c r="O25" s="33"/>
      <c r="P25" s="31"/>
    </row>
    <row r="26" spans="1:16" ht="7.5" customHeight="1">
      <c r="A26" s="44"/>
      <c r="B26" s="44"/>
      <c r="C26" s="45"/>
      <c r="D26" s="70"/>
      <c r="E26" s="46"/>
      <c r="F26" s="47"/>
      <c r="G26" s="48"/>
      <c r="I26" s="49"/>
      <c r="J26" s="50"/>
      <c r="K26" s="51"/>
      <c r="L26" s="52"/>
      <c r="M26" s="65"/>
      <c r="N26" s="65"/>
      <c r="O26" s="54"/>
      <c r="P26" s="51"/>
    </row>
    <row r="27" spans="1:17" ht="14.25" customHeight="1">
      <c r="A27" s="38" t="s">
        <v>20</v>
      </c>
      <c r="B27" s="38"/>
      <c r="C27" s="38"/>
      <c r="D27" s="71"/>
      <c r="E27" s="63" t="s">
        <v>0</v>
      </c>
      <c r="F27" s="56" t="s">
        <v>1</v>
      </c>
      <c r="G27" s="34"/>
      <c r="H27" s="39" t="s">
        <v>2</v>
      </c>
      <c r="I27" s="39"/>
      <c r="J27" s="39"/>
      <c r="K27" s="39"/>
      <c r="M27" s="66" t="s">
        <v>3</v>
      </c>
      <c r="N27" s="67" t="s">
        <v>3</v>
      </c>
      <c r="O27" s="34" t="s">
        <v>3</v>
      </c>
      <c r="P27" s="38"/>
      <c r="Q27" s="40"/>
    </row>
  </sheetData>
  <sheetProtection/>
  <mergeCells count="19">
    <mergeCell ref="N3:P3"/>
    <mergeCell ref="I6:P6"/>
    <mergeCell ref="I3:L3"/>
    <mergeCell ref="E6:E7"/>
    <mergeCell ref="A4:C4"/>
    <mergeCell ref="D4:E4"/>
    <mergeCell ref="A6:A7"/>
    <mergeCell ref="C6:C7"/>
    <mergeCell ref="D6:D7"/>
    <mergeCell ref="N5:P5"/>
    <mergeCell ref="G6:G7"/>
    <mergeCell ref="I16:P16"/>
    <mergeCell ref="A1:P1"/>
    <mergeCell ref="A2:P2"/>
    <mergeCell ref="A3:C3"/>
    <mergeCell ref="D3:E3"/>
    <mergeCell ref="F3:G3"/>
    <mergeCell ref="F6:F7"/>
    <mergeCell ref="B6:B7"/>
  </mergeCells>
  <conditionalFormatting sqref="K8:K15">
    <cfRule type="duplicateValues" priority="2" dxfId="0" stopIfTrue="1">
      <formula>AND(COUNTIF($K$8:$K$15,K8)&gt;1,NOT(ISBLANK(K8)))</formula>
    </cfRule>
  </conditionalFormatting>
  <conditionalFormatting sqref="M8:M15">
    <cfRule type="duplicateValues" priority="1" dxfId="0" stopIfTrue="1">
      <formula>AND(COUNTIF($M$8:$M$15,M8)&gt;1,NOT(ISBLANK(M8)))</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4 O4" unlockedFormula="1"/>
  </ignoredErrors>
  <drawing r:id="rId1"/>
</worksheet>
</file>

<file path=xl/worksheets/sheet21.xml><?xml version="1.0" encoding="utf-8"?>
<worksheet xmlns="http://schemas.openxmlformats.org/spreadsheetml/2006/main" xmlns:r="http://schemas.openxmlformats.org/officeDocument/2006/relationships">
  <sheetPr>
    <tabColor rgb="FF7030A0"/>
  </sheetPr>
  <dimension ref="A1:BW21"/>
  <sheetViews>
    <sheetView view="pageBreakPreview" zoomScale="40" zoomScaleNormal="50" zoomScaleSheetLayoutView="40" workbookViewId="0" topLeftCell="A1">
      <selection activeCell="Q15" sqref="Q15"/>
    </sheetView>
  </sheetViews>
  <sheetFormatPr defaultColWidth="9.140625" defaultRowHeight="12.75"/>
  <cols>
    <col min="1" max="1" width="6.00390625" style="35" customWidth="1"/>
    <col min="2" max="2" width="23.140625" style="35" hidden="1" customWidth="1"/>
    <col min="3" max="3" width="9.57421875" style="35" customWidth="1"/>
    <col min="4" max="4" width="21.57421875" style="81" bestFit="1" customWidth="1"/>
    <col min="5" max="5" width="35.00390625" style="35" bestFit="1" customWidth="1"/>
    <col min="6" max="6" width="17.8515625" style="35" customWidth="1"/>
    <col min="7" max="7" width="5.57421875" style="77" bestFit="1" customWidth="1"/>
    <col min="8" max="72" width="4.7109375" style="77" customWidth="1"/>
    <col min="73" max="73" width="14.140625" style="82" customWidth="1"/>
    <col min="74" max="74" width="9.00390625" style="83" customWidth="1"/>
    <col min="75" max="75" width="9.00390625" style="35" customWidth="1"/>
    <col min="76" max="16384" width="9.140625" style="77" customWidth="1"/>
  </cols>
  <sheetData>
    <row r="1" spans="1:75" s="10" customFormat="1" ht="48.75" customHeight="1">
      <c r="A1" s="580" t="str">
        <f>('YARIŞMA BİLGİLERİ'!A2)</f>
        <v>Türkiye Atletizm Federasyonu
İstanbul Atletizm İl Temsilciliği</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row>
    <row r="2" spans="1:75" s="10" customFormat="1" ht="36.75" customHeight="1">
      <c r="A2" s="581" t="str">
        <f>'YARIŞMA BİLGİLERİ'!F19</f>
        <v>Türkiye 16 Yaş Altı  Salon Şampiyonası</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row>
    <row r="3" spans="1:75" s="93" customFormat="1" ht="23.25" customHeight="1">
      <c r="A3" s="582" t="s">
        <v>315</v>
      </c>
      <c r="B3" s="582"/>
      <c r="C3" s="582"/>
      <c r="D3" s="582"/>
      <c r="E3" s="605" t="str">
        <f>'YARIŞMA PROGRAMI'!D21</f>
        <v>Sırıkla Atlama</v>
      </c>
      <c r="F3" s="605"/>
      <c r="G3" s="91"/>
      <c r="H3" s="91"/>
      <c r="I3" s="91"/>
      <c r="J3" s="91"/>
      <c r="K3" s="91"/>
      <c r="L3" s="91"/>
      <c r="M3" s="91"/>
      <c r="N3" s="91"/>
      <c r="O3" s="91"/>
      <c r="P3" s="91"/>
      <c r="Q3" s="91"/>
      <c r="R3" s="91"/>
      <c r="S3" s="91"/>
      <c r="T3" s="91"/>
      <c r="U3" s="584"/>
      <c r="V3" s="584"/>
      <c r="W3" s="584"/>
      <c r="X3" s="584"/>
      <c r="Y3" s="91"/>
      <c r="Z3" s="91"/>
      <c r="AA3" s="582" t="s">
        <v>311</v>
      </c>
      <c r="AB3" s="582"/>
      <c r="AC3" s="582"/>
      <c r="AD3" s="582"/>
      <c r="AE3" s="582"/>
      <c r="AF3" s="585" t="str">
        <f>'YARIŞMA PROGRAMI'!E21</f>
        <v>2.70 veya ilk üç</v>
      </c>
      <c r="AG3" s="585"/>
      <c r="AH3" s="585"/>
      <c r="AI3" s="585"/>
      <c r="AJ3" s="585"/>
      <c r="AK3" s="91"/>
      <c r="AL3" s="91"/>
      <c r="AM3" s="91"/>
      <c r="AN3" s="91"/>
      <c r="AO3" s="91"/>
      <c r="AP3" s="91"/>
      <c r="AQ3" s="91"/>
      <c r="AR3" s="92"/>
      <c r="AS3" s="92"/>
      <c r="AT3" s="92"/>
      <c r="AU3" s="92"/>
      <c r="AV3" s="92"/>
      <c r="AW3" s="582" t="s">
        <v>313</v>
      </c>
      <c r="AX3" s="582"/>
      <c r="AY3" s="582"/>
      <c r="AZ3" s="582"/>
      <c r="BA3" s="582"/>
      <c r="BB3" s="582"/>
      <c r="BC3" s="585" t="str">
        <f>'YARIŞMA PROGRAMI'!F21</f>
        <v>-</v>
      </c>
      <c r="BD3" s="585"/>
      <c r="BE3" s="585"/>
      <c r="BF3" s="585"/>
      <c r="BG3" s="585"/>
      <c r="BH3" s="585"/>
      <c r="BI3" s="585"/>
      <c r="BJ3" s="585"/>
      <c r="BK3" s="585"/>
      <c r="BL3" s="585"/>
      <c r="BM3" s="585"/>
      <c r="BN3" s="585"/>
      <c r="BO3" s="585"/>
      <c r="BP3" s="585"/>
      <c r="BQ3" s="585"/>
      <c r="BR3" s="585"/>
      <c r="BS3" s="585"/>
      <c r="BT3" s="585"/>
      <c r="BU3" s="585"/>
      <c r="BV3" s="585"/>
      <c r="BW3" s="585"/>
    </row>
    <row r="4" spans="1:75" s="93" customFormat="1" ht="23.25" customHeight="1">
      <c r="A4" s="590" t="s">
        <v>317</v>
      </c>
      <c r="B4" s="590"/>
      <c r="C4" s="590"/>
      <c r="D4" s="590"/>
      <c r="E4" s="591" t="str">
        <f>'YARIŞMA BİLGİLERİ'!F21</f>
        <v>16 Yaş Altı Erkekler A</v>
      </c>
      <c r="F4" s="591"/>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590" t="s">
        <v>312</v>
      </c>
      <c r="AX4" s="590"/>
      <c r="AY4" s="590"/>
      <c r="AZ4" s="590"/>
      <c r="BA4" s="590"/>
      <c r="BB4" s="590"/>
      <c r="BC4" s="578">
        <f>'YARIŞMA PROGRAMI'!B21</f>
        <v>41665</v>
      </c>
      <c r="BD4" s="578"/>
      <c r="BE4" s="578"/>
      <c r="BF4" s="578"/>
      <c r="BG4" s="578"/>
      <c r="BH4" s="578"/>
      <c r="BI4" s="579">
        <f>'YARIŞMA PROGRAMI'!C21</f>
        <v>0.579861111111111</v>
      </c>
      <c r="BJ4" s="579"/>
      <c r="BK4" s="579"/>
      <c r="BL4" s="280"/>
      <c r="BM4" s="280"/>
      <c r="BN4" s="280"/>
      <c r="BO4" s="280"/>
      <c r="BP4" s="280"/>
      <c r="BQ4" s="280"/>
      <c r="BR4" s="280"/>
      <c r="BS4" s="280"/>
      <c r="BT4" s="280"/>
      <c r="BU4" s="280"/>
      <c r="BV4" s="280"/>
      <c r="BW4" s="280"/>
    </row>
    <row r="5" spans="1:75" s="10" customFormat="1" ht="18.75"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549">
        <v>41665.64771759259</v>
      </c>
      <c r="BV5" s="549"/>
      <c r="BW5" s="549"/>
    </row>
    <row r="6" spans="1:75" ht="22.5" customHeight="1">
      <c r="A6" s="602" t="s">
        <v>6</v>
      </c>
      <c r="B6" s="604"/>
      <c r="C6" s="602" t="s">
        <v>237</v>
      </c>
      <c r="D6" s="602" t="s">
        <v>23</v>
      </c>
      <c r="E6" s="602" t="s">
        <v>7</v>
      </c>
      <c r="F6" s="602" t="s">
        <v>51</v>
      </c>
      <c r="G6" s="612" t="s">
        <v>24</v>
      </c>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3"/>
      <c r="AY6" s="613"/>
      <c r="AZ6" s="613"/>
      <c r="BA6" s="613"/>
      <c r="BB6" s="613"/>
      <c r="BC6" s="613"/>
      <c r="BD6" s="613"/>
      <c r="BE6" s="613"/>
      <c r="BF6" s="613"/>
      <c r="BG6" s="613"/>
      <c r="BH6" s="613"/>
      <c r="BI6" s="613"/>
      <c r="BJ6" s="613"/>
      <c r="BK6" s="613"/>
      <c r="BL6" s="613"/>
      <c r="BM6" s="613"/>
      <c r="BN6" s="613"/>
      <c r="BO6" s="613"/>
      <c r="BP6" s="613"/>
      <c r="BQ6" s="613"/>
      <c r="BR6" s="613"/>
      <c r="BS6" s="613"/>
      <c r="BT6" s="614"/>
      <c r="BU6" s="607" t="s">
        <v>8</v>
      </c>
      <c r="BV6" s="608" t="s">
        <v>30</v>
      </c>
      <c r="BW6" s="606" t="s">
        <v>9</v>
      </c>
    </row>
    <row r="7" spans="1:75" ht="54.75" customHeight="1">
      <c r="A7" s="603"/>
      <c r="B7" s="604"/>
      <c r="C7" s="603"/>
      <c r="D7" s="603"/>
      <c r="E7" s="603"/>
      <c r="F7" s="603"/>
      <c r="G7" s="589">
        <v>200</v>
      </c>
      <c r="H7" s="589"/>
      <c r="I7" s="589"/>
      <c r="J7" s="589">
        <v>220</v>
      </c>
      <c r="K7" s="589"/>
      <c r="L7" s="589"/>
      <c r="M7" s="589">
        <v>240</v>
      </c>
      <c r="N7" s="589"/>
      <c r="O7" s="589"/>
      <c r="P7" s="589">
        <v>250</v>
      </c>
      <c r="Q7" s="589"/>
      <c r="R7" s="589"/>
      <c r="S7" s="589">
        <v>260</v>
      </c>
      <c r="T7" s="589"/>
      <c r="U7" s="589"/>
      <c r="V7" s="589">
        <v>270</v>
      </c>
      <c r="W7" s="589"/>
      <c r="X7" s="589"/>
      <c r="Y7" s="589">
        <v>280</v>
      </c>
      <c r="Z7" s="589"/>
      <c r="AA7" s="589"/>
      <c r="AB7" s="589">
        <v>290</v>
      </c>
      <c r="AC7" s="589"/>
      <c r="AD7" s="589"/>
      <c r="AE7" s="589">
        <v>300</v>
      </c>
      <c r="AF7" s="589"/>
      <c r="AG7" s="589"/>
      <c r="AH7" s="589">
        <v>310</v>
      </c>
      <c r="AI7" s="589"/>
      <c r="AJ7" s="589"/>
      <c r="AK7" s="589">
        <v>315</v>
      </c>
      <c r="AL7" s="589"/>
      <c r="AM7" s="589"/>
      <c r="AN7" s="589">
        <v>320</v>
      </c>
      <c r="AO7" s="589"/>
      <c r="AP7" s="589"/>
      <c r="AQ7" s="589">
        <v>325</v>
      </c>
      <c r="AR7" s="589"/>
      <c r="AS7" s="589"/>
      <c r="AT7" s="589">
        <v>330</v>
      </c>
      <c r="AU7" s="589"/>
      <c r="AV7" s="589"/>
      <c r="AW7" s="589">
        <v>335</v>
      </c>
      <c r="AX7" s="589"/>
      <c r="AY7" s="589"/>
      <c r="AZ7" s="589">
        <v>340</v>
      </c>
      <c r="BA7" s="589"/>
      <c r="BB7" s="589"/>
      <c r="BC7" s="589">
        <v>345</v>
      </c>
      <c r="BD7" s="589"/>
      <c r="BE7" s="589"/>
      <c r="BF7" s="589">
        <v>350</v>
      </c>
      <c r="BG7" s="589"/>
      <c r="BH7" s="589"/>
      <c r="BI7" s="589">
        <v>355</v>
      </c>
      <c r="BJ7" s="589"/>
      <c r="BK7" s="589"/>
      <c r="BL7" s="589">
        <v>360</v>
      </c>
      <c r="BM7" s="589"/>
      <c r="BN7" s="589"/>
      <c r="BO7" s="609">
        <v>380</v>
      </c>
      <c r="BP7" s="610"/>
      <c r="BQ7" s="611"/>
      <c r="BR7" s="609">
        <v>400</v>
      </c>
      <c r="BS7" s="610"/>
      <c r="BT7" s="611"/>
      <c r="BU7" s="607"/>
      <c r="BV7" s="608"/>
      <c r="BW7" s="606"/>
    </row>
    <row r="8" spans="1:75" s="20" customFormat="1" ht="134.25" customHeight="1">
      <c r="A8" s="451">
        <v>1</v>
      </c>
      <c r="B8" s="452" t="s">
        <v>948</v>
      </c>
      <c r="C8" s="453">
        <v>365</v>
      </c>
      <c r="D8" s="454">
        <v>36161</v>
      </c>
      <c r="E8" s="455" t="s">
        <v>820</v>
      </c>
      <c r="F8" s="456" t="s">
        <v>634</v>
      </c>
      <c r="G8" s="286" t="s">
        <v>411</v>
      </c>
      <c r="H8" s="286"/>
      <c r="I8" s="286"/>
      <c r="J8" s="289" t="s">
        <v>411</v>
      </c>
      <c r="K8" s="290"/>
      <c r="L8" s="290"/>
      <c r="M8" s="286" t="s">
        <v>411</v>
      </c>
      <c r="N8" s="287"/>
      <c r="O8" s="286"/>
      <c r="P8" s="290" t="s">
        <v>411</v>
      </c>
      <c r="Q8" s="290"/>
      <c r="R8" s="290"/>
      <c r="S8" s="286" t="s">
        <v>411</v>
      </c>
      <c r="T8" s="286"/>
      <c r="U8" s="286"/>
      <c r="V8" s="290" t="s">
        <v>411</v>
      </c>
      <c r="W8" s="290"/>
      <c r="X8" s="290"/>
      <c r="Y8" s="286" t="s">
        <v>411</v>
      </c>
      <c r="Z8" s="286"/>
      <c r="AA8" s="286"/>
      <c r="AB8" s="290" t="s">
        <v>411</v>
      </c>
      <c r="AC8" s="290"/>
      <c r="AD8" s="290"/>
      <c r="AE8" s="286" t="s">
        <v>411</v>
      </c>
      <c r="AF8" s="286"/>
      <c r="AG8" s="286"/>
      <c r="AH8" s="290" t="s">
        <v>411</v>
      </c>
      <c r="AI8" s="290"/>
      <c r="AJ8" s="290"/>
      <c r="AK8" s="286" t="s">
        <v>411</v>
      </c>
      <c r="AL8" s="286"/>
      <c r="AM8" s="286"/>
      <c r="AN8" s="290" t="s">
        <v>411</v>
      </c>
      <c r="AO8" s="290"/>
      <c r="AP8" s="290"/>
      <c r="AQ8" s="286" t="s">
        <v>411</v>
      </c>
      <c r="AR8" s="286"/>
      <c r="AS8" s="286"/>
      <c r="AT8" s="290" t="s">
        <v>411</v>
      </c>
      <c r="AU8" s="291"/>
      <c r="AV8" s="291"/>
      <c r="AW8" s="286" t="s">
        <v>411</v>
      </c>
      <c r="AX8" s="286"/>
      <c r="AY8" s="286"/>
      <c r="AZ8" s="290" t="s">
        <v>411</v>
      </c>
      <c r="BA8" s="290"/>
      <c r="BB8" s="290"/>
      <c r="BC8" s="286" t="s">
        <v>411</v>
      </c>
      <c r="BD8" s="288"/>
      <c r="BE8" s="288"/>
      <c r="BF8" s="290" t="s">
        <v>986</v>
      </c>
      <c r="BG8" s="291" t="s">
        <v>1023</v>
      </c>
      <c r="BH8" s="291"/>
      <c r="BI8" s="286" t="s">
        <v>411</v>
      </c>
      <c r="BJ8" s="288"/>
      <c r="BK8" s="288"/>
      <c r="BL8" s="290" t="s">
        <v>986</v>
      </c>
      <c r="BM8" s="291" t="s">
        <v>1023</v>
      </c>
      <c r="BN8" s="291"/>
      <c r="BO8" s="445" t="s">
        <v>1023</v>
      </c>
      <c r="BP8" s="445"/>
      <c r="BQ8" s="445"/>
      <c r="BR8" s="291" t="s">
        <v>986</v>
      </c>
      <c r="BS8" s="291" t="s">
        <v>986</v>
      </c>
      <c r="BT8" s="291" t="s">
        <v>986</v>
      </c>
      <c r="BU8" s="448">
        <v>380</v>
      </c>
      <c r="BV8" s="292"/>
      <c r="BW8" s="292"/>
    </row>
    <row r="9" spans="1:75" s="20" customFormat="1" ht="134.25" customHeight="1">
      <c r="A9" s="451">
        <v>2</v>
      </c>
      <c r="B9" s="452" t="s">
        <v>951</v>
      </c>
      <c r="C9" s="453">
        <v>500</v>
      </c>
      <c r="D9" s="454">
        <v>36595</v>
      </c>
      <c r="E9" s="455" t="s">
        <v>726</v>
      </c>
      <c r="F9" s="456" t="s">
        <v>725</v>
      </c>
      <c r="G9" s="286" t="s">
        <v>411</v>
      </c>
      <c r="H9" s="286"/>
      <c r="I9" s="286"/>
      <c r="J9" s="289" t="s">
        <v>411</v>
      </c>
      <c r="K9" s="290"/>
      <c r="L9" s="290"/>
      <c r="M9" s="286" t="s">
        <v>411</v>
      </c>
      <c r="N9" s="287"/>
      <c r="O9" s="286"/>
      <c r="P9" s="290" t="s">
        <v>411</v>
      </c>
      <c r="Q9" s="290"/>
      <c r="R9" s="290"/>
      <c r="S9" s="286" t="s">
        <v>411</v>
      </c>
      <c r="T9" s="286"/>
      <c r="U9" s="286"/>
      <c r="V9" s="290" t="s">
        <v>411</v>
      </c>
      <c r="W9" s="290"/>
      <c r="X9" s="290"/>
      <c r="Y9" s="286" t="s">
        <v>1023</v>
      </c>
      <c r="Z9" s="286"/>
      <c r="AA9" s="286"/>
      <c r="AB9" s="290" t="s">
        <v>1023</v>
      </c>
      <c r="AC9" s="290"/>
      <c r="AD9" s="290"/>
      <c r="AE9" s="286" t="s">
        <v>1023</v>
      </c>
      <c r="AF9" s="286"/>
      <c r="AG9" s="286"/>
      <c r="AH9" s="290" t="s">
        <v>1023</v>
      </c>
      <c r="AI9" s="290"/>
      <c r="AJ9" s="290"/>
      <c r="AK9" s="286" t="s">
        <v>411</v>
      </c>
      <c r="AL9" s="286"/>
      <c r="AM9" s="286"/>
      <c r="AN9" s="290" t="s">
        <v>1023</v>
      </c>
      <c r="AO9" s="290"/>
      <c r="AP9" s="290"/>
      <c r="AQ9" s="286" t="s">
        <v>986</v>
      </c>
      <c r="AR9" s="286" t="s">
        <v>1023</v>
      </c>
      <c r="AS9" s="286"/>
      <c r="AT9" s="290" t="s">
        <v>986</v>
      </c>
      <c r="AU9" s="291" t="s">
        <v>1023</v>
      </c>
      <c r="AV9" s="291"/>
      <c r="AW9" s="288" t="s">
        <v>411</v>
      </c>
      <c r="AX9" s="288"/>
      <c r="AY9" s="288"/>
      <c r="AZ9" s="291" t="s">
        <v>986</v>
      </c>
      <c r="BA9" s="291" t="s">
        <v>986</v>
      </c>
      <c r="BB9" s="291" t="s">
        <v>1023</v>
      </c>
      <c r="BC9" s="288" t="s">
        <v>411</v>
      </c>
      <c r="BD9" s="288"/>
      <c r="BE9" s="288"/>
      <c r="BF9" s="291" t="s">
        <v>986</v>
      </c>
      <c r="BG9" s="291" t="s">
        <v>986</v>
      </c>
      <c r="BH9" s="291" t="s">
        <v>986</v>
      </c>
      <c r="BI9" s="288"/>
      <c r="BJ9" s="288"/>
      <c r="BK9" s="288"/>
      <c r="BL9" s="291"/>
      <c r="BM9" s="291"/>
      <c r="BN9" s="291"/>
      <c r="BO9" s="445"/>
      <c r="BP9" s="445"/>
      <c r="BQ9" s="445"/>
      <c r="BR9" s="291"/>
      <c r="BS9" s="291"/>
      <c r="BT9" s="291"/>
      <c r="BU9" s="448">
        <v>340</v>
      </c>
      <c r="BV9" s="292"/>
      <c r="BW9" s="292"/>
    </row>
    <row r="10" spans="1:75" s="20" customFormat="1" ht="134.25" customHeight="1" thickBot="1">
      <c r="A10" s="457">
        <v>3</v>
      </c>
      <c r="B10" s="458" t="s">
        <v>952</v>
      </c>
      <c r="C10" s="459">
        <v>482</v>
      </c>
      <c r="D10" s="460">
        <v>36269</v>
      </c>
      <c r="E10" s="461" t="s">
        <v>822</v>
      </c>
      <c r="F10" s="462" t="s">
        <v>249</v>
      </c>
      <c r="G10" s="381" t="s">
        <v>411</v>
      </c>
      <c r="H10" s="381"/>
      <c r="I10" s="381"/>
      <c r="J10" s="382" t="s">
        <v>411</v>
      </c>
      <c r="K10" s="383"/>
      <c r="L10" s="383"/>
      <c r="M10" s="381" t="s">
        <v>411</v>
      </c>
      <c r="N10" s="384"/>
      <c r="O10" s="381"/>
      <c r="P10" s="383" t="s">
        <v>411</v>
      </c>
      <c r="Q10" s="383"/>
      <c r="R10" s="383"/>
      <c r="S10" s="381" t="s">
        <v>411</v>
      </c>
      <c r="T10" s="381"/>
      <c r="U10" s="381"/>
      <c r="V10" s="383" t="s">
        <v>411</v>
      </c>
      <c r="W10" s="383"/>
      <c r="X10" s="383"/>
      <c r="Y10" s="381" t="s">
        <v>1023</v>
      </c>
      <c r="Z10" s="381"/>
      <c r="AA10" s="381"/>
      <c r="AB10" s="383" t="s">
        <v>411</v>
      </c>
      <c r="AC10" s="383"/>
      <c r="AD10" s="383"/>
      <c r="AE10" s="381" t="s">
        <v>1023</v>
      </c>
      <c r="AF10" s="381"/>
      <c r="AG10" s="381"/>
      <c r="AH10" s="383" t="s">
        <v>411</v>
      </c>
      <c r="AI10" s="383"/>
      <c r="AJ10" s="383"/>
      <c r="AK10" s="381" t="s">
        <v>411</v>
      </c>
      <c r="AL10" s="381"/>
      <c r="AM10" s="381"/>
      <c r="AN10" s="383" t="s">
        <v>986</v>
      </c>
      <c r="AO10" s="383" t="s">
        <v>986</v>
      </c>
      <c r="AP10" s="383" t="s">
        <v>411</v>
      </c>
      <c r="AQ10" s="381" t="s">
        <v>411</v>
      </c>
      <c r="AR10" s="381"/>
      <c r="AS10" s="381"/>
      <c r="AT10" s="383" t="s">
        <v>986</v>
      </c>
      <c r="AU10" s="385"/>
      <c r="AV10" s="385"/>
      <c r="AW10" s="386"/>
      <c r="AX10" s="386"/>
      <c r="AY10" s="386"/>
      <c r="AZ10" s="385"/>
      <c r="BA10" s="385"/>
      <c r="BB10" s="385"/>
      <c r="BC10" s="386"/>
      <c r="BD10" s="386"/>
      <c r="BE10" s="386"/>
      <c r="BF10" s="385"/>
      <c r="BG10" s="385"/>
      <c r="BH10" s="385"/>
      <c r="BI10" s="386"/>
      <c r="BJ10" s="386"/>
      <c r="BK10" s="386"/>
      <c r="BL10" s="385"/>
      <c r="BM10" s="385"/>
      <c r="BN10" s="385"/>
      <c r="BO10" s="447"/>
      <c r="BP10" s="447"/>
      <c r="BQ10" s="447"/>
      <c r="BR10" s="385"/>
      <c r="BS10" s="385"/>
      <c r="BT10" s="385"/>
      <c r="BU10" s="449">
        <v>300</v>
      </c>
      <c r="BV10" s="387"/>
      <c r="BW10" s="387"/>
    </row>
    <row r="11" spans="1:75" s="20" customFormat="1" ht="134.25" customHeight="1">
      <c r="A11" s="463">
        <v>4</v>
      </c>
      <c r="B11" s="464" t="s">
        <v>950</v>
      </c>
      <c r="C11" s="465">
        <v>387</v>
      </c>
      <c r="D11" s="466">
        <v>36512</v>
      </c>
      <c r="E11" s="467" t="s">
        <v>821</v>
      </c>
      <c r="F11" s="468" t="s">
        <v>641</v>
      </c>
      <c r="G11" s="369" t="s">
        <v>411</v>
      </c>
      <c r="H11" s="369"/>
      <c r="I11" s="369"/>
      <c r="J11" s="370" t="s">
        <v>411</v>
      </c>
      <c r="K11" s="371"/>
      <c r="L11" s="371"/>
      <c r="M11" s="369" t="s">
        <v>986</v>
      </c>
      <c r="N11" s="372" t="s">
        <v>1023</v>
      </c>
      <c r="O11" s="369"/>
      <c r="P11" s="371" t="s">
        <v>986</v>
      </c>
      <c r="Q11" s="371" t="s">
        <v>1023</v>
      </c>
      <c r="R11" s="371"/>
      <c r="S11" s="369" t="s">
        <v>1023</v>
      </c>
      <c r="T11" s="369"/>
      <c r="U11" s="369"/>
      <c r="V11" s="371" t="s">
        <v>986</v>
      </c>
      <c r="W11" s="371" t="s">
        <v>986</v>
      </c>
      <c r="X11" s="371" t="s">
        <v>986</v>
      </c>
      <c r="Y11" s="369"/>
      <c r="Z11" s="369"/>
      <c r="AA11" s="369"/>
      <c r="AB11" s="371"/>
      <c r="AC11" s="371"/>
      <c r="AD11" s="371"/>
      <c r="AE11" s="369"/>
      <c r="AF11" s="369"/>
      <c r="AG11" s="369"/>
      <c r="AH11" s="371"/>
      <c r="AI11" s="371"/>
      <c r="AJ11" s="371"/>
      <c r="AK11" s="369"/>
      <c r="AL11" s="369"/>
      <c r="AM11" s="369"/>
      <c r="AN11" s="371"/>
      <c r="AO11" s="371"/>
      <c r="AP11" s="371"/>
      <c r="AQ11" s="369"/>
      <c r="AR11" s="369"/>
      <c r="AS11" s="369"/>
      <c r="AT11" s="371"/>
      <c r="AU11" s="373"/>
      <c r="AV11" s="373"/>
      <c r="AW11" s="369"/>
      <c r="AX11" s="369"/>
      <c r="AY11" s="369"/>
      <c r="AZ11" s="371"/>
      <c r="BA11" s="371"/>
      <c r="BB11" s="371"/>
      <c r="BC11" s="369"/>
      <c r="BD11" s="374"/>
      <c r="BE11" s="374"/>
      <c r="BF11" s="371"/>
      <c r="BG11" s="373"/>
      <c r="BH11" s="373"/>
      <c r="BI11" s="369"/>
      <c r="BJ11" s="374"/>
      <c r="BK11" s="374"/>
      <c r="BL11" s="371"/>
      <c r="BM11" s="373"/>
      <c r="BN11" s="373"/>
      <c r="BO11" s="446"/>
      <c r="BP11" s="446"/>
      <c r="BQ11" s="446"/>
      <c r="BR11" s="373"/>
      <c r="BS11" s="373"/>
      <c r="BT11" s="373"/>
      <c r="BU11" s="450">
        <v>260</v>
      </c>
      <c r="BV11" s="375"/>
      <c r="BW11" s="375"/>
    </row>
    <row r="12" spans="1:75" s="20" customFormat="1" ht="134.25" customHeight="1">
      <c r="A12" s="451" t="s">
        <v>411</v>
      </c>
      <c r="B12" s="452" t="s">
        <v>949</v>
      </c>
      <c r="C12" s="453">
        <v>518</v>
      </c>
      <c r="D12" s="454">
        <v>36207</v>
      </c>
      <c r="E12" s="455" t="s">
        <v>823</v>
      </c>
      <c r="F12" s="456" t="s">
        <v>735</v>
      </c>
      <c r="G12" s="286" t="s">
        <v>986</v>
      </c>
      <c r="H12" s="286" t="s">
        <v>986</v>
      </c>
      <c r="I12" s="286" t="s">
        <v>986</v>
      </c>
      <c r="J12" s="289"/>
      <c r="K12" s="290"/>
      <c r="L12" s="290"/>
      <c r="M12" s="286"/>
      <c r="N12" s="287"/>
      <c r="O12" s="286"/>
      <c r="P12" s="290"/>
      <c r="Q12" s="290"/>
      <c r="R12" s="290"/>
      <c r="S12" s="286"/>
      <c r="T12" s="286"/>
      <c r="U12" s="286"/>
      <c r="V12" s="290"/>
      <c r="W12" s="290"/>
      <c r="X12" s="290"/>
      <c r="Y12" s="286"/>
      <c r="Z12" s="286"/>
      <c r="AA12" s="286"/>
      <c r="AB12" s="290"/>
      <c r="AC12" s="290"/>
      <c r="AD12" s="290"/>
      <c r="AE12" s="286"/>
      <c r="AF12" s="286"/>
      <c r="AG12" s="286"/>
      <c r="AH12" s="290"/>
      <c r="AI12" s="290"/>
      <c r="AJ12" s="290"/>
      <c r="AK12" s="286"/>
      <c r="AL12" s="286"/>
      <c r="AM12" s="286"/>
      <c r="AN12" s="290"/>
      <c r="AO12" s="290"/>
      <c r="AP12" s="290"/>
      <c r="AQ12" s="286"/>
      <c r="AR12" s="286"/>
      <c r="AS12" s="286"/>
      <c r="AT12" s="290"/>
      <c r="AU12" s="291"/>
      <c r="AV12" s="291"/>
      <c r="AW12" s="288"/>
      <c r="AX12" s="288"/>
      <c r="AY12" s="288"/>
      <c r="AZ12" s="291"/>
      <c r="BA12" s="291"/>
      <c r="BB12" s="291"/>
      <c r="BC12" s="288"/>
      <c r="BD12" s="288"/>
      <c r="BE12" s="288"/>
      <c r="BF12" s="291"/>
      <c r="BG12" s="291"/>
      <c r="BH12" s="291"/>
      <c r="BI12" s="288"/>
      <c r="BJ12" s="288"/>
      <c r="BK12" s="288"/>
      <c r="BL12" s="291"/>
      <c r="BM12" s="291"/>
      <c r="BN12" s="291"/>
      <c r="BO12" s="445"/>
      <c r="BP12" s="445"/>
      <c r="BQ12" s="445"/>
      <c r="BR12" s="291"/>
      <c r="BS12" s="291"/>
      <c r="BT12" s="291"/>
      <c r="BU12" s="448" t="s">
        <v>1024</v>
      </c>
      <c r="BV12" s="292"/>
      <c r="BW12" s="292"/>
    </row>
    <row r="13" spans="1:75" s="20" customFormat="1" ht="134.25" customHeight="1">
      <c r="A13" s="451" t="s">
        <v>411</v>
      </c>
      <c r="B13" s="452" t="s">
        <v>947</v>
      </c>
      <c r="C13" s="453">
        <v>489</v>
      </c>
      <c r="D13" s="454">
        <v>36765</v>
      </c>
      <c r="E13" s="455" t="s">
        <v>720</v>
      </c>
      <c r="F13" s="456" t="s">
        <v>249</v>
      </c>
      <c r="G13" s="286"/>
      <c r="H13" s="286"/>
      <c r="I13" s="286"/>
      <c r="J13" s="289"/>
      <c r="K13" s="290"/>
      <c r="L13" s="290"/>
      <c r="M13" s="286"/>
      <c r="N13" s="287"/>
      <c r="O13" s="286"/>
      <c r="P13" s="290"/>
      <c r="Q13" s="290"/>
      <c r="R13" s="290"/>
      <c r="S13" s="286"/>
      <c r="T13" s="286"/>
      <c r="U13" s="286"/>
      <c r="V13" s="290"/>
      <c r="W13" s="290"/>
      <c r="X13" s="290"/>
      <c r="Y13" s="286"/>
      <c r="Z13" s="286"/>
      <c r="AA13" s="286"/>
      <c r="AB13" s="290"/>
      <c r="AC13" s="290"/>
      <c r="AD13" s="290"/>
      <c r="AE13" s="286"/>
      <c r="AF13" s="286"/>
      <c r="AG13" s="286"/>
      <c r="AH13" s="290"/>
      <c r="AI13" s="290"/>
      <c r="AJ13" s="290"/>
      <c r="AK13" s="286"/>
      <c r="AL13" s="286"/>
      <c r="AM13" s="286"/>
      <c r="AN13" s="290"/>
      <c r="AO13" s="290"/>
      <c r="AP13" s="290"/>
      <c r="AQ13" s="286"/>
      <c r="AR13" s="286"/>
      <c r="AS13" s="286"/>
      <c r="AT13" s="290"/>
      <c r="AU13" s="291"/>
      <c r="AV13" s="291"/>
      <c r="AW13" s="286"/>
      <c r="AX13" s="286"/>
      <c r="AY13" s="286"/>
      <c r="AZ13" s="290"/>
      <c r="BA13" s="290"/>
      <c r="BB13" s="290"/>
      <c r="BC13" s="286"/>
      <c r="BD13" s="288"/>
      <c r="BE13" s="288"/>
      <c r="BF13" s="290"/>
      <c r="BG13" s="291"/>
      <c r="BH13" s="291"/>
      <c r="BI13" s="286"/>
      <c r="BJ13" s="288"/>
      <c r="BK13" s="288"/>
      <c r="BL13" s="290"/>
      <c r="BM13" s="291"/>
      <c r="BN13" s="291"/>
      <c r="BO13" s="445"/>
      <c r="BP13" s="445"/>
      <c r="BQ13" s="445"/>
      <c r="BR13" s="291"/>
      <c r="BS13" s="291"/>
      <c r="BT13" s="291"/>
      <c r="BU13" s="448" t="s">
        <v>987</v>
      </c>
      <c r="BV13" s="292"/>
      <c r="BW13" s="292"/>
    </row>
    <row r="14" spans="1:75" s="20" customFormat="1" ht="134.25" customHeight="1">
      <c r="A14" s="98"/>
      <c r="B14" s="78" t="s">
        <v>953</v>
      </c>
      <c r="C14" s="90" t="s">
        <v>988</v>
      </c>
      <c r="D14" s="79" t="s">
        <v>988</v>
      </c>
      <c r="E14" s="97" t="s">
        <v>988</v>
      </c>
      <c r="F14" s="80" t="s">
        <v>988</v>
      </c>
      <c r="G14" s="286"/>
      <c r="H14" s="286"/>
      <c r="I14" s="286"/>
      <c r="J14" s="289"/>
      <c r="K14" s="290"/>
      <c r="L14" s="290"/>
      <c r="M14" s="286"/>
      <c r="N14" s="287"/>
      <c r="O14" s="286"/>
      <c r="P14" s="290"/>
      <c r="Q14" s="290"/>
      <c r="R14" s="290"/>
      <c r="S14" s="286"/>
      <c r="T14" s="286"/>
      <c r="U14" s="286"/>
      <c r="V14" s="290"/>
      <c r="W14" s="290"/>
      <c r="X14" s="290"/>
      <c r="Y14" s="286"/>
      <c r="Z14" s="286"/>
      <c r="AA14" s="286"/>
      <c r="AB14" s="290"/>
      <c r="AC14" s="290"/>
      <c r="AD14" s="290"/>
      <c r="AE14" s="286"/>
      <c r="AF14" s="286"/>
      <c r="AG14" s="286"/>
      <c r="AH14" s="290"/>
      <c r="AI14" s="290"/>
      <c r="AJ14" s="290"/>
      <c r="AK14" s="286"/>
      <c r="AL14" s="286"/>
      <c r="AM14" s="286"/>
      <c r="AN14" s="290"/>
      <c r="AO14" s="290"/>
      <c r="AP14" s="290"/>
      <c r="AQ14" s="286"/>
      <c r="AR14" s="286"/>
      <c r="AS14" s="286"/>
      <c r="AT14" s="290"/>
      <c r="AU14" s="291"/>
      <c r="AV14" s="291"/>
      <c r="AW14" s="288"/>
      <c r="AX14" s="288"/>
      <c r="AY14" s="288"/>
      <c r="AZ14" s="291"/>
      <c r="BA14" s="291"/>
      <c r="BB14" s="291"/>
      <c r="BC14" s="288"/>
      <c r="BD14" s="288"/>
      <c r="BE14" s="288"/>
      <c r="BF14" s="291"/>
      <c r="BG14" s="291"/>
      <c r="BH14" s="291"/>
      <c r="BI14" s="288"/>
      <c r="BJ14" s="288"/>
      <c r="BK14" s="288"/>
      <c r="BL14" s="291"/>
      <c r="BM14" s="291"/>
      <c r="BN14" s="291"/>
      <c r="BO14" s="445"/>
      <c r="BP14" s="445"/>
      <c r="BQ14" s="445"/>
      <c r="BR14" s="291"/>
      <c r="BS14" s="291"/>
      <c r="BT14" s="291"/>
      <c r="BU14" s="292"/>
      <c r="BV14" s="292"/>
      <c r="BW14" s="292"/>
    </row>
    <row r="15" spans="1:75" s="20" customFormat="1" ht="134.25" customHeight="1">
      <c r="A15" s="98"/>
      <c r="B15" s="78" t="s">
        <v>954</v>
      </c>
      <c r="C15" s="90" t="s">
        <v>988</v>
      </c>
      <c r="D15" s="79" t="s">
        <v>988</v>
      </c>
      <c r="E15" s="97" t="s">
        <v>988</v>
      </c>
      <c r="F15" s="80" t="s">
        <v>988</v>
      </c>
      <c r="G15" s="286"/>
      <c r="H15" s="286"/>
      <c r="I15" s="286"/>
      <c r="J15" s="289"/>
      <c r="K15" s="290"/>
      <c r="L15" s="290"/>
      <c r="M15" s="286"/>
      <c r="N15" s="287"/>
      <c r="O15" s="286"/>
      <c r="P15" s="290"/>
      <c r="Q15" s="290"/>
      <c r="R15" s="290"/>
      <c r="S15" s="286"/>
      <c r="T15" s="286"/>
      <c r="U15" s="286"/>
      <c r="V15" s="290"/>
      <c r="W15" s="290"/>
      <c r="X15" s="290"/>
      <c r="Y15" s="286"/>
      <c r="Z15" s="286"/>
      <c r="AA15" s="286"/>
      <c r="AB15" s="290"/>
      <c r="AC15" s="290"/>
      <c r="AD15" s="290"/>
      <c r="AE15" s="286"/>
      <c r="AF15" s="286"/>
      <c r="AG15" s="286"/>
      <c r="AH15" s="290"/>
      <c r="AI15" s="290"/>
      <c r="AJ15" s="290"/>
      <c r="AK15" s="286"/>
      <c r="AL15" s="286"/>
      <c r="AM15" s="286"/>
      <c r="AN15" s="290"/>
      <c r="AO15" s="290"/>
      <c r="AP15" s="290"/>
      <c r="AQ15" s="286"/>
      <c r="AR15" s="286"/>
      <c r="AS15" s="286"/>
      <c r="AT15" s="290"/>
      <c r="AU15" s="291"/>
      <c r="AV15" s="291"/>
      <c r="AW15" s="288"/>
      <c r="AX15" s="288"/>
      <c r="AY15" s="288"/>
      <c r="AZ15" s="291"/>
      <c r="BA15" s="291"/>
      <c r="BB15" s="291"/>
      <c r="BC15" s="288"/>
      <c r="BD15" s="288"/>
      <c r="BE15" s="288"/>
      <c r="BF15" s="291"/>
      <c r="BG15" s="291"/>
      <c r="BH15" s="291"/>
      <c r="BI15" s="288"/>
      <c r="BJ15" s="288"/>
      <c r="BK15" s="288"/>
      <c r="BL15" s="291"/>
      <c r="BM15" s="291"/>
      <c r="BN15" s="291"/>
      <c r="BO15" s="445"/>
      <c r="BP15" s="445"/>
      <c r="BQ15" s="445"/>
      <c r="BR15" s="291"/>
      <c r="BS15" s="291"/>
      <c r="BT15" s="291"/>
      <c r="BU15" s="292"/>
      <c r="BV15" s="292"/>
      <c r="BW15" s="292"/>
    </row>
    <row r="16" spans="1:75" s="20" customFormat="1" ht="134.25" customHeight="1">
      <c r="A16" s="98"/>
      <c r="B16" s="78" t="s">
        <v>955</v>
      </c>
      <c r="C16" s="90" t="s">
        <v>988</v>
      </c>
      <c r="D16" s="79" t="s">
        <v>988</v>
      </c>
      <c r="E16" s="97" t="s">
        <v>988</v>
      </c>
      <c r="F16" s="80" t="s">
        <v>988</v>
      </c>
      <c r="G16" s="286"/>
      <c r="H16" s="286"/>
      <c r="I16" s="286"/>
      <c r="J16" s="289"/>
      <c r="K16" s="290"/>
      <c r="L16" s="290"/>
      <c r="M16" s="286"/>
      <c r="N16" s="287"/>
      <c r="O16" s="286"/>
      <c r="P16" s="290"/>
      <c r="Q16" s="290"/>
      <c r="R16" s="290"/>
      <c r="S16" s="286"/>
      <c r="T16" s="286"/>
      <c r="U16" s="286"/>
      <c r="V16" s="290"/>
      <c r="W16" s="290"/>
      <c r="X16" s="290"/>
      <c r="Y16" s="286"/>
      <c r="Z16" s="286"/>
      <c r="AA16" s="286"/>
      <c r="AB16" s="290"/>
      <c r="AC16" s="290"/>
      <c r="AD16" s="290"/>
      <c r="AE16" s="286"/>
      <c r="AF16" s="286"/>
      <c r="AG16" s="286"/>
      <c r="AH16" s="290"/>
      <c r="AI16" s="290"/>
      <c r="AJ16" s="290"/>
      <c r="AK16" s="286"/>
      <c r="AL16" s="286"/>
      <c r="AM16" s="286"/>
      <c r="AN16" s="290"/>
      <c r="AO16" s="290"/>
      <c r="AP16" s="290"/>
      <c r="AQ16" s="286"/>
      <c r="AR16" s="286"/>
      <c r="AS16" s="286"/>
      <c r="AT16" s="290"/>
      <c r="AU16" s="291"/>
      <c r="AV16" s="291"/>
      <c r="AW16" s="288"/>
      <c r="AX16" s="288"/>
      <c r="AY16" s="288"/>
      <c r="AZ16" s="291"/>
      <c r="BA16" s="291"/>
      <c r="BB16" s="291"/>
      <c r="BC16" s="288"/>
      <c r="BD16" s="288"/>
      <c r="BE16" s="288"/>
      <c r="BF16" s="291"/>
      <c r="BG16" s="291"/>
      <c r="BH16" s="291"/>
      <c r="BI16" s="288"/>
      <c r="BJ16" s="288"/>
      <c r="BK16" s="288"/>
      <c r="BL16" s="291"/>
      <c r="BM16" s="291"/>
      <c r="BN16" s="291"/>
      <c r="BO16" s="445"/>
      <c r="BP16" s="445"/>
      <c r="BQ16" s="445"/>
      <c r="BR16" s="291"/>
      <c r="BS16" s="291"/>
      <c r="BT16" s="291"/>
      <c r="BU16" s="292"/>
      <c r="BV16" s="292"/>
      <c r="BW16" s="292"/>
    </row>
    <row r="17" ht="9" customHeight="1">
      <c r="E17" s="70"/>
    </row>
    <row r="18" spans="1:75" s="103" customFormat="1" ht="18">
      <c r="A18" s="99" t="s">
        <v>25</v>
      </c>
      <c r="B18" s="99"/>
      <c r="C18" s="99"/>
      <c r="D18" s="100"/>
      <c r="E18" s="101"/>
      <c r="F18" s="102" t="s">
        <v>0</v>
      </c>
      <c r="J18" s="103" t="s">
        <v>1</v>
      </c>
      <c r="S18" s="103" t="s">
        <v>2</v>
      </c>
      <c r="AA18" s="103" t="s">
        <v>3</v>
      </c>
      <c r="AL18" s="103" t="s">
        <v>3</v>
      </c>
      <c r="BU18" s="104" t="s">
        <v>3</v>
      </c>
      <c r="BV18" s="102"/>
      <c r="BW18" s="102"/>
    </row>
    <row r="19" ht="14.25">
      <c r="E19" s="70"/>
    </row>
    <row r="20" ht="14.25">
      <c r="E20" s="70"/>
    </row>
    <row r="21" ht="14.25">
      <c r="E21" s="70"/>
    </row>
  </sheetData>
  <sheetProtection/>
  <mergeCells count="47">
    <mergeCell ref="AW7:AY7"/>
    <mergeCell ref="AZ7:BB7"/>
    <mergeCell ref="P7:R7"/>
    <mergeCell ref="S7:U7"/>
    <mergeCell ref="V7:X7"/>
    <mergeCell ref="AE7:AG7"/>
    <mergeCell ref="AB7:AD7"/>
    <mergeCell ref="BF7:BH7"/>
    <mergeCell ref="BI7:BK7"/>
    <mergeCell ref="BU6:BU7"/>
    <mergeCell ref="BU5:BW5"/>
    <mergeCell ref="BL7:BN7"/>
    <mergeCell ref="BV6:BV7"/>
    <mergeCell ref="BO7:BQ7"/>
    <mergeCell ref="BR7:BT7"/>
    <mergeCell ref="G6:BT6"/>
    <mergeCell ref="AT7:AV7"/>
    <mergeCell ref="B6:B7"/>
    <mergeCell ref="D6:D7"/>
    <mergeCell ref="G7:I7"/>
    <mergeCell ref="J7:L7"/>
    <mergeCell ref="A1:BW1"/>
    <mergeCell ref="A2:BW2"/>
    <mergeCell ref="A3:D3"/>
    <mergeCell ref="E3:F3"/>
    <mergeCell ref="U3:X3"/>
    <mergeCell ref="BW6:BW7"/>
    <mergeCell ref="AF3:AJ3"/>
    <mergeCell ref="BC3:BW3"/>
    <mergeCell ref="AA3:AE3"/>
    <mergeCell ref="AW3:BB3"/>
    <mergeCell ref="AH7:AJ7"/>
    <mergeCell ref="AK7:AM7"/>
    <mergeCell ref="AN7:AP7"/>
    <mergeCell ref="AQ7:AS7"/>
    <mergeCell ref="BC4:BH4"/>
    <mergeCell ref="BC7:BE7"/>
    <mergeCell ref="BI4:BK4"/>
    <mergeCell ref="A4:D4"/>
    <mergeCell ref="E4:F4"/>
    <mergeCell ref="M7:O7"/>
    <mergeCell ref="C6:C7"/>
    <mergeCell ref="E6:E7"/>
    <mergeCell ref="F6:F7"/>
    <mergeCell ref="Y7:AA7"/>
    <mergeCell ref="AW4:BB4"/>
    <mergeCell ref="A6:A7"/>
  </mergeCells>
  <hyperlinks>
    <hyperlink ref="E3:F3" location="'YARIŞMA PROGRAMI'!A1" display="'YARIŞMA PROGRAMI'!A1"/>
  </hyperlinks>
  <printOptions horizontalCentered="1"/>
  <pageMargins left="0.27" right="0.15748031496062992" top="0.5511811023622047" bottom="0.2755905511811024" header="0.1968503937007874" footer="0.1968503937007874"/>
  <pageSetup horizontalDpi="600" verticalDpi="600" orientation="landscape" paperSize="9" scale="33" r:id="rId2"/>
  <ignoredErrors>
    <ignoredError sqref="E4 BU3:BW3 BU4:BW4 F4:BN4 E3:BN3" unlockedFormula="1"/>
  </ignoredErrors>
  <drawing r:id="rId1"/>
</worksheet>
</file>

<file path=xl/worksheets/sheet22.xml><?xml version="1.0" encoding="utf-8"?>
<worksheet xmlns="http://schemas.openxmlformats.org/spreadsheetml/2006/main" xmlns:r="http://schemas.openxmlformats.org/officeDocument/2006/relationships">
  <sheetPr>
    <tabColor rgb="FF7030A0"/>
  </sheetPr>
  <dimension ref="A1:M36"/>
  <sheetViews>
    <sheetView view="pageBreakPreview" zoomScale="106" zoomScaleSheetLayoutView="106" zoomScalePageLayoutView="0" workbookViewId="0" topLeftCell="A1">
      <selection activeCell="Q15" sqref="Q15"/>
    </sheetView>
  </sheetViews>
  <sheetFormatPr defaultColWidth="9.140625" defaultRowHeight="12.75"/>
  <cols>
    <col min="1" max="1" width="6.00390625" style="119" customWidth="1"/>
    <col min="2" max="2" width="17.00390625" style="119" hidden="1" customWidth="1"/>
    <col min="3" max="3" width="7.00390625" style="119" customWidth="1"/>
    <col min="4" max="4" width="13.57421875" style="120" customWidth="1"/>
    <col min="5" max="5" width="35.57421875" style="119" customWidth="1"/>
    <col min="6" max="6" width="18.421875" style="3" customWidth="1"/>
    <col min="7" max="10" width="12.28125" style="3" customWidth="1"/>
    <col min="11" max="11" width="12.28125" style="121" customWidth="1"/>
    <col min="12" max="12" width="12.28125" style="119" customWidth="1"/>
    <col min="13" max="13" width="9.140625" style="3" customWidth="1"/>
    <col min="14" max="16384" width="9.140625" style="3" customWidth="1"/>
  </cols>
  <sheetData>
    <row r="1" spans="1:12" ht="48.75" customHeight="1">
      <c r="A1" s="541" t="str">
        <f>'60M.Seçme'!$A$1</f>
        <v>Türkiye Atletizm Federasyonu
İstanbul Atletizm İl Temsilciliği</v>
      </c>
      <c r="B1" s="541"/>
      <c r="C1" s="541"/>
      <c r="D1" s="541"/>
      <c r="E1" s="541"/>
      <c r="F1" s="541"/>
      <c r="G1" s="541"/>
      <c r="H1" s="541"/>
      <c r="I1" s="541"/>
      <c r="J1" s="541"/>
      <c r="K1" s="541"/>
      <c r="L1" s="541"/>
    </row>
    <row r="2" spans="1:12" ht="25.5" customHeight="1">
      <c r="A2" s="542" t="str">
        <f>'60M.Seçme'!$A$2</f>
        <v>Türkiye 16 Yaş Altı  Salon Şampiyonası</v>
      </c>
      <c r="B2" s="542"/>
      <c r="C2" s="542"/>
      <c r="D2" s="542"/>
      <c r="E2" s="542"/>
      <c r="F2" s="542"/>
      <c r="G2" s="542"/>
      <c r="H2" s="542"/>
      <c r="I2" s="542"/>
      <c r="J2" s="542"/>
      <c r="K2" s="542"/>
      <c r="L2" s="542"/>
    </row>
    <row r="3" spans="1:12" s="4" customFormat="1" ht="24.75" customHeight="1">
      <c r="A3" s="543" t="s">
        <v>315</v>
      </c>
      <c r="B3" s="543"/>
      <c r="C3" s="543"/>
      <c r="D3" s="545" t="str">
        <f>'YARIŞMA PROGRAMI'!D20</f>
        <v>Üç Adım Atlama</v>
      </c>
      <c r="E3" s="545"/>
      <c r="F3" s="122" t="s">
        <v>311</v>
      </c>
      <c r="G3" s="546" t="str">
        <f>'YARIŞMA PROGRAMI'!E20</f>
        <v>12.20 veya ilk üç</v>
      </c>
      <c r="H3" s="546"/>
      <c r="I3" s="546"/>
      <c r="J3" s="278"/>
      <c r="K3" s="546"/>
      <c r="L3" s="546"/>
    </row>
    <row r="4" spans="1:12" s="4" customFormat="1" ht="17.25" customHeight="1">
      <c r="A4" s="534" t="s">
        <v>316</v>
      </c>
      <c r="B4" s="534"/>
      <c r="C4" s="534"/>
      <c r="D4" s="535" t="str">
        <f>'YARIŞMA BİLGİLERİ'!F21</f>
        <v>16 Yaş Altı Erkekler A</v>
      </c>
      <c r="E4" s="535"/>
      <c r="F4" s="125"/>
      <c r="G4" s="124"/>
      <c r="H4" s="532" t="s">
        <v>314</v>
      </c>
      <c r="I4" s="532"/>
      <c r="J4" s="533">
        <f>'YARIŞMA PROGRAMI'!B20</f>
        <v>41665</v>
      </c>
      <c r="K4" s="533"/>
      <c r="L4" s="279">
        <f>'YARIŞMA PROGRAMI'!C20</f>
        <v>0.6354166666666666</v>
      </c>
    </row>
    <row r="5" spans="1:12" ht="18.75" customHeight="1">
      <c r="A5" s="5"/>
      <c r="B5" s="5"/>
      <c r="C5" s="5"/>
      <c r="D5" s="9"/>
      <c r="E5" s="6"/>
      <c r="F5" s="7"/>
      <c r="G5" s="8"/>
      <c r="H5" s="8"/>
      <c r="I5" s="8"/>
      <c r="J5" s="8"/>
      <c r="K5" s="295">
        <v>41665.71471238426</v>
      </c>
      <c r="L5" s="295"/>
    </row>
    <row r="6" spans="1:12" ht="15.75">
      <c r="A6" s="537" t="s">
        <v>6</v>
      </c>
      <c r="B6" s="537"/>
      <c r="C6" s="536" t="s">
        <v>237</v>
      </c>
      <c r="D6" s="536" t="s">
        <v>318</v>
      </c>
      <c r="E6" s="537" t="s">
        <v>7</v>
      </c>
      <c r="F6" s="537" t="s">
        <v>51</v>
      </c>
      <c r="G6" s="538" t="s">
        <v>38</v>
      </c>
      <c r="H6" s="538"/>
      <c r="I6" s="538"/>
      <c r="J6" s="538"/>
      <c r="K6" s="539" t="s">
        <v>8</v>
      </c>
      <c r="L6" s="615"/>
    </row>
    <row r="7" spans="1:12" ht="21.75" customHeight="1">
      <c r="A7" s="537"/>
      <c r="B7" s="537"/>
      <c r="C7" s="536"/>
      <c r="D7" s="536"/>
      <c r="E7" s="537"/>
      <c r="F7" s="537"/>
      <c r="G7" s="126">
        <v>1</v>
      </c>
      <c r="H7" s="126">
        <v>2</v>
      </c>
      <c r="I7" s="126">
        <v>3</v>
      </c>
      <c r="J7" s="126">
        <v>4</v>
      </c>
      <c r="K7" s="540"/>
      <c r="L7" s="615"/>
    </row>
    <row r="8" spans="1:12" s="112" customFormat="1" ht="39" customHeight="1">
      <c r="A8" s="127">
        <v>1</v>
      </c>
      <c r="B8" s="128" t="s">
        <v>922</v>
      </c>
      <c r="C8" s="389">
        <v>416</v>
      </c>
      <c r="D8" s="130">
        <v>36161</v>
      </c>
      <c r="E8" s="256" t="s">
        <v>694</v>
      </c>
      <c r="F8" s="256" t="s">
        <v>647</v>
      </c>
      <c r="G8" s="225">
        <v>1344</v>
      </c>
      <c r="H8" s="225">
        <v>1326</v>
      </c>
      <c r="I8" s="225">
        <v>1351</v>
      </c>
      <c r="J8" s="307">
        <v>1121</v>
      </c>
      <c r="K8" s="306">
        <v>1351</v>
      </c>
      <c r="L8" s="132"/>
    </row>
    <row r="9" spans="1:12" s="112" customFormat="1" ht="39" customHeight="1">
      <c r="A9" s="127">
        <v>2</v>
      </c>
      <c r="B9" s="128" t="s">
        <v>926</v>
      </c>
      <c r="C9" s="389">
        <v>571</v>
      </c>
      <c r="D9" s="130">
        <v>36200</v>
      </c>
      <c r="E9" s="256" t="s">
        <v>844</v>
      </c>
      <c r="F9" s="256" t="s">
        <v>752</v>
      </c>
      <c r="G9" s="225">
        <v>1147</v>
      </c>
      <c r="H9" s="225">
        <v>1192</v>
      </c>
      <c r="I9" s="225">
        <v>1208</v>
      </c>
      <c r="J9" s="307">
        <v>1251</v>
      </c>
      <c r="K9" s="306">
        <v>1251</v>
      </c>
      <c r="L9" s="132"/>
    </row>
    <row r="10" spans="1:12" s="112" customFormat="1" ht="39" customHeight="1">
      <c r="A10" s="127">
        <v>3</v>
      </c>
      <c r="B10" s="128" t="s">
        <v>934</v>
      </c>
      <c r="C10" s="389">
        <v>531</v>
      </c>
      <c r="D10" s="130">
        <v>36310</v>
      </c>
      <c r="E10" s="256" t="s">
        <v>837</v>
      </c>
      <c r="F10" s="256" t="s">
        <v>605</v>
      </c>
      <c r="G10" s="225">
        <v>1142</v>
      </c>
      <c r="H10" s="225">
        <v>1210</v>
      </c>
      <c r="I10" s="225">
        <v>1245</v>
      </c>
      <c r="J10" s="307">
        <v>1233</v>
      </c>
      <c r="K10" s="306">
        <v>1245</v>
      </c>
      <c r="L10" s="132"/>
    </row>
    <row r="11" spans="1:12" s="112" customFormat="1" ht="39" customHeight="1">
      <c r="A11" s="127">
        <v>4</v>
      </c>
      <c r="B11" s="128" t="s">
        <v>932</v>
      </c>
      <c r="C11" s="389">
        <v>595</v>
      </c>
      <c r="D11" s="130">
        <v>36447</v>
      </c>
      <c r="E11" s="256" t="s">
        <v>851</v>
      </c>
      <c r="F11" s="256" t="s">
        <v>764</v>
      </c>
      <c r="G11" s="225">
        <v>1200</v>
      </c>
      <c r="H11" s="225">
        <v>1190</v>
      </c>
      <c r="I11" s="225">
        <v>1204</v>
      </c>
      <c r="J11" s="307">
        <v>1235</v>
      </c>
      <c r="K11" s="306">
        <v>1235</v>
      </c>
      <c r="L11" s="132"/>
    </row>
    <row r="12" spans="1:13" s="112" customFormat="1" ht="39" customHeight="1">
      <c r="A12" s="127">
        <v>5</v>
      </c>
      <c r="B12" s="128" t="s">
        <v>928</v>
      </c>
      <c r="C12" s="389">
        <v>572</v>
      </c>
      <c r="D12" s="130">
        <v>36179</v>
      </c>
      <c r="E12" s="256" t="s">
        <v>753</v>
      </c>
      <c r="F12" s="256" t="s">
        <v>752</v>
      </c>
      <c r="G12" s="225">
        <v>1171</v>
      </c>
      <c r="H12" s="225">
        <v>1116</v>
      </c>
      <c r="I12" s="225">
        <v>1222</v>
      </c>
      <c r="J12" s="309">
        <v>1191</v>
      </c>
      <c r="K12" s="306">
        <v>1222</v>
      </c>
      <c r="L12" s="132"/>
      <c r="M12" s="113"/>
    </row>
    <row r="13" spans="1:12" s="112" customFormat="1" ht="39" customHeight="1" thickBot="1">
      <c r="A13" s="318">
        <v>6</v>
      </c>
      <c r="B13" s="319" t="s">
        <v>933</v>
      </c>
      <c r="C13" s="390">
        <v>396</v>
      </c>
      <c r="D13" s="320">
        <v>36208</v>
      </c>
      <c r="E13" s="321" t="s">
        <v>692</v>
      </c>
      <c r="F13" s="321" t="s">
        <v>625</v>
      </c>
      <c r="G13" s="322" t="s">
        <v>986</v>
      </c>
      <c r="H13" s="469">
        <v>1175</v>
      </c>
      <c r="I13" s="322">
        <v>1170</v>
      </c>
      <c r="J13" s="323">
        <v>1222</v>
      </c>
      <c r="K13" s="324">
        <v>1222</v>
      </c>
      <c r="L13" s="325"/>
    </row>
    <row r="14" spans="1:12" s="112" customFormat="1" ht="39" customHeight="1">
      <c r="A14" s="310">
        <v>7</v>
      </c>
      <c r="B14" s="311" t="s">
        <v>924</v>
      </c>
      <c r="C14" s="391">
        <v>412</v>
      </c>
      <c r="D14" s="312">
        <v>36161</v>
      </c>
      <c r="E14" s="313" t="s">
        <v>827</v>
      </c>
      <c r="F14" s="313" t="s">
        <v>805</v>
      </c>
      <c r="G14" s="314">
        <v>1194</v>
      </c>
      <c r="H14" s="314">
        <v>1157</v>
      </c>
      <c r="I14" s="314">
        <v>1169</v>
      </c>
      <c r="J14" s="315">
        <v>1194</v>
      </c>
      <c r="K14" s="316">
        <v>1194</v>
      </c>
      <c r="L14" s="317"/>
    </row>
    <row r="15" spans="1:12" s="112" customFormat="1" ht="39" customHeight="1">
      <c r="A15" s="127">
        <v>8</v>
      </c>
      <c r="B15" s="128" t="s">
        <v>920</v>
      </c>
      <c r="C15" s="389">
        <v>53</v>
      </c>
      <c r="D15" s="130">
        <v>36563</v>
      </c>
      <c r="E15" s="256" t="s">
        <v>909</v>
      </c>
      <c r="F15" s="256" t="s">
        <v>647</v>
      </c>
      <c r="G15" s="225">
        <v>1128</v>
      </c>
      <c r="H15" s="225">
        <v>1133</v>
      </c>
      <c r="I15" s="225">
        <v>1093</v>
      </c>
      <c r="J15" s="307">
        <v>946</v>
      </c>
      <c r="K15" s="306">
        <v>1133</v>
      </c>
      <c r="L15" s="132"/>
    </row>
    <row r="16" spans="1:12" s="112" customFormat="1" ht="39" customHeight="1">
      <c r="A16" s="127">
        <v>9</v>
      </c>
      <c r="B16" s="128" t="s">
        <v>923</v>
      </c>
      <c r="C16" s="389">
        <v>420</v>
      </c>
      <c r="D16" s="130">
        <v>36526</v>
      </c>
      <c r="E16" s="256" t="s">
        <v>697</v>
      </c>
      <c r="F16" s="256" t="s">
        <v>647</v>
      </c>
      <c r="G16" s="225" t="s">
        <v>986</v>
      </c>
      <c r="H16" s="225" t="s">
        <v>986</v>
      </c>
      <c r="I16" s="225">
        <v>1082</v>
      </c>
      <c r="J16" s="307">
        <v>1094</v>
      </c>
      <c r="K16" s="306">
        <v>1094</v>
      </c>
      <c r="L16" s="132"/>
    </row>
    <row r="17" spans="1:12" s="112" customFormat="1" ht="39" customHeight="1">
      <c r="A17" s="127">
        <v>10</v>
      </c>
      <c r="B17" s="128" t="s">
        <v>929</v>
      </c>
      <c r="C17" s="389">
        <v>461</v>
      </c>
      <c r="D17" s="130">
        <v>36405</v>
      </c>
      <c r="E17" s="256" t="s">
        <v>831</v>
      </c>
      <c r="F17" s="256" t="s">
        <v>658</v>
      </c>
      <c r="G17" s="225">
        <v>1072</v>
      </c>
      <c r="H17" s="225">
        <v>1042</v>
      </c>
      <c r="I17" s="225" t="s">
        <v>411</v>
      </c>
      <c r="J17" s="307" t="s">
        <v>411</v>
      </c>
      <c r="K17" s="306">
        <v>1072</v>
      </c>
      <c r="L17" s="132"/>
    </row>
    <row r="18" spans="1:12" s="112" customFormat="1" ht="39" customHeight="1">
      <c r="A18" s="127">
        <v>11</v>
      </c>
      <c r="B18" s="128" t="s">
        <v>931</v>
      </c>
      <c r="C18" s="389">
        <v>464</v>
      </c>
      <c r="D18" s="130">
        <v>36386</v>
      </c>
      <c r="E18" s="256" t="s">
        <v>709</v>
      </c>
      <c r="F18" s="256" t="s">
        <v>658</v>
      </c>
      <c r="G18" s="225">
        <v>1041</v>
      </c>
      <c r="H18" s="225" t="s">
        <v>411</v>
      </c>
      <c r="I18" s="225" t="s">
        <v>411</v>
      </c>
      <c r="J18" s="307" t="s">
        <v>411</v>
      </c>
      <c r="K18" s="306">
        <v>1041</v>
      </c>
      <c r="L18" s="132"/>
    </row>
    <row r="19" spans="1:13" s="112" customFormat="1" ht="39" customHeight="1">
      <c r="A19" s="127">
        <v>12</v>
      </c>
      <c r="B19" s="128" t="s">
        <v>927</v>
      </c>
      <c r="C19" s="389">
        <v>587</v>
      </c>
      <c r="D19" s="130">
        <v>36600</v>
      </c>
      <c r="E19" s="256" t="s">
        <v>849</v>
      </c>
      <c r="F19" s="256" t="s">
        <v>761</v>
      </c>
      <c r="G19" s="225">
        <v>1019</v>
      </c>
      <c r="H19" s="225">
        <v>956</v>
      </c>
      <c r="I19" s="225" t="s">
        <v>986</v>
      </c>
      <c r="J19" s="307" t="s">
        <v>986</v>
      </c>
      <c r="K19" s="306">
        <v>1019</v>
      </c>
      <c r="L19" s="132"/>
      <c r="M19" s="113"/>
    </row>
    <row r="20" spans="1:12" s="112" customFormat="1" ht="39" customHeight="1">
      <c r="A20" s="127" t="s">
        <v>411</v>
      </c>
      <c r="B20" s="128" t="s">
        <v>921</v>
      </c>
      <c r="C20" s="389">
        <v>357</v>
      </c>
      <c r="D20" s="130">
        <v>36526</v>
      </c>
      <c r="E20" s="256" t="s">
        <v>677</v>
      </c>
      <c r="F20" s="256" t="s">
        <v>634</v>
      </c>
      <c r="G20" s="225" t="s">
        <v>986</v>
      </c>
      <c r="H20" s="225" t="s">
        <v>986</v>
      </c>
      <c r="I20" s="225" t="s">
        <v>986</v>
      </c>
      <c r="J20" s="307" t="s">
        <v>986</v>
      </c>
      <c r="K20" s="306" t="s">
        <v>1024</v>
      </c>
      <c r="L20" s="132"/>
    </row>
    <row r="21" spans="1:12" s="112" customFormat="1" ht="39" customHeight="1">
      <c r="A21" s="127" t="s">
        <v>411</v>
      </c>
      <c r="B21" s="128" t="s">
        <v>925</v>
      </c>
      <c r="C21" s="389">
        <v>526</v>
      </c>
      <c r="D21" s="130">
        <v>36161</v>
      </c>
      <c r="E21" s="256" t="s">
        <v>835</v>
      </c>
      <c r="F21" s="256" t="s">
        <v>735</v>
      </c>
      <c r="G21" s="225" t="s">
        <v>411</v>
      </c>
      <c r="H21" s="225" t="s">
        <v>411</v>
      </c>
      <c r="I21" s="225" t="s">
        <v>411</v>
      </c>
      <c r="J21" s="307" t="s">
        <v>411</v>
      </c>
      <c r="K21" s="306" t="s">
        <v>987</v>
      </c>
      <c r="L21" s="132"/>
    </row>
    <row r="22" spans="1:12" s="112" customFormat="1" ht="39" customHeight="1">
      <c r="A22" s="127" t="s">
        <v>411</v>
      </c>
      <c r="B22" s="128" t="s">
        <v>930</v>
      </c>
      <c r="C22" s="389">
        <v>377</v>
      </c>
      <c r="D22" s="130">
        <v>36733</v>
      </c>
      <c r="E22" s="256" t="s">
        <v>825</v>
      </c>
      <c r="F22" s="256" t="s">
        <v>580</v>
      </c>
      <c r="G22" s="225" t="s">
        <v>411</v>
      </c>
      <c r="H22" s="225" t="s">
        <v>411</v>
      </c>
      <c r="I22" s="225" t="s">
        <v>411</v>
      </c>
      <c r="J22" s="307" t="s">
        <v>411</v>
      </c>
      <c r="K22" s="306" t="s">
        <v>987</v>
      </c>
      <c r="L22" s="132"/>
    </row>
    <row r="23" spans="1:12" s="112" customFormat="1" ht="39" customHeight="1">
      <c r="A23" s="127"/>
      <c r="B23" s="128" t="s">
        <v>935</v>
      </c>
      <c r="C23" s="129" t="s">
        <v>988</v>
      </c>
      <c r="D23" s="130" t="s">
        <v>988</v>
      </c>
      <c r="E23" s="256" t="s">
        <v>988</v>
      </c>
      <c r="F23" s="256" t="s">
        <v>988</v>
      </c>
      <c r="G23" s="225"/>
      <c r="H23" s="225"/>
      <c r="I23" s="225"/>
      <c r="J23" s="255"/>
      <c r="K23" s="255">
        <v>0</v>
      </c>
      <c r="L23" s="132"/>
    </row>
    <row r="24" spans="1:12" s="112" customFormat="1" ht="39" customHeight="1">
      <c r="A24" s="127"/>
      <c r="B24" s="128" t="s">
        <v>936</v>
      </c>
      <c r="C24" s="129" t="s">
        <v>988</v>
      </c>
      <c r="D24" s="130" t="s">
        <v>988</v>
      </c>
      <c r="E24" s="256" t="s">
        <v>988</v>
      </c>
      <c r="F24" s="256" t="s">
        <v>988</v>
      </c>
      <c r="G24" s="225"/>
      <c r="H24" s="225"/>
      <c r="I24" s="225"/>
      <c r="J24" s="255"/>
      <c r="K24" s="255">
        <v>0</v>
      </c>
      <c r="L24" s="132"/>
    </row>
    <row r="25" spans="1:12" s="112" customFormat="1" ht="39" customHeight="1">
      <c r="A25" s="127"/>
      <c r="B25" s="128" t="s">
        <v>937</v>
      </c>
      <c r="C25" s="129" t="s">
        <v>988</v>
      </c>
      <c r="D25" s="130" t="s">
        <v>988</v>
      </c>
      <c r="E25" s="256" t="s">
        <v>988</v>
      </c>
      <c r="F25" s="256" t="s">
        <v>988</v>
      </c>
      <c r="G25" s="225"/>
      <c r="H25" s="225"/>
      <c r="I25" s="225"/>
      <c r="J25" s="255"/>
      <c r="K25" s="255">
        <v>0</v>
      </c>
      <c r="L25" s="132"/>
    </row>
    <row r="26" spans="1:13" s="112" customFormat="1" ht="39" customHeight="1">
      <c r="A26" s="127"/>
      <c r="B26" s="128" t="s">
        <v>938</v>
      </c>
      <c r="C26" s="129" t="s">
        <v>988</v>
      </c>
      <c r="D26" s="130" t="s">
        <v>988</v>
      </c>
      <c r="E26" s="256" t="s">
        <v>988</v>
      </c>
      <c r="F26" s="256" t="s">
        <v>988</v>
      </c>
      <c r="G26" s="225"/>
      <c r="H26" s="225"/>
      <c r="I26" s="225"/>
      <c r="J26" s="255"/>
      <c r="K26" s="255">
        <v>0</v>
      </c>
      <c r="L26" s="132"/>
      <c r="M26" s="113"/>
    </row>
    <row r="27" spans="1:12" s="112" customFormat="1" ht="39" customHeight="1">
      <c r="A27" s="127"/>
      <c r="B27" s="128" t="s">
        <v>939</v>
      </c>
      <c r="C27" s="129" t="s">
        <v>988</v>
      </c>
      <c r="D27" s="130" t="s">
        <v>988</v>
      </c>
      <c r="E27" s="256" t="s">
        <v>988</v>
      </c>
      <c r="F27" s="256" t="s">
        <v>988</v>
      </c>
      <c r="G27" s="225"/>
      <c r="H27" s="225"/>
      <c r="I27" s="225"/>
      <c r="J27" s="255"/>
      <c r="K27" s="255">
        <v>0</v>
      </c>
      <c r="L27" s="132"/>
    </row>
    <row r="28" spans="1:12" s="112" customFormat="1" ht="39" customHeight="1">
      <c r="A28" s="127"/>
      <c r="B28" s="128" t="s">
        <v>940</v>
      </c>
      <c r="C28" s="129" t="s">
        <v>988</v>
      </c>
      <c r="D28" s="130" t="s">
        <v>988</v>
      </c>
      <c r="E28" s="256" t="s">
        <v>988</v>
      </c>
      <c r="F28" s="256" t="s">
        <v>988</v>
      </c>
      <c r="G28" s="225"/>
      <c r="H28" s="225"/>
      <c r="I28" s="225"/>
      <c r="J28" s="255"/>
      <c r="K28" s="255">
        <v>0</v>
      </c>
      <c r="L28" s="132"/>
    </row>
    <row r="29" spans="1:12" s="112" customFormat="1" ht="39" customHeight="1">
      <c r="A29" s="127"/>
      <c r="B29" s="128" t="s">
        <v>941</v>
      </c>
      <c r="C29" s="129" t="s">
        <v>988</v>
      </c>
      <c r="D29" s="130" t="s">
        <v>988</v>
      </c>
      <c r="E29" s="256" t="s">
        <v>988</v>
      </c>
      <c r="F29" s="256" t="s">
        <v>988</v>
      </c>
      <c r="G29" s="225"/>
      <c r="H29" s="225"/>
      <c r="I29" s="225"/>
      <c r="J29" s="255"/>
      <c r="K29" s="255">
        <v>0</v>
      </c>
      <c r="L29" s="132"/>
    </row>
    <row r="30" spans="1:12" s="112" customFormat="1" ht="39" customHeight="1">
      <c r="A30" s="127"/>
      <c r="B30" s="128" t="s">
        <v>942</v>
      </c>
      <c r="C30" s="129" t="s">
        <v>988</v>
      </c>
      <c r="D30" s="130" t="s">
        <v>988</v>
      </c>
      <c r="E30" s="256" t="s">
        <v>988</v>
      </c>
      <c r="F30" s="256" t="s">
        <v>988</v>
      </c>
      <c r="G30" s="225"/>
      <c r="H30" s="225"/>
      <c r="I30" s="225"/>
      <c r="J30" s="255"/>
      <c r="K30" s="255">
        <v>0</v>
      </c>
      <c r="L30" s="132"/>
    </row>
    <row r="31" spans="1:12" s="112" customFormat="1" ht="39" customHeight="1">
      <c r="A31" s="127"/>
      <c r="B31" s="128" t="s">
        <v>943</v>
      </c>
      <c r="C31" s="129" t="s">
        <v>988</v>
      </c>
      <c r="D31" s="130" t="s">
        <v>988</v>
      </c>
      <c r="E31" s="256" t="s">
        <v>988</v>
      </c>
      <c r="F31" s="256" t="s">
        <v>988</v>
      </c>
      <c r="G31" s="225"/>
      <c r="H31" s="225"/>
      <c r="I31" s="225"/>
      <c r="J31" s="255"/>
      <c r="K31" s="255">
        <v>0</v>
      </c>
      <c r="L31" s="132"/>
    </row>
    <row r="32" spans="1:12" s="112" customFormat="1" ht="39" customHeight="1">
      <c r="A32" s="127"/>
      <c r="B32" s="128" t="s">
        <v>944</v>
      </c>
      <c r="C32" s="129" t="s">
        <v>988</v>
      </c>
      <c r="D32" s="130" t="s">
        <v>988</v>
      </c>
      <c r="E32" s="256" t="s">
        <v>988</v>
      </c>
      <c r="F32" s="256" t="s">
        <v>988</v>
      </c>
      <c r="G32" s="225"/>
      <c r="H32" s="225"/>
      <c r="I32" s="225"/>
      <c r="J32" s="255"/>
      <c r="K32" s="255">
        <v>0</v>
      </c>
      <c r="L32" s="132"/>
    </row>
    <row r="33" spans="1:13" s="112" customFormat="1" ht="39" customHeight="1">
      <c r="A33" s="127"/>
      <c r="B33" s="128" t="s">
        <v>945</v>
      </c>
      <c r="C33" s="129" t="s">
        <v>988</v>
      </c>
      <c r="D33" s="130" t="s">
        <v>988</v>
      </c>
      <c r="E33" s="256" t="s">
        <v>988</v>
      </c>
      <c r="F33" s="256" t="s">
        <v>988</v>
      </c>
      <c r="G33" s="225"/>
      <c r="H33" s="225"/>
      <c r="I33" s="225"/>
      <c r="J33" s="255"/>
      <c r="K33" s="255">
        <v>0</v>
      </c>
      <c r="L33" s="132"/>
      <c r="M33" s="113"/>
    </row>
    <row r="34" spans="1:12" s="112" customFormat="1" ht="39" customHeight="1">
      <c r="A34" s="127"/>
      <c r="B34" s="128" t="s">
        <v>946</v>
      </c>
      <c r="C34" s="129" t="s">
        <v>988</v>
      </c>
      <c r="D34" s="130" t="s">
        <v>988</v>
      </c>
      <c r="E34" s="256" t="s">
        <v>988</v>
      </c>
      <c r="F34" s="256" t="s">
        <v>988</v>
      </c>
      <c r="G34" s="225"/>
      <c r="H34" s="225"/>
      <c r="I34" s="225"/>
      <c r="J34" s="255"/>
      <c r="K34" s="255">
        <v>0</v>
      </c>
      <c r="L34" s="132"/>
    </row>
    <row r="35" spans="1:12" s="116" customFormat="1" ht="9" customHeight="1">
      <c r="A35" s="114"/>
      <c r="B35" s="114"/>
      <c r="C35" s="114"/>
      <c r="D35" s="115"/>
      <c r="E35" s="114"/>
      <c r="K35" s="117"/>
      <c r="L35" s="114"/>
    </row>
    <row r="36" spans="1:12" s="116" customFormat="1" ht="25.5" customHeight="1">
      <c r="A36" s="547" t="s">
        <v>4</v>
      </c>
      <c r="B36" s="547"/>
      <c r="C36" s="547"/>
      <c r="D36" s="547"/>
      <c r="E36" s="118" t="s">
        <v>0</v>
      </c>
      <c r="F36" s="118" t="s">
        <v>1</v>
      </c>
      <c r="G36" s="548" t="s">
        <v>2</v>
      </c>
      <c r="H36" s="548"/>
      <c r="I36" s="548"/>
      <c r="J36" s="548"/>
      <c r="K36" s="548" t="s">
        <v>3</v>
      </c>
      <c r="L36" s="548"/>
    </row>
  </sheetData>
  <sheetProtection/>
  <mergeCells count="22">
    <mergeCell ref="B6:B7"/>
    <mergeCell ref="E6:E7"/>
    <mergeCell ref="G6:J6"/>
    <mergeCell ref="H4:I4"/>
    <mergeCell ref="J4:K4"/>
    <mergeCell ref="D4:E4"/>
    <mergeCell ref="A1:L1"/>
    <mergeCell ref="A2:L2"/>
    <mergeCell ref="D3:E3"/>
    <mergeCell ref="A3:C3"/>
    <mergeCell ref="G3:I3"/>
    <mergeCell ref="K3:L3"/>
    <mergeCell ref="A36:D36"/>
    <mergeCell ref="G36:J36"/>
    <mergeCell ref="K36:L36"/>
    <mergeCell ref="C6:C7"/>
    <mergeCell ref="A4:C4"/>
    <mergeCell ref="K6:K7"/>
    <mergeCell ref="A6:A7"/>
    <mergeCell ref="F6:F7"/>
    <mergeCell ref="D6:D7"/>
    <mergeCell ref="L6:L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4" r:id="rId2"/>
  <ignoredErrors>
    <ignoredError sqref="D4 D3:I3 E4:G4 K3:L3 J4:L4" unlockedFormula="1"/>
  </ignoredErrors>
  <drawing r:id="rId1"/>
</worksheet>
</file>

<file path=xl/worksheets/sheet23.xml><?xml version="1.0" encoding="utf-8"?>
<worksheet xmlns="http://schemas.openxmlformats.org/spreadsheetml/2006/main" xmlns:r="http://schemas.openxmlformats.org/officeDocument/2006/relationships">
  <sheetPr>
    <tabColor rgb="FFFF0000"/>
  </sheetPr>
  <dimension ref="A1:Q47"/>
  <sheetViews>
    <sheetView view="pageBreakPreview" zoomScale="106" zoomScaleSheetLayoutView="106" zoomScalePageLayoutView="0" workbookViewId="0" topLeftCell="A1">
      <selection activeCell="D10" sqref="D10"/>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4.1406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row>
    <row r="2" spans="1:16"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row>
    <row r="3" spans="1:16" s="13" customFormat="1" ht="21.75" customHeight="1">
      <c r="A3" s="552" t="s">
        <v>315</v>
      </c>
      <c r="B3" s="552"/>
      <c r="C3" s="552"/>
      <c r="D3" s="553" t="str">
        <f>'YARIŞMA PROGRAMI'!D18</f>
        <v>60 Metre Engelli Yarı Final</v>
      </c>
      <c r="E3" s="553"/>
      <c r="F3" s="576" t="s">
        <v>53</v>
      </c>
      <c r="G3" s="576"/>
      <c r="H3" s="11" t="s">
        <v>240</v>
      </c>
      <c r="I3" s="556" t="str">
        <f>'YARIŞMA PROGRAMI'!E18</f>
        <v>9.84 veya ilk üç</v>
      </c>
      <c r="J3" s="556"/>
      <c r="K3" s="556"/>
      <c r="L3" s="12"/>
      <c r="M3" s="107" t="s">
        <v>313</v>
      </c>
      <c r="N3" s="555" t="str">
        <f>'YARIŞMA PROGRAMI'!F18</f>
        <v>-</v>
      </c>
      <c r="O3" s="555"/>
      <c r="P3" s="555"/>
    </row>
    <row r="4" spans="1:16" s="13" customFormat="1" ht="17.25" customHeight="1">
      <c r="A4" s="557" t="s">
        <v>245</v>
      </c>
      <c r="B4" s="557"/>
      <c r="C4" s="557"/>
      <c r="D4" s="558" t="str">
        <f>'YARIŞMA BİLGİLERİ'!F21</f>
        <v>16 Yaş Altı Erkekler A</v>
      </c>
      <c r="E4" s="558"/>
      <c r="F4" s="41"/>
      <c r="G4" s="41"/>
      <c r="H4" s="41"/>
      <c r="I4" s="41"/>
      <c r="J4" s="41"/>
      <c r="K4" s="41"/>
      <c r="L4" s="42"/>
      <c r="M4" s="106" t="s">
        <v>312</v>
      </c>
      <c r="N4" s="568">
        <f>'YARIŞMA PROGRAMI'!B18</f>
        <v>41665</v>
      </c>
      <c r="O4" s="568"/>
      <c r="P4" s="568"/>
    </row>
    <row r="5" spans="1:16" s="10" customFormat="1" ht="15.75" customHeight="1">
      <c r="A5" s="14"/>
      <c r="B5" s="14"/>
      <c r="C5" s="15"/>
      <c r="D5" s="16"/>
      <c r="E5" s="17"/>
      <c r="F5" s="17"/>
      <c r="G5" s="17"/>
      <c r="H5" s="17"/>
      <c r="I5" s="14"/>
      <c r="J5" s="14"/>
      <c r="K5" s="14"/>
      <c r="L5" s="18"/>
      <c r="M5" s="19"/>
      <c r="N5" s="549">
        <f ca="1">NOW()</f>
        <v>41666.01818206019</v>
      </c>
      <c r="O5" s="549"/>
      <c r="P5" s="549"/>
    </row>
    <row r="6" spans="1:16" s="20" customFormat="1" ht="24" customHeight="1">
      <c r="A6" s="569" t="s">
        <v>12</v>
      </c>
      <c r="B6" s="570" t="s">
        <v>238</v>
      </c>
      <c r="C6" s="572" t="s">
        <v>263</v>
      </c>
      <c r="D6" s="564" t="s">
        <v>14</v>
      </c>
      <c r="E6" s="564" t="s">
        <v>51</v>
      </c>
      <c r="F6" s="564" t="s">
        <v>15</v>
      </c>
      <c r="G6" s="566" t="s">
        <v>30</v>
      </c>
      <c r="I6" s="559" t="s">
        <v>17</v>
      </c>
      <c r="J6" s="562"/>
      <c r="K6" s="562"/>
      <c r="L6" s="562"/>
      <c r="M6" s="562"/>
      <c r="N6" s="562"/>
      <c r="O6" s="562"/>
      <c r="P6" s="563"/>
    </row>
    <row r="7" spans="1:16" ht="24" customHeight="1">
      <c r="A7" s="569"/>
      <c r="B7" s="571"/>
      <c r="C7" s="572"/>
      <c r="D7" s="564"/>
      <c r="E7" s="564"/>
      <c r="F7" s="564"/>
      <c r="G7" s="567"/>
      <c r="H7" s="21"/>
      <c r="I7" s="60" t="s">
        <v>12</v>
      </c>
      <c r="J7" s="57" t="s">
        <v>239</v>
      </c>
      <c r="K7" s="57" t="s">
        <v>238</v>
      </c>
      <c r="L7" s="58" t="s">
        <v>13</v>
      </c>
      <c r="M7" s="59" t="s">
        <v>14</v>
      </c>
      <c r="N7" s="59" t="s">
        <v>51</v>
      </c>
      <c r="O7" s="57" t="s">
        <v>15</v>
      </c>
      <c r="P7" s="57" t="s">
        <v>30</v>
      </c>
    </row>
    <row r="8" spans="1:16" s="20" customFormat="1" ht="27.75" customHeight="1">
      <c r="A8" s="23">
        <v>1</v>
      </c>
      <c r="B8" s="23"/>
      <c r="C8" s="24"/>
      <c r="D8" s="228"/>
      <c r="E8" s="229"/>
      <c r="F8" s="26"/>
      <c r="G8" s="27"/>
      <c r="H8" s="28"/>
      <c r="I8" s="29">
        <v>1</v>
      </c>
      <c r="J8" s="30" t="s">
        <v>342</v>
      </c>
      <c r="K8" s="31"/>
      <c r="L8" s="32"/>
      <c r="M8" s="61"/>
      <c r="N8" s="61"/>
      <c r="O8" s="33"/>
      <c r="P8" s="31"/>
    </row>
    <row r="9" spans="1:16" s="20" customFormat="1" ht="27.75" customHeight="1">
      <c r="A9" s="23">
        <v>2</v>
      </c>
      <c r="B9" s="23"/>
      <c r="C9" s="24"/>
      <c r="D9" s="228"/>
      <c r="E9" s="229"/>
      <c r="F9" s="26"/>
      <c r="G9" s="27"/>
      <c r="H9" s="28"/>
      <c r="I9" s="29">
        <v>2</v>
      </c>
      <c r="J9" s="30" t="s">
        <v>343</v>
      </c>
      <c r="K9" s="31"/>
      <c r="L9" s="32"/>
      <c r="M9" s="61"/>
      <c r="N9" s="61"/>
      <c r="O9" s="33"/>
      <c r="P9" s="31"/>
    </row>
    <row r="10" spans="1:16" s="20" customFormat="1" ht="27.75" customHeight="1">
      <c r="A10" s="23">
        <v>3</v>
      </c>
      <c r="B10" s="23"/>
      <c r="C10" s="24"/>
      <c r="D10" s="228"/>
      <c r="E10" s="229"/>
      <c r="F10" s="26"/>
      <c r="G10" s="27"/>
      <c r="H10" s="28"/>
      <c r="I10" s="29">
        <v>3</v>
      </c>
      <c r="J10" s="30" t="s">
        <v>344</v>
      </c>
      <c r="K10" s="31"/>
      <c r="L10" s="32"/>
      <c r="M10" s="61"/>
      <c r="N10" s="61"/>
      <c r="O10" s="33"/>
      <c r="P10" s="31"/>
    </row>
    <row r="11" spans="1:16" s="20" customFormat="1" ht="27.75" customHeight="1">
      <c r="A11" s="23">
        <v>4</v>
      </c>
      <c r="B11" s="23"/>
      <c r="C11" s="24"/>
      <c r="D11" s="228"/>
      <c r="E11" s="229"/>
      <c r="F11" s="26"/>
      <c r="G11" s="27"/>
      <c r="H11" s="28"/>
      <c r="I11" s="29">
        <v>4</v>
      </c>
      <c r="J11" s="30" t="s">
        <v>345</v>
      </c>
      <c r="K11" s="31"/>
      <c r="L11" s="32"/>
      <c r="M11" s="61"/>
      <c r="N11" s="61"/>
      <c r="O11" s="33"/>
      <c r="P11" s="31"/>
    </row>
    <row r="12" spans="1:16" s="20" customFormat="1" ht="27.75" customHeight="1">
      <c r="A12" s="23">
        <v>5</v>
      </c>
      <c r="B12" s="23"/>
      <c r="C12" s="24"/>
      <c r="D12" s="228"/>
      <c r="E12" s="229"/>
      <c r="F12" s="26"/>
      <c r="G12" s="27"/>
      <c r="H12" s="28"/>
      <c r="I12" s="29">
        <v>5</v>
      </c>
      <c r="J12" s="30" t="s">
        <v>346</v>
      </c>
      <c r="K12" s="31"/>
      <c r="L12" s="32"/>
      <c r="M12" s="61"/>
      <c r="N12" s="61"/>
      <c r="O12" s="33"/>
      <c r="P12" s="31"/>
    </row>
    <row r="13" spans="1:16" s="20" customFormat="1" ht="27.75" customHeight="1">
      <c r="A13" s="23">
        <v>6</v>
      </c>
      <c r="B13" s="23"/>
      <c r="C13" s="24"/>
      <c r="D13" s="228"/>
      <c r="E13" s="229"/>
      <c r="F13" s="26"/>
      <c r="G13" s="27"/>
      <c r="H13" s="28"/>
      <c r="I13" s="29">
        <v>6</v>
      </c>
      <c r="J13" s="30" t="s">
        <v>347</v>
      </c>
      <c r="K13" s="31"/>
      <c r="L13" s="32"/>
      <c r="M13" s="61"/>
      <c r="N13" s="61"/>
      <c r="O13" s="33"/>
      <c r="P13" s="31"/>
    </row>
    <row r="14" spans="1:16" s="20" customFormat="1" ht="27.75" customHeight="1">
      <c r="A14" s="23">
        <v>7</v>
      </c>
      <c r="B14" s="23"/>
      <c r="C14" s="24"/>
      <c r="D14" s="228"/>
      <c r="E14" s="229"/>
      <c r="F14" s="26"/>
      <c r="G14" s="27"/>
      <c r="H14" s="28"/>
      <c r="I14" s="29">
        <v>7</v>
      </c>
      <c r="J14" s="30" t="s">
        <v>348</v>
      </c>
      <c r="K14" s="31"/>
      <c r="L14" s="32"/>
      <c r="M14" s="61"/>
      <c r="N14" s="61"/>
      <c r="O14" s="33"/>
      <c r="P14" s="31"/>
    </row>
    <row r="15" spans="1:16" s="20" customFormat="1" ht="27.75" customHeight="1">
      <c r="A15" s="23">
        <v>8</v>
      </c>
      <c r="B15" s="23"/>
      <c r="C15" s="24"/>
      <c r="D15" s="228"/>
      <c r="E15" s="229"/>
      <c r="F15" s="26"/>
      <c r="G15" s="27"/>
      <c r="H15" s="28"/>
      <c r="I15" s="29">
        <v>8</v>
      </c>
      <c r="J15" s="30" t="s">
        <v>349</v>
      </c>
      <c r="K15" s="31"/>
      <c r="L15" s="32"/>
      <c r="M15" s="61"/>
      <c r="N15" s="61"/>
      <c r="O15" s="33"/>
      <c r="P15" s="31"/>
    </row>
    <row r="16" spans="1:16" s="20" customFormat="1" ht="27.75" customHeight="1">
      <c r="A16" s="23">
        <v>9</v>
      </c>
      <c r="B16" s="23"/>
      <c r="C16" s="24"/>
      <c r="D16" s="228"/>
      <c r="E16" s="229"/>
      <c r="F16" s="26"/>
      <c r="G16" s="27"/>
      <c r="H16" s="28"/>
      <c r="I16" s="559" t="s">
        <v>18</v>
      </c>
      <c r="J16" s="562"/>
      <c r="K16" s="562"/>
      <c r="L16" s="562"/>
      <c r="M16" s="562"/>
      <c r="N16" s="562"/>
      <c r="O16" s="562"/>
      <c r="P16" s="563"/>
    </row>
    <row r="17" spans="1:16" s="20" customFormat="1" ht="27.75" customHeight="1">
      <c r="A17" s="23">
        <v>10</v>
      </c>
      <c r="B17" s="23"/>
      <c r="C17" s="24"/>
      <c r="D17" s="228"/>
      <c r="E17" s="229"/>
      <c r="F17" s="26"/>
      <c r="G17" s="27"/>
      <c r="H17" s="28"/>
      <c r="I17" s="60" t="s">
        <v>12</v>
      </c>
      <c r="J17" s="57" t="s">
        <v>239</v>
      </c>
      <c r="K17" s="57" t="s">
        <v>238</v>
      </c>
      <c r="L17" s="58" t="s">
        <v>13</v>
      </c>
      <c r="M17" s="59" t="s">
        <v>14</v>
      </c>
      <c r="N17" s="59" t="s">
        <v>51</v>
      </c>
      <c r="O17" s="57" t="s">
        <v>15</v>
      </c>
      <c r="P17" s="57" t="s">
        <v>30</v>
      </c>
    </row>
    <row r="18" spans="1:16" s="20" customFormat="1" ht="27.75" customHeight="1">
      <c r="A18" s="23">
        <v>11</v>
      </c>
      <c r="B18" s="23"/>
      <c r="C18" s="24"/>
      <c r="D18" s="228"/>
      <c r="E18" s="229"/>
      <c r="F18" s="26"/>
      <c r="G18" s="27"/>
      <c r="H18" s="28"/>
      <c r="I18" s="29">
        <v>1</v>
      </c>
      <c r="J18" s="30" t="s">
        <v>350</v>
      </c>
      <c r="K18" s="31"/>
      <c r="L18" s="32"/>
      <c r="M18" s="61"/>
      <c r="N18" s="61"/>
      <c r="O18" s="33"/>
      <c r="P18" s="31"/>
    </row>
    <row r="19" spans="1:16" s="20" customFormat="1" ht="27.75" customHeight="1">
      <c r="A19" s="23">
        <v>12</v>
      </c>
      <c r="B19" s="23"/>
      <c r="C19" s="24"/>
      <c r="D19" s="228"/>
      <c r="E19" s="229"/>
      <c r="F19" s="26"/>
      <c r="G19" s="27"/>
      <c r="H19" s="28"/>
      <c r="I19" s="29">
        <v>2</v>
      </c>
      <c r="J19" s="30" t="s">
        <v>351</v>
      </c>
      <c r="K19" s="31"/>
      <c r="L19" s="32"/>
      <c r="M19" s="61"/>
      <c r="N19" s="61"/>
      <c r="O19" s="33"/>
      <c r="P19" s="31"/>
    </row>
    <row r="20" spans="1:16" s="20" customFormat="1" ht="27.75" customHeight="1">
      <c r="A20" s="23">
        <v>13</v>
      </c>
      <c r="B20" s="23"/>
      <c r="C20" s="24"/>
      <c r="D20" s="228"/>
      <c r="E20" s="229"/>
      <c r="F20" s="26"/>
      <c r="G20" s="27"/>
      <c r="H20" s="28"/>
      <c r="I20" s="29">
        <v>3</v>
      </c>
      <c r="J20" s="30" t="s">
        <v>352</v>
      </c>
      <c r="K20" s="31"/>
      <c r="L20" s="32"/>
      <c r="M20" s="61"/>
      <c r="N20" s="61"/>
      <c r="O20" s="33"/>
      <c r="P20" s="31"/>
    </row>
    <row r="21" spans="1:16" s="20" customFormat="1" ht="27.75" customHeight="1">
      <c r="A21" s="23">
        <v>14</v>
      </c>
      <c r="B21" s="23"/>
      <c r="C21" s="24"/>
      <c r="D21" s="228"/>
      <c r="E21" s="229"/>
      <c r="F21" s="26"/>
      <c r="G21" s="27"/>
      <c r="H21" s="28"/>
      <c r="I21" s="29">
        <v>4</v>
      </c>
      <c r="J21" s="30" t="s">
        <v>353</v>
      </c>
      <c r="K21" s="31"/>
      <c r="L21" s="32"/>
      <c r="M21" s="61"/>
      <c r="N21" s="61"/>
      <c r="O21" s="33"/>
      <c r="P21" s="31"/>
    </row>
    <row r="22" spans="1:16" s="20" customFormat="1" ht="27.75" customHeight="1">
      <c r="A22" s="23">
        <v>15</v>
      </c>
      <c r="B22" s="23"/>
      <c r="C22" s="24"/>
      <c r="D22" s="228"/>
      <c r="E22" s="229"/>
      <c r="F22" s="26"/>
      <c r="G22" s="27"/>
      <c r="H22" s="28"/>
      <c r="I22" s="29">
        <v>5</v>
      </c>
      <c r="J22" s="30" t="s">
        <v>354</v>
      </c>
      <c r="K22" s="31"/>
      <c r="L22" s="32"/>
      <c r="M22" s="61"/>
      <c r="N22" s="61"/>
      <c r="O22" s="33"/>
      <c r="P22" s="31"/>
    </row>
    <row r="23" spans="1:16" s="20" customFormat="1" ht="27.75" customHeight="1">
      <c r="A23" s="23">
        <v>16</v>
      </c>
      <c r="B23" s="23"/>
      <c r="C23" s="24"/>
      <c r="D23" s="228"/>
      <c r="E23" s="229"/>
      <c r="F23" s="26"/>
      <c r="G23" s="27"/>
      <c r="H23" s="28"/>
      <c r="I23" s="29">
        <v>6</v>
      </c>
      <c r="J23" s="30" t="s">
        <v>355</v>
      </c>
      <c r="K23" s="31"/>
      <c r="L23" s="32"/>
      <c r="M23" s="61"/>
      <c r="N23" s="61"/>
      <c r="O23" s="33"/>
      <c r="P23" s="31"/>
    </row>
    <row r="24" spans="1:16" s="20" customFormat="1" ht="27.75" customHeight="1">
      <c r="A24" s="23">
        <v>17</v>
      </c>
      <c r="B24" s="23"/>
      <c r="C24" s="24"/>
      <c r="D24" s="228"/>
      <c r="E24" s="229"/>
      <c r="F24" s="26"/>
      <c r="G24" s="27"/>
      <c r="H24" s="28"/>
      <c r="I24" s="29">
        <v>7</v>
      </c>
      <c r="J24" s="30" t="s">
        <v>356</v>
      </c>
      <c r="K24" s="31"/>
      <c r="L24" s="32"/>
      <c r="M24" s="61"/>
      <c r="N24" s="61"/>
      <c r="O24" s="33"/>
      <c r="P24" s="31"/>
    </row>
    <row r="25" spans="1:16" s="20" customFormat="1" ht="27.75" customHeight="1">
      <c r="A25" s="23">
        <v>18</v>
      </c>
      <c r="B25" s="23"/>
      <c r="C25" s="24"/>
      <c r="D25" s="228"/>
      <c r="E25" s="229"/>
      <c r="F25" s="26"/>
      <c r="G25" s="27"/>
      <c r="H25" s="28"/>
      <c r="I25" s="29">
        <v>8</v>
      </c>
      <c r="J25" s="30" t="s">
        <v>357</v>
      </c>
      <c r="K25" s="31"/>
      <c r="L25" s="32"/>
      <c r="M25" s="61"/>
      <c r="N25" s="61"/>
      <c r="O25" s="33"/>
      <c r="P25" s="31"/>
    </row>
    <row r="26" spans="1:16" s="20" customFormat="1" ht="27.75" customHeight="1">
      <c r="A26" s="23">
        <v>19</v>
      </c>
      <c r="B26" s="23"/>
      <c r="C26" s="24"/>
      <c r="D26" s="228"/>
      <c r="E26" s="229"/>
      <c r="F26" s="26"/>
      <c r="G26" s="27"/>
      <c r="H26" s="28"/>
      <c r="I26" s="559" t="s">
        <v>19</v>
      </c>
      <c r="J26" s="562"/>
      <c r="K26" s="562"/>
      <c r="L26" s="562"/>
      <c r="M26" s="562"/>
      <c r="N26" s="562"/>
      <c r="O26" s="562"/>
      <c r="P26" s="563"/>
    </row>
    <row r="27" spans="1:16" s="20" customFormat="1" ht="27.75" customHeight="1">
      <c r="A27" s="23">
        <v>20</v>
      </c>
      <c r="B27" s="23"/>
      <c r="C27" s="24"/>
      <c r="D27" s="228"/>
      <c r="E27" s="229"/>
      <c r="F27" s="26"/>
      <c r="G27" s="27"/>
      <c r="H27" s="28"/>
      <c r="I27" s="60" t="s">
        <v>12</v>
      </c>
      <c r="J27" s="57" t="s">
        <v>239</v>
      </c>
      <c r="K27" s="57" t="s">
        <v>238</v>
      </c>
      <c r="L27" s="58" t="s">
        <v>13</v>
      </c>
      <c r="M27" s="59" t="s">
        <v>14</v>
      </c>
      <c r="N27" s="59" t="s">
        <v>51</v>
      </c>
      <c r="O27" s="57" t="s">
        <v>15</v>
      </c>
      <c r="P27" s="57" t="s">
        <v>30</v>
      </c>
    </row>
    <row r="28" spans="1:16" s="20" customFormat="1" ht="27.75" customHeight="1">
      <c r="A28" s="23">
        <v>21</v>
      </c>
      <c r="B28" s="23"/>
      <c r="C28" s="24"/>
      <c r="D28" s="228"/>
      <c r="E28" s="229"/>
      <c r="F28" s="26"/>
      <c r="G28" s="27"/>
      <c r="H28" s="28"/>
      <c r="I28" s="29">
        <v>1</v>
      </c>
      <c r="J28" s="30" t="s">
        <v>358</v>
      </c>
      <c r="K28" s="31"/>
      <c r="L28" s="32"/>
      <c r="M28" s="61"/>
      <c r="N28" s="61"/>
      <c r="O28" s="33"/>
      <c r="P28" s="31"/>
    </row>
    <row r="29" spans="1:16" s="20" customFormat="1" ht="27.75" customHeight="1">
      <c r="A29" s="23">
        <v>22</v>
      </c>
      <c r="B29" s="23"/>
      <c r="C29" s="24"/>
      <c r="D29" s="228"/>
      <c r="E29" s="229"/>
      <c r="F29" s="26"/>
      <c r="G29" s="27"/>
      <c r="H29" s="28"/>
      <c r="I29" s="29">
        <v>2</v>
      </c>
      <c r="J29" s="30" t="s">
        <v>359</v>
      </c>
      <c r="K29" s="31"/>
      <c r="L29" s="32"/>
      <c r="M29" s="61"/>
      <c r="N29" s="61"/>
      <c r="O29" s="33"/>
      <c r="P29" s="31"/>
    </row>
    <row r="30" spans="1:16" s="20" customFormat="1" ht="27.75" customHeight="1">
      <c r="A30" s="23">
        <v>23</v>
      </c>
      <c r="B30" s="23"/>
      <c r="C30" s="24"/>
      <c r="D30" s="228"/>
      <c r="E30" s="229"/>
      <c r="F30" s="26"/>
      <c r="G30" s="27"/>
      <c r="H30" s="28"/>
      <c r="I30" s="29">
        <v>3</v>
      </c>
      <c r="J30" s="30" t="s">
        <v>360</v>
      </c>
      <c r="K30" s="31"/>
      <c r="L30" s="32"/>
      <c r="M30" s="61"/>
      <c r="N30" s="61"/>
      <c r="O30" s="33"/>
      <c r="P30" s="31"/>
    </row>
    <row r="31" spans="1:16" s="20" customFormat="1" ht="27.75" customHeight="1">
      <c r="A31" s="23">
        <v>24</v>
      </c>
      <c r="B31" s="23"/>
      <c r="C31" s="24"/>
      <c r="D31" s="228"/>
      <c r="E31" s="229"/>
      <c r="F31" s="26"/>
      <c r="G31" s="27"/>
      <c r="H31" s="28"/>
      <c r="I31" s="29">
        <v>4</v>
      </c>
      <c r="J31" s="30" t="s">
        <v>361</v>
      </c>
      <c r="K31" s="31"/>
      <c r="L31" s="32"/>
      <c r="M31" s="61"/>
      <c r="N31" s="61"/>
      <c r="O31" s="33"/>
      <c r="P31" s="31"/>
    </row>
    <row r="32" spans="1:16" s="20" customFormat="1" ht="27.75" customHeight="1">
      <c r="A32" s="23">
        <v>25</v>
      </c>
      <c r="B32" s="23"/>
      <c r="C32" s="24"/>
      <c r="D32" s="228"/>
      <c r="E32" s="229"/>
      <c r="F32" s="26"/>
      <c r="G32" s="27"/>
      <c r="H32" s="28"/>
      <c r="I32" s="29">
        <v>5</v>
      </c>
      <c r="J32" s="30" t="s">
        <v>362</v>
      </c>
      <c r="K32" s="31"/>
      <c r="L32" s="32"/>
      <c r="M32" s="61"/>
      <c r="N32" s="61"/>
      <c r="O32" s="33"/>
      <c r="P32" s="31"/>
    </row>
    <row r="33" spans="1:16" s="20" customFormat="1" ht="27.75" customHeight="1">
      <c r="A33" s="23">
        <v>26</v>
      </c>
      <c r="B33" s="23"/>
      <c r="C33" s="24"/>
      <c r="D33" s="228"/>
      <c r="E33" s="229"/>
      <c r="F33" s="26"/>
      <c r="G33" s="27"/>
      <c r="H33" s="28"/>
      <c r="I33" s="29">
        <v>6</v>
      </c>
      <c r="J33" s="30" t="s">
        <v>363</v>
      </c>
      <c r="K33" s="31"/>
      <c r="L33" s="32"/>
      <c r="M33" s="61"/>
      <c r="N33" s="61"/>
      <c r="O33" s="33"/>
      <c r="P33" s="31"/>
    </row>
    <row r="34" spans="1:16" s="20" customFormat="1" ht="27.75" customHeight="1">
      <c r="A34" s="23">
        <v>27</v>
      </c>
      <c r="B34" s="23"/>
      <c r="C34" s="24"/>
      <c r="D34" s="228"/>
      <c r="E34" s="229"/>
      <c r="F34" s="26"/>
      <c r="G34" s="27"/>
      <c r="H34" s="28"/>
      <c r="I34" s="29">
        <v>7</v>
      </c>
      <c r="J34" s="30" t="s">
        <v>364</v>
      </c>
      <c r="K34" s="31"/>
      <c r="L34" s="32"/>
      <c r="M34" s="61"/>
      <c r="N34" s="61"/>
      <c r="O34" s="33"/>
      <c r="P34" s="31"/>
    </row>
    <row r="35" spans="1:16" s="20" customFormat="1" ht="27.75" customHeight="1">
      <c r="A35" s="23">
        <v>28</v>
      </c>
      <c r="B35" s="23"/>
      <c r="C35" s="24"/>
      <c r="D35" s="228"/>
      <c r="E35" s="229"/>
      <c r="F35" s="26"/>
      <c r="G35" s="27"/>
      <c r="H35" s="28"/>
      <c r="I35" s="29">
        <v>8</v>
      </c>
      <c r="J35" s="30" t="s">
        <v>365</v>
      </c>
      <c r="K35" s="31"/>
      <c r="L35" s="32"/>
      <c r="M35" s="61"/>
      <c r="N35" s="61"/>
      <c r="O35" s="33"/>
      <c r="P35" s="31"/>
    </row>
    <row r="36" spans="1:16" s="20" customFormat="1" ht="27.75" customHeight="1">
      <c r="A36" s="23">
        <v>29</v>
      </c>
      <c r="B36" s="23"/>
      <c r="C36" s="24"/>
      <c r="D36" s="228"/>
      <c r="E36" s="229"/>
      <c r="F36" s="26"/>
      <c r="G36" s="27"/>
      <c r="H36" s="28"/>
      <c r="I36" s="559" t="s">
        <v>48</v>
      </c>
      <c r="J36" s="562"/>
      <c r="K36" s="562"/>
      <c r="L36" s="562"/>
      <c r="M36" s="562"/>
      <c r="N36" s="562"/>
      <c r="O36" s="562"/>
      <c r="P36" s="563"/>
    </row>
    <row r="37" spans="1:16" s="20" customFormat="1" ht="27.75" customHeight="1">
      <c r="A37" s="23">
        <v>30</v>
      </c>
      <c r="B37" s="23"/>
      <c r="C37" s="24"/>
      <c r="D37" s="228"/>
      <c r="E37" s="229"/>
      <c r="F37" s="26"/>
      <c r="G37" s="27"/>
      <c r="H37" s="28"/>
      <c r="I37" s="60" t="s">
        <v>12</v>
      </c>
      <c r="J37" s="57" t="s">
        <v>239</v>
      </c>
      <c r="K37" s="57" t="s">
        <v>238</v>
      </c>
      <c r="L37" s="58" t="s">
        <v>13</v>
      </c>
      <c r="M37" s="59" t="s">
        <v>14</v>
      </c>
      <c r="N37" s="59" t="s">
        <v>51</v>
      </c>
      <c r="O37" s="57" t="s">
        <v>15</v>
      </c>
      <c r="P37" s="57" t="s">
        <v>30</v>
      </c>
    </row>
    <row r="38" spans="1:16" s="20" customFormat="1" ht="27.75" customHeight="1">
      <c r="A38" s="23">
        <v>31</v>
      </c>
      <c r="B38" s="23"/>
      <c r="C38" s="24"/>
      <c r="D38" s="228"/>
      <c r="E38" s="229"/>
      <c r="F38" s="26"/>
      <c r="G38" s="27"/>
      <c r="H38" s="28"/>
      <c r="I38" s="29">
        <v>1</v>
      </c>
      <c r="J38" s="30" t="s">
        <v>366</v>
      </c>
      <c r="K38" s="31"/>
      <c r="L38" s="32"/>
      <c r="M38" s="61"/>
      <c r="N38" s="61"/>
      <c r="O38" s="33"/>
      <c r="P38" s="31"/>
    </row>
    <row r="39" spans="1:16" s="20" customFormat="1" ht="27.75" customHeight="1">
      <c r="A39" s="23">
        <v>32</v>
      </c>
      <c r="B39" s="23"/>
      <c r="C39" s="24"/>
      <c r="D39" s="228"/>
      <c r="E39" s="229"/>
      <c r="F39" s="26"/>
      <c r="G39" s="27"/>
      <c r="H39" s="28"/>
      <c r="I39" s="29">
        <v>2</v>
      </c>
      <c r="J39" s="30" t="s">
        <v>367</v>
      </c>
      <c r="K39" s="31"/>
      <c r="L39" s="32"/>
      <c r="M39" s="61"/>
      <c r="N39" s="61"/>
      <c r="O39" s="33"/>
      <c r="P39" s="31"/>
    </row>
    <row r="40" spans="1:16" s="20" customFormat="1" ht="27.75" customHeight="1">
      <c r="A40" s="23">
        <v>33</v>
      </c>
      <c r="B40" s="23"/>
      <c r="C40" s="24"/>
      <c r="D40" s="228"/>
      <c r="E40" s="229"/>
      <c r="F40" s="26"/>
      <c r="G40" s="27"/>
      <c r="H40" s="28"/>
      <c r="I40" s="29">
        <v>3</v>
      </c>
      <c r="J40" s="30" t="s">
        <v>368</v>
      </c>
      <c r="K40" s="31"/>
      <c r="L40" s="32"/>
      <c r="M40" s="61"/>
      <c r="N40" s="61"/>
      <c r="O40" s="33"/>
      <c r="P40" s="31"/>
    </row>
    <row r="41" spans="1:16" s="20" customFormat="1" ht="27.75" customHeight="1">
      <c r="A41" s="23">
        <v>34</v>
      </c>
      <c r="B41" s="23"/>
      <c r="C41" s="24"/>
      <c r="D41" s="228"/>
      <c r="E41" s="229"/>
      <c r="F41" s="26"/>
      <c r="G41" s="27"/>
      <c r="H41" s="28"/>
      <c r="I41" s="29">
        <v>4</v>
      </c>
      <c r="J41" s="30" t="s">
        <v>369</v>
      </c>
      <c r="K41" s="31"/>
      <c r="L41" s="32"/>
      <c r="M41" s="61"/>
      <c r="N41" s="61"/>
      <c r="O41" s="33"/>
      <c r="P41" s="31"/>
    </row>
    <row r="42" spans="1:16" s="20" customFormat="1" ht="27.75" customHeight="1">
      <c r="A42" s="23">
        <v>35</v>
      </c>
      <c r="B42" s="23"/>
      <c r="C42" s="24"/>
      <c r="D42" s="228"/>
      <c r="E42" s="229"/>
      <c r="F42" s="26"/>
      <c r="G42" s="27"/>
      <c r="H42" s="28"/>
      <c r="I42" s="29">
        <v>5</v>
      </c>
      <c r="J42" s="30" t="s">
        <v>370</v>
      </c>
      <c r="K42" s="31"/>
      <c r="L42" s="32"/>
      <c r="M42" s="61"/>
      <c r="N42" s="61"/>
      <c r="O42" s="33"/>
      <c r="P42" s="31"/>
    </row>
    <row r="43" spans="1:16" s="20" customFormat="1" ht="27.75" customHeight="1">
      <c r="A43" s="23">
        <v>36</v>
      </c>
      <c r="B43" s="23"/>
      <c r="C43" s="24"/>
      <c r="D43" s="228"/>
      <c r="E43" s="229"/>
      <c r="F43" s="26"/>
      <c r="G43" s="27"/>
      <c r="H43" s="28"/>
      <c r="I43" s="29">
        <v>6</v>
      </c>
      <c r="J43" s="30" t="s">
        <v>371</v>
      </c>
      <c r="K43" s="31"/>
      <c r="L43" s="32"/>
      <c r="M43" s="61"/>
      <c r="N43" s="61"/>
      <c r="O43" s="33"/>
      <c r="P43" s="31"/>
    </row>
    <row r="44" spans="1:16" s="20" customFormat="1" ht="27.75" customHeight="1">
      <c r="A44" s="23">
        <v>37</v>
      </c>
      <c r="B44" s="23"/>
      <c r="C44" s="24"/>
      <c r="D44" s="228"/>
      <c r="E44" s="229"/>
      <c r="F44" s="26"/>
      <c r="G44" s="27"/>
      <c r="H44" s="28"/>
      <c r="I44" s="29">
        <v>7</v>
      </c>
      <c r="J44" s="30" t="s">
        <v>372</v>
      </c>
      <c r="K44" s="31"/>
      <c r="L44" s="32"/>
      <c r="M44" s="61"/>
      <c r="N44" s="61"/>
      <c r="O44" s="33"/>
      <c r="P44" s="31"/>
    </row>
    <row r="45" spans="1:16" s="20" customFormat="1" ht="27.75" customHeight="1">
      <c r="A45" s="23">
        <v>38</v>
      </c>
      <c r="B45" s="23"/>
      <c r="C45" s="24"/>
      <c r="D45" s="228"/>
      <c r="E45" s="229"/>
      <c r="F45" s="26"/>
      <c r="G45" s="27"/>
      <c r="H45" s="28"/>
      <c r="I45" s="29">
        <v>8</v>
      </c>
      <c r="J45" s="30" t="s">
        <v>373</v>
      </c>
      <c r="K45" s="31"/>
      <c r="L45" s="32"/>
      <c r="M45" s="61"/>
      <c r="N45" s="61"/>
      <c r="O45" s="33"/>
      <c r="P45" s="31"/>
    </row>
    <row r="46" spans="1:16" ht="7.5" customHeight="1">
      <c r="A46" s="44"/>
      <c r="B46" s="44"/>
      <c r="C46" s="45"/>
      <c r="D46" s="70"/>
      <c r="E46" s="46"/>
      <c r="F46" s="47"/>
      <c r="G46" s="48"/>
      <c r="I46" s="49"/>
      <c r="J46" s="50"/>
      <c r="K46" s="51"/>
      <c r="L46" s="52"/>
      <c r="M46" s="65"/>
      <c r="N46" s="65"/>
      <c r="O46" s="54"/>
      <c r="P46" s="51"/>
    </row>
    <row r="47" spans="1:17" ht="14.25" customHeight="1">
      <c r="A47" s="38" t="s">
        <v>20</v>
      </c>
      <c r="B47" s="38"/>
      <c r="C47" s="38"/>
      <c r="D47" s="71"/>
      <c r="E47" s="63" t="s">
        <v>0</v>
      </c>
      <c r="F47" s="56" t="s">
        <v>1</v>
      </c>
      <c r="G47" s="34"/>
      <c r="H47" s="39" t="s">
        <v>2</v>
      </c>
      <c r="I47" s="39"/>
      <c r="J47" s="39"/>
      <c r="K47" s="39"/>
      <c r="M47" s="66" t="s">
        <v>3</v>
      </c>
      <c r="N47" s="67" t="s">
        <v>3</v>
      </c>
      <c r="O47" s="34" t="s">
        <v>3</v>
      </c>
      <c r="P47" s="38"/>
      <c r="Q47" s="40"/>
    </row>
  </sheetData>
  <sheetProtection/>
  <mergeCells count="22">
    <mergeCell ref="F6:F7"/>
    <mergeCell ref="B6:B7"/>
    <mergeCell ref="C6:C7"/>
    <mergeCell ref="D6:D7"/>
    <mergeCell ref="I16:P16"/>
    <mergeCell ref="I26:P26"/>
    <mergeCell ref="N5:P5"/>
    <mergeCell ref="I36:P36"/>
    <mergeCell ref="N3:P3"/>
    <mergeCell ref="I6:P6"/>
    <mergeCell ref="N4:P4"/>
    <mergeCell ref="I3:K3"/>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unlockedFormula="1"/>
  </ignoredErrors>
  <drawing r:id="rId1"/>
</worksheet>
</file>

<file path=xl/worksheets/sheet24.xml><?xml version="1.0" encoding="utf-8"?>
<worksheet xmlns="http://schemas.openxmlformats.org/spreadsheetml/2006/main" xmlns:r="http://schemas.openxmlformats.org/officeDocument/2006/relationships">
  <sheetPr>
    <tabColor rgb="FFFF0000"/>
  </sheetPr>
  <dimension ref="A1:Q71"/>
  <sheetViews>
    <sheetView view="pageBreakPreview" zoomScale="106" zoomScaleSheetLayoutView="106" zoomScalePageLayoutView="0" workbookViewId="0" topLeftCell="A1">
      <selection activeCell="D21" sqref="D21"/>
    </sheetView>
  </sheetViews>
  <sheetFormatPr defaultColWidth="9.140625" defaultRowHeight="12.75"/>
  <cols>
    <col min="1" max="2" width="4.8515625" style="34" customWidth="1"/>
    <col min="3" max="3" width="14.57421875" style="22" customWidth="1"/>
    <col min="4" max="4" width="22.140625" style="64" customWidth="1"/>
    <col min="5" max="5" width="17.140625" style="64" customWidth="1"/>
    <col min="6" max="6" width="9.28125" style="238" customWidth="1"/>
    <col min="7" max="7" width="7.57421875" style="35" customWidth="1"/>
    <col min="8" max="8" width="2.140625" style="22" customWidth="1"/>
    <col min="9" max="9" width="4.421875" style="34" customWidth="1"/>
    <col min="10" max="10" width="12.8515625" style="34" hidden="1" customWidth="1"/>
    <col min="11" max="11" width="6.57421875" style="34" customWidth="1"/>
    <col min="12" max="12" width="13.00390625" style="36" customWidth="1"/>
    <col min="13" max="13" width="23.7109375" style="68" customWidth="1"/>
    <col min="14" max="14" width="14.7109375" style="68" customWidth="1"/>
    <col min="15" max="15" width="9.57421875" style="238" customWidth="1"/>
    <col min="16" max="16" width="7.7109375" style="22" customWidth="1"/>
    <col min="17" max="17" width="5.7109375" style="22" customWidth="1"/>
    <col min="18" max="16384" width="9.140625" style="22" customWidth="1"/>
  </cols>
  <sheetData>
    <row r="1" spans="1:16" s="10" customFormat="1" ht="39"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row>
    <row r="2" spans="1:16" s="10" customFormat="1" ht="24.75" customHeight="1">
      <c r="A2" s="573" t="str">
        <f>'YARIŞMA BİLGİLERİ'!F19</f>
        <v>Türkiye 16 Yaş Altı  Salon Şampiyonası</v>
      </c>
      <c r="B2" s="573"/>
      <c r="C2" s="573"/>
      <c r="D2" s="573"/>
      <c r="E2" s="573"/>
      <c r="F2" s="573"/>
      <c r="G2" s="573"/>
      <c r="H2" s="573"/>
      <c r="I2" s="573"/>
      <c r="J2" s="573"/>
      <c r="K2" s="573"/>
      <c r="L2" s="573"/>
      <c r="M2" s="573"/>
      <c r="N2" s="573"/>
      <c r="O2" s="573"/>
      <c r="P2" s="573"/>
    </row>
    <row r="3" spans="1:16" s="13" customFormat="1" ht="21.75" customHeight="1">
      <c r="A3" s="552" t="s">
        <v>315</v>
      </c>
      <c r="B3" s="552"/>
      <c r="C3" s="552"/>
      <c r="D3" s="553" t="str">
        <f>'YARIŞMA PROGRAMI'!D24</f>
        <v>800 Metre</v>
      </c>
      <c r="E3" s="553"/>
      <c r="F3" s="576" t="s">
        <v>53</v>
      </c>
      <c r="G3" s="576"/>
      <c r="H3" s="11" t="s">
        <v>240</v>
      </c>
      <c r="I3" s="556" t="str">
        <f>'YARIŞMA PROGRAMI'!E24</f>
        <v>2:07.14 veya ilk üç</v>
      </c>
      <c r="J3" s="556"/>
      <c r="K3" s="556"/>
      <c r="L3" s="556"/>
      <c r="M3" s="107" t="s">
        <v>241</v>
      </c>
      <c r="N3" s="555" t="e">
        <f>('YARIŞMA PROGRAMI'!#REF!)</f>
        <v>#REF!</v>
      </c>
      <c r="O3" s="555"/>
      <c r="P3" s="555"/>
    </row>
    <row r="4" spans="1:16" s="13" customFormat="1" ht="17.25" customHeight="1">
      <c r="A4" s="557" t="s">
        <v>245</v>
      </c>
      <c r="B4" s="557"/>
      <c r="C4" s="557"/>
      <c r="D4" s="558" t="str">
        <f>'YARIŞMA BİLGİLERİ'!F21</f>
        <v>16 Yaş Altı Erkekler A</v>
      </c>
      <c r="E4" s="558"/>
      <c r="F4" s="239"/>
      <c r="G4" s="41"/>
      <c r="H4" s="41"/>
      <c r="I4" s="41"/>
      <c r="J4" s="41"/>
      <c r="K4" s="41"/>
      <c r="L4" s="42"/>
      <c r="M4" s="106" t="s">
        <v>5</v>
      </c>
      <c r="N4" s="568">
        <f>'YARIŞMA PROGRAMI'!B24</f>
        <v>41665</v>
      </c>
      <c r="O4" s="568"/>
      <c r="P4" s="568"/>
    </row>
    <row r="5" spans="1:16" s="10" customFormat="1" ht="15.75" customHeight="1">
      <c r="A5" s="14"/>
      <c r="B5" s="14"/>
      <c r="C5" s="15"/>
      <c r="D5" s="16"/>
      <c r="E5" s="17"/>
      <c r="F5" s="240"/>
      <c r="G5" s="17"/>
      <c r="H5" s="17"/>
      <c r="I5" s="14"/>
      <c r="J5" s="14"/>
      <c r="K5" s="14"/>
      <c r="L5" s="18"/>
      <c r="M5" s="19"/>
      <c r="N5" s="549">
        <f ca="1">NOW()</f>
        <v>41666.01818206019</v>
      </c>
      <c r="O5" s="549"/>
      <c r="P5" s="549"/>
    </row>
    <row r="6" spans="1:16" s="20" customFormat="1" ht="18.75" customHeight="1">
      <c r="A6" s="569" t="s">
        <v>12</v>
      </c>
      <c r="B6" s="570" t="s">
        <v>238</v>
      </c>
      <c r="C6" s="572" t="s">
        <v>263</v>
      </c>
      <c r="D6" s="564" t="s">
        <v>14</v>
      </c>
      <c r="E6" s="564" t="s">
        <v>51</v>
      </c>
      <c r="F6" s="577" t="s">
        <v>15</v>
      </c>
      <c r="G6" s="566" t="s">
        <v>30</v>
      </c>
      <c r="I6" s="559" t="s">
        <v>17</v>
      </c>
      <c r="J6" s="562"/>
      <c r="K6" s="562"/>
      <c r="L6" s="562"/>
      <c r="M6" s="562"/>
      <c r="N6" s="562"/>
      <c r="O6" s="562"/>
      <c r="P6" s="563"/>
    </row>
    <row r="7" spans="1:16" ht="26.25" customHeight="1">
      <c r="A7" s="569"/>
      <c r="B7" s="571"/>
      <c r="C7" s="572"/>
      <c r="D7" s="564"/>
      <c r="E7" s="564"/>
      <c r="F7" s="577"/>
      <c r="G7" s="567"/>
      <c r="H7" s="21"/>
      <c r="I7" s="60" t="s">
        <v>12</v>
      </c>
      <c r="J7" s="60" t="s">
        <v>239</v>
      </c>
      <c r="K7" s="60" t="s">
        <v>238</v>
      </c>
      <c r="L7" s="158" t="s">
        <v>13</v>
      </c>
      <c r="M7" s="159" t="s">
        <v>14</v>
      </c>
      <c r="N7" s="159" t="s">
        <v>51</v>
      </c>
      <c r="O7" s="234" t="s">
        <v>15</v>
      </c>
      <c r="P7" s="60" t="s">
        <v>30</v>
      </c>
    </row>
    <row r="8" spans="1:16" s="20" customFormat="1" ht="18.75" customHeight="1">
      <c r="A8" s="23">
        <v>1</v>
      </c>
      <c r="B8" s="95"/>
      <c r="C8" s="156"/>
      <c r="D8" s="226"/>
      <c r="E8" s="227"/>
      <c r="F8" s="241"/>
      <c r="G8" s="96"/>
      <c r="H8" s="28"/>
      <c r="I8" s="29">
        <v>1</v>
      </c>
      <c r="J8" s="30" t="s">
        <v>192</v>
      </c>
      <c r="K8" s="31">
        <f>IF(ISERROR(VLOOKUP(J8,'KAYIT LİSTESİ'!$B$4:$H$915,2,0)),"",(VLOOKUP(J8,'KAYIT LİSTESİ'!$B$4:$H$915,2,0)))</f>
        <v>415</v>
      </c>
      <c r="L8" s="32">
        <f>IF(ISERROR(VLOOKUP(J8,'KAYIT LİSTESİ'!$B$4:$H$915,4,0)),"",(VLOOKUP(J8,'KAYIT LİSTESİ'!$B$4:$H$915,4,0)))</f>
        <v>36532</v>
      </c>
      <c r="M8" s="61" t="str">
        <f>IF(ISERROR(VLOOKUP(J8,'KAYIT LİSTESİ'!$B$4:$H$915,5,0)),"",(VLOOKUP(J8,'KAYIT LİSTESİ'!$B$4:$H$915,5,0)))</f>
        <v>ENVER KILBAŞ</v>
      </c>
      <c r="N8" s="61" t="str">
        <f>IF(ISERROR(VLOOKUP(J8,'KAYIT LİSTESİ'!$B$4:$H$915,6,0)),"",(VLOOKUP(J8,'KAYIT LİSTESİ'!$B$4:$H$915,6,0)))</f>
        <v>BURSA</v>
      </c>
      <c r="O8" s="235"/>
      <c r="P8" s="31"/>
    </row>
    <row r="9" spans="1:16" s="20" customFormat="1" ht="18.75" customHeight="1">
      <c r="A9" s="23">
        <v>2</v>
      </c>
      <c r="B9" s="95"/>
      <c r="C9" s="156"/>
      <c r="D9" s="226"/>
      <c r="E9" s="227"/>
      <c r="F9" s="241"/>
      <c r="G9" s="96"/>
      <c r="H9" s="28"/>
      <c r="I9" s="29">
        <v>2</v>
      </c>
      <c r="J9" s="30" t="s">
        <v>193</v>
      </c>
      <c r="K9" s="31">
        <f>IF(ISERROR(VLOOKUP(J9,'KAYIT LİSTESİ'!$B$4:$H$915,2,0)),"",(VLOOKUP(J9,'KAYIT LİSTESİ'!$B$4:$H$915,2,0)))</f>
        <v>373</v>
      </c>
      <c r="L9" s="32">
        <f>IF(ISERROR(VLOOKUP(J9,'KAYIT LİSTESİ'!$B$4:$H$915,4,0)),"",(VLOOKUP(J9,'KAYIT LİSTESİ'!$B$4:$H$915,4,0)))</f>
        <v>36794</v>
      </c>
      <c r="M9" s="61" t="str">
        <f>IF(ISERROR(VLOOKUP(J9,'KAYIT LİSTESİ'!$B$4:$H$915,5,0)),"",(VLOOKUP(J9,'KAYIT LİSTESİ'!$B$4:$H$915,5,0)))</f>
        <v>ŞAFAK AY</v>
      </c>
      <c r="N9" s="61" t="str">
        <f>IF(ISERROR(VLOOKUP(J9,'KAYIT LİSTESİ'!$B$4:$H$915,6,0)),"",(VLOOKUP(J9,'KAYIT LİSTESİ'!$B$4:$H$915,6,0)))</f>
        <v>AMASYA</v>
      </c>
      <c r="O9" s="235"/>
      <c r="P9" s="31"/>
    </row>
    <row r="10" spans="1:16" s="20" customFormat="1" ht="18.75" customHeight="1">
      <c r="A10" s="23">
        <v>3</v>
      </c>
      <c r="B10" s="95"/>
      <c r="C10" s="156"/>
      <c r="D10" s="226"/>
      <c r="E10" s="227"/>
      <c r="F10" s="241"/>
      <c r="G10" s="96"/>
      <c r="H10" s="28"/>
      <c r="I10" s="29">
        <v>3</v>
      </c>
      <c r="J10" s="30" t="s">
        <v>194</v>
      </c>
      <c r="K10" s="31">
        <f>IF(ISERROR(VLOOKUP(J10,'KAYIT LİSTESİ'!$B$4:$H$915,2,0)),"",(VLOOKUP(J10,'KAYIT LİSTESİ'!$B$4:$H$915,2,0)))</f>
        <v>458</v>
      </c>
      <c r="L10" s="32">
        <f>IF(ISERROR(VLOOKUP(J10,'KAYIT LİSTESİ'!$B$4:$H$915,4,0)),"",(VLOOKUP(J10,'KAYIT LİSTESİ'!$B$4:$H$915,4,0)))</f>
        <v>36282</v>
      </c>
      <c r="M10" s="61" t="str">
        <f>IF(ISERROR(VLOOKUP(J10,'KAYIT LİSTESİ'!$B$4:$H$915,5,0)),"",(VLOOKUP(J10,'KAYIT LİSTESİ'!$B$4:$H$915,5,0)))</f>
        <v>M. ERTUĞRUL KILIÇ</v>
      </c>
      <c r="N10" s="61" t="str">
        <f>IF(ISERROR(VLOOKUP(J10,'KAYIT LİSTESİ'!$B$4:$H$915,6,0)),"",(VLOOKUP(J10,'KAYIT LİSTESİ'!$B$4:$H$915,6,0)))</f>
        <v>GAZİANTEP</v>
      </c>
      <c r="O10" s="235"/>
      <c r="P10" s="31"/>
    </row>
    <row r="11" spans="1:16" s="20" customFormat="1" ht="18.75" customHeight="1">
      <c r="A11" s="23">
        <v>4</v>
      </c>
      <c r="B11" s="95"/>
      <c r="C11" s="156"/>
      <c r="D11" s="226"/>
      <c r="E11" s="227"/>
      <c r="F11" s="241"/>
      <c r="G11" s="96"/>
      <c r="H11" s="28"/>
      <c r="I11" s="29">
        <v>4</v>
      </c>
      <c r="J11" s="30" t="s">
        <v>195</v>
      </c>
      <c r="K11" s="31">
        <f>IF(ISERROR(VLOOKUP(J11,'KAYIT LİSTESİ'!$B$4:$H$915,2,0)),"",(VLOOKUP(J11,'KAYIT LİSTESİ'!$B$4:$H$915,2,0)))</f>
        <v>468</v>
      </c>
      <c r="L11" s="32">
        <f>IF(ISERROR(VLOOKUP(J11,'KAYIT LİSTESİ'!$B$4:$H$915,4,0)),"",(VLOOKUP(J11,'KAYIT LİSTESİ'!$B$4:$H$915,4,0)))</f>
        <v>36656</v>
      </c>
      <c r="M11" s="61" t="str">
        <f>IF(ISERROR(VLOOKUP(J11,'KAYIT LİSTESİ'!$B$4:$H$915,5,0)),"",(VLOOKUP(J11,'KAYIT LİSTESİ'!$B$4:$H$915,5,0)))</f>
        <v>EMRE ÖZÇELİK</v>
      </c>
      <c r="N11" s="61" t="str">
        <f>IF(ISERROR(VLOOKUP(J11,'KAYIT LİSTESİ'!$B$4:$H$915,6,0)),"",(VLOOKUP(J11,'KAYIT LİSTESİ'!$B$4:$H$915,6,0)))</f>
        <v>HATAY</v>
      </c>
      <c r="O11" s="235"/>
      <c r="P11" s="31"/>
    </row>
    <row r="12" spans="1:16" s="20" customFormat="1" ht="18.75" customHeight="1">
      <c r="A12" s="23">
        <v>5</v>
      </c>
      <c r="B12" s="95"/>
      <c r="C12" s="156"/>
      <c r="D12" s="226"/>
      <c r="E12" s="227"/>
      <c r="F12" s="241"/>
      <c r="G12" s="96"/>
      <c r="H12" s="28"/>
      <c r="I12" s="29">
        <v>5</v>
      </c>
      <c r="J12" s="30" t="s">
        <v>196</v>
      </c>
      <c r="K12" s="31">
        <f>IF(ISERROR(VLOOKUP(J12,'KAYIT LİSTESİ'!$B$4:$H$915,2,0)),"",(VLOOKUP(J12,'KAYIT LİSTESİ'!$B$4:$H$915,2,0)))</f>
        <v>405</v>
      </c>
      <c r="L12" s="32">
        <f>IF(ISERROR(VLOOKUP(J12,'KAYIT LİSTESİ'!$B$4:$H$915,4,0)),"",(VLOOKUP(J12,'KAYIT LİSTESİ'!$B$4:$H$915,4,0)))</f>
        <v>36626</v>
      </c>
      <c r="M12" s="61" t="str">
        <f>IF(ISERROR(VLOOKUP(J12,'KAYIT LİSTESİ'!$B$4:$H$915,5,0)),"",(VLOOKUP(J12,'KAYIT LİSTESİ'!$B$4:$H$915,5,0)))</f>
        <v>VEYSEL TÜMİNÇİN</v>
      </c>
      <c r="N12" s="61" t="str">
        <f>IF(ISERROR(VLOOKUP(J12,'KAYIT LİSTESİ'!$B$4:$H$915,6,0)),"",(VLOOKUP(J12,'KAYIT LİSTESİ'!$B$4:$H$915,6,0)))</f>
        <v>BİTLİS</v>
      </c>
      <c r="O12" s="235"/>
      <c r="P12" s="31"/>
    </row>
    <row r="13" spans="1:16" s="20" customFormat="1" ht="18.75" customHeight="1">
      <c r="A13" s="23">
        <v>6</v>
      </c>
      <c r="B13" s="95"/>
      <c r="C13" s="156"/>
      <c r="D13" s="226"/>
      <c r="E13" s="227"/>
      <c r="F13" s="241"/>
      <c r="G13" s="96"/>
      <c r="H13" s="28"/>
      <c r="I13" s="29">
        <v>6</v>
      </c>
      <c r="J13" s="30" t="s">
        <v>197</v>
      </c>
      <c r="K13" s="31">
        <f>IF(ISERROR(VLOOKUP(J13,'KAYIT LİSTESİ'!$B$4:$H$915,2,0)),"",(VLOOKUP(J13,'KAYIT LİSTESİ'!$B$4:$H$915,2,0)))</f>
        <v>598</v>
      </c>
      <c r="L13" s="32">
        <f>IF(ISERROR(VLOOKUP(J13,'KAYIT LİSTESİ'!$B$4:$H$915,4,0)),"",(VLOOKUP(J13,'KAYIT LİSTESİ'!$B$4:$H$915,4,0)))</f>
        <v>36404</v>
      </c>
      <c r="M13" s="61" t="str">
        <f>IF(ISERROR(VLOOKUP(J13,'KAYIT LİSTESİ'!$B$4:$H$915,5,0)),"",(VLOOKUP(J13,'KAYIT LİSTESİ'!$B$4:$H$915,5,0)))</f>
        <v>HAKAN ÖZGÜL</v>
      </c>
      <c r="N13" s="61" t="str">
        <f>IF(ISERROR(VLOOKUP(J13,'KAYIT LİSTESİ'!$B$4:$H$915,6,0)),"",(VLOOKUP(J13,'KAYIT LİSTESİ'!$B$4:$H$915,6,0)))</f>
        <v>TUNCELİ</v>
      </c>
      <c r="O13" s="235"/>
      <c r="P13" s="31"/>
    </row>
    <row r="14" spans="1:16" s="20" customFormat="1" ht="18.75" customHeight="1">
      <c r="A14" s="23">
        <v>7</v>
      </c>
      <c r="B14" s="95"/>
      <c r="C14" s="156"/>
      <c r="D14" s="226"/>
      <c r="E14" s="227"/>
      <c r="F14" s="241"/>
      <c r="G14" s="96"/>
      <c r="H14" s="28"/>
      <c r="I14" s="559" t="s">
        <v>18</v>
      </c>
      <c r="J14" s="562"/>
      <c r="K14" s="562"/>
      <c r="L14" s="562"/>
      <c r="M14" s="562"/>
      <c r="N14" s="562"/>
      <c r="O14" s="562"/>
      <c r="P14" s="563"/>
    </row>
    <row r="15" spans="1:16" s="20" customFormat="1" ht="24.75" customHeight="1">
      <c r="A15" s="23">
        <v>8</v>
      </c>
      <c r="B15" s="95"/>
      <c r="C15" s="156"/>
      <c r="D15" s="226"/>
      <c r="E15" s="227"/>
      <c r="F15" s="241"/>
      <c r="G15" s="96"/>
      <c r="H15" s="28"/>
      <c r="I15" s="60" t="s">
        <v>12</v>
      </c>
      <c r="J15" s="60" t="s">
        <v>239</v>
      </c>
      <c r="K15" s="60" t="s">
        <v>238</v>
      </c>
      <c r="L15" s="158" t="s">
        <v>13</v>
      </c>
      <c r="M15" s="159" t="s">
        <v>14</v>
      </c>
      <c r="N15" s="159" t="s">
        <v>51</v>
      </c>
      <c r="O15" s="234" t="s">
        <v>15</v>
      </c>
      <c r="P15" s="60" t="s">
        <v>30</v>
      </c>
    </row>
    <row r="16" spans="1:16" s="20" customFormat="1" ht="18.75" customHeight="1">
      <c r="A16" s="23">
        <v>9</v>
      </c>
      <c r="B16" s="95"/>
      <c r="C16" s="156"/>
      <c r="D16" s="226"/>
      <c r="E16" s="227"/>
      <c r="F16" s="241"/>
      <c r="G16" s="96"/>
      <c r="H16" s="28"/>
      <c r="I16" s="29">
        <v>1</v>
      </c>
      <c r="J16" s="30" t="s">
        <v>198</v>
      </c>
      <c r="K16" s="31">
        <f>IF(ISERROR(VLOOKUP(J16,'KAYIT LİSTESİ'!$B$4:$H$915,2,0)),"",(VLOOKUP(J16,'KAYIT LİSTESİ'!$B$4:$H$915,2,0)))</f>
        <v>751</v>
      </c>
      <c r="L16" s="32">
        <f>IF(ISERROR(VLOOKUP(J16,'KAYIT LİSTESİ'!$B$4:$H$915,4,0)),"",(VLOOKUP(J16,'KAYIT LİSTESİ'!$B$4:$H$915,4,0)))</f>
        <v>36526</v>
      </c>
      <c r="M16" s="61" t="str">
        <f>IF(ISERROR(VLOOKUP(J16,'KAYIT LİSTESİ'!$B$4:$H$915,5,0)),"",(VLOOKUP(J16,'KAYIT LİSTESİ'!$B$4:$H$915,5,0)))</f>
        <v>KAMURAN ÖZEN</v>
      </c>
      <c r="N16" s="61" t="str">
        <f>IF(ISERROR(VLOOKUP(J16,'KAYIT LİSTESİ'!$B$4:$H$915,6,0)),"",(VLOOKUP(J16,'KAYIT LİSTESİ'!$B$4:$H$915,6,0)))</f>
        <v>KOCAELİ</v>
      </c>
      <c r="O16" s="235"/>
      <c r="P16" s="31"/>
    </row>
    <row r="17" spans="1:16" s="20" customFormat="1" ht="18.75" customHeight="1">
      <c r="A17" s="23">
        <v>10</v>
      </c>
      <c r="B17" s="95"/>
      <c r="C17" s="156"/>
      <c r="D17" s="226"/>
      <c r="E17" s="227"/>
      <c r="F17" s="241"/>
      <c r="G17" s="96"/>
      <c r="H17" s="28"/>
      <c r="I17" s="29">
        <v>2</v>
      </c>
      <c r="J17" s="30" t="s">
        <v>199</v>
      </c>
      <c r="K17" s="31">
        <f>IF(ISERROR(VLOOKUP(J17,'KAYIT LİSTESİ'!$B$4:$H$915,2,0)),"",(VLOOKUP(J17,'KAYIT LİSTESİ'!$B$4:$H$915,2,0)))</f>
        <v>579</v>
      </c>
      <c r="L17" s="32">
        <f>IF(ISERROR(VLOOKUP(J17,'KAYIT LİSTESİ'!$B$4:$H$915,4,0)),"",(VLOOKUP(J17,'KAYIT LİSTESİ'!$B$4:$H$915,4,0)))</f>
        <v>36371</v>
      </c>
      <c r="M17" s="61" t="str">
        <f>IF(ISERROR(VLOOKUP(J17,'KAYIT LİSTESİ'!$B$4:$H$915,5,0)),"",(VLOOKUP(J17,'KAYIT LİSTESİ'!$B$4:$H$915,5,0)))</f>
        <v>MÜSLÜM KAÇAR</v>
      </c>
      <c r="N17" s="61" t="str">
        <f>IF(ISERROR(VLOOKUP(J17,'KAYIT LİSTESİ'!$B$4:$H$915,6,0)),"",(VLOOKUP(J17,'KAYIT LİSTESİ'!$B$4:$H$915,6,0)))</f>
        <v>SİİRT</v>
      </c>
      <c r="O17" s="235"/>
      <c r="P17" s="31"/>
    </row>
    <row r="18" spans="1:16" s="20" customFormat="1" ht="18.75" customHeight="1">
      <c r="A18" s="23">
        <v>11</v>
      </c>
      <c r="B18" s="95"/>
      <c r="C18" s="156"/>
      <c r="D18" s="226"/>
      <c r="E18" s="227"/>
      <c r="F18" s="241"/>
      <c r="G18" s="96"/>
      <c r="H18" s="28"/>
      <c r="I18" s="29">
        <v>3</v>
      </c>
      <c r="J18" s="30" t="s">
        <v>200</v>
      </c>
      <c r="K18" s="31">
        <f>IF(ISERROR(VLOOKUP(J18,'KAYIT LİSTESİ'!$B$4:$H$915,2,0)),"",(VLOOKUP(J18,'KAYIT LİSTESİ'!$B$4:$H$915,2,0)))</f>
        <v>376</v>
      </c>
      <c r="L18" s="32">
        <f>IF(ISERROR(VLOOKUP(J18,'KAYIT LİSTESİ'!$B$4:$H$915,4,0)),"",(VLOOKUP(J18,'KAYIT LİSTESİ'!$B$4:$H$915,4,0)))</f>
        <v>36243</v>
      </c>
      <c r="M18" s="61" t="str">
        <f>IF(ISERROR(VLOOKUP(J18,'KAYIT LİSTESİ'!$B$4:$H$915,5,0)),"",(VLOOKUP(J18,'KAYIT LİSTESİ'!$B$4:$H$915,5,0)))</f>
        <v>FERHAT AYDEMİR</v>
      </c>
      <c r="N18" s="61" t="str">
        <f>IF(ISERROR(VLOOKUP(J18,'KAYIT LİSTESİ'!$B$4:$H$915,6,0)),"",(VLOOKUP(J18,'KAYIT LİSTESİ'!$B$4:$H$915,6,0)))</f>
        <v>ANKARA</v>
      </c>
      <c r="O18" s="235"/>
      <c r="P18" s="31"/>
    </row>
    <row r="19" spans="1:16" s="20" customFormat="1" ht="18.75" customHeight="1">
      <c r="A19" s="23">
        <v>12</v>
      </c>
      <c r="B19" s="95"/>
      <c r="C19" s="156"/>
      <c r="D19" s="226"/>
      <c r="E19" s="227"/>
      <c r="F19" s="241"/>
      <c r="G19" s="96"/>
      <c r="H19" s="28"/>
      <c r="I19" s="29">
        <v>4</v>
      </c>
      <c r="J19" s="30" t="s">
        <v>201</v>
      </c>
      <c r="K19" s="31">
        <f>IF(ISERROR(VLOOKUP(J19,'KAYIT LİSTESİ'!$B$4:$H$915,2,0)),"",(VLOOKUP(J19,'KAYIT LİSTESİ'!$B$4:$H$915,2,0)))</f>
        <v>430</v>
      </c>
      <c r="L19" s="32">
        <f>IF(ISERROR(VLOOKUP(J19,'KAYIT LİSTESİ'!$B$4:$H$915,4,0)),"",(VLOOKUP(J19,'KAYIT LİSTESİ'!$B$4:$H$915,4,0)))</f>
        <v>36534</v>
      </c>
      <c r="M19" s="61" t="str">
        <f>IF(ISERROR(VLOOKUP(J19,'KAYIT LİSTESİ'!$B$4:$H$915,5,0)),"",(VLOOKUP(J19,'KAYIT LİSTESİ'!$B$4:$H$915,5,0)))</f>
        <v>EROL PINARBAŞ </v>
      </c>
      <c r="N19" s="61" t="str">
        <f>IF(ISERROR(VLOOKUP(J19,'KAYIT LİSTESİ'!$B$4:$H$915,6,0)),"",(VLOOKUP(J19,'KAYIT LİSTESİ'!$B$4:$H$915,6,0)))</f>
        <v>DENİZLİ</v>
      </c>
      <c r="O19" s="235"/>
      <c r="P19" s="31"/>
    </row>
    <row r="20" spans="1:16" s="20" customFormat="1" ht="18.75" customHeight="1">
      <c r="A20" s="23">
        <v>13</v>
      </c>
      <c r="B20" s="95"/>
      <c r="C20" s="156"/>
      <c r="D20" s="226"/>
      <c r="E20" s="227"/>
      <c r="F20" s="241"/>
      <c r="G20" s="96"/>
      <c r="H20" s="28"/>
      <c r="I20" s="29">
        <v>5</v>
      </c>
      <c r="J20" s="30" t="s">
        <v>202</v>
      </c>
      <c r="K20" s="31">
        <f>IF(ISERROR(VLOOKUP(J20,'KAYIT LİSTESİ'!$B$4:$H$915,2,0)),"",(VLOOKUP(J20,'KAYIT LİSTESİ'!$B$4:$H$915,2,0)))</f>
        <v>404</v>
      </c>
      <c r="L20" s="32">
        <f>IF(ISERROR(VLOOKUP(J20,'KAYIT LİSTESİ'!$B$4:$H$915,4,0)),"",(VLOOKUP(J20,'KAYIT LİSTESİ'!$B$4:$H$915,4,0)))</f>
        <v>36526</v>
      </c>
      <c r="M20" s="61" t="str">
        <f>IF(ISERROR(VLOOKUP(J20,'KAYIT LİSTESİ'!$B$4:$H$915,5,0)),"",(VLOOKUP(J20,'KAYIT LİSTESİ'!$B$4:$H$915,5,0)))</f>
        <v>SAMET DEMİR</v>
      </c>
      <c r="N20" s="61" t="str">
        <f>IF(ISERROR(VLOOKUP(J20,'KAYIT LİSTESİ'!$B$4:$H$915,6,0)),"",(VLOOKUP(J20,'KAYIT LİSTESİ'!$B$4:$H$915,6,0)))</f>
        <v>BİTLİS</v>
      </c>
      <c r="O20" s="235"/>
      <c r="P20" s="31"/>
    </row>
    <row r="21" spans="1:16" s="20" customFormat="1" ht="18.75" customHeight="1">
      <c r="A21" s="23">
        <v>14</v>
      </c>
      <c r="B21" s="95"/>
      <c r="C21" s="156"/>
      <c r="D21" s="226"/>
      <c r="E21" s="227"/>
      <c r="F21" s="241"/>
      <c r="G21" s="96"/>
      <c r="H21" s="28"/>
      <c r="I21" s="29">
        <v>6</v>
      </c>
      <c r="J21" s="30" t="s">
        <v>203</v>
      </c>
      <c r="K21" s="31">
        <f>IF(ISERROR(VLOOKUP(J21,'KAYIT LİSTESİ'!$B$4:$H$915,2,0)),"",(VLOOKUP(J21,'KAYIT LİSTESİ'!$B$4:$H$915,2,0)))</f>
        <v>466</v>
      </c>
      <c r="L21" s="32">
        <f>IF(ISERROR(VLOOKUP(J21,'KAYIT LİSTESİ'!$B$4:$H$915,4,0)),"",(VLOOKUP(J21,'KAYIT LİSTESİ'!$B$4:$H$915,4,0)))</f>
        <v>36704</v>
      </c>
      <c r="M21" s="61" t="str">
        <f>IF(ISERROR(VLOOKUP(J21,'KAYIT LİSTESİ'!$B$4:$H$915,5,0)),"",(VLOOKUP(J21,'KAYIT LİSTESİ'!$B$4:$H$915,5,0)))</f>
        <v>SERTAN KIDU</v>
      </c>
      <c r="N21" s="61" t="str">
        <f>IF(ISERROR(VLOOKUP(J21,'KAYIT LİSTESİ'!$B$4:$H$915,6,0)),"",(VLOOKUP(J21,'KAYIT LİSTESİ'!$B$4:$H$915,6,0)))</f>
        <v>HATAY</v>
      </c>
      <c r="O21" s="235"/>
      <c r="P21" s="31"/>
    </row>
    <row r="22" spans="1:16" s="20" customFormat="1" ht="18.75" customHeight="1">
      <c r="A22" s="23">
        <v>15</v>
      </c>
      <c r="B22" s="95"/>
      <c r="C22" s="156"/>
      <c r="D22" s="226"/>
      <c r="E22" s="227"/>
      <c r="F22" s="241"/>
      <c r="G22" s="96"/>
      <c r="H22" s="28"/>
      <c r="I22" s="559" t="s">
        <v>19</v>
      </c>
      <c r="J22" s="562"/>
      <c r="K22" s="562"/>
      <c r="L22" s="562"/>
      <c r="M22" s="562"/>
      <c r="N22" s="562"/>
      <c r="O22" s="562"/>
      <c r="P22" s="563"/>
    </row>
    <row r="23" spans="1:16" s="20" customFormat="1" ht="26.25" customHeight="1">
      <c r="A23" s="23">
        <v>16</v>
      </c>
      <c r="B23" s="95"/>
      <c r="C23" s="156"/>
      <c r="D23" s="226"/>
      <c r="E23" s="227"/>
      <c r="F23" s="241"/>
      <c r="G23" s="96"/>
      <c r="H23" s="28"/>
      <c r="I23" s="60" t="s">
        <v>12</v>
      </c>
      <c r="J23" s="60" t="s">
        <v>239</v>
      </c>
      <c r="K23" s="60" t="s">
        <v>238</v>
      </c>
      <c r="L23" s="158" t="s">
        <v>13</v>
      </c>
      <c r="M23" s="159" t="s">
        <v>14</v>
      </c>
      <c r="N23" s="159" t="s">
        <v>51</v>
      </c>
      <c r="O23" s="234" t="s">
        <v>15</v>
      </c>
      <c r="P23" s="60" t="s">
        <v>30</v>
      </c>
    </row>
    <row r="24" spans="1:16" s="20" customFormat="1" ht="18.75" customHeight="1">
      <c r="A24" s="23">
        <v>17</v>
      </c>
      <c r="B24" s="95"/>
      <c r="C24" s="156"/>
      <c r="D24" s="226"/>
      <c r="E24" s="227"/>
      <c r="F24" s="241"/>
      <c r="G24" s="96"/>
      <c r="H24" s="28"/>
      <c r="I24" s="29">
        <v>1</v>
      </c>
      <c r="J24" s="30" t="s">
        <v>204</v>
      </c>
      <c r="K24" s="31">
        <f>IF(ISERROR(VLOOKUP(J24,'KAYIT LİSTESİ'!$B$4:$H$915,2,0)),"",(VLOOKUP(J24,'KAYIT LİSTESİ'!$B$4:$H$915,2,0)))</f>
        <v>750</v>
      </c>
      <c r="L24" s="32">
        <f>IF(ISERROR(VLOOKUP(J24,'KAYIT LİSTESİ'!$B$4:$H$915,4,0)),"",(VLOOKUP(J24,'KAYIT LİSTESİ'!$B$4:$H$915,4,0)))</f>
        <v>36161</v>
      </c>
      <c r="M24" s="61" t="str">
        <f>IF(ISERROR(VLOOKUP(J24,'KAYIT LİSTESİ'!$B$4:$H$915,5,0)),"",(VLOOKUP(J24,'KAYIT LİSTESİ'!$B$4:$H$915,5,0)))</f>
        <v>YENER ARAS</v>
      </c>
      <c r="N24" s="61" t="str">
        <f>IF(ISERROR(VLOOKUP(J24,'KAYIT LİSTESİ'!$B$4:$H$915,6,0)),"",(VLOOKUP(J24,'KAYIT LİSTESİ'!$B$4:$H$915,6,0)))</f>
        <v>KOCAELİ</v>
      </c>
      <c r="O24" s="235"/>
      <c r="P24" s="31"/>
    </row>
    <row r="25" spans="1:16" s="20" customFormat="1" ht="18.75" customHeight="1">
      <c r="A25" s="23">
        <v>18</v>
      </c>
      <c r="B25" s="95"/>
      <c r="C25" s="156"/>
      <c r="D25" s="226"/>
      <c r="E25" s="227"/>
      <c r="F25" s="241"/>
      <c r="G25" s="96"/>
      <c r="H25" s="28"/>
      <c r="I25" s="29">
        <v>2</v>
      </c>
      <c r="J25" s="30" t="s">
        <v>205</v>
      </c>
      <c r="K25" s="31">
        <f>IF(ISERROR(VLOOKUP(J25,'KAYIT LİSTESİ'!$B$4:$H$915,2,0)),"",(VLOOKUP(J25,'KAYIT LİSTESİ'!$B$4:$H$915,2,0)))</f>
        <v>494</v>
      </c>
      <c r="L25" s="32">
        <f>IF(ISERROR(VLOOKUP(J25,'KAYIT LİSTESİ'!$B$4:$H$915,4,0)),"",(VLOOKUP(J25,'KAYIT LİSTESİ'!$B$4:$H$915,4,0)))</f>
        <v>36710</v>
      </c>
      <c r="M25" s="61" t="str">
        <f>IF(ISERROR(VLOOKUP(J25,'KAYIT LİSTESİ'!$B$4:$H$915,5,0)),"",(VLOOKUP(J25,'KAYIT LİSTESİ'!$B$4:$H$915,5,0)))</f>
        <v>DOĞUKAN ÇELİK</v>
      </c>
      <c r="N25" s="61" t="str">
        <f>IF(ISERROR(VLOOKUP(J25,'KAYIT LİSTESİ'!$B$4:$H$915,6,0)),"",(VLOOKUP(J25,'KAYIT LİSTESİ'!$B$4:$H$915,6,0)))</f>
        <v>İSTANBUL</v>
      </c>
      <c r="O25" s="235"/>
      <c r="P25" s="31"/>
    </row>
    <row r="26" spans="1:16" s="20" customFormat="1" ht="18.75" customHeight="1">
      <c r="A26" s="23">
        <v>19</v>
      </c>
      <c r="B26" s="95"/>
      <c r="C26" s="156"/>
      <c r="D26" s="226"/>
      <c r="E26" s="227"/>
      <c r="F26" s="241"/>
      <c r="G26" s="96"/>
      <c r="H26" s="28"/>
      <c r="I26" s="29">
        <v>3</v>
      </c>
      <c r="J26" s="30" t="s">
        <v>206</v>
      </c>
      <c r="K26" s="31">
        <f>IF(ISERROR(VLOOKUP(J26,'KAYIT LİSTESİ'!$B$4:$H$915,2,0)),"",(VLOOKUP(J26,'KAYIT LİSTESİ'!$B$4:$H$915,2,0)))</f>
        <v>456</v>
      </c>
      <c r="L26" s="32">
        <f>IF(ISERROR(VLOOKUP(J26,'KAYIT LİSTESİ'!$B$4:$H$915,4,0)),"",(VLOOKUP(J26,'KAYIT LİSTESİ'!$B$4:$H$915,4,0)))</f>
        <v>36161</v>
      </c>
      <c r="M26" s="61" t="str">
        <f>IF(ISERROR(VLOOKUP(J26,'KAYIT LİSTESİ'!$B$4:$H$915,5,0)),"",(VLOOKUP(J26,'KAYIT LİSTESİ'!$B$4:$H$915,5,0)))</f>
        <v>M. SALİH GÜNDÜZ</v>
      </c>
      <c r="N26" s="61" t="str">
        <f>IF(ISERROR(VLOOKUP(J26,'KAYIT LİSTESİ'!$B$4:$H$915,6,0)),"",(VLOOKUP(J26,'KAYIT LİSTESİ'!$B$4:$H$915,6,0)))</f>
        <v>GAZİANTEP</v>
      </c>
      <c r="O26" s="235"/>
      <c r="P26" s="31"/>
    </row>
    <row r="27" spans="1:16" s="20" customFormat="1" ht="18.75" customHeight="1">
      <c r="A27" s="23">
        <v>20</v>
      </c>
      <c r="B27" s="95"/>
      <c r="C27" s="156"/>
      <c r="D27" s="226"/>
      <c r="E27" s="227"/>
      <c r="F27" s="241"/>
      <c r="G27" s="96"/>
      <c r="H27" s="28"/>
      <c r="I27" s="29">
        <v>4</v>
      </c>
      <c r="J27" s="30" t="s">
        <v>207</v>
      </c>
      <c r="K27" s="31">
        <f>IF(ISERROR(VLOOKUP(J27,'KAYIT LİSTESİ'!$B$4:$H$915,2,0)),"",(VLOOKUP(J27,'KAYIT LİSTESİ'!$B$4:$H$915,2,0)))</f>
        <v>427</v>
      </c>
      <c r="L27" s="32">
        <f>IF(ISERROR(VLOOKUP(J27,'KAYIT LİSTESİ'!$B$4:$H$915,4,0)),"",(VLOOKUP(J27,'KAYIT LİSTESİ'!$B$4:$H$915,4,0)))</f>
        <v>36526</v>
      </c>
      <c r="M27" s="61" t="str">
        <f>IF(ISERROR(VLOOKUP(J27,'KAYIT LİSTESİ'!$B$4:$H$915,5,0)),"",(VLOOKUP(J27,'KAYIT LİSTESİ'!$B$4:$H$915,5,0)))</f>
        <v>FEVZİ YILDIZ</v>
      </c>
      <c r="N27" s="61" t="str">
        <f>IF(ISERROR(VLOOKUP(J27,'KAYIT LİSTESİ'!$B$4:$H$915,6,0)),"",(VLOOKUP(J27,'KAYIT LİSTESİ'!$B$4:$H$915,6,0)))</f>
        <v>BURSA</v>
      </c>
      <c r="O27" s="235"/>
      <c r="P27" s="31"/>
    </row>
    <row r="28" spans="1:16" s="20" customFormat="1" ht="18.75" customHeight="1">
      <c r="A28" s="23">
        <v>21</v>
      </c>
      <c r="B28" s="95"/>
      <c r="C28" s="156"/>
      <c r="D28" s="226"/>
      <c r="E28" s="227"/>
      <c r="F28" s="241"/>
      <c r="G28" s="96"/>
      <c r="H28" s="28"/>
      <c r="I28" s="29">
        <v>5</v>
      </c>
      <c r="J28" s="30" t="s">
        <v>208</v>
      </c>
      <c r="K28" s="31">
        <f>IF(ISERROR(VLOOKUP(J28,'KAYIT LİSTESİ'!$B$4:$H$915,2,0)),"",(VLOOKUP(J28,'KAYIT LİSTESİ'!$B$4:$H$915,2,0)))</f>
        <v>369</v>
      </c>
      <c r="L28" s="32">
        <f>IF(ISERROR(VLOOKUP(J28,'KAYIT LİSTESİ'!$B$4:$H$915,4,0)),"",(VLOOKUP(J28,'KAYIT LİSTESİ'!$B$4:$H$915,4,0)))</f>
        <v>36495</v>
      </c>
      <c r="M28" s="61" t="str">
        <f>IF(ISERROR(VLOOKUP(J28,'KAYIT LİSTESİ'!$B$4:$H$915,5,0)),"",(VLOOKUP(J28,'KAYIT LİSTESİ'!$B$4:$H$915,5,0)))</f>
        <v>RAMAZAN BAŞTUĞ</v>
      </c>
      <c r="N28" s="61" t="str">
        <f>IF(ISERROR(VLOOKUP(J28,'KAYIT LİSTESİ'!$B$4:$H$915,6,0)),"",(VLOOKUP(J28,'KAYIT LİSTESİ'!$B$4:$H$915,6,0)))</f>
        <v>AKSARAY</v>
      </c>
      <c r="O28" s="235"/>
      <c r="P28" s="31"/>
    </row>
    <row r="29" spans="1:16" s="20" customFormat="1" ht="18.75" customHeight="1">
      <c r="A29" s="23">
        <v>22</v>
      </c>
      <c r="B29" s="95"/>
      <c r="C29" s="156"/>
      <c r="D29" s="226"/>
      <c r="E29" s="227"/>
      <c r="F29" s="241"/>
      <c r="G29" s="96"/>
      <c r="H29" s="28"/>
      <c r="I29" s="29">
        <v>6</v>
      </c>
      <c r="J29" s="30" t="s">
        <v>209</v>
      </c>
      <c r="K29" s="31">
        <f>IF(ISERROR(VLOOKUP(J29,'KAYIT LİSTESİ'!$B$4:$H$915,2,0)),"",(VLOOKUP(J29,'KAYIT LİSTESİ'!$B$4:$H$915,2,0)))</f>
        <v>400</v>
      </c>
      <c r="L29" s="32">
        <f>IF(ISERROR(VLOOKUP(J29,'KAYIT LİSTESİ'!$B$4:$H$915,4,0)),"",(VLOOKUP(J29,'KAYIT LİSTESİ'!$B$4:$H$915,4,0)))</f>
        <v>36247</v>
      </c>
      <c r="M29" s="61" t="str">
        <f>IF(ISERROR(VLOOKUP(J29,'KAYIT LİSTESİ'!$B$4:$H$915,5,0)),"",(VLOOKUP(J29,'KAYIT LİSTESİ'!$B$4:$H$915,5,0)))</f>
        <v>BAYRAM SÜLEYMANOĞLU</v>
      </c>
      <c r="N29" s="61" t="str">
        <f>IF(ISERROR(VLOOKUP(J29,'KAYIT LİSTESİ'!$B$4:$H$915,6,0)),"",(VLOOKUP(J29,'KAYIT LİSTESİ'!$B$4:$H$915,6,0)))</f>
        <v>BALIKESİR</v>
      </c>
      <c r="O29" s="235"/>
      <c r="P29" s="31"/>
    </row>
    <row r="30" spans="1:16" s="20" customFormat="1" ht="18.75" customHeight="1">
      <c r="A30" s="23">
        <v>23</v>
      </c>
      <c r="B30" s="95"/>
      <c r="C30" s="156"/>
      <c r="D30" s="226"/>
      <c r="E30" s="227"/>
      <c r="F30" s="241"/>
      <c r="G30" s="96"/>
      <c r="H30" s="28"/>
      <c r="I30" s="559" t="s">
        <v>48</v>
      </c>
      <c r="J30" s="562"/>
      <c r="K30" s="562"/>
      <c r="L30" s="562"/>
      <c r="M30" s="562"/>
      <c r="N30" s="562"/>
      <c r="O30" s="562"/>
      <c r="P30" s="563"/>
    </row>
    <row r="31" spans="1:16" s="20" customFormat="1" ht="24" customHeight="1">
      <c r="A31" s="23">
        <v>24</v>
      </c>
      <c r="B31" s="95"/>
      <c r="C31" s="156"/>
      <c r="D31" s="226"/>
      <c r="E31" s="227"/>
      <c r="F31" s="241"/>
      <c r="G31" s="96"/>
      <c r="H31" s="28"/>
      <c r="I31" s="60" t="s">
        <v>12</v>
      </c>
      <c r="J31" s="60" t="s">
        <v>239</v>
      </c>
      <c r="K31" s="60" t="s">
        <v>238</v>
      </c>
      <c r="L31" s="158" t="s">
        <v>13</v>
      </c>
      <c r="M31" s="159" t="s">
        <v>14</v>
      </c>
      <c r="N31" s="159" t="s">
        <v>51</v>
      </c>
      <c r="O31" s="234" t="s">
        <v>15</v>
      </c>
      <c r="P31" s="60" t="s">
        <v>30</v>
      </c>
    </row>
    <row r="32" spans="1:16" s="20" customFormat="1" ht="18.75" customHeight="1">
      <c r="A32" s="23">
        <v>25</v>
      </c>
      <c r="B32" s="95"/>
      <c r="C32" s="156"/>
      <c r="D32" s="226"/>
      <c r="E32" s="227"/>
      <c r="F32" s="241"/>
      <c r="G32" s="96"/>
      <c r="H32" s="28"/>
      <c r="I32" s="29">
        <v>1</v>
      </c>
      <c r="J32" s="30" t="s">
        <v>210</v>
      </c>
      <c r="K32" s="31">
        <f>IF(ISERROR(VLOOKUP(J32,'KAYIT LİSTESİ'!$B$4:$H$915,2,0)),"",(VLOOKUP(J32,'KAYIT LİSTESİ'!$B$4:$H$915,2,0)))</f>
        <v>565</v>
      </c>
      <c r="L32" s="32">
        <f>IF(ISERROR(VLOOKUP(J32,'KAYIT LİSTESİ'!$B$4:$H$915,4,0)),"",(VLOOKUP(J32,'KAYIT LİSTESİ'!$B$4:$H$915,4,0)))</f>
        <v>36778</v>
      </c>
      <c r="M32" s="61" t="str">
        <f>IF(ISERROR(VLOOKUP(J32,'KAYIT LİSTESİ'!$B$4:$H$915,5,0)),"",(VLOOKUP(J32,'KAYIT LİSTESİ'!$B$4:$H$915,5,0)))</f>
        <v>SELMAN ŞEN</v>
      </c>
      <c r="N32" s="61" t="str">
        <f>IF(ISERROR(VLOOKUP(J32,'KAYIT LİSTESİ'!$B$4:$H$915,6,0)),"",(VLOOKUP(J32,'KAYIT LİSTESİ'!$B$4:$H$915,6,0)))</f>
        <v>SAKARYA</v>
      </c>
      <c r="O32" s="235"/>
      <c r="P32" s="31"/>
    </row>
    <row r="33" spans="1:16" s="20" customFormat="1" ht="18.75" customHeight="1">
      <c r="A33" s="23">
        <v>26</v>
      </c>
      <c r="B33" s="95"/>
      <c r="C33" s="156"/>
      <c r="D33" s="226"/>
      <c r="E33" s="227"/>
      <c r="F33" s="241"/>
      <c r="G33" s="96"/>
      <c r="H33" s="28"/>
      <c r="I33" s="29">
        <v>2</v>
      </c>
      <c r="J33" s="30" t="s">
        <v>211</v>
      </c>
      <c r="K33" s="31">
        <f>IF(ISERROR(VLOOKUP(J33,'KAYIT LİSTESİ'!$B$4:$H$915,2,0)),"",(VLOOKUP(J33,'KAYIT LİSTESİ'!$B$4:$H$915,2,0)))</f>
        <v>493</v>
      </c>
      <c r="L33" s="32">
        <f>IF(ISERROR(VLOOKUP(J33,'KAYIT LİSTESİ'!$B$4:$H$915,4,0)),"",(VLOOKUP(J33,'KAYIT LİSTESİ'!$B$4:$H$915,4,0)))</f>
        <v>36841</v>
      </c>
      <c r="M33" s="61" t="str">
        <f>IF(ISERROR(VLOOKUP(J33,'KAYIT LİSTESİ'!$B$4:$H$915,5,0)),"",(VLOOKUP(J33,'KAYIT LİSTESİ'!$B$4:$H$915,5,0)))</f>
        <v>ALİ HAYDAR AYDIN</v>
      </c>
      <c r="N33" s="61" t="str">
        <f>IF(ISERROR(VLOOKUP(J33,'KAYIT LİSTESİ'!$B$4:$H$915,6,0)),"",(VLOOKUP(J33,'KAYIT LİSTESİ'!$B$4:$H$915,6,0)))</f>
        <v>İSTANBUL</v>
      </c>
      <c r="O33" s="235"/>
      <c r="P33" s="31"/>
    </row>
    <row r="34" spans="1:16" s="20" customFormat="1" ht="18.75" customHeight="1">
      <c r="A34" s="23">
        <v>27</v>
      </c>
      <c r="B34" s="95"/>
      <c r="C34" s="156"/>
      <c r="D34" s="226"/>
      <c r="E34" s="227"/>
      <c r="F34" s="241"/>
      <c r="G34" s="96"/>
      <c r="H34" s="28"/>
      <c r="I34" s="29">
        <v>3</v>
      </c>
      <c r="J34" s="30" t="s">
        <v>212</v>
      </c>
      <c r="K34" s="31">
        <f>IF(ISERROR(VLOOKUP(J34,'KAYIT LİSTESİ'!$B$4:$H$915,2,0)),"",(VLOOKUP(J34,'KAYIT LİSTESİ'!$B$4:$H$915,2,0)))</f>
        <v>409</v>
      </c>
      <c r="L34" s="32">
        <f>IF(ISERROR(VLOOKUP(J34,'KAYIT LİSTESİ'!$B$4:$H$915,4,0)),"",(VLOOKUP(J34,'KAYIT LİSTESİ'!$B$4:$H$915,4,0)))</f>
        <v>36161</v>
      </c>
      <c r="M34" s="61" t="str">
        <f>IF(ISERROR(VLOOKUP(J34,'KAYIT LİSTESİ'!$B$4:$H$915,5,0)),"",(VLOOKUP(J34,'KAYIT LİSTESİ'!$B$4:$H$915,5,0)))</f>
        <v>GÖKMEN AYDOĞAN</v>
      </c>
      <c r="N34" s="61" t="str">
        <f>IF(ISERROR(VLOOKUP(J34,'KAYIT LİSTESİ'!$B$4:$H$915,6,0)),"",(VLOOKUP(J34,'KAYIT LİSTESİ'!$B$4:$H$915,6,0)))</f>
        <v>BİTLİS</v>
      </c>
      <c r="O34" s="235"/>
      <c r="P34" s="31"/>
    </row>
    <row r="35" spans="1:16" s="20" customFormat="1" ht="18.75" customHeight="1">
      <c r="A35" s="23">
        <v>28</v>
      </c>
      <c r="B35" s="95"/>
      <c r="C35" s="156"/>
      <c r="D35" s="226"/>
      <c r="E35" s="227"/>
      <c r="F35" s="241"/>
      <c r="G35" s="96"/>
      <c r="H35" s="28"/>
      <c r="I35" s="29">
        <v>4</v>
      </c>
      <c r="J35" s="30" t="s">
        <v>213</v>
      </c>
      <c r="K35" s="31">
        <f>IF(ISERROR(VLOOKUP(J35,'KAYIT LİSTESİ'!$B$4:$H$915,2,0)),"",(VLOOKUP(J35,'KAYIT LİSTESİ'!$B$4:$H$915,2,0)))</f>
        <v>524</v>
      </c>
      <c r="L35" s="32">
        <f>IF(ISERROR(VLOOKUP(J35,'KAYIT LİSTESİ'!$B$4:$H$915,4,0)),"",(VLOOKUP(J35,'KAYIT LİSTESİ'!$B$4:$H$915,4,0)))</f>
        <v>36526</v>
      </c>
      <c r="M35" s="61" t="str">
        <f>IF(ISERROR(VLOOKUP(J35,'KAYIT LİSTESİ'!$B$4:$H$915,5,0)),"",(VLOOKUP(J35,'KAYIT LİSTESİ'!$B$4:$H$915,5,0)))</f>
        <v>RAMAZAN KARAKUŞ</v>
      </c>
      <c r="N35" s="61" t="str">
        <f>IF(ISERROR(VLOOKUP(J35,'KAYIT LİSTESİ'!$B$4:$H$915,6,0)),"",(VLOOKUP(J35,'KAYIT LİSTESİ'!$B$4:$H$915,6,0)))</f>
        <v>KOCAELİ</v>
      </c>
      <c r="O35" s="235"/>
      <c r="P35" s="31"/>
    </row>
    <row r="36" spans="1:16" s="20" customFormat="1" ht="18.75" customHeight="1">
      <c r="A36" s="23">
        <v>29</v>
      </c>
      <c r="B36" s="95"/>
      <c r="C36" s="156"/>
      <c r="D36" s="226"/>
      <c r="E36" s="227"/>
      <c r="F36" s="241"/>
      <c r="G36" s="96"/>
      <c r="H36" s="28"/>
      <c r="I36" s="29">
        <v>5</v>
      </c>
      <c r="J36" s="30" t="s">
        <v>214</v>
      </c>
      <c r="K36" s="31">
        <f>IF(ISERROR(VLOOKUP(J36,'KAYIT LİSTESİ'!$B$4:$H$915,2,0)),"",(VLOOKUP(J36,'KAYIT LİSTESİ'!$B$4:$H$915,2,0)))</f>
        <v>505</v>
      </c>
      <c r="L36" s="32">
        <f>IF(ISERROR(VLOOKUP(J36,'KAYIT LİSTESİ'!$B$4:$H$915,4,0)),"",(VLOOKUP(J36,'KAYIT LİSTESİ'!$B$4:$H$915,4,0)))</f>
        <v>36336</v>
      </c>
      <c r="M36" s="61" t="str">
        <f>IF(ISERROR(VLOOKUP(J36,'KAYIT LİSTESİ'!$B$4:$H$915,5,0)),"",(VLOOKUP(J36,'KAYIT LİSTESİ'!$B$4:$H$915,5,0)))</f>
        <v>YASİN AKÇAKAYA</v>
      </c>
      <c r="N36" s="61" t="str">
        <f>IF(ISERROR(VLOOKUP(J36,'KAYIT LİSTESİ'!$B$4:$H$915,6,0)),"",(VLOOKUP(J36,'KAYIT LİSTESİ'!$B$4:$H$915,6,0)))</f>
        <v>KARAMAN</v>
      </c>
      <c r="O36" s="235"/>
      <c r="P36" s="31"/>
    </row>
    <row r="37" spans="1:16" s="20" customFormat="1" ht="18.75" customHeight="1">
      <c r="A37" s="23">
        <v>30</v>
      </c>
      <c r="B37" s="95"/>
      <c r="C37" s="156"/>
      <c r="D37" s="226"/>
      <c r="E37" s="227"/>
      <c r="F37" s="241"/>
      <c r="G37" s="96"/>
      <c r="H37" s="28"/>
      <c r="I37" s="29">
        <v>6</v>
      </c>
      <c r="J37" s="30" t="s">
        <v>215</v>
      </c>
      <c r="K37" s="31">
        <f>IF(ISERROR(VLOOKUP(J37,'KAYIT LİSTESİ'!$B$4:$H$915,2,0)),"",(VLOOKUP(J37,'KAYIT LİSTESİ'!$B$4:$H$915,2,0)))</f>
        <v>379</v>
      </c>
      <c r="L37" s="32">
        <f>IF(ISERROR(VLOOKUP(J37,'KAYIT LİSTESİ'!$B$4:$H$915,4,0)),"",(VLOOKUP(J37,'KAYIT LİSTESİ'!$B$4:$H$915,4,0)))</f>
        <v>36531</v>
      </c>
      <c r="M37" s="61" t="str">
        <f>IF(ISERROR(VLOOKUP(J37,'KAYIT LİSTESİ'!$B$4:$H$915,5,0)),"",(VLOOKUP(J37,'KAYIT LİSTESİ'!$B$4:$H$915,5,0)))</f>
        <v>MURAT YALÇINKAYA</v>
      </c>
      <c r="N37" s="61" t="str">
        <f>IF(ISERROR(VLOOKUP(J37,'KAYIT LİSTESİ'!$B$4:$H$915,6,0)),"",(VLOOKUP(J37,'KAYIT LİSTESİ'!$B$4:$H$915,6,0)))</f>
        <v>ANKARA</v>
      </c>
      <c r="O37" s="235"/>
      <c r="P37" s="31"/>
    </row>
    <row r="38" spans="1:16" s="20" customFormat="1" ht="18.75" customHeight="1">
      <c r="A38" s="23">
        <v>31</v>
      </c>
      <c r="B38" s="95"/>
      <c r="C38" s="156"/>
      <c r="D38" s="226"/>
      <c r="E38" s="227"/>
      <c r="F38" s="241"/>
      <c r="G38" s="96"/>
      <c r="H38" s="28"/>
      <c r="I38" s="559" t="s">
        <v>49</v>
      </c>
      <c r="J38" s="562"/>
      <c r="K38" s="562"/>
      <c r="L38" s="562"/>
      <c r="M38" s="562"/>
      <c r="N38" s="562"/>
      <c r="O38" s="562"/>
      <c r="P38" s="563"/>
    </row>
    <row r="39" spans="1:16" s="20" customFormat="1" ht="24" customHeight="1">
      <c r="A39" s="23">
        <v>32</v>
      </c>
      <c r="B39" s="95"/>
      <c r="C39" s="156"/>
      <c r="D39" s="226"/>
      <c r="E39" s="227"/>
      <c r="F39" s="241"/>
      <c r="G39" s="96"/>
      <c r="H39" s="28"/>
      <c r="I39" s="60" t="s">
        <v>12</v>
      </c>
      <c r="J39" s="60" t="s">
        <v>239</v>
      </c>
      <c r="K39" s="60" t="s">
        <v>238</v>
      </c>
      <c r="L39" s="158" t="s">
        <v>13</v>
      </c>
      <c r="M39" s="159" t="s">
        <v>14</v>
      </c>
      <c r="N39" s="159" t="s">
        <v>51</v>
      </c>
      <c r="O39" s="234" t="s">
        <v>15</v>
      </c>
      <c r="P39" s="60" t="s">
        <v>30</v>
      </c>
    </row>
    <row r="40" spans="1:16" s="20" customFormat="1" ht="18.75" customHeight="1">
      <c r="A40" s="23">
        <v>33</v>
      </c>
      <c r="B40" s="95"/>
      <c r="C40" s="156"/>
      <c r="D40" s="226"/>
      <c r="E40" s="227"/>
      <c r="F40" s="241"/>
      <c r="G40" s="96"/>
      <c r="H40" s="28"/>
      <c r="I40" s="29">
        <v>1</v>
      </c>
      <c r="J40" s="30" t="s">
        <v>216</v>
      </c>
      <c r="K40" s="31">
        <f>IF(ISERROR(VLOOKUP(J40,'KAYIT LİSTESİ'!$B$4:$H$915,2,0)),"",(VLOOKUP(J40,'KAYIT LİSTESİ'!$B$4:$H$915,2,0)))</f>
        <v>508</v>
      </c>
      <c r="L40" s="32">
        <f>IF(ISERROR(VLOOKUP(J40,'KAYIT LİSTESİ'!$B$4:$H$915,4,0)),"",(VLOOKUP(J40,'KAYIT LİSTESİ'!$B$4:$H$915,4,0)))</f>
        <v>36455</v>
      </c>
      <c r="M40" s="61" t="str">
        <f>IF(ISERROR(VLOOKUP(J40,'KAYIT LİSTESİ'!$B$4:$H$915,5,0)),"",(VLOOKUP(J40,'KAYIT LİSTESİ'!$B$4:$H$915,5,0)))</f>
        <v>BAYRAM YOLAGELDİ</v>
      </c>
      <c r="N40" s="61" t="str">
        <f>IF(ISERROR(VLOOKUP(J40,'KAYIT LİSTESİ'!$B$4:$H$915,6,0)),"",(VLOOKUP(J40,'KAYIT LİSTESİ'!$B$4:$H$915,6,0)))</f>
        <v>KAYSERİ</v>
      </c>
      <c r="O40" s="235"/>
      <c r="P40" s="31"/>
    </row>
    <row r="41" spans="1:16" s="20" customFormat="1" ht="18.75" customHeight="1">
      <c r="A41" s="23">
        <v>34</v>
      </c>
      <c r="B41" s="95"/>
      <c r="C41" s="156"/>
      <c r="D41" s="226"/>
      <c r="E41" s="227"/>
      <c r="F41" s="241"/>
      <c r="G41" s="96"/>
      <c r="H41" s="28"/>
      <c r="I41" s="29">
        <v>2</v>
      </c>
      <c r="J41" s="30" t="s">
        <v>217</v>
      </c>
      <c r="K41" s="31">
        <f>IF(ISERROR(VLOOKUP(J41,'KAYIT LİSTESİ'!$B$4:$H$915,2,0)),"",(VLOOKUP(J41,'KAYIT LİSTESİ'!$B$4:$H$915,2,0)))</f>
        <v>481</v>
      </c>
      <c r="L41" s="32">
        <f>IF(ISERROR(VLOOKUP(J41,'KAYIT LİSTESİ'!$B$4:$H$915,4,0)),"",(VLOOKUP(J41,'KAYIT LİSTESİ'!$B$4:$H$915,4,0)))</f>
        <v>36216</v>
      </c>
      <c r="M41" s="61" t="str">
        <f>IF(ISERROR(VLOOKUP(J41,'KAYIT LİSTESİ'!$B$4:$H$915,5,0)),"",(VLOOKUP(J41,'KAYIT LİSTESİ'!$B$4:$H$915,5,0)))</f>
        <v>ŞAHİN AKBACAK</v>
      </c>
      <c r="N41" s="61" t="str">
        <f>IF(ISERROR(VLOOKUP(J41,'KAYIT LİSTESİ'!$B$4:$H$915,6,0)),"",(VLOOKUP(J41,'KAYIT LİSTESİ'!$B$4:$H$915,6,0)))</f>
        <v>İSTANBUL</v>
      </c>
      <c r="O41" s="235"/>
      <c r="P41" s="31"/>
    </row>
    <row r="42" spans="1:16" s="20" customFormat="1" ht="18.75" customHeight="1">
      <c r="A42" s="23">
        <v>35</v>
      </c>
      <c r="B42" s="95"/>
      <c r="C42" s="156"/>
      <c r="D42" s="226"/>
      <c r="E42" s="227"/>
      <c r="F42" s="241"/>
      <c r="G42" s="96"/>
      <c r="H42" s="28"/>
      <c r="I42" s="29">
        <v>3</v>
      </c>
      <c r="J42" s="30" t="s">
        <v>218</v>
      </c>
      <c r="K42" s="31">
        <f>IF(ISERROR(VLOOKUP(J42,'KAYIT LİSTESİ'!$B$4:$H$915,2,0)),"",(VLOOKUP(J42,'KAYIT LİSTESİ'!$B$4:$H$915,2,0)))</f>
        <v>408</v>
      </c>
      <c r="L42" s="32">
        <f>IF(ISERROR(VLOOKUP(J42,'KAYIT LİSTESİ'!$B$4:$H$915,4,0)),"",(VLOOKUP(J42,'KAYIT LİSTESİ'!$B$4:$H$915,4,0)))</f>
        <v>36453</v>
      </c>
      <c r="M42" s="61" t="str">
        <f>IF(ISERROR(VLOOKUP(J42,'KAYIT LİSTESİ'!$B$4:$H$915,5,0)),"",(VLOOKUP(J42,'KAYIT LİSTESİ'!$B$4:$H$915,5,0)))</f>
        <v>AZAT ÖZDEMİR</v>
      </c>
      <c r="N42" s="61" t="str">
        <f>IF(ISERROR(VLOOKUP(J42,'KAYIT LİSTESİ'!$B$4:$H$915,6,0)),"",(VLOOKUP(J42,'KAYIT LİSTESİ'!$B$4:$H$915,6,0)))</f>
        <v>BİTLİS</v>
      </c>
      <c r="O42" s="235"/>
      <c r="P42" s="31"/>
    </row>
    <row r="43" spans="1:16" s="20" customFormat="1" ht="18.75" customHeight="1">
      <c r="A43" s="23">
        <v>36</v>
      </c>
      <c r="B43" s="95"/>
      <c r="C43" s="156"/>
      <c r="D43" s="226"/>
      <c r="E43" s="227"/>
      <c r="F43" s="241"/>
      <c r="G43" s="96"/>
      <c r="H43" s="28"/>
      <c r="I43" s="29">
        <v>4</v>
      </c>
      <c r="J43" s="30" t="s">
        <v>219</v>
      </c>
      <c r="K43" s="31">
        <f>IF(ISERROR(VLOOKUP(J43,'KAYIT LİSTESİ'!$B$4:$H$915,2,0)),"",(VLOOKUP(J43,'KAYIT LİSTESİ'!$B$4:$H$915,2,0)))</f>
        <v>567</v>
      </c>
      <c r="L43" s="32">
        <f>IF(ISERROR(VLOOKUP(J43,'KAYIT LİSTESİ'!$B$4:$H$915,4,0)),"",(VLOOKUP(J43,'KAYIT LİSTESİ'!$B$4:$H$915,4,0)))</f>
        <v>36184</v>
      </c>
      <c r="M43" s="61" t="str">
        <f>IF(ISERROR(VLOOKUP(J43,'KAYIT LİSTESİ'!$B$4:$H$915,5,0)),"",(VLOOKUP(J43,'KAYIT LİSTESİ'!$B$4:$H$915,5,0)))</f>
        <v>EMİRHAN ŞEN</v>
      </c>
      <c r="N43" s="61" t="str">
        <f>IF(ISERROR(VLOOKUP(J43,'KAYIT LİSTESİ'!$B$4:$H$915,6,0)),"",(VLOOKUP(J43,'KAYIT LİSTESİ'!$B$4:$H$915,6,0)))</f>
        <v>SAKARYA</v>
      </c>
      <c r="O43" s="235"/>
      <c r="P43" s="31"/>
    </row>
    <row r="44" spans="1:16" s="20" customFormat="1" ht="18.75" customHeight="1">
      <c r="A44" s="23">
        <v>37</v>
      </c>
      <c r="B44" s="95"/>
      <c r="C44" s="156"/>
      <c r="D44" s="226"/>
      <c r="E44" s="227"/>
      <c r="F44" s="241"/>
      <c r="G44" s="96"/>
      <c r="H44" s="28"/>
      <c r="I44" s="29">
        <v>5</v>
      </c>
      <c r="J44" s="30" t="s">
        <v>220</v>
      </c>
      <c r="K44" s="31">
        <f>IF(ISERROR(VLOOKUP(J44,'KAYIT LİSTESİ'!$B$4:$H$915,2,0)),"",(VLOOKUP(J44,'KAYIT LİSTESİ'!$B$4:$H$915,2,0)))</f>
        <v>504</v>
      </c>
      <c r="L44" s="32">
        <f>IF(ISERROR(VLOOKUP(J44,'KAYIT LİSTESİ'!$B$4:$H$915,4,0)),"",(VLOOKUP(J44,'KAYIT LİSTESİ'!$B$4:$H$915,4,0)))</f>
        <v>36161</v>
      </c>
      <c r="M44" s="61" t="str">
        <f>IF(ISERROR(VLOOKUP(J44,'KAYIT LİSTESİ'!$B$4:$H$915,5,0)),"",(VLOOKUP(J44,'KAYIT LİSTESİ'!$B$4:$H$915,5,0)))</f>
        <v>BERAT ERGİL</v>
      </c>
      <c r="N44" s="61" t="str">
        <f>IF(ISERROR(VLOOKUP(J44,'KAYIT LİSTESİ'!$B$4:$H$915,6,0)),"",(VLOOKUP(J44,'KAYIT LİSTESİ'!$B$4:$H$915,6,0)))</f>
        <v>KARAMAN</v>
      </c>
      <c r="O44" s="235"/>
      <c r="P44" s="31"/>
    </row>
    <row r="45" spans="1:16" s="20" customFormat="1" ht="18.75" customHeight="1">
      <c r="A45" s="23">
        <v>38</v>
      </c>
      <c r="B45" s="95"/>
      <c r="C45" s="156"/>
      <c r="D45" s="226"/>
      <c r="E45" s="227"/>
      <c r="F45" s="241"/>
      <c r="G45" s="96"/>
      <c r="H45" s="28"/>
      <c r="I45" s="29">
        <v>6</v>
      </c>
      <c r="J45" s="30" t="s">
        <v>221</v>
      </c>
      <c r="K45" s="31">
        <f>IF(ISERROR(VLOOKUP(J45,'KAYIT LİSTESİ'!$B$4:$H$915,2,0)),"",(VLOOKUP(J45,'KAYIT LİSTESİ'!$B$4:$H$915,2,0)))</f>
        <v>535</v>
      </c>
      <c r="L45" s="32">
        <f>IF(ISERROR(VLOOKUP(J45,'KAYIT LİSTESİ'!$B$4:$H$915,4,0)),"",(VLOOKUP(J45,'KAYIT LİSTESİ'!$B$4:$H$915,4,0)))</f>
        <v>36161</v>
      </c>
      <c r="M45" s="61" t="str">
        <f>IF(ISERROR(VLOOKUP(J45,'KAYIT LİSTESİ'!$B$4:$H$915,5,0)),"",(VLOOKUP(J45,'KAYIT LİSTESİ'!$B$4:$H$915,5,0)))</f>
        <v>HÜSEYİN ALBAYRAK</v>
      </c>
      <c r="N45" s="61" t="str">
        <f>IF(ISERROR(VLOOKUP(J45,'KAYIT LİSTESİ'!$B$4:$H$915,6,0)),"",(VLOOKUP(J45,'KAYIT LİSTESİ'!$B$4:$H$915,6,0)))</f>
        <v>KONYA</v>
      </c>
      <c r="O45" s="235"/>
      <c r="P45" s="31"/>
    </row>
    <row r="46" spans="1:16" s="20" customFormat="1" ht="18.75" customHeight="1">
      <c r="A46" s="23">
        <v>39</v>
      </c>
      <c r="B46" s="95"/>
      <c r="C46" s="156"/>
      <c r="D46" s="226"/>
      <c r="E46" s="227"/>
      <c r="F46" s="241"/>
      <c r="G46" s="96"/>
      <c r="H46" s="28"/>
      <c r="I46" s="559" t="s">
        <v>50</v>
      </c>
      <c r="J46" s="562"/>
      <c r="K46" s="562"/>
      <c r="L46" s="562"/>
      <c r="M46" s="562"/>
      <c r="N46" s="562"/>
      <c r="O46" s="562"/>
      <c r="P46" s="563"/>
    </row>
    <row r="47" spans="1:16" s="20" customFormat="1" ht="24.75" customHeight="1">
      <c r="A47" s="23">
        <v>40</v>
      </c>
      <c r="B47" s="95"/>
      <c r="C47" s="156"/>
      <c r="D47" s="226"/>
      <c r="E47" s="227"/>
      <c r="F47" s="241"/>
      <c r="G47" s="96"/>
      <c r="H47" s="28"/>
      <c r="I47" s="60" t="s">
        <v>12</v>
      </c>
      <c r="J47" s="60" t="s">
        <v>239</v>
      </c>
      <c r="K47" s="60" t="s">
        <v>238</v>
      </c>
      <c r="L47" s="158" t="s">
        <v>13</v>
      </c>
      <c r="M47" s="159" t="s">
        <v>14</v>
      </c>
      <c r="N47" s="159" t="s">
        <v>51</v>
      </c>
      <c r="O47" s="234" t="s">
        <v>15</v>
      </c>
      <c r="P47" s="60" t="s">
        <v>30</v>
      </c>
    </row>
    <row r="48" spans="1:16" s="20" customFormat="1" ht="18.75" customHeight="1">
      <c r="A48" s="23">
        <v>41</v>
      </c>
      <c r="B48" s="95"/>
      <c r="C48" s="156"/>
      <c r="D48" s="226"/>
      <c r="E48" s="227"/>
      <c r="F48" s="241"/>
      <c r="G48" s="96"/>
      <c r="H48" s="28"/>
      <c r="I48" s="29">
        <v>1</v>
      </c>
      <c r="J48" s="30" t="s">
        <v>374</v>
      </c>
      <c r="K48" s="31">
        <f>IF(ISERROR(VLOOKUP(J48,'KAYIT LİSTESİ'!$B$4:$H$915,2,0)),"",(VLOOKUP(J48,'KAYIT LİSTESİ'!$B$4:$H$915,2,0)))</f>
        <v>368</v>
      </c>
      <c r="L48" s="32">
        <f>IF(ISERROR(VLOOKUP(J48,'KAYIT LİSTESİ'!$B$4:$H$915,4,0)),"",(VLOOKUP(J48,'KAYIT LİSTESİ'!$B$4:$H$915,4,0)))</f>
        <v>36161</v>
      </c>
      <c r="M48" s="61" t="str">
        <f>IF(ISERROR(VLOOKUP(J48,'KAYIT LİSTESİ'!$B$4:$H$915,5,0)),"",(VLOOKUP(J48,'KAYIT LİSTESİ'!$B$4:$H$915,5,0)))</f>
        <v>ESAT YETKİN</v>
      </c>
      <c r="N48" s="61" t="str">
        <f>IF(ISERROR(VLOOKUP(J48,'KAYIT LİSTESİ'!$B$4:$H$915,6,0)),"",(VLOOKUP(J48,'KAYIT LİSTESİ'!$B$4:$H$915,6,0)))</f>
        <v>ADIYAMAN</v>
      </c>
      <c r="O48" s="235"/>
      <c r="P48" s="31"/>
    </row>
    <row r="49" spans="1:16" s="20" customFormat="1" ht="18.75" customHeight="1">
      <c r="A49" s="23">
        <v>42</v>
      </c>
      <c r="B49" s="95"/>
      <c r="C49" s="156"/>
      <c r="D49" s="226"/>
      <c r="E49" s="227"/>
      <c r="F49" s="241"/>
      <c r="G49" s="96"/>
      <c r="H49" s="28"/>
      <c r="I49" s="29">
        <v>2</v>
      </c>
      <c r="J49" s="30" t="s">
        <v>375</v>
      </c>
      <c r="K49" s="31">
        <f>IF(ISERROR(VLOOKUP(J49,'KAYIT LİSTESİ'!$B$4:$H$915,2,0)),"",(VLOOKUP(J49,'KAYIT LİSTESİ'!$B$4:$H$915,2,0)))</f>
        <v>480</v>
      </c>
      <c r="L49" s="32">
        <f>IF(ISERROR(VLOOKUP(J49,'KAYIT LİSTESİ'!$B$4:$H$915,4,0)),"",(VLOOKUP(J49,'KAYIT LİSTESİ'!$B$4:$H$915,4,0)))</f>
        <v>36232</v>
      </c>
      <c r="M49" s="61" t="str">
        <f>IF(ISERROR(VLOOKUP(J49,'KAYIT LİSTESİ'!$B$4:$H$915,5,0)),"",(VLOOKUP(J49,'KAYIT LİSTESİ'!$B$4:$H$915,5,0)))</f>
        <v>OĞUZHAN KAŞIKÇI</v>
      </c>
      <c r="N49" s="61" t="str">
        <f>IF(ISERROR(VLOOKUP(J49,'KAYIT LİSTESİ'!$B$4:$H$915,6,0)),"",(VLOOKUP(J49,'KAYIT LİSTESİ'!$B$4:$H$915,6,0)))</f>
        <v>İSTANBUL</v>
      </c>
      <c r="O49" s="235"/>
      <c r="P49" s="31"/>
    </row>
    <row r="50" spans="1:16" s="20" customFormat="1" ht="18.75" customHeight="1">
      <c r="A50" s="23">
        <v>43</v>
      </c>
      <c r="B50" s="95"/>
      <c r="C50" s="156"/>
      <c r="D50" s="226"/>
      <c r="E50" s="227"/>
      <c r="F50" s="241"/>
      <c r="G50" s="96"/>
      <c r="H50" s="28"/>
      <c r="I50" s="29">
        <v>3</v>
      </c>
      <c r="J50" s="30" t="s">
        <v>376</v>
      </c>
      <c r="K50" s="31">
        <f>IF(ISERROR(VLOOKUP(J50,'KAYIT LİSTESİ'!$B$4:$H$915,2,0)),"",(VLOOKUP(J50,'KAYIT LİSTESİ'!$B$4:$H$915,2,0)))</f>
        <v>370</v>
      </c>
      <c r="L50" s="32">
        <f>IF(ISERROR(VLOOKUP(J50,'KAYIT LİSTESİ'!$B$4:$H$915,4,0)),"",(VLOOKUP(J50,'KAYIT LİSTESİ'!$B$4:$H$915,4,0)))</f>
        <v>36586</v>
      </c>
      <c r="M50" s="61" t="str">
        <f>IF(ISERROR(VLOOKUP(J50,'KAYIT LİSTESİ'!$B$4:$H$915,5,0)),"",(VLOOKUP(J50,'KAYIT LİSTESİ'!$B$4:$H$915,5,0)))</f>
        <v>BATUHAN AĞIL</v>
      </c>
      <c r="N50" s="61" t="str">
        <f>IF(ISERROR(VLOOKUP(J50,'KAYIT LİSTESİ'!$B$4:$H$915,6,0)),"",(VLOOKUP(J50,'KAYIT LİSTESİ'!$B$4:$H$915,6,0)))</f>
        <v>AKSARAY</v>
      </c>
      <c r="O50" s="235"/>
      <c r="P50" s="31"/>
    </row>
    <row r="51" spans="1:16" s="20" customFormat="1" ht="18.75" customHeight="1">
      <c r="A51" s="23">
        <v>44</v>
      </c>
      <c r="B51" s="95"/>
      <c r="C51" s="156"/>
      <c r="D51" s="226"/>
      <c r="E51" s="227"/>
      <c r="F51" s="241"/>
      <c r="G51" s="96"/>
      <c r="H51" s="28"/>
      <c r="I51" s="29">
        <v>4</v>
      </c>
      <c r="J51" s="30" t="s">
        <v>377</v>
      </c>
      <c r="K51" s="31">
        <f>IF(ISERROR(VLOOKUP(J51,'KAYIT LİSTESİ'!$B$4:$H$915,2,0)),"",(VLOOKUP(J51,'KAYIT LİSTESİ'!$B$4:$H$915,2,0)))</f>
        <v>467</v>
      </c>
      <c r="L51" s="32">
        <f>IF(ISERROR(VLOOKUP(J51,'KAYIT LİSTESİ'!$B$4:$H$915,4,0)),"",(VLOOKUP(J51,'KAYIT LİSTESİ'!$B$4:$H$915,4,0)))</f>
        <v>36217</v>
      </c>
      <c r="M51" s="61" t="str">
        <f>IF(ISERROR(VLOOKUP(J51,'KAYIT LİSTESİ'!$B$4:$H$915,5,0)),"",(VLOOKUP(J51,'KAYIT LİSTESİ'!$B$4:$H$915,5,0)))</f>
        <v>SÜLEYMAN ÖZÇELİK</v>
      </c>
      <c r="N51" s="61" t="str">
        <f>IF(ISERROR(VLOOKUP(J51,'KAYIT LİSTESİ'!$B$4:$H$915,6,0)),"",(VLOOKUP(J51,'KAYIT LİSTESİ'!$B$4:$H$915,6,0)))</f>
        <v>HATAY</v>
      </c>
      <c r="O51" s="235"/>
      <c r="P51" s="31"/>
    </row>
    <row r="52" spans="1:16" s="20" customFormat="1" ht="18.75" customHeight="1">
      <c r="A52" s="23">
        <v>45</v>
      </c>
      <c r="B52" s="95"/>
      <c r="C52" s="156"/>
      <c r="D52" s="226"/>
      <c r="E52" s="227"/>
      <c r="F52" s="241"/>
      <c r="G52" s="96"/>
      <c r="H52" s="28"/>
      <c r="I52" s="29">
        <v>5</v>
      </c>
      <c r="J52" s="30" t="s">
        <v>378</v>
      </c>
      <c r="K52" s="31">
        <f>IF(ISERROR(VLOOKUP(J52,'KAYIT LİSTESİ'!$B$4:$H$915,2,0)),"",(VLOOKUP(J52,'KAYIT LİSTESİ'!$B$4:$H$915,2,0)))</f>
        <v>397</v>
      </c>
      <c r="L52" s="32">
        <f>IF(ISERROR(VLOOKUP(J52,'KAYIT LİSTESİ'!$B$4:$H$915,4,0)),"",(VLOOKUP(J52,'KAYIT LİSTESİ'!$B$4:$H$915,4,0)))</f>
        <v>36805</v>
      </c>
      <c r="M52" s="61" t="str">
        <f>IF(ISERROR(VLOOKUP(J52,'KAYIT LİSTESİ'!$B$4:$H$915,5,0)),"",(VLOOKUP(J52,'KAYIT LİSTESİ'!$B$4:$H$915,5,0)))</f>
        <v>MERT ADAR</v>
      </c>
      <c r="N52" s="61" t="str">
        <f>IF(ISERROR(VLOOKUP(J52,'KAYIT LİSTESİ'!$B$4:$H$915,6,0)),"",(VLOOKUP(J52,'KAYIT LİSTESİ'!$B$4:$H$915,6,0)))</f>
        <v>BALIKESİR</v>
      </c>
      <c r="O52" s="235"/>
      <c r="P52" s="31"/>
    </row>
    <row r="53" spans="1:16" s="20" customFormat="1" ht="18.75" customHeight="1">
      <c r="A53" s="23">
        <v>46</v>
      </c>
      <c r="B53" s="95"/>
      <c r="C53" s="156"/>
      <c r="D53" s="226"/>
      <c r="E53" s="227"/>
      <c r="F53" s="241"/>
      <c r="G53" s="96"/>
      <c r="H53" s="28"/>
      <c r="I53" s="29">
        <v>6</v>
      </c>
      <c r="J53" s="30" t="s">
        <v>379</v>
      </c>
      <c r="K53" s="31">
        <f>IF(ISERROR(VLOOKUP(J53,'KAYIT LİSTESİ'!$B$4:$H$915,2,0)),"",(VLOOKUP(J53,'KAYIT LİSTESİ'!$B$4:$H$915,2,0)))</f>
        <v>592</v>
      </c>
      <c r="L53" s="32">
        <f>IF(ISERROR(VLOOKUP(J53,'KAYIT LİSTESİ'!$B$4:$H$915,4,0)),"",(VLOOKUP(J53,'KAYIT LİSTESİ'!$B$4:$H$915,4,0)))</f>
        <v>36179</v>
      </c>
      <c r="M53" s="61" t="str">
        <f>IF(ISERROR(VLOOKUP(J53,'KAYIT LİSTESİ'!$B$4:$H$915,5,0)),"",(VLOOKUP(J53,'KAYIT LİSTESİ'!$B$4:$H$915,5,0)))</f>
        <v>BARIŞ KURBAN</v>
      </c>
      <c r="N53" s="61" t="str">
        <f>IF(ISERROR(VLOOKUP(J53,'KAYIT LİSTESİ'!$B$4:$H$915,6,0)),"",(VLOOKUP(J53,'KAYIT LİSTESİ'!$B$4:$H$915,6,0)))</f>
        <v>TOKAT</v>
      </c>
      <c r="O53" s="235"/>
      <c r="P53" s="31"/>
    </row>
    <row r="54" spans="1:16" s="20" customFormat="1" ht="18.75" customHeight="1">
      <c r="A54" s="23">
        <v>47</v>
      </c>
      <c r="B54" s="95"/>
      <c r="C54" s="156"/>
      <c r="D54" s="226"/>
      <c r="E54" s="227"/>
      <c r="F54" s="241"/>
      <c r="G54" s="96"/>
      <c r="H54" s="28"/>
      <c r="I54" s="559" t="s">
        <v>52</v>
      </c>
      <c r="J54" s="562"/>
      <c r="K54" s="562"/>
      <c r="L54" s="562"/>
      <c r="M54" s="562"/>
      <c r="N54" s="562"/>
      <c r="O54" s="562"/>
      <c r="P54" s="563"/>
    </row>
    <row r="55" spans="1:16" s="20" customFormat="1" ht="24" customHeight="1">
      <c r="A55" s="23">
        <v>48</v>
      </c>
      <c r="B55" s="95"/>
      <c r="C55" s="156"/>
      <c r="D55" s="226"/>
      <c r="E55" s="227"/>
      <c r="F55" s="241"/>
      <c r="G55" s="96"/>
      <c r="H55" s="28"/>
      <c r="I55" s="60" t="s">
        <v>12</v>
      </c>
      <c r="J55" s="60" t="s">
        <v>239</v>
      </c>
      <c r="K55" s="60" t="s">
        <v>238</v>
      </c>
      <c r="L55" s="158" t="s">
        <v>13</v>
      </c>
      <c r="M55" s="159" t="s">
        <v>14</v>
      </c>
      <c r="N55" s="159" t="s">
        <v>51</v>
      </c>
      <c r="O55" s="234" t="s">
        <v>15</v>
      </c>
      <c r="P55" s="60" t="s">
        <v>30</v>
      </c>
    </row>
    <row r="56" spans="1:16" s="20" customFormat="1" ht="18.75" customHeight="1">
      <c r="A56" s="23">
        <v>49</v>
      </c>
      <c r="B56" s="95"/>
      <c r="C56" s="156"/>
      <c r="D56" s="226"/>
      <c r="E56" s="227"/>
      <c r="F56" s="241"/>
      <c r="G56" s="96"/>
      <c r="H56" s="28"/>
      <c r="I56" s="29">
        <v>1</v>
      </c>
      <c r="J56" s="30" t="s">
        <v>380</v>
      </c>
      <c r="K56" s="31">
        <f>IF(ISERROR(VLOOKUP(J56,'KAYIT LİSTESİ'!$B$4:$H$915,2,0)),"",(VLOOKUP(J56,'KAYIT LİSTESİ'!$B$4:$H$915,2,0)))</f>
        <v>359</v>
      </c>
      <c r="L56" s="32">
        <f>IF(ISERROR(VLOOKUP(J56,'KAYIT LİSTESİ'!$B$4:$H$915,4,0)),"",(VLOOKUP(J56,'KAYIT LİSTESİ'!$B$4:$H$915,4,0)))</f>
        <v>36320</v>
      </c>
      <c r="M56" s="61" t="str">
        <f>IF(ISERROR(VLOOKUP(J56,'KAYIT LİSTESİ'!$B$4:$H$915,5,0)),"",(VLOOKUP(J56,'KAYIT LİSTESİ'!$B$4:$H$915,5,0)))</f>
        <v>ABDULRIZA YILDIZ</v>
      </c>
      <c r="N56" s="61" t="str">
        <f>IF(ISERROR(VLOOKUP(J56,'KAYIT LİSTESİ'!$B$4:$H$915,6,0)),"",(VLOOKUP(J56,'KAYIT LİSTESİ'!$B$4:$H$915,6,0)))</f>
        <v>ADANA</v>
      </c>
      <c r="O56" s="235"/>
      <c r="P56" s="31"/>
    </row>
    <row r="57" spans="1:16" s="20" customFormat="1" ht="18.75" customHeight="1">
      <c r="A57" s="23">
        <v>50</v>
      </c>
      <c r="B57" s="95"/>
      <c r="C57" s="156"/>
      <c r="D57" s="226"/>
      <c r="E57" s="227"/>
      <c r="F57" s="241"/>
      <c r="G57" s="96"/>
      <c r="H57" s="28"/>
      <c r="I57" s="29">
        <v>2</v>
      </c>
      <c r="J57" s="30" t="s">
        <v>381</v>
      </c>
      <c r="K57" s="31">
        <f>IF(ISERROR(VLOOKUP(J57,'KAYIT LİSTESİ'!$B$4:$H$915,2,0)),"",(VLOOKUP(J57,'KAYIT LİSTESİ'!$B$4:$H$915,2,0)))</f>
        <v>424</v>
      </c>
      <c r="L57" s="32">
        <f>IF(ISERROR(VLOOKUP(J57,'KAYIT LİSTESİ'!$B$4:$H$915,4,0)),"",(VLOOKUP(J57,'KAYIT LİSTESİ'!$B$4:$H$915,4,0)))</f>
        <v>36834</v>
      </c>
      <c r="M57" s="61" t="str">
        <f>IF(ISERROR(VLOOKUP(J57,'KAYIT LİSTESİ'!$B$4:$H$915,5,0)),"",(VLOOKUP(J57,'KAYIT LİSTESİ'!$B$4:$H$915,5,0)))</f>
        <v>ALPER ERBAB</v>
      </c>
      <c r="N57" s="61" t="str">
        <f>IF(ISERROR(VLOOKUP(J57,'KAYIT LİSTESİ'!$B$4:$H$915,6,0)),"",(VLOOKUP(J57,'KAYIT LİSTESİ'!$B$4:$H$915,6,0)))</f>
        <v>BURSA</v>
      </c>
      <c r="O57" s="235"/>
      <c r="P57" s="31"/>
    </row>
    <row r="58" spans="1:16" s="20" customFormat="1" ht="18.75" customHeight="1">
      <c r="A58" s="23">
        <v>51</v>
      </c>
      <c r="B58" s="95"/>
      <c r="C58" s="156"/>
      <c r="D58" s="226"/>
      <c r="E58" s="227"/>
      <c r="F58" s="241"/>
      <c r="G58" s="96"/>
      <c r="H58" s="28"/>
      <c r="I58" s="29">
        <v>3</v>
      </c>
      <c r="J58" s="30" t="s">
        <v>382</v>
      </c>
      <c r="K58" s="31">
        <f>IF(ISERROR(VLOOKUP(J58,'KAYIT LİSTESİ'!$B$4:$H$915,2,0)),"",(VLOOKUP(J58,'KAYIT LİSTESİ'!$B$4:$H$915,2,0)))</f>
        <v>460</v>
      </c>
      <c r="L58" s="32">
        <f>IF(ISERROR(VLOOKUP(J58,'KAYIT LİSTESİ'!$B$4:$H$915,4,0)),"",(VLOOKUP(J58,'KAYIT LİSTESİ'!$B$4:$H$915,4,0)))</f>
        <v>36526</v>
      </c>
      <c r="M58" s="61" t="str">
        <f>IF(ISERROR(VLOOKUP(J58,'KAYIT LİSTESİ'!$B$4:$H$915,5,0)),"",(VLOOKUP(J58,'KAYIT LİSTESİ'!$B$4:$H$915,5,0)))</f>
        <v>ALİ DOĞAN</v>
      </c>
      <c r="N58" s="61" t="str">
        <f>IF(ISERROR(VLOOKUP(J58,'KAYIT LİSTESİ'!$B$4:$H$915,6,0)),"",(VLOOKUP(J58,'KAYIT LİSTESİ'!$B$4:$H$915,6,0)))</f>
        <v>GAZİANTEP</v>
      </c>
      <c r="O58" s="235"/>
      <c r="P58" s="31"/>
    </row>
    <row r="59" spans="1:16" s="20" customFormat="1" ht="18.75" customHeight="1">
      <c r="A59" s="23">
        <v>52</v>
      </c>
      <c r="B59" s="95"/>
      <c r="C59" s="156"/>
      <c r="D59" s="226"/>
      <c r="E59" s="227"/>
      <c r="F59" s="241"/>
      <c r="G59" s="96"/>
      <c r="H59" s="28"/>
      <c r="I59" s="29">
        <v>4</v>
      </c>
      <c r="J59" s="30" t="s">
        <v>383</v>
      </c>
      <c r="K59" s="31">
        <f>IF(ISERROR(VLOOKUP(J59,'KAYIT LİSTESİ'!$B$4:$H$915,2,0)),"",(VLOOKUP(J59,'KAYIT LİSTESİ'!$B$4:$H$915,2,0)))</f>
        <v>462</v>
      </c>
      <c r="L59" s="32">
        <f>IF(ISERROR(VLOOKUP(J59,'KAYIT LİSTESİ'!$B$4:$H$915,4,0)),"",(VLOOKUP(J59,'KAYIT LİSTESİ'!$B$4:$H$915,4,0)))</f>
        <v>36281</v>
      </c>
      <c r="M59" s="61" t="str">
        <f>IF(ISERROR(VLOOKUP(J59,'KAYIT LİSTESİ'!$B$4:$H$915,5,0)),"",(VLOOKUP(J59,'KAYIT LİSTESİ'!$B$4:$H$915,5,0)))</f>
        <v>MURAT UZUN</v>
      </c>
      <c r="N59" s="61" t="str">
        <f>IF(ISERROR(VLOOKUP(J59,'KAYIT LİSTESİ'!$B$4:$H$915,6,0)),"",(VLOOKUP(J59,'KAYIT LİSTESİ'!$B$4:$H$915,6,0)))</f>
        <v>GİRESUN</v>
      </c>
      <c r="O59" s="235"/>
      <c r="P59" s="31"/>
    </row>
    <row r="60" spans="1:16" s="20" customFormat="1" ht="18.75" customHeight="1">
      <c r="A60" s="23">
        <v>53</v>
      </c>
      <c r="B60" s="95"/>
      <c r="C60" s="156"/>
      <c r="D60" s="226"/>
      <c r="E60" s="227"/>
      <c r="F60" s="241"/>
      <c r="G60" s="96"/>
      <c r="H60" s="28"/>
      <c r="I60" s="29">
        <v>5</v>
      </c>
      <c r="J60" s="30" t="s">
        <v>384</v>
      </c>
      <c r="K60" s="31">
        <f>IF(ISERROR(VLOOKUP(J60,'KAYIT LİSTESİ'!$B$4:$H$915,2,0)),"",(VLOOKUP(J60,'KAYIT LİSTESİ'!$B$4:$H$915,2,0)))</f>
        <v>593</v>
      </c>
      <c r="L60" s="32">
        <f>IF(ISERROR(VLOOKUP(J60,'KAYIT LİSTESİ'!$B$4:$H$915,4,0)),"",(VLOOKUP(J60,'KAYIT LİSTESİ'!$B$4:$H$915,4,0)))</f>
        <v>36161</v>
      </c>
      <c r="M60" s="61" t="str">
        <f>IF(ISERROR(VLOOKUP(J60,'KAYIT LİSTESİ'!$B$4:$H$915,5,0)),"",(VLOOKUP(J60,'KAYIT LİSTESİ'!$B$4:$H$915,5,0)))</f>
        <v>ABDULLAH ARSLAN</v>
      </c>
      <c r="N60" s="61" t="str">
        <f>IF(ISERROR(VLOOKUP(J60,'KAYIT LİSTESİ'!$B$4:$H$915,6,0)),"",(VLOOKUP(J60,'KAYIT LİSTESİ'!$B$4:$H$915,6,0)))</f>
        <v>TOKAT</v>
      </c>
      <c r="O60" s="235"/>
      <c r="P60" s="31"/>
    </row>
    <row r="61" spans="1:16" s="20" customFormat="1" ht="18.75" customHeight="1">
      <c r="A61" s="23">
        <v>54</v>
      </c>
      <c r="B61" s="95"/>
      <c r="C61" s="156"/>
      <c r="D61" s="226"/>
      <c r="E61" s="227"/>
      <c r="F61" s="241"/>
      <c r="G61" s="96"/>
      <c r="H61" s="28"/>
      <c r="I61" s="29">
        <v>6</v>
      </c>
      <c r="J61" s="30" t="s">
        <v>385</v>
      </c>
      <c r="K61" s="31">
        <f>IF(ISERROR(VLOOKUP(J61,'KAYIT LİSTESİ'!$B$4:$H$915,2,0)),"",(VLOOKUP(J61,'KAYIT LİSTESİ'!$B$4:$H$915,2,0)))</f>
        <v>536</v>
      </c>
      <c r="L61" s="32">
        <f>IF(ISERROR(VLOOKUP(J61,'KAYIT LİSTESİ'!$B$4:$H$915,4,0)),"",(VLOOKUP(J61,'KAYIT LİSTESİ'!$B$4:$H$915,4,0)))</f>
        <v>36324</v>
      </c>
      <c r="M61" s="61" t="str">
        <f>IF(ISERROR(VLOOKUP(J61,'KAYIT LİSTESİ'!$B$4:$H$915,5,0)),"",(VLOOKUP(J61,'KAYIT LİSTESİ'!$B$4:$H$915,5,0)))</f>
        <v>ÖMER KAYA</v>
      </c>
      <c r="N61" s="61" t="str">
        <f>IF(ISERROR(VLOOKUP(J61,'KAYIT LİSTESİ'!$B$4:$H$915,6,0)),"",(VLOOKUP(J61,'KAYIT LİSTESİ'!$B$4:$H$915,6,0)))</f>
        <v>KONYA</v>
      </c>
      <c r="O61" s="235"/>
      <c r="P61" s="31"/>
    </row>
    <row r="62" spans="1:16" s="20" customFormat="1" ht="18.75" customHeight="1">
      <c r="A62" s="23">
        <v>55</v>
      </c>
      <c r="B62" s="95"/>
      <c r="C62" s="156"/>
      <c r="D62" s="226"/>
      <c r="E62" s="227"/>
      <c r="F62" s="241"/>
      <c r="G62" s="96"/>
      <c r="H62" s="28"/>
      <c r="I62" s="559" t="s">
        <v>264</v>
      </c>
      <c r="J62" s="562"/>
      <c r="K62" s="562"/>
      <c r="L62" s="562"/>
      <c r="M62" s="562"/>
      <c r="N62" s="562"/>
      <c r="O62" s="562"/>
      <c r="P62" s="563"/>
    </row>
    <row r="63" spans="1:16" s="20" customFormat="1" ht="24.75" customHeight="1">
      <c r="A63" s="23">
        <v>56</v>
      </c>
      <c r="B63" s="95"/>
      <c r="C63" s="156"/>
      <c r="D63" s="226"/>
      <c r="E63" s="227"/>
      <c r="F63" s="241"/>
      <c r="G63" s="96"/>
      <c r="H63" s="28"/>
      <c r="I63" s="60" t="s">
        <v>12</v>
      </c>
      <c r="J63" s="60" t="s">
        <v>239</v>
      </c>
      <c r="K63" s="60" t="s">
        <v>238</v>
      </c>
      <c r="L63" s="158" t="s">
        <v>13</v>
      </c>
      <c r="M63" s="159" t="s">
        <v>14</v>
      </c>
      <c r="N63" s="159" t="s">
        <v>51</v>
      </c>
      <c r="O63" s="234" t="s">
        <v>15</v>
      </c>
      <c r="P63" s="60" t="s">
        <v>30</v>
      </c>
    </row>
    <row r="64" spans="1:16" s="20" customFormat="1" ht="18.75" customHeight="1">
      <c r="A64" s="23">
        <v>57</v>
      </c>
      <c r="B64" s="95"/>
      <c r="C64" s="156"/>
      <c r="D64" s="226"/>
      <c r="E64" s="227"/>
      <c r="F64" s="241"/>
      <c r="G64" s="96"/>
      <c r="H64" s="28"/>
      <c r="I64" s="29">
        <v>1</v>
      </c>
      <c r="J64" s="30" t="s">
        <v>386</v>
      </c>
      <c r="K64" s="31">
        <f>IF(ISERROR(VLOOKUP(J64,'KAYIT LİSTESİ'!$B$4:$H$915,2,0)),"",(VLOOKUP(J64,'KAYIT LİSTESİ'!$B$4:$H$915,2,0)))</f>
        <v>470</v>
      </c>
      <c r="L64" s="32">
        <f>IF(ISERROR(VLOOKUP(J64,'KAYIT LİSTESİ'!$B$4:$H$915,4,0)),"",(VLOOKUP(J64,'KAYIT LİSTESİ'!$B$4:$H$915,4,0)))</f>
        <v>36696</v>
      </c>
      <c r="M64" s="61" t="str">
        <f>IF(ISERROR(VLOOKUP(J64,'KAYIT LİSTESİ'!$B$4:$H$915,5,0)),"",(VLOOKUP(J64,'KAYIT LİSTESİ'!$B$4:$H$915,5,0)))</f>
        <v>ALİ KARA</v>
      </c>
      <c r="N64" s="61" t="str">
        <f>IF(ISERROR(VLOOKUP(J64,'KAYIT LİSTESİ'!$B$4:$H$915,6,0)),"",(VLOOKUP(J64,'KAYIT LİSTESİ'!$B$4:$H$915,6,0)))</f>
        <v>HATAY</v>
      </c>
      <c r="O64" s="235"/>
      <c r="P64" s="31"/>
    </row>
    <row r="65" spans="1:16" s="20" customFormat="1" ht="18.75" customHeight="1">
      <c r="A65" s="23">
        <v>58</v>
      </c>
      <c r="B65" s="95"/>
      <c r="C65" s="156"/>
      <c r="D65" s="226"/>
      <c r="E65" s="227"/>
      <c r="F65" s="241"/>
      <c r="G65" s="96"/>
      <c r="H65" s="28"/>
      <c r="I65" s="29">
        <v>2</v>
      </c>
      <c r="J65" s="30" t="s">
        <v>387</v>
      </c>
      <c r="K65" s="31">
        <f>IF(ISERROR(VLOOKUP(J65,'KAYIT LİSTESİ'!$B$4:$H$915,2,0)),"",(VLOOKUP(J65,'KAYIT LİSTESİ'!$B$4:$H$915,2,0)))</f>
        <v>506</v>
      </c>
      <c r="L65" s="32">
        <f>IF(ISERROR(VLOOKUP(J65,'KAYIT LİSTESİ'!$B$4:$H$915,4,0)),"",(VLOOKUP(J65,'KAYIT LİSTESİ'!$B$4:$H$915,4,0)))</f>
        <v>36766</v>
      </c>
      <c r="M65" s="61" t="str">
        <f>IF(ISERROR(VLOOKUP(J65,'KAYIT LİSTESİ'!$B$4:$H$915,5,0)),"",(VLOOKUP(J65,'KAYIT LİSTESİ'!$B$4:$H$915,5,0)))</f>
        <v>RECEP AKDAĞ</v>
      </c>
      <c r="N65" s="61" t="str">
        <f>IF(ISERROR(VLOOKUP(J65,'KAYIT LİSTESİ'!$B$4:$H$915,6,0)),"",(VLOOKUP(J65,'KAYIT LİSTESİ'!$B$4:$H$915,6,0)))</f>
        <v>KARAMAN</v>
      </c>
      <c r="O65" s="235"/>
      <c r="P65" s="31"/>
    </row>
    <row r="66" spans="1:16" s="20" customFormat="1" ht="18.75" customHeight="1">
      <c r="A66" s="23">
        <v>59</v>
      </c>
      <c r="B66" s="95"/>
      <c r="C66" s="156"/>
      <c r="D66" s="226"/>
      <c r="E66" s="227"/>
      <c r="F66" s="241"/>
      <c r="G66" s="96"/>
      <c r="H66" s="28"/>
      <c r="I66" s="29">
        <v>3</v>
      </c>
      <c r="J66" s="30" t="s">
        <v>388</v>
      </c>
      <c r="K66" s="31">
        <f>IF(ISERROR(VLOOKUP(J66,'KAYIT LİSTESİ'!$B$4:$H$915,2,0)),"",(VLOOKUP(J66,'KAYIT LİSTESİ'!$B$4:$H$915,2,0)))</f>
        <v>564</v>
      </c>
      <c r="L66" s="32">
        <f>IF(ISERROR(VLOOKUP(J66,'KAYIT LİSTESİ'!$B$4:$H$915,4,0)),"",(VLOOKUP(J66,'KAYIT LİSTESİ'!$B$4:$H$915,4,0)))</f>
        <v>36443</v>
      </c>
      <c r="M66" s="61" t="str">
        <f>IF(ISERROR(VLOOKUP(J66,'KAYIT LİSTESİ'!$B$4:$H$915,5,0)),"",(VLOOKUP(J66,'KAYIT LİSTESİ'!$B$4:$H$915,5,0)))</f>
        <v>AZAD YÜCE</v>
      </c>
      <c r="N66" s="61" t="str">
        <f>IF(ISERROR(VLOOKUP(J66,'KAYIT LİSTESİ'!$B$4:$H$915,6,0)),"",(VLOOKUP(J66,'KAYIT LİSTESİ'!$B$4:$H$915,6,0)))</f>
        <v>SAKARYA</v>
      </c>
      <c r="O66" s="235"/>
      <c r="P66" s="31"/>
    </row>
    <row r="67" spans="1:16" s="20" customFormat="1" ht="18.75" customHeight="1">
      <c r="A67" s="23">
        <v>60</v>
      </c>
      <c r="B67" s="95"/>
      <c r="C67" s="156"/>
      <c r="D67" s="226"/>
      <c r="E67" s="227"/>
      <c r="F67" s="241"/>
      <c r="G67" s="96"/>
      <c r="H67" s="28"/>
      <c r="I67" s="29">
        <v>4</v>
      </c>
      <c r="J67" s="30" t="s">
        <v>389</v>
      </c>
      <c r="K67" s="31">
        <f>IF(ISERROR(VLOOKUP(J67,'KAYIT LİSTESİ'!$B$4:$H$915,2,0)),"",(VLOOKUP(J67,'KAYIT LİSTESİ'!$B$4:$H$915,2,0)))</f>
        <v>455</v>
      </c>
      <c r="L67" s="32">
        <f>IF(ISERROR(VLOOKUP(J67,'KAYIT LİSTESİ'!$B$4:$H$915,4,0)),"",(VLOOKUP(J67,'KAYIT LİSTESİ'!$B$4:$H$915,4,0)))</f>
        <v>36162</v>
      </c>
      <c r="M67" s="61" t="str">
        <f>IF(ISERROR(VLOOKUP(J67,'KAYIT LİSTESİ'!$B$4:$H$915,5,0)),"",(VLOOKUP(J67,'KAYIT LİSTESİ'!$B$4:$H$915,5,0)))</f>
        <v>SERKAN DELİBAŞ</v>
      </c>
      <c r="N67" s="61" t="str">
        <f>IF(ISERROR(VLOOKUP(J67,'KAYIT LİSTESİ'!$B$4:$H$915,6,0)),"",(VLOOKUP(J67,'KAYIT LİSTESİ'!$B$4:$H$915,6,0)))</f>
        <v>GAZİANTEP</v>
      </c>
      <c r="O67" s="235"/>
      <c r="P67" s="31"/>
    </row>
    <row r="68" spans="1:16" s="20" customFormat="1" ht="18.75" customHeight="1">
      <c r="A68" s="23">
        <v>61</v>
      </c>
      <c r="B68" s="95"/>
      <c r="C68" s="156"/>
      <c r="D68" s="226"/>
      <c r="E68" s="227"/>
      <c r="F68" s="241"/>
      <c r="G68" s="96"/>
      <c r="H68" s="28"/>
      <c r="I68" s="29">
        <v>5</v>
      </c>
      <c r="J68" s="30" t="s">
        <v>390</v>
      </c>
      <c r="K68" s="31">
        <f>IF(ISERROR(VLOOKUP(J68,'KAYIT LİSTESİ'!$B$4:$H$915,2,0)),"",(VLOOKUP(J68,'KAYIT LİSTESİ'!$B$4:$H$915,2,0)))</f>
        <v>374</v>
      </c>
      <c r="L68" s="32">
        <f>IF(ISERROR(VLOOKUP(J68,'KAYIT LİSTESİ'!$B$4:$H$915,4,0)),"",(VLOOKUP(J68,'KAYIT LİSTESİ'!$B$4:$H$915,4,0)))</f>
        <v>36176</v>
      </c>
      <c r="M68" s="61" t="str">
        <f>IF(ISERROR(VLOOKUP(J68,'KAYIT LİSTESİ'!$B$4:$H$915,5,0)),"",(VLOOKUP(J68,'KAYIT LİSTESİ'!$B$4:$H$915,5,0)))</f>
        <v>SEREF ANIL BAYDIN</v>
      </c>
      <c r="N68" s="61" t="str">
        <f>IF(ISERROR(VLOOKUP(J68,'KAYIT LİSTESİ'!$B$4:$H$915,6,0)),"",(VLOOKUP(J68,'KAYIT LİSTESİ'!$B$4:$H$915,6,0)))</f>
        <v>ANKARA</v>
      </c>
      <c r="O68" s="235"/>
      <c r="P68" s="31"/>
    </row>
    <row r="69" spans="1:16" s="20" customFormat="1" ht="18.75" customHeight="1">
      <c r="A69" s="23">
        <v>62</v>
      </c>
      <c r="B69" s="95"/>
      <c r="C69" s="156"/>
      <c r="D69" s="226"/>
      <c r="E69" s="227"/>
      <c r="F69" s="241"/>
      <c r="G69" s="96"/>
      <c r="H69" s="28"/>
      <c r="I69" s="29">
        <v>6</v>
      </c>
      <c r="J69" s="30" t="s">
        <v>391</v>
      </c>
      <c r="K69" s="31">
        <f>IF(ISERROR(VLOOKUP(J69,'KAYIT LİSTESİ'!$B$4:$H$915,2,0)),"",(VLOOKUP(J69,'KAYIT LİSTESİ'!$B$4:$H$915,2,0)))</f>
        <v>384</v>
      </c>
      <c r="L69" s="32">
        <f>IF(ISERROR(VLOOKUP(J69,'KAYIT LİSTESİ'!$B$4:$H$915,4,0)),"",(VLOOKUP(J69,'KAYIT LİSTESİ'!$B$4:$H$915,4,0)))</f>
        <v>36161</v>
      </c>
      <c r="M69" s="61" t="str">
        <f>IF(ISERROR(VLOOKUP(J69,'KAYIT LİSTESİ'!$B$4:$H$915,5,0)),"",(VLOOKUP(J69,'KAYIT LİSTESİ'!$B$4:$H$915,5,0)))</f>
        <v>MAHSUN KORKMAZ</v>
      </c>
      <c r="N69" s="61" t="str">
        <f>IF(ISERROR(VLOOKUP(J69,'KAYIT LİSTESİ'!$B$4:$H$915,6,0)),"",(VLOOKUP(J69,'KAYIT LİSTESİ'!$B$4:$H$915,6,0)))</f>
        <v>AYDIN</v>
      </c>
      <c r="O69" s="235"/>
      <c r="P69" s="31"/>
    </row>
    <row r="70" spans="1:16" ht="7.5" customHeight="1">
      <c r="A70" s="44"/>
      <c r="B70" s="44"/>
      <c r="C70" s="45"/>
      <c r="D70" s="70"/>
      <c r="E70" s="46"/>
      <c r="F70" s="242"/>
      <c r="G70" s="48"/>
      <c r="I70" s="49"/>
      <c r="J70" s="50"/>
      <c r="K70" s="51"/>
      <c r="L70" s="52"/>
      <c r="M70" s="65"/>
      <c r="N70" s="65"/>
      <c r="O70" s="236"/>
      <c r="P70" s="51"/>
    </row>
    <row r="71" spans="1:17" ht="14.25" customHeight="1">
      <c r="A71" s="38" t="s">
        <v>20</v>
      </c>
      <c r="B71" s="38"/>
      <c r="C71" s="38"/>
      <c r="D71" s="71"/>
      <c r="E71" s="63" t="s">
        <v>0</v>
      </c>
      <c r="F71" s="243" t="s">
        <v>1</v>
      </c>
      <c r="G71" s="34"/>
      <c r="H71" s="39" t="s">
        <v>2</v>
      </c>
      <c r="I71" s="39"/>
      <c r="J71" s="39"/>
      <c r="K71" s="39"/>
      <c r="M71" s="66" t="s">
        <v>3</v>
      </c>
      <c r="N71" s="67" t="s">
        <v>3</v>
      </c>
      <c r="O71" s="237" t="s">
        <v>3</v>
      </c>
      <c r="P71" s="38"/>
      <c r="Q71" s="40"/>
    </row>
  </sheetData>
  <sheetProtection/>
  <mergeCells count="26">
    <mergeCell ref="I46:P46"/>
    <mergeCell ref="I54:P54"/>
    <mergeCell ref="I62:P62"/>
    <mergeCell ref="G6:G7"/>
    <mergeCell ref="I6:P6"/>
    <mergeCell ref="I14:P14"/>
    <mergeCell ref="I22:P22"/>
    <mergeCell ref="I30:P30"/>
    <mergeCell ref="I38:P38"/>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5" unlockedFormula="1"/>
  </ignoredErrors>
  <drawing r:id="rId1"/>
</worksheet>
</file>

<file path=xl/worksheets/sheet25.xml><?xml version="1.0" encoding="utf-8"?>
<worksheet xmlns="http://schemas.openxmlformats.org/spreadsheetml/2006/main" xmlns:r="http://schemas.openxmlformats.org/officeDocument/2006/relationships">
  <sheetPr>
    <tabColor rgb="FF66FF33"/>
  </sheetPr>
  <dimension ref="A1:M388"/>
  <sheetViews>
    <sheetView view="pageBreakPreview" zoomScale="90" zoomScaleNormal="90" zoomScaleSheetLayoutView="90" zoomScalePageLayoutView="0" workbookViewId="0" topLeftCell="A1">
      <selection activeCell="C8" sqref="C8"/>
    </sheetView>
  </sheetViews>
  <sheetFormatPr defaultColWidth="9.140625" defaultRowHeight="12.75"/>
  <cols>
    <col min="1" max="1" width="4.7109375" style="182" bestFit="1" customWidth="1"/>
    <col min="2" max="2" width="17.421875" style="195" bestFit="1" customWidth="1"/>
    <col min="3" max="3" width="10.421875" style="2" bestFit="1" customWidth="1"/>
    <col min="4" max="4" width="17.421875" style="197" customWidth="1"/>
    <col min="5" max="5" width="19.140625" style="197" customWidth="1"/>
    <col min="6" max="6" width="11.140625" style="2" customWidth="1"/>
    <col min="7" max="7" width="10.28125" style="2" customWidth="1"/>
    <col min="8" max="8" width="14.140625" style="2" customWidth="1"/>
    <col min="9" max="9" width="9.28125" style="2" customWidth="1"/>
    <col min="10" max="10" width="11.140625" style="2" customWidth="1"/>
    <col min="11" max="11" width="30.57421875" style="2" customWidth="1"/>
    <col min="12" max="12" width="15.57421875" style="282" hidden="1" customWidth="1"/>
    <col min="13" max="13" width="14.140625" style="2" customWidth="1"/>
    <col min="14" max="16384" width="9.140625" style="2" customWidth="1"/>
  </cols>
  <sheetData>
    <row r="1" spans="1:13" s="174" customFormat="1" ht="42" customHeight="1">
      <c r="A1" s="617" t="str">
        <f>'YARIŞMA BİLGİLERİ'!F19</f>
        <v>Türkiye 16 Yaş Altı  Salon Şampiyonası</v>
      </c>
      <c r="B1" s="617"/>
      <c r="C1" s="617"/>
      <c r="D1" s="617"/>
      <c r="E1" s="617"/>
      <c r="F1" s="617"/>
      <c r="G1" s="617"/>
      <c r="H1" s="617"/>
      <c r="I1" s="617"/>
      <c r="J1" s="617"/>
      <c r="K1" s="196" t="str">
        <f>'YARIŞMA BİLGİLERİ'!F20</f>
        <v>İSTANBUL</v>
      </c>
      <c r="L1" s="616"/>
      <c r="M1" s="616"/>
    </row>
    <row r="2" spans="1:13" s="181" customFormat="1" ht="27.75" customHeight="1">
      <c r="A2" s="175" t="s">
        <v>27</v>
      </c>
      <c r="B2" s="200" t="s">
        <v>37</v>
      </c>
      <c r="C2" s="177" t="s">
        <v>23</v>
      </c>
      <c r="D2" s="178" t="s">
        <v>28</v>
      </c>
      <c r="E2" s="178" t="s">
        <v>26</v>
      </c>
      <c r="F2" s="179" t="s">
        <v>29</v>
      </c>
      <c r="G2" s="176" t="s">
        <v>32</v>
      </c>
      <c r="H2" s="176" t="s">
        <v>11</v>
      </c>
      <c r="I2" s="176" t="s">
        <v>392</v>
      </c>
      <c r="J2" s="176" t="s">
        <v>33</v>
      </c>
      <c r="K2" s="176" t="s">
        <v>34</v>
      </c>
      <c r="L2" s="177" t="s">
        <v>35</v>
      </c>
      <c r="M2" s="180" t="s">
        <v>36</v>
      </c>
    </row>
    <row r="3" spans="1:13" s="181" customFormat="1" ht="26.25" customHeight="1">
      <c r="A3" s="183">
        <v>1</v>
      </c>
      <c r="B3" s="193" t="s">
        <v>394</v>
      </c>
      <c r="C3" s="184">
        <v>36309</v>
      </c>
      <c r="D3" s="192" t="s">
        <v>732</v>
      </c>
      <c r="E3" s="192" t="s">
        <v>733</v>
      </c>
      <c r="F3" s="185">
        <v>735</v>
      </c>
      <c r="G3" s="186">
        <v>1</v>
      </c>
      <c r="H3" s="185" t="s">
        <v>395</v>
      </c>
      <c r="I3" s="187"/>
      <c r="J3" s="185" t="s">
        <v>558</v>
      </c>
      <c r="K3" s="188" t="s">
        <v>1028</v>
      </c>
      <c r="L3" s="281">
        <v>41664</v>
      </c>
      <c r="M3" s="189" t="s">
        <v>393</v>
      </c>
    </row>
    <row r="4" spans="1:13" s="181" customFormat="1" ht="26.25" customHeight="1">
      <c r="A4" s="183">
        <v>2</v>
      </c>
      <c r="B4" s="193" t="s">
        <v>394</v>
      </c>
      <c r="C4" s="184">
        <v>36228</v>
      </c>
      <c r="D4" s="192" t="s">
        <v>744</v>
      </c>
      <c r="E4" s="192" t="s">
        <v>745</v>
      </c>
      <c r="F4" s="185">
        <v>741</v>
      </c>
      <c r="G4" s="186">
        <v>1</v>
      </c>
      <c r="H4" s="185" t="s">
        <v>395</v>
      </c>
      <c r="I4" s="187"/>
      <c r="J4" s="185" t="s">
        <v>558</v>
      </c>
      <c r="K4" s="188" t="s">
        <v>1028</v>
      </c>
      <c r="L4" s="281">
        <v>41664</v>
      </c>
      <c r="M4" s="189" t="s">
        <v>393</v>
      </c>
    </row>
    <row r="5" spans="1:13" s="181" customFormat="1" ht="26.25" customHeight="1">
      <c r="A5" s="183">
        <v>3</v>
      </c>
      <c r="B5" s="193" t="s">
        <v>394</v>
      </c>
      <c r="C5" s="184">
        <v>36161</v>
      </c>
      <c r="D5" s="192" t="s">
        <v>695</v>
      </c>
      <c r="E5" s="192" t="s">
        <v>647</v>
      </c>
      <c r="F5" s="185">
        <v>743</v>
      </c>
      <c r="G5" s="186">
        <v>1</v>
      </c>
      <c r="H5" s="185" t="s">
        <v>395</v>
      </c>
      <c r="I5" s="187"/>
      <c r="J5" s="185" t="s">
        <v>558</v>
      </c>
      <c r="K5" s="188" t="s">
        <v>1028</v>
      </c>
      <c r="L5" s="281">
        <v>41664</v>
      </c>
      <c r="M5" s="189" t="s">
        <v>393</v>
      </c>
    </row>
    <row r="6" spans="1:13" s="181" customFormat="1" ht="26.25" customHeight="1">
      <c r="A6" s="183">
        <v>4</v>
      </c>
      <c r="B6" s="193" t="s">
        <v>394</v>
      </c>
      <c r="C6" s="184">
        <v>36161</v>
      </c>
      <c r="D6" s="192" t="s">
        <v>715</v>
      </c>
      <c r="E6" s="192" t="s">
        <v>249</v>
      </c>
      <c r="F6" s="185">
        <v>748</v>
      </c>
      <c r="G6" s="186">
        <v>1</v>
      </c>
      <c r="H6" s="185" t="s">
        <v>395</v>
      </c>
      <c r="I6" s="187"/>
      <c r="J6" s="185" t="s">
        <v>558</v>
      </c>
      <c r="K6" s="188" t="s">
        <v>1028</v>
      </c>
      <c r="L6" s="281">
        <v>41664</v>
      </c>
      <c r="M6" s="189" t="s">
        <v>393</v>
      </c>
    </row>
    <row r="7" spans="1:13" s="181" customFormat="1" ht="26.25" customHeight="1">
      <c r="A7" s="183">
        <v>5</v>
      </c>
      <c r="B7" s="193" t="s">
        <v>394</v>
      </c>
      <c r="C7" s="184">
        <v>36423</v>
      </c>
      <c r="D7" s="192" t="s">
        <v>682</v>
      </c>
      <c r="E7" s="192" t="s">
        <v>683</v>
      </c>
      <c r="F7" s="185">
        <v>748</v>
      </c>
      <c r="G7" s="186">
        <v>1</v>
      </c>
      <c r="H7" s="185" t="s">
        <v>395</v>
      </c>
      <c r="I7" s="187"/>
      <c r="J7" s="185" t="s">
        <v>558</v>
      </c>
      <c r="K7" s="188" t="s">
        <v>1028</v>
      </c>
      <c r="L7" s="281">
        <v>41664</v>
      </c>
      <c r="M7" s="189" t="s">
        <v>393</v>
      </c>
    </row>
    <row r="8" spans="1:13" s="181" customFormat="1" ht="26.25" customHeight="1">
      <c r="A8" s="183">
        <v>6</v>
      </c>
      <c r="B8" s="193" t="s">
        <v>394</v>
      </c>
      <c r="C8" s="184">
        <v>36184</v>
      </c>
      <c r="D8" s="192" t="s">
        <v>739</v>
      </c>
      <c r="E8" s="192" t="s">
        <v>735</v>
      </c>
      <c r="F8" s="185">
        <v>750</v>
      </c>
      <c r="G8" s="186">
        <v>1</v>
      </c>
      <c r="H8" s="185" t="s">
        <v>395</v>
      </c>
      <c r="I8" s="187"/>
      <c r="J8" s="185" t="s">
        <v>558</v>
      </c>
      <c r="K8" s="188" t="s">
        <v>1028</v>
      </c>
      <c r="L8" s="281">
        <v>41664</v>
      </c>
      <c r="M8" s="189" t="s">
        <v>393</v>
      </c>
    </row>
    <row r="9" spans="1:13" s="181" customFormat="1" ht="26.25" customHeight="1">
      <c r="A9" s="183">
        <v>7</v>
      </c>
      <c r="B9" s="193" t="s">
        <v>394</v>
      </c>
      <c r="C9" s="184">
        <v>36371</v>
      </c>
      <c r="D9" s="192" t="s">
        <v>714</v>
      </c>
      <c r="E9" s="192" t="s">
        <v>249</v>
      </c>
      <c r="F9" s="185">
        <v>757</v>
      </c>
      <c r="G9" s="186">
        <v>1</v>
      </c>
      <c r="H9" s="185" t="s">
        <v>395</v>
      </c>
      <c r="I9" s="187"/>
      <c r="J9" s="185" t="s">
        <v>558</v>
      </c>
      <c r="K9" s="188" t="s">
        <v>1028</v>
      </c>
      <c r="L9" s="281">
        <v>41664</v>
      </c>
      <c r="M9" s="189" t="s">
        <v>393</v>
      </c>
    </row>
    <row r="10" spans="1:13" s="181" customFormat="1" ht="26.25" customHeight="1">
      <c r="A10" s="183">
        <v>8</v>
      </c>
      <c r="B10" s="193" t="s">
        <v>394</v>
      </c>
      <c r="C10" s="184">
        <v>36291</v>
      </c>
      <c r="D10" s="192" t="s">
        <v>727</v>
      </c>
      <c r="E10" s="192" t="s">
        <v>725</v>
      </c>
      <c r="F10" s="185">
        <v>762</v>
      </c>
      <c r="G10" s="186">
        <v>2</v>
      </c>
      <c r="H10" s="185" t="s">
        <v>395</v>
      </c>
      <c r="I10" s="187"/>
      <c r="J10" s="185" t="s">
        <v>558</v>
      </c>
      <c r="K10" s="188" t="s">
        <v>1028</v>
      </c>
      <c r="L10" s="281">
        <v>41664</v>
      </c>
      <c r="M10" s="189" t="s">
        <v>393</v>
      </c>
    </row>
    <row r="11" spans="1:13" s="181" customFormat="1" ht="26.25" customHeight="1">
      <c r="A11" s="183">
        <v>9</v>
      </c>
      <c r="B11" s="193" t="s">
        <v>394</v>
      </c>
      <c r="C11" s="184">
        <v>36161</v>
      </c>
      <c r="D11" s="192" t="s">
        <v>718</v>
      </c>
      <c r="E11" s="192" t="s">
        <v>249</v>
      </c>
      <c r="F11" s="185">
        <v>763</v>
      </c>
      <c r="G11" s="186">
        <v>2</v>
      </c>
      <c r="H11" s="185" t="s">
        <v>395</v>
      </c>
      <c r="I11" s="187"/>
      <c r="J11" s="185" t="s">
        <v>558</v>
      </c>
      <c r="K11" s="188" t="s">
        <v>1028</v>
      </c>
      <c r="L11" s="281">
        <v>41664</v>
      </c>
      <c r="M11" s="189" t="s">
        <v>393</v>
      </c>
    </row>
    <row r="12" spans="1:13" s="181" customFormat="1" ht="26.25" customHeight="1">
      <c r="A12" s="183">
        <v>10</v>
      </c>
      <c r="B12" s="193" t="s">
        <v>394</v>
      </c>
      <c r="C12" s="184">
        <v>36344</v>
      </c>
      <c r="D12" s="192" t="s">
        <v>700</v>
      </c>
      <c r="E12" s="192" t="s">
        <v>701</v>
      </c>
      <c r="F12" s="185">
        <v>763</v>
      </c>
      <c r="G12" s="186">
        <v>3</v>
      </c>
      <c r="H12" s="185" t="s">
        <v>395</v>
      </c>
      <c r="I12" s="187"/>
      <c r="J12" s="185" t="s">
        <v>558</v>
      </c>
      <c r="K12" s="188" t="s">
        <v>1028</v>
      </c>
      <c r="L12" s="281">
        <v>41664</v>
      </c>
      <c r="M12" s="189" t="s">
        <v>393</v>
      </c>
    </row>
    <row r="13" spans="1:13" s="181" customFormat="1" ht="26.25" customHeight="1">
      <c r="A13" s="183">
        <v>11</v>
      </c>
      <c r="B13" s="193" t="s">
        <v>394</v>
      </c>
      <c r="C13" s="184">
        <v>36220</v>
      </c>
      <c r="D13" s="192" t="s">
        <v>746</v>
      </c>
      <c r="E13" s="192" t="s">
        <v>610</v>
      </c>
      <c r="F13" s="185">
        <v>765</v>
      </c>
      <c r="G13" s="186">
        <v>2</v>
      </c>
      <c r="H13" s="185" t="s">
        <v>395</v>
      </c>
      <c r="I13" s="187"/>
      <c r="J13" s="185" t="s">
        <v>558</v>
      </c>
      <c r="K13" s="188" t="s">
        <v>1028</v>
      </c>
      <c r="L13" s="281">
        <v>41664</v>
      </c>
      <c r="M13" s="189" t="s">
        <v>393</v>
      </c>
    </row>
    <row r="14" spans="1:13" s="181" customFormat="1" ht="26.25" customHeight="1">
      <c r="A14" s="183">
        <v>12</v>
      </c>
      <c r="B14" s="193" t="s">
        <v>394</v>
      </c>
      <c r="C14" s="184">
        <v>36312</v>
      </c>
      <c r="D14" s="192" t="s">
        <v>696</v>
      </c>
      <c r="E14" s="192" t="s">
        <v>647</v>
      </c>
      <c r="F14" s="185">
        <v>766</v>
      </c>
      <c r="G14" s="186">
        <v>4</v>
      </c>
      <c r="H14" s="185" t="s">
        <v>395</v>
      </c>
      <c r="I14" s="187"/>
      <c r="J14" s="185" t="s">
        <v>558</v>
      </c>
      <c r="K14" s="188" t="s">
        <v>1028</v>
      </c>
      <c r="L14" s="281">
        <v>41664</v>
      </c>
      <c r="M14" s="189" t="s">
        <v>393</v>
      </c>
    </row>
    <row r="15" spans="1:13" s="181" customFormat="1" ht="26.25" customHeight="1">
      <c r="A15" s="183">
        <v>13</v>
      </c>
      <c r="B15" s="193" t="s">
        <v>394</v>
      </c>
      <c r="C15" s="184">
        <v>36177</v>
      </c>
      <c r="D15" s="192" t="s">
        <v>748</v>
      </c>
      <c r="E15" s="192" t="s">
        <v>669</v>
      </c>
      <c r="F15" s="185">
        <v>768</v>
      </c>
      <c r="G15" s="186">
        <v>1</v>
      </c>
      <c r="H15" s="185" t="s">
        <v>395</v>
      </c>
      <c r="I15" s="187"/>
      <c r="J15" s="185" t="s">
        <v>558</v>
      </c>
      <c r="K15" s="188" t="s">
        <v>1028</v>
      </c>
      <c r="L15" s="281">
        <v>41664</v>
      </c>
      <c r="M15" s="189" t="s">
        <v>393</v>
      </c>
    </row>
    <row r="16" spans="1:13" s="181" customFormat="1" ht="26.25" customHeight="1">
      <c r="A16" s="183">
        <v>14</v>
      </c>
      <c r="B16" s="193" t="s">
        <v>394</v>
      </c>
      <c r="C16" s="184">
        <v>36161</v>
      </c>
      <c r="D16" s="192" t="s">
        <v>688</v>
      </c>
      <c r="E16" s="192" t="s">
        <v>641</v>
      </c>
      <c r="F16" s="185">
        <v>768</v>
      </c>
      <c r="G16" s="186">
        <v>2</v>
      </c>
      <c r="H16" s="185" t="s">
        <v>395</v>
      </c>
      <c r="I16" s="187"/>
      <c r="J16" s="185" t="s">
        <v>558</v>
      </c>
      <c r="K16" s="188" t="s">
        <v>1028</v>
      </c>
      <c r="L16" s="281">
        <v>41664</v>
      </c>
      <c r="M16" s="189" t="s">
        <v>393</v>
      </c>
    </row>
    <row r="17" spans="1:13" s="181" customFormat="1" ht="26.25" customHeight="1">
      <c r="A17" s="183">
        <v>15</v>
      </c>
      <c r="B17" s="193" t="s">
        <v>394</v>
      </c>
      <c r="C17" s="184">
        <v>36340</v>
      </c>
      <c r="D17" s="192" t="s">
        <v>711</v>
      </c>
      <c r="E17" s="192" t="s">
        <v>249</v>
      </c>
      <c r="F17" s="185">
        <v>771</v>
      </c>
      <c r="G17" s="186">
        <v>1</v>
      </c>
      <c r="H17" s="185" t="s">
        <v>395</v>
      </c>
      <c r="I17" s="187"/>
      <c r="J17" s="185" t="s">
        <v>558</v>
      </c>
      <c r="K17" s="188" t="s">
        <v>1028</v>
      </c>
      <c r="L17" s="281">
        <v>41664</v>
      </c>
      <c r="M17" s="189" t="s">
        <v>393</v>
      </c>
    </row>
    <row r="18" spans="1:13" s="181" customFormat="1" ht="26.25" customHeight="1">
      <c r="A18" s="183">
        <v>16</v>
      </c>
      <c r="B18" s="193" t="s">
        <v>394</v>
      </c>
      <c r="C18" s="184">
        <v>36314</v>
      </c>
      <c r="D18" s="192" t="s">
        <v>706</v>
      </c>
      <c r="E18" s="192" t="s">
        <v>594</v>
      </c>
      <c r="F18" s="185">
        <v>771</v>
      </c>
      <c r="G18" s="186">
        <v>3</v>
      </c>
      <c r="H18" s="185" t="s">
        <v>395</v>
      </c>
      <c r="I18" s="187"/>
      <c r="J18" s="185" t="s">
        <v>558</v>
      </c>
      <c r="K18" s="188" t="s">
        <v>1028</v>
      </c>
      <c r="L18" s="281">
        <v>41664</v>
      </c>
      <c r="M18" s="189" t="s">
        <v>393</v>
      </c>
    </row>
    <row r="19" spans="1:13" s="181" customFormat="1" ht="26.25" customHeight="1">
      <c r="A19" s="183">
        <v>17</v>
      </c>
      <c r="B19" s="193" t="s">
        <v>394</v>
      </c>
      <c r="C19" s="184">
        <v>36526</v>
      </c>
      <c r="D19" s="192" t="s">
        <v>743</v>
      </c>
      <c r="E19" s="192" t="s">
        <v>605</v>
      </c>
      <c r="F19" s="185">
        <v>772</v>
      </c>
      <c r="G19" s="186">
        <v>1</v>
      </c>
      <c r="H19" s="185" t="s">
        <v>395</v>
      </c>
      <c r="I19" s="191"/>
      <c r="J19" s="185" t="s">
        <v>558</v>
      </c>
      <c r="K19" s="188" t="s">
        <v>1028</v>
      </c>
      <c r="L19" s="281">
        <v>41664</v>
      </c>
      <c r="M19" s="189" t="s">
        <v>393</v>
      </c>
    </row>
    <row r="20" spans="1:13" s="181" customFormat="1" ht="26.25" customHeight="1">
      <c r="A20" s="183">
        <v>18</v>
      </c>
      <c r="B20" s="193" t="s">
        <v>394</v>
      </c>
      <c r="C20" s="184">
        <v>36199</v>
      </c>
      <c r="D20" s="192" t="s">
        <v>747</v>
      </c>
      <c r="E20" s="192" t="s">
        <v>669</v>
      </c>
      <c r="F20" s="185">
        <v>772</v>
      </c>
      <c r="G20" s="186">
        <v>2</v>
      </c>
      <c r="H20" s="185" t="s">
        <v>395</v>
      </c>
      <c r="I20" s="191"/>
      <c r="J20" s="185" t="s">
        <v>558</v>
      </c>
      <c r="K20" s="188" t="s">
        <v>1028</v>
      </c>
      <c r="L20" s="281">
        <v>41664</v>
      </c>
      <c r="M20" s="189" t="s">
        <v>393</v>
      </c>
    </row>
    <row r="21" spans="1:13" s="181" customFormat="1" ht="26.25" customHeight="1">
      <c r="A21" s="183">
        <v>19</v>
      </c>
      <c r="B21" s="193" t="s">
        <v>394</v>
      </c>
      <c r="C21" s="184">
        <v>36535</v>
      </c>
      <c r="D21" s="192" t="s">
        <v>767</v>
      </c>
      <c r="E21" s="192" t="s">
        <v>768</v>
      </c>
      <c r="F21" s="185">
        <v>774</v>
      </c>
      <c r="G21" s="186">
        <v>3</v>
      </c>
      <c r="H21" s="185" t="s">
        <v>395</v>
      </c>
      <c r="I21" s="191"/>
      <c r="J21" s="185" t="s">
        <v>558</v>
      </c>
      <c r="K21" s="188" t="s">
        <v>1028</v>
      </c>
      <c r="L21" s="281">
        <v>41664</v>
      </c>
      <c r="M21" s="189" t="s">
        <v>393</v>
      </c>
    </row>
    <row r="22" spans="1:13" s="181" customFormat="1" ht="26.25" customHeight="1">
      <c r="A22" s="183">
        <v>20</v>
      </c>
      <c r="B22" s="193" t="s">
        <v>394</v>
      </c>
      <c r="C22" s="184">
        <v>36456</v>
      </c>
      <c r="D22" s="192" t="s">
        <v>685</v>
      </c>
      <c r="E22" s="192" t="s">
        <v>641</v>
      </c>
      <c r="F22" s="185">
        <v>776</v>
      </c>
      <c r="G22" s="186">
        <v>1</v>
      </c>
      <c r="H22" s="185" t="s">
        <v>395</v>
      </c>
      <c r="I22" s="191"/>
      <c r="J22" s="185" t="s">
        <v>558</v>
      </c>
      <c r="K22" s="188" t="s">
        <v>1028</v>
      </c>
      <c r="L22" s="281">
        <v>41664</v>
      </c>
      <c r="M22" s="189" t="s">
        <v>393</v>
      </c>
    </row>
    <row r="23" spans="1:13" s="181" customFormat="1" ht="26.25" customHeight="1">
      <c r="A23" s="183">
        <v>21</v>
      </c>
      <c r="B23" s="193" t="s">
        <v>394</v>
      </c>
      <c r="C23" s="184">
        <v>36161</v>
      </c>
      <c r="D23" s="192" t="s">
        <v>694</v>
      </c>
      <c r="E23" s="192" t="s">
        <v>647</v>
      </c>
      <c r="F23" s="185">
        <v>776</v>
      </c>
      <c r="G23" s="186">
        <v>2</v>
      </c>
      <c r="H23" s="185" t="s">
        <v>395</v>
      </c>
      <c r="I23" s="191"/>
      <c r="J23" s="185" t="s">
        <v>558</v>
      </c>
      <c r="K23" s="188" t="s">
        <v>1028</v>
      </c>
      <c r="L23" s="281">
        <v>41664</v>
      </c>
      <c r="M23" s="189" t="s">
        <v>393</v>
      </c>
    </row>
    <row r="24" spans="1:13" s="181" customFormat="1" ht="26.25" customHeight="1">
      <c r="A24" s="183">
        <v>22</v>
      </c>
      <c r="B24" s="193" t="s">
        <v>394</v>
      </c>
      <c r="C24" s="184">
        <v>36529</v>
      </c>
      <c r="D24" s="192" t="s">
        <v>742</v>
      </c>
      <c r="E24" s="192" t="s">
        <v>605</v>
      </c>
      <c r="F24" s="185">
        <v>777</v>
      </c>
      <c r="G24" s="186">
        <v>3</v>
      </c>
      <c r="H24" s="185" t="s">
        <v>395</v>
      </c>
      <c r="I24" s="191"/>
      <c r="J24" s="185" t="s">
        <v>558</v>
      </c>
      <c r="K24" s="188" t="s">
        <v>1028</v>
      </c>
      <c r="L24" s="281">
        <v>41664</v>
      </c>
      <c r="M24" s="189" t="s">
        <v>393</v>
      </c>
    </row>
    <row r="25" spans="1:13" s="181" customFormat="1" ht="26.25" customHeight="1">
      <c r="A25" s="183">
        <v>23</v>
      </c>
      <c r="B25" s="193" t="s">
        <v>394</v>
      </c>
      <c r="C25" s="184">
        <v>36479</v>
      </c>
      <c r="D25" s="192" t="s">
        <v>698</v>
      </c>
      <c r="E25" s="192" t="s">
        <v>647</v>
      </c>
      <c r="F25" s="185">
        <v>779</v>
      </c>
      <c r="G25" s="186">
        <v>2</v>
      </c>
      <c r="H25" s="185" t="s">
        <v>395</v>
      </c>
      <c r="I25" s="191"/>
      <c r="J25" s="185" t="s">
        <v>558</v>
      </c>
      <c r="K25" s="188" t="s">
        <v>1028</v>
      </c>
      <c r="L25" s="281">
        <v>41664</v>
      </c>
      <c r="M25" s="189" t="s">
        <v>393</v>
      </c>
    </row>
    <row r="26" spans="1:13" s="181" customFormat="1" ht="26.25" customHeight="1">
      <c r="A26" s="183">
        <v>24</v>
      </c>
      <c r="B26" s="193" t="s">
        <v>394</v>
      </c>
      <c r="C26" s="184">
        <v>36445</v>
      </c>
      <c r="D26" s="192" t="s">
        <v>766</v>
      </c>
      <c r="E26" s="192" t="s">
        <v>764</v>
      </c>
      <c r="F26" s="185">
        <v>779</v>
      </c>
      <c r="G26" s="186">
        <v>2</v>
      </c>
      <c r="H26" s="185" t="s">
        <v>395</v>
      </c>
      <c r="I26" s="191"/>
      <c r="J26" s="185" t="s">
        <v>558</v>
      </c>
      <c r="K26" s="188" t="s">
        <v>1028</v>
      </c>
      <c r="L26" s="281">
        <v>41664</v>
      </c>
      <c r="M26" s="189" t="s">
        <v>393</v>
      </c>
    </row>
    <row r="27" spans="1:13" s="181" customFormat="1" ht="26.25" customHeight="1">
      <c r="A27" s="183">
        <v>25</v>
      </c>
      <c r="B27" s="193" t="s">
        <v>394</v>
      </c>
      <c r="C27" s="184">
        <v>36526</v>
      </c>
      <c r="D27" s="192" t="s">
        <v>677</v>
      </c>
      <c r="E27" s="192" t="s">
        <v>634</v>
      </c>
      <c r="F27" s="185">
        <v>781</v>
      </c>
      <c r="G27" s="186">
        <v>2</v>
      </c>
      <c r="H27" s="185" t="s">
        <v>395</v>
      </c>
      <c r="I27" s="191"/>
      <c r="J27" s="185" t="s">
        <v>558</v>
      </c>
      <c r="K27" s="188" t="s">
        <v>1028</v>
      </c>
      <c r="L27" s="281">
        <v>41664</v>
      </c>
      <c r="M27" s="189" t="s">
        <v>393</v>
      </c>
    </row>
    <row r="28" spans="1:13" s="181" customFormat="1" ht="26.25" customHeight="1">
      <c r="A28" s="183">
        <v>26</v>
      </c>
      <c r="B28" s="193" t="s">
        <v>394</v>
      </c>
      <c r="C28" s="184">
        <v>36162</v>
      </c>
      <c r="D28" s="192" t="s">
        <v>687</v>
      </c>
      <c r="E28" s="192" t="s">
        <v>641</v>
      </c>
      <c r="F28" s="185">
        <v>783</v>
      </c>
      <c r="G28" s="186">
        <v>2</v>
      </c>
      <c r="H28" s="185" t="s">
        <v>395</v>
      </c>
      <c r="I28" s="191"/>
      <c r="J28" s="185" t="s">
        <v>558</v>
      </c>
      <c r="K28" s="188" t="s">
        <v>1028</v>
      </c>
      <c r="L28" s="281">
        <v>41664</v>
      </c>
      <c r="M28" s="189" t="s">
        <v>393</v>
      </c>
    </row>
    <row r="29" spans="1:13" s="181" customFormat="1" ht="26.25" customHeight="1">
      <c r="A29" s="183">
        <v>27</v>
      </c>
      <c r="B29" s="193" t="s">
        <v>394</v>
      </c>
      <c r="C29" s="184">
        <v>36721</v>
      </c>
      <c r="D29" s="192" t="s">
        <v>763</v>
      </c>
      <c r="E29" s="192" t="s">
        <v>764</v>
      </c>
      <c r="F29" s="185">
        <v>783</v>
      </c>
      <c r="G29" s="186">
        <v>3</v>
      </c>
      <c r="H29" s="185" t="s">
        <v>395</v>
      </c>
      <c r="I29" s="191"/>
      <c r="J29" s="185" t="s">
        <v>558</v>
      </c>
      <c r="K29" s="188" t="s">
        <v>1028</v>
      </c>
      <c r="L29" s="281">
        <v>41664</v>
      </c>
      <c r="M29" s="189" t="s">
        <v>393</v>
      </c>
    </row>
    <row r="30" spans="1:13" s="181" customFormat="1" ht="26.25" customHeight="1">
      <c r="A30" s="183">
        <v>28</v>
      </c>
      <c r="B30" s="193" t="s">
        <v>394</v>
      </c>
      <c r="C30" s="184">
        <v>36196</v>
      </c>
      <c r="D30" s="192" t="s">
        <v>712</v>
      </c>
      <c r="E30" s="192" t="s">
        <v>249</v>
      </c>
      <c r="F30" s="185">
        <v>784</v>
      </c>
      <c r="G30" s="186">
        <v>1</v>
      </c>
      <c r="H30" s="185" t="s">
        <v>395</v>
      </c>
      <c r="I30" s="191"/>
      <c r="J30" s="185" t="s">
        <v>558</v>
      </c>
      <c r="K30" s="188" t="s">
        <v>1028</v>
      </c>
      <c r="L30" s="281">
        <v>41664</v>
      </c>
      <c r="M30" s="189" t="s">
        <v>393</v>
      </c>
    </row>
    <row r="31" spans="1:13" s="181" customFormat="1" ht="26.25" customHeight="1">
      <c r="A31" s="183">
        <v>29</v>
      </c>
      <c r="B31" s="193" t="s">
        <v>394</v>
      </c>
      <c r="C31" s="184">
        <v>36161</v>
      </c>
      <c r="D31" s="192" t="s">
        <v>724</v>
      </c>
      <c r="E31" s="192" t="s">
        <v>725</v>
      </c>
      <c r="F31" s="185">
        <v>784</v>
      </c>
      <c r="G31" s="186">
        <v>3</v>
      </c>
      <c r="H31" s="185" t="s">
        <v>395</v>
      </c>
      <c r="I31" s="191"/>
      <c r="J31" s="185" t="s">
        <v>558</v>
      </c>
      <c r="K31" s="188" t="s">
        <v>1028</v>
      </c>
      <c r="L31" s="281">
        <v>41664</v>
      </c>
      <c r="M31" s="189" t="s">
        <v>393</v>
      </c>
    </row>
    <row r="32" spans="1:13" s="181" customFormat="1" ht="26.25" customHeight="1">
      <c r="A32" s="183">
        <v>30</v>
      </c>
      <c r="B32" s="193" t="s">
        <v>394</v>
      </c>
      <c r="C32" s="184">
        <v>36274</v>
      </c>
      <c r="D32" s="192" t="s">
        <v>756</v>
      </c>
      <c r="E32" s="192" t="s">
        <v>752</v>
      </c>
      <c r="F32" s="185">
        <v>787</v>
      </c>
      <c r="G32" s="186">
        <v>5</v>
      </c>
      <c r="H32" s="185" t="s">
        <v>395</v>
      </c>
      <c r="I32" s="191"/>
      <c r="J32" s="185" t="s">
        <v>558</v>
      </c>
      <c r="K32" s="188" t="s">
        <v>1028</v>
      </c>
      <c r="L32" s="281">
        <v>41664</v>
      </c>
      <c r="M32" s="189" t="s">
        <v>393</v>
      </c>
    </row>
    <row r="33" spans="1:13" s="181" customFormat="1" ht="26.25" customHeight="1">
      <c r="A33" s="183">
        <v>31</v>
      </c>
      <c r="B33" s="193" t="s">
        <v>394</v>
      </c>
      <c r="C33" s="184">
        <v>36284</v>
      </c>
      <c r="D33" s="192" t="s">
        <v>691</v>
      </c>
      <c r="E33" s="192" t="s">
        <v>625</v>
      </c>
      <c r="F33" s="185">
        <v>788</v>
      </c>
      <c r="G33" s="186">
        <v>3</v>
      </c>
      <c r="H33" s="185" t="s">
        <v>395</v>
      </c>
      <c r="I33" s="191"/>
      <c r="J33" s="185" t="s">
        <v>558</v>
      </c>
      <c r="K33" s="188" t="s">
        <v>1028</v>
      </c>
      <c r="L33" s="281">
        <v>41664</v>
      </c>
      <c r="M33" s="189" t="s">
        <v>393</v>
      </c>
    </row>
    <row r="34" spans="1:13" s="181" customFormat="1" ht="26.25" customHeight="1">
      <c r="A34" s="183">
        <v>32</v>
      </c>
      <c r="B34" s="193" t="s">
        <v>394</v>
      </c>
      <c r="C34" s="184">
        <v>36629</v>
      </c>
      <c r="D34" s="192" t="s">
        <v>686</v>
      </c>
      <c r="E34" s="192" t="s">
        <v>641</v>
      </c>
      <c r="F34" s="185">
        <v>788</v>
      </c>
      <c r="G34" s="186">
        <v>3</v>
      </c>
      <c r="H34" s="185" t="s">
        <v>395</v>
      </c>
      <c r="I34" s="191"/>
      <c r="J34" s="185" t="s">
        <v>558</v>
      </c>
      <c r="K34" s="188" t="s">
        <v>1028</v>
      </c>
      <c r="L34" s="281">
        <v>41664</v>
      </c>
      <c r="M34" s="189" t="s">
        <v>393</v>
      </c>
    </row>
    <row r="35" spans="1:13" s="181" customFormat="1" ht="26.25" customHeight="1">
      <c r="A35" s="183">
        <v>33</v>
      </c>
      <c r="B35" s="193" t="s">
        <v>394</v>
      </c>
      <c r="C35" s="184">
        <v>36208</v>
      </c>
      <c r="D35" s="192" t="s">
        <v>692</v>
      </c>
      <c r="E35" s="192" t="s">
        <v>625</v>
      </c>
      <c r="F35" s="185">
        <v>789</v>
      </c>
      <c r="G35" s="186">
        <v>2</v>
      </c>
      <c r="H35" s="185" t="s">
        <v>395</v>
      </c>
      <c r="I35" s="191"/>
      <c r="J35" s="185" t="s">
        <v>558</v>
      </c>
      <c r="K35" s="188" t="s">
        <v>1028</v>
      </c>
      <c r="L35" s="281">
        <v>41664</v>
      </c>
      <c r="M35" s="189" t="s">
        <v>393</v>
      </c>
    </row>
    <row r="36" spans="1:13" s="181" customFormat="1" ht="26.25" customHeight="1">
      <c r="A36" s="183">
        <v>34</v>
      </c>
      <c r="B36" s="193" t="s">
        <v>394</v>
      </c>
      <c r="C36" s="184">
        <v>36339</v>
      </c>
      <c r="D36" s="192" t="s">
        <v>834</v>
      </c>
      <c r="E36" s="192" t="s">
        <v>725</v>
      </c>
      <c r="F36" s="185">
        <v>791</v>
      </c>
      <c r="G36" s="186">
        <v>4</v>
      </c>
      <c r="H36" s="185" t="s">
        <v>395</v>
      </c>
      <c r="I36" s="191"/>
      <c r="J36" s="185" t="s">
        <v>558</v>
      </c>
      <c r="K36" s="188" t="s">
        <v>1028</v>
      </c>
      <c r="L36" s="281">
        <v>41664</v>
      </c>
      <c r="M36" s="189" t="s">
        <v>393</v>
      </c>
    </row>
    <row r="37" spans="1:13" s="181" customFormat="1" ht="26.25" customHeight="1">
      <c r="A37" s="183">
        <v>35</v>
      </c>
      <c r="B37" s="193" t="s">
        <v>394</v>
      </c>
      <c r="C37" s="184">
        <v>36242</v>
      </c>
      <c r="D37" s="192" t="s">
        <v>699</v>
      </c>
      <c r="E37" s="192" t="s">
        <v>647</v>
      </c>
      <c r="F37" s="185">
        <v>791</v>
      </c>
      <c r="G37" s="186">
        <v>4</v>
      </c>
      <c r="H37" s="185" t="s">
        <v>395</v>
      </c>
      <c r="I37" s="191"/>
      <c r="J37" s="185" t="s">
        <v>558</v>
      </c>
      <c r="K37" s="188" t="s">
        <v>1028</v>
      </c>
      <c r="L37" s="281">
        <v>41664</v>
      </c>
      <c r="M37" s="189" t="s">
        <v>393</v>
      </c>
    </row>
    <row r="38" spans="1:13" s="181" customFormat="1" ht="26.25" customHeight="1">
      <c r="A38" s="183">
        <v>36</v>
      </c>
      <c r="B38" s="193" t="s">
        <v>394</v>
      </c>
      <c r="C38" s="184">
        <v>36219</v>
      </c>
      <c r="D38" s="192" t="s">
        <v>653</v>
      </c>
      <c r="E38" s="192" t="s">
        <v>594</v>
      </c>
      <c r="F38" s="185">
        <v>793</v>
      </c>
      <c r="G38" s="186">
        <v>3</v>
      </c>
      <c r="H38" s="185" t="s">
        <v>395</v>
      </c>
      <c r="I38" s="191"/>
      <c r="J38" s="185" t="s">
        <v>558</v>
      </c>
      <c r="K38" s="188" t="s">
        <v>1028</v>
      </c>
      <c r="L38" s="281">
        <v>41664</v>
      </c>
      <c r="M38" s="189" t="s">
        <v>393</v>
      </c>
    </row>
    <row r="39" spans="1:13" s="181" customFormat="1" ht="26.25" customHeight="1">
      <c r="A39" s="183">
        <v>37</v>
      </c>
      <c r="B39" s="193" t="s">
        <v>394</v>
      </c>
      <c r="C39" s="184">
        <v>36398</v>
      </c>
      <c r="D39" s="192" t="s">
        <v>728</v>
      </c>
      <c r="E39" s="192" t="s">
        <v>729</v>
      </c>
      <c r="F39" s="185">
        <v>793</v>
      </c>
      <c r="G39" s="186">
        <v>4</v>
      </c>
      <c r="H39" s="185" t="s">
        <v>395</v>
      </c>
      <c r="I39" s="191"/>
      <c r="J39" s="185" t="s">
        <v>558</v>
      </c>
      <c r="K39" s="188" t="s">
        <v>1028</v>
      </c>
      <c r="L39" s="281">
        <v>41664</v>
      </c>
      <c r="M39" s="189" t="s">
        <v>393</v>
      </c>
    </row>
    <row r="40" spans="1:13" s="181" customFormat="1" ht="26.25" customHeight="1">
      <c r="A40" s="183">
        <v>38</v>
      </c>
      <c r="B40" s="193" t="s">
        <v>394</v>
      </c>
      <c r="C40" s="184">
        <v>36699</v>
      </c>
      <c r="D40" s="192" t="s">
        <v>708</v>
      </c>
      <c r="E40" s="192" t="s">
        <v>658</v>
      </c>
      <c r="F40" s="185">
        <v>794</v>
      </c>
      <c r="G40" s="186">
        <v>3</v>
      </c>
      <c r="H40" s="185" t="s">
        <v>395</v>
      </c>
      <c r="I40" s="191"/>
      <c r="J40" s="185" t="s">
        <v>558</v>
      </c>
      <c r="K40" s="188" t="s">
        <v>1028</v>
      </c>
      <c r="L40" s="281">
        <v>41664</v>
      </c>
      <c r="M40" s="189" t="s">
        <v>393</v>
      </c>
    </row>
    <row r="41" spans="1:13" s="181" customFormat="1" ht="26.25" customHeight="1">
      <c r="A41" s="183">
        <v>39</v>
      </c>
      <c r="B41" s="193" t="s">
        <v>394</v>
      </c>
      <c r="C41" s="184">
        <v>36188</v>
      </c>
      <c r="D41" s="192" t="s">
        <v>684</v>
      </c>
      <c r="E41" s="192" t="s">
        <v>683</v>
      </c>
      <c r="F41" s="185">
        <v>796</v>
      </c>
      <c r="G41" s="186">
        <v>2</v>
      </c>
      <c r="H41" s="185" t="s">
        <v>395</v>
      </c>
      <c r="I41" s="191"/>
      <c r="J41" s="185" t="s">
        <v>558</v>
      </c>
      <c r="K41" s="188" t="s">
        <v>1028</v>
      </c>
      <c r="L41" s="281">
        <v>41664</v>
      </c>
      <c r="M41" s="189" t="s">
        <v>393</v>
      </c>
    </row>
    <row r="42" spans="1:13" s="181" customFormat="1" ht="26.25" customHeight="1">
      <c r="A42" s="183">
        <v>40</v>
      </c>
      <c r="B42" s="193" t="s">
        <v>394</v>
      </c>
      <c r="C42" s="184">
        <v>36379</v>
      </c>
      <c r="D42" s="192" t="s">
        <v>734</v>
      </c>
      <c r="E42" s="192" t="s">
        <v>735</v>
      </c>
      <c r="F42" s="185">
        <v>797</v>
      </c>
      <c r="G42" s="186">
        <v>5</v>
      </c>
      <c r="H42" s="185" t="s">
        <v>395</v>
      </c>
      <c r="I42" s="191"/>
      <c r="J42" s="185" t="s">
        <v>558</v>
      </c>
      <c r="K42" s="188" t="s">
        <v>1028</v>
      </c>
      <c r="L42" s="281">
        <v>41664</v>
      </c>
      <c r="M42" s="189" t="s">
        <v>393</v>
      </c>
    </row>
    <row r="43" spans="1:13" s="181" customFormat="1" ht="26.25" customHeight="1">
      <c r="A43" s="183">
        <v>41</v>
      </c>
      <c r="B43" s="193" t="s">
        <v>394</v>
      </c>
      <c r="C43" s="184">
        <v>36242</v>
      </c>
      <c r="D43" s="192" t="s">
        <v>751</v>
      </c>
      <c r="E43" s="192" t="s">
        <v>752</v>
      </c>
      <c r="F43" s="185">
        <v>799</v>
      </c>
      <c r="G43" s="186">
        <v>4</v>
      </c>
      <c r="H43" s="185" t="s">
        <v>395</v>
      </c>
      <c r="I43" s="191"/>
      <c r="J43" s="185" t="s">
        <v>558</v>
      </c>
      <c r="K43" s="188" t="s">
        <v>1028</v>
      </c>
      <c r="L43" s="281">
        <v>41664</v>
      </c>
      <c r="M43" s="189" t="s">
        <v>393</v>
      </c>
    </row>
    <row r="44" spans="1:13" s="181" customFormat="1" ht="26.25" customHeight="1">
      <c r="A44" s="183">
        <v>42</v>
      </c>
      <c r="B44" s="193" t="s">
        <v>394</v>
      </c>
      <c r="C44" s="184">
        <v>36656</v>
      </c>
      <c r="D44" s="192" t="s">
        <v>690</v>
      </c>
      <c r="E44" s="192" t="s">
        <v>625</v>
      </c>
      <c r="F44" s="185">
        <v>801</v>
      </c>
      <c r="G44" s="186">
        <v>3</v>
      </c>
      <c r="H44" s="185" t="s">
        <v>395</v>
      </c>
      <c r="I44" s="191"/>
      <c r="J44" s="185" t="s">
        <v>558</v>
      </c>
      <c r="K44" s="188" t="s">
        <v>1028</v>
      </c>
      <c r="L44" s="281">
        <v>41664</v>
      </c>
      <c r="M44" s="189" t="s">
        <v>393</v>
      </c>
    </row>
    <row r="45" spans="1:13" s="181" customFormat="1" ht="26.25" customHeight="1">
      <c r="A45" s="183">
        <v>43</v>
      </c>
      <c r="B45" s="193" t="s">
        <v>394</v>
      </c>
      <c r="C45" s="184">
        <v>36282</v>
      </c>
      <c r="D45" s="192" t="s">
        <v>757</v>
      </c>
      <c r="E45" s="192" t="s">
        <v>752</v>
      </c>
      <c r="F45" s="185">
        <v>803</v>
      </c>
      <c r="G45" s="186">
        <v>3</v>
      </c>
      <c r="H45" s="185" t="s">
        <v>395</v>
      </c>
      <c r="I45" s="191"/>
      <c r="J45" s="185" t="s">
        <v>558</v>
      </c>
      <c r="K45" s="188" t="s">
        <v>1028</v>
      </c>
      <c r="L45" s="281">
        <v>41664</v>
      </c>
      <c r="M45" s="189" t="s">
        <v>393</v>
      </c>
    </row>
    <row r="46" spans="1:13" s="181" customFormat="1" ht="26.25" customHeight="1">
      <c r="A46" s="183">
        <v>44</v>
      </c>
      <c r="B46" s="193" t="s">
        <v>394</v>
      </c>
      <c r="C46" s="184">
        <v>36697</v>
      </c>
      <c r="D46" s="192" t="s">
        <v>755</v>
      </c>
      <c r="E46" s="192" t="s">
        <v>752</v>
      </c>
      <c r="F46" s="185">
        <v>805</v>
      </c>
      <c r="G46" s="186">
        <v>4</v>
      </c>
      <c r="H46" s="185" t="s">
        <v>395</v>
      </c>
      <c r="I46" s="191"/>
      <c r="J46" s="185" t="s">
        <v>558</v>
      </c>
      <c r="K46" s="188" t="s">
        <v>1028</v>
      </c>
      <c r="L46" s="281">
        <v>41664</v>
      </c>
      <c r="M46" s="189" t="s">
        <v>393</v>
      </c>
    </row>
    <row r="47" spans="1:13" s="181" customFormat="1" ht="26.25" customHeight="1">
      <c r="A47" s="183">
        <v>45</v>
      </c>
      <c r="B47" s="193" t="s">
        <v>394</v>
      </c>
      <c r="C47" s="184">
        <v>36419</v>
      </c>
      <c r="D47" s="192" t="s">
        <v>760</v>
      </c>
      <c r="E47" s="192" t="s">
        <v>761</v>
      </c>
      <c r="F47" s="185">
        <v>806</v>
      </c>
      <c r="G47" s="186">
        <v>4</v>
      </c>
      <c r="H47" s="185" t="s">
        <v>395</v>
      </c>
      <c r="I47" s="191"/>
      <c r="J47" s="185" t="s">
        <v>558</v>
      </c>
      <c r="K47" s="188" t="s">
        <v>1028</v>
      </c>
      <c r="L47" s="281">
        <v>41664</v>
      </c>
      <c r="M47" s="189" t="s">
        <v>393</v>
      </c>
    </row>
    <row r="48" spans="1:13" s="181" customFormat="1" ht="26.25" customHeight="1">
      <c r="A48" s="183">
        <v>46</v>
      </c>
      <c r="B48" s="193" t="s">
        <v>394</v>
      </c>
      <c r="C48" s="184">
        <v>36262</v>
      </c>
      <c r="D48" s="192" t="s">
        <v>769</v>
      </c>
      <c r="E48" s="192" t="s">
        <v>768</v>
      </c>
      <c r="F48" s="185">
        <v>807</v>
      </c>
      <c r="G48" s="186">
        <v>4</v>
      </c>
      <c r="H48" s="185" t="s">
        <v>395</v>
      </c>
      <c r="I48" s="191"/>
      <c r="J48" s="185" t="s">
        <v>558</v>
      </c>
      <c r="K48" s="188" t="s">
        <v>1028</v>
      </c>
      <c r="L48" s="281">
        <v>41664</v>
      </c>
      <c r="M48" s="189" t="s">
        <v>393</v>
      </c>
    </row>
    <row r="49" spans="1:13" s="181" customFormat="1" ht="26.25" customHeight="1">
      <c r="A49" s="183">
        <v>47</v>
      </c>
      <c r="B49" s="193" t="s">
        <v>394</v>
      </c>
      <c r="C49" s="184">
        <v>36679</v>
      </c>
      <c r="D49" s="192" t="s">
        <v>679</v>
      </c>
      <c r="E49" s="192" t="s">
        <v>634</v>
      </c>
      <c r="F49" s="185">
        <v>807</v>
      </c>
      <c r="G49" s="186">
        <v>4</v>
      </c>
      <c r="H49" s="185" t="s">
        <v>395</v>
      </c>
      <c r="I49" s="191"/>
      <c r="J49" s="185" t="s">
        <v>558</v>
      </c>
      <c r="K49" s="188" t="s">
        <v>1028</v>
      </c>
      <c r="L49" s="281">
        <v>41664</v>
      </c>
      <c r="M49" s="189" t="s">
        <v>393</v>
      </c>
    </row>
    <row r="50" spans="1:13" s="181" customFormat="1" ht="26.25" customHeight="1">
      <c r="A50" s="183">
        <v>48</v>
      </c>
      <c r="B50" s="193" t="s">
        <v>394</v>
      </c>
      <c r="C50" s="184">
        <v>36245</v>
      </c>
      <c r="D50" s="192" t="s">
        <v>762</v>
      </c>
      <c r="E50" s="192" t="s">
        <v>621</v>
      </c>
      <c r="F50" s="185">
        <v>807</v>
      </c>
      <c r="G50" s="186">
        <v>5</v>
      </c>
      <c r="H50" s="185" t="s">
        <v>395</v>
      </c>
      <c r="I50" s="191"/>
      <c r="J50" s="185" t="s">
        <v>558</v>
      </c>
      <c r="K50" s="188" t="s">
        <v>1028</v>
      </c>
      <c r="L50" s="281">
        <v>41664</v>
      </c>
      <c r="M50" s="189" t="s">
        <v>393</v>
      </c>
    </row>
    <row r="51" spans="1:13" s="181" customFormat="1" ht="26.25" customHeight="1">
      <c r="A51" s="183">
        <v>49</v>
      </c>
      <c r="B51" s="193" t="s">
        <v>394</v>
      </c>
      <c r="C51" s="184">
        <v>36595</v>
      </c>
      <c r="D51" s="192" t="s">
        <v>726</v>
      </c>
      <c r="E51" s="192" t="s">
        <v>725</v>
      </c>
      <c r="F51" s="185">
        <v>808</v>
      </c>
      <c r="G51" s="186">
        <v>6</v>
      </c>
      <c r="H51" s="185" t="s">
        <v>395</v>
      </c>
      <c r="I51" s="191"/>
      <c r="J51" s="185" t="s">
        <v>558</v>
      </c>
      <c r="K51" s="188" t="s">
        <v>1028</v>
      </c>
      <c r="L51" s="281">
        <v>41664</v>
      </c>
      <c r="M51" s="189" t="s">
        <v>393</v>
      </c>
    </row>
    <row r="52" spans="1:13" s="181" customFormat="1" ht="26.25" customHeight="1">
      <c r="A52" s="183">
        <v>50</v>
      </c>
      <c r="B52" s="193" t="s">
        <v>394</v>
      </c>
      <c r="C52" s="184">
        <v>36536</v>
      </c>
      <c r="D52" s="192" t="s">
        <v>730</v>
      </c>
      <c r="E52" s="192" t="s">
        <v>731</v>
      </c>
      <c r="F52" s="185">
        <v>809</v>
      </c>
      <c r="G52" s="186">
        <v>4</v>
      </c>
      <c r="H52" s="185" t="s">
        <v>395</v>
      </c>
      <c r="I52" s="191"/>
      <c r="J52" s="185" t="s">
        <v>558</v>
      </c>
      <c r="K52" s="188" t="s">
        <v>1028</v>
      </c>
      <c r="L52" s="281">
        <v>41664</v>
      </c>
      <c r="M52" s="189" t="s">
        <v>393</v>
      </c>
    </row>
    <row r="53" spans="1:13" s="181" customFormat="1" ht="26.25" customHeight="1">
      <c r="A53" s="183">
        <v>51</v>
      </c>
      <c r="B53" s="193" t="s">
        <v>394</v>
      </c>
      <c r="C53" s="184">
        <v>36312</v>
      </c>
      <c r="D53" s="192" t="s">
        <v>713</v>
      </c>
      <c r="E53" s="192" t="s">
        <v>249</v>
      </c>
      <c r="F53" s="185">
        <v>811</v>
      </c>
      <c r="G53" s="186">
        <v>4</v>
      </c>
      <c r="H53" s="185" t="s">
        <v>395</v>
      </c>
      <c r="I53" s="191"/>
      <c r="J53" s="185" t="s">
        <v>558</v>
      </c>
      <c r="K53" s="188" t="s">
        <v>1028</v>
      </c>
      <c r="L53" s="281">
        <v>41664</v>
      </c>
      <c r="M53" s="189" t="s">
        <v>393</v>
      </c>
    </row>
    <row r="54" spans="1:13" s="181" customFormat="1" ht="26.25" customHeight="1">
      <c r="A54" s="183">
        <v>52</v>
      </c>
      <c r="B54" s="193" t="s">
        <v>394</v>
      </c>
      <c r="C54" s="184">
        <v>36565</v>
      </c>
      <c r="D54" s="192" t="s">
        <v>705</v>
      </c>
      <c r="E54" s="192" t="s">
        <v>594</v>
      </c>
      <c r="F54" s="185">
        <v>812</v>
      </c>
      <c r="G54" s="186">
        <v>5</v>
      </c>
      <c r="H54" s="185" t="s">
        <v>395</v>
      </c>
      <c r="I54" s="191"/>
      <c r="J54" s="185" t="s">
        <v>558</v>
      </c>
      <c r="K54" s="188" t="s">
        <v>1028</v>
      </c>
      <c r="L54" s="281">
        <v>41664</v>
      </c>
      <c r="M54" s="189" t="s">
        <v>393</v>
      </c>
    </row>
    <row r="55" spans="1:13" s="181" customFormat="1" ht="26.25" customHeight="1">
      <c r="A55" s="183">
        <v>53</v>
      </c>
      <c r="B55" s="193" t="s">
        <v>394</v>
      </c>
      <c r="C55" s="184">
        <v>36229</v>
      </c>
      <c r="D55" s="192" t="s">
        <v>693</v>
      </c>
      <c r="E55" s="192" t="s">
        <v>586</v>
      </c>
      <c r="F55" s="185">
        <v>812</v>
      </c>
      <c r="G55" s="186">
        <v>5</v>
      </c>
      <c r="H55" s="185" t="s">
        <v>395</v>
      </c>
      <c r="I55" s="191"/>
      <c r="J55" s="185" t="s">
        <v>558</v>
      </c>
      <c r="K55" s="188" t="s">
        <v>1028</v>
      </c>
      <c r="L55" s="281">
        <v>41664</v>
      </c>
      <c r="M55" s="189" t="s">
        <v>393</v>
      </c>
    </row>
    <row r="56" spans="1:13" s="181" customFormat="1" ht="26.25" customHeight="1">
      <c r="A56" s="183">
        <v>54</v>
      </c>
      <c r="B56" s="193" t="s">
        <v>394</v>
      </c>
      <c r="C56" s="184">
        <v>36557</v>
      </c>
      <c r="D56" s="192" t="s">
        <v>749</v>
      </c>
      <c r="E56" s="192" t="s">
        <v>669</v>
      </c>
      <c r="F56" s="185">
        <v>814</v>
      </c>
      <c r="G56" s="186">
        <v>5</v>
      </c>
      <c r="H56" s="185" t="s">
        <v>395</v>
      </c>
      <c r="I56" s="191"/>
      <c r="J56" s="185" t="s">
        <v>558</v>
      </c>
      <c r="K56" s="188" t="s">
        <v>1028</v>
      </c>
      <c r="L56" s="281">
        <v>41664</v>
      </c>
      <c r="M56" s="189" t="s">
        <v>393</v>
      </c>
    </row>
    <row r="57" spans="1:13" s="181" customFormat="1" ht="26.25" customHeight="1">
      <c r="A57" s="183">
        <v>55</v>
      </c>
      <c r="B57" s="193" t="s">
        <v>394</v>
      </c>
      <c r="C57" s="184">
        <v>36192</v>
      </c>
      <c r="D57" s="192" t="s">
        <v>707</v>
      </c>
      <c r="E57" s="192" t="s">
        <v>596</v>
      </c>
      <c r="F57" s="185">
        <v>820</v>
      </c>
      <c r="G57" s="186">
        <v>6</v>
      </c>
      <c r="H57" s="185" t="s">
        <v>395</v>
      </c>
      <c r="I57" s="191"/>
      <c r="J57" s="185" t="s">
        <v>558</v>
      </c>
      <c r="K57" s="188" t="s">
        <v>1028</v>
      </c>
      <c r="L57" s="281">
        <v>41664</v>
      </c>
      <c r="M57" s="189" t="s">
        <v>393</v>
      </c>
    </row>
    <row r="58" spans="1:13" s="181" customFormat="1" ht="26.25" customHeight="1">
      <c r="A58" s="183">
        <v>56</v>
      </c>
      <c r="B58" s="193" t="s">
        <v>394</v>
      </c>
      <c r="C58" s="184">
        <v>36278</v>
      </c>
      <c r="D58" s="192" t="s">
        <v>722</v>
      </c>
      <c r="E58" s="192" t="s">
        <v>249</v>
      </c>
      <c r="F58" s="185">
        <v>820</v>
      </c>
      <c r="G58" s="186">
        <v>6</v>
      </c>
      <c r="H58" s="185" t="s">
        <v>395</v>
      </c>
      <c r="I58" s="191"/>
      <c r="J58" s="185" t="s">
        <v>558</v>
      </c>
      <c r="K58" s="188" t="s">
        <v>1028</v>
      </c>
      <c r="L58" s="281">
        <v>41664</v>
      </c>
      <c r="M58" s="189" t="s">
        <v>393</v>
      </c>
    </row>
    <row r="59" spans="1:13" s="181" customFormat="1" ht="26.25" customHeight="1">
      <c r="A59" s="183">
        <v>57</v>
      </c>
      <c r="B59" s="193" t="s">
        <v>394</v>
      </c>
      <c r="C59" s="184">
        <v>36495</v>
      </c>
      <c r="D59" s="192" t="s">
        <v>770</v>
      </c>
      <c r="E59" s="192" t="s">
        <v>594</v>
      </c>
      <c r="F59" s="185">
        <v>820</v>
      </c>
      <c r="G59" s="186">
        <v>6</v>
      </c>
      <c r="H59" s="185" t="s">
        <v>395</v>
      </c>
      <c r="I59" s="191"/>
      <c r="J59" s="185" t="s">
        <v>558</v>
      </c>
      <c r="K59" s="188" t="s">
        <v>1028</v>
      </c>
      <c r="L59" s="281">
        <v>41664</v>
      </c>
      <c r="M59" s="189" t="s">
        <v>393</v>
      </c>
    </row>
    <row r="60" spans="1:13" s="181" customFormat="1" ht="26.25" customHeight="1">
      <c r="A60" s="183">
        <v>58</v>
      </c>
      <c r="B60" s="193" t="s">
        <v>394</v>
      </c>
      <c r="C60" s="184">
        <v>36610</v>
      </c>
      <c r="D60" s="192" t="s">
        <v>765</v>
      </c>
      <c r="E60" s="192" t="s">
        <v>764</v>
      </c>
      <c r="F60" s="185">
        <v>822</v>
      </c>
      <c r="G60" s="186">
        <v>5</v>
      </c>
      <c r="H60" s="185" t="s">
        <v>395</v>
      </c>
      <c r="I60" s="191"/>
      <c r="J60" s="185" t="s">
        <v>558</v>
      </c>
      <c r="K60" s="188" t="s">
        <v>1028</v>
      </c>
      <c r="L60" s="281">
        <v>41664</v>
      </c>
      <c r="M60" s="189" t="s">
        <v>393</v>
      </c>
    </row>
    <row r="61" spans="1:13" s="181" customFormat="1" ht="26.25" customHeight="1">
      <c r="A61" s="183">
        <v>59</v>
      </c>
      <c r="B61" s="193" t="s">
        <v>394</v>
      </c>
      <c r="C61" s="184">
        <v>36386</v>
      </c>
      <c r="D61" s="192" t="s">
        <v>709</v>
      </c>
      <c r="E61" s="192" t="s">
        <v>658</v>
      </c>
      <c r="F61" s="185">
        <v>824</v>
      </c>
      <c r="G61" s="186">
        <v>6</v>
      </c>
      <c r="H61" s="185" t="s">
        <v>395</v>
      </c>
      <c r="I61" s="191"/>
      <c r="J61" s="185" t="s">
        <v>558</v>
      </c>
      <c r="K61" s="188" t="s">
        <v>1028</v>
      </c>
      <c r="L61" s="281" t="e">
        <v>#REF!</v>
      </c>
      <c r="M61" s="189" t="s">
        <v>393</v>
      </c>
    </row>
    <row r="62" spans="1:13" s="181" customFormat="1" ht="26.25" customHeight="1">
      <c r="A62" s="183">
        <v>60</v>
      </c>
      <c r="B62" s="193" t="s">
        <v>394</v>
      </c>
      <c r="C62" s="184">
        <v>36320</v>
      </c>
      <c r="D62" s="192" t="s">
        <v>702</v>
      </c>
      <c r="E62" s="192" t="s">
        <v>703</v>
      </c>
      <c r="F62" s="185">
        <v>827</v>
      </c>
      <c r="G62" s="186">
        <v>5</v>
      </c>
      <c r="H62" s="185" t="s">
        <v>395</v>
      </c>
      <c r="I62" s="191"/>
      <c r="J62" s="185" t="s">
        <v>558</v>
      </c>
      <c r="K62" s="188" t="s">
        <v>1028</v>
      </c>
      <c r="L62" s="281" t="e">
        <v>#REF!</v>
      </c>
      <c r="M62" s="189" t="s">
        <v>393</v>
      </c>
    </row>
    <row r="63" spans="1:13" s="181" customFormat="1" ht="26.25" customHeight="1">
      <c r="A63" s="183">
        <v>61</v>
      </c>
      <c r="B63" s="193" t="s">
        <v>394</v>
      </c>
      <c r="C63" s="184">
        <v>36366</v>
      </c>
      <c r="D63" s="192" t="s">
        <v>750</v>
      </c>
      <c r="E63" s="192" t="s">
        <v>669</v>
      </c>
      <c r="F63" s="185">
        <v>830</v>
      </c>
      <c r="G63" s="186">
        <v>4</v>
      </c>
      <c r="H63" s="185" t="s">
        <v>395</v>
      </c>
      <c r="I63" s="191"/>
      <c r="J63" s="185" t="s">
        <v>558</v>
      </c>
      <c r="K63" s="188" t="s">
        <v>1028</v>
      </c>
      <c r="L63" s="281" t="e">
        <v>#REF!</v>
      </c>
      <c r="M63" s="189" t="s">
        <v>393</v>
      </c>
    </row>
    <row r="64" spans="1:13" s="181" customFormat="1" ht="26.25" customHeight="1">
      <c r="A64" s="183">
        <v>62</v>
      </c>
      <c r="B64" s="193" t="s">
        <v>394</v>
      </c>
      <c r="C64" s="184">
        <v>36564</v>
      </c>
      <c r="D64" s="192" t="s">
        <v>845</v>
      </c>
      <c r="E64" s="192" t="s">
        <v>752</v>
      </c>
      <c r="F64" s="185">
        <v>832</v>
      </c>
      <c r="G64" s="186">
        <v>6</v>
      </c>
      <c r="H64" s="185" t="s">
        <v>395</v>
      </c>
      <c r="I64" s="191"/>
      <c r="J64" s="185" t="s">
        <v>558</v>
      </c>
      <c r="K64" s="188" t="s">
        <v>1028</v>
      </c>
      <c r="L64" s="281" t="e">
        <v>#REF!</v>
      </c>
      <c r="M64" s="189" t="s">
        <v>393</v>
      </c>
    </row>
    <row r="65" spans="1:13" s="181" customFormat="1" ht="26.25" customHeight="1">
      <c r="A65" s="183">
        <v>63</v>
      </c>
      <c r="B65" s="193" t="s">
        <v>394</v>
      </c>
      <c r="C65" s="184">
        <v>36163</v>
      </c>
      <c r="D65" s="192" t="s">
        <v>680</v>
      </c>
      <c r="E65" s="192" t="s">
        <v>634</v>
      </c>
      <c r="F65" s="185">
        <v>834</v>
      </c>
      <c r="G65" s="186">
        <v>7</v>
      </c>
      <c r="H65" s="185" t="s">
        <v>395</v>
      </c>
      <c r="I65" s="191"/>
      <c r="J65" s="185" t="s">
        <v>558</v>
      </c>
      <c r="K65" s="188" t="s">
        <v>1028</v>
      </c>
      <c r="L65" s="281" t="e">
        <v>#REF!</v>
      </c>
      <c r="M65" s="189" t="s">
        <v>393</v>
      </c>
    </row>
    <row r="66" spans="1:13" s="181" customFormat="1" ht="26.25" customHeight="1">
      <c r="A66" s="183">
        <v>64</v>
      </c>
      <c r="B66" s="193" t="s">
        <v>394</v>
      </c>
      <c r="C66" s="184">
        <v>36585</v>
      </c>
      <c r="D66" s="192" t="s">
        <v>689</v>
      </c>
      <c r="E66" s="192" t="s">
        <v>641</v>
      </c>
      <c r="F66" s="185">
        <v>837</v>
      </c>
      <c r="G66" s="186">
        <v>7</v>
      </c>
      <c r="H66" s="185" t="s">
        <v>395</v>
      </c>
      <c r="I66" s="191"/>
      <c r="J66" s="185" t="s">
        <v>558</v>
      </c>
      <c r="K66" s="188" t="s">
        <v>1028</v>
      </c>
      <c r="L66" s="281" t="e">
        <v>#REF!</v>
      </c>
      <c r="M66" s="189" t="s">
        <v>393</v>
      </c>
    </row>
    <row r="67" spans="1:13" s="181" customFormat="1" ht="26.25" customHeight="1">
      <c r="A67" s="183">
        <v>65</v>
      </c>
      <c r="B67" s="193" t="s">
        <v>394</v>
      </c>
      <c r="C67" s="184">
        <v>36703</v>
      </c>
      <c r="D67" s="192" t="s">
        <v>910</v>
      </c>
      <c r="E67" s="192" t="s">
        <v>647</v>
      </c>
      <c r="F67" s="185">
        <v>838</v>
      </c>
      <c r="G67" s="186">
        <v>7</v>
      </c>
      <c r="H67" s="185" t="s">
        <v>395</v>
      </c>
      <c r="I67" s="191"/>
      <c r="J67" s="185" t="s">
        <v>558</v>
      </c>
      <c r="K67" s="188" t="s">
        <v>1028</v>
      </c>
      <c r="L67" s="281" t="e">
        <v>#REF!</v>
      </c>
      <c r="M67" s="189" t="s">
        <v>393</v>
      </c>
    </row>
    <row r="68" spans="1:13" s="181" customFormat="1" ht="26.25" customHeight="1">
      <c r="A68" s="183">
        <v>66</v>
      </c>
      <c r="B68" s="193" t="s">
        <v>394</v>
      </c>
      <c r="C68" s="184">
        <v>36161</v>
      </c>
      <c r="D68" s="192" t="s">
        <v>741</v>
      </c>
      <c r="E68" s="192" t="s">
        <v>735</v>
      </c>
      <c r="F68" s="185">
        <v>841</v>
      </c>
      <c r="G68" s="186">
        <v>7</v>
      </c>
      <c r="H68" s="185" t="s">
        <v>395</v>
      </c>
      <c r="I68" s="191"/>
      <c r="J68" s="185" t="s">
        <v>558</v>
      </c>
      <c r="K68" s="188" t="s">
        <v>1028</v>
      </c>
      <c r="L68" s="281" t="e">
        <v>#REF!</v>
      </c>
      <c r="M68" s="189" t="s">
        <v>393</v>
      </c>
    </row>
    <row r="69" spans="1:13" s="181" customFormat="1" ht="26.25" customHeight="1">
      <c r="A69" s="183">
        <v>67</v>
      </c>
      <c r="B69" s="193" t="s">
        <v>394</v>
      </c>
      <c r="C69" s="184">
        <v>36321</v>
      </c>
      <c r="D69" s="192" t="s">
        <v>737</v>
      </c>
      <c r="E69" s="192" t="s">
        <v>735</v>
      </c>
      <c r="F69" s="185">
        <v>841</v>
      </c>
      <c r="G69" s="186">
        <v>6</v>
      </c>
      <c r="H69" s="185" t="s">
        <v>395</v>
      </c>
      <c r="I69" s="191"/>
      <c r="J69" s="185" t="s">
        <v>558</v>
      </c>
      <c r="K69" s="188" t="s">
        <v>1028</v>
      </c>
      <c r="L69" s="281" t="e">
        <v>#REF!</v>
      </c>
      <c r="M69" s="189" t="s">
        <v>393</v>
      </c>
    </row>
    <row r="70" spans="1:13" s="181" customFormat="1" ht="26.25" customHeight="1">
      <c r="A70" s="183">
        <v>68</v>
      </c>
      <c r="B70" s="193" t="s">
        <v>394</v>
      </c>
      <c r="C70" s="184">
        <v>36659</v>
      </c>
      <c r="D70" s="192" t="s">
        <v>774</v>
      </c>
      <c r="E70" s="192" t="s">
        <v>666</v>
      </c>
      <c r="F70" s="185">
        <v>842</v>
      </c>
      <c r="G70" s="186">
        <v>5</v>
      </c>
      <c r="H70" s="185" t="s">
        <v>395</v>
      </c>
      <c r="I70" s="191"/>
      <c r="J70" s="185" t="s">
        <v>558</v>
      </c>
      <c r="K70" s="188" t="s">
        <v>1028</v>
      </c>
      <c r="L70" s="281" t="e">
        <v>#REF!</v>
      </c>
      <c r="M70" s="189" t="s">
        <v>393</v>
      </c>
    </row>
    <row r="71" spans="1:13" s="181" customFormat="1" ht="26.25" customHeight="1">
      <c r="A71" s="183">
        <v>69</v>
      </c>
      <c r="B71" s="193" t="s">
        <v>394</v>
      </c>
      <c r="C71" s="184">
        <v>36331</v>
      </c>
      <c r="D71" s="192" t="s">
        <v>736</v>
      </c>
      <c r="E71" s="192" t="s">
        <v>735</v>
      </c>
      <c r="F71" s="185">
        <v>843</v>
      </c>
      <c r="G71" s="186">
        <v>7</v>
      </c>
      <c r="H71" s="185" t="s">
        <v>395</v>
      </c>
      <c r="I71" s="191"/>
      <c r="J71" s="185" t="s">
        <v>558</v>
      </c>
      <c r="K71" s="188" t="s">
        <v>1028</v>
      </c>
      <c r="L71" s="281" t="e">
        <v>#REF!</v>
      </c>
      <c r="M71" s="189" t="s">
        <v>393</v>
      </c>
    </row>
    <row r="72" spans="1:13" s="181" customFormat="1" ht="26.25" customHeight="1">
      <c r="A72" s="183">
        <v>70</v>
      </c>
      <c r="B72" s="193" t="s">
        <v>394</v>
      </c>
      <c r="C72" s="184">
        <v>36531</v>
      </c>
      <c r="D72" s="192" t="s">
        <v>710</v>
      </c>
      <c r="E72" s="192" t="s">
        <v>249</v>
      </c>
      <c r="F72" s="185">
        <v>846</v>
      </c>
      <c r="G72" s="186">
        <v>6</v>
      </c>
      <c r="H72" s="185" t="s">
        <v>395</v>
      </c>
      <c r="I72" s="191"/>
      <c r="J72" s="185" t="s">
        <v>558</v>
      </c>
      <c r="K72" s="188" t="s">
        <v>1028</v>
      </c>
      <c r="L72" s="281" t="e">
        <v>#REF!</v>
      </c>
      <c r="M72" s="189" t="s">
        <v>393</v>
      </c>
    </row>
    <row r="73" spans="1:13" s="181" customFormat="1" ht="26.25" customHeight="1">
      <c r="A73" s="183">
        <v>71</v>
      </c>
      <c r="B73" s="193" t="s">
        <v>394</v>
      </c>
      <c r="C73" s="184">
        <v>36534</v>
      </c>
      <c r="D73" s="192" t="s">
        <v>719</v>
      </c>
      <c r="E73" s="192" t="s">
        <v>249</v>
      </c>
      <c r="F73" s="185">
        <v>846</v>
      </c>
      <c r="G73" s="186">
        <v>5</v>
      </c>
      <c r="H73" s="185" t="s">
        <v>395</v>
      </c>
      <c r="I73" s="191"/>
      <c r="J73" s="185" t="s">
        <v>558</v>
      </c>
      <c r="K73" s="188" t="s">
        <v>1028</v>
      </c>
      <c r="L73" s="281" t="e">
        <v>#REF!</v>
      </c>
      <c r="M73" s="189" t="s">
        <v>393</v>
      </c>
    </row>
    <row r="74" spans="1:13" s="181" customFormat="1" ht="26.25" customHeight="1">
      <c r="A74" s="183">
        <v>72</v>
      </c>
      <c r="B74" s="193" t="s">
        <v>394</v>
      </c>
      <c r="C74" s="184">
        <v>36670</v>
      </c>
      <c r="D74" s="192" t="s">
        <v>721</v>
      </c>
      <c r="E74" s="192" t="s">
        <v>249</v>
      </c>
      <c r="F74" s="185">
        <v>853</v>
      </c>
      <c r="G74" s="186">
        <v>7</v>
      </c>
      <c r="H74" s="185" t="s">
        <v>395</v>
      </c>
      <c r="I74" s="191"/>
      <c r="J74" s="185" t="s">
        <v>558</v>
      </c>
      <c r="K74" s="188" t="s">
        <v>1028</v>
      </c>
      <c r="L74" s="281" t="e">
        <v>#REF!</v>
      </c>
      <c r="M74" s="189" t="s">
        <v>393</v>
      </c>
    </row>
    <row r="75" spans="1:13" s="181" customFormat="1" ht="26.25" customHeight="1">
      <c r="A75" s="183">
        <v>73</v>
      </c>
      <c r="B75" s="193" t="s">
        <v>394</v>
      </c>
      <c r="C75" s="184">
        <v>36526</v>
      </c>
      <c r="D75" s="192" t="s">
        <v>704</v>
      </c>
      <c r="E75" s="192" t="s">
        <v>594</v>
      </c>
      <c r="F75" s="185">
        <v>855</v>
      </c>
      <c r="G75" s="186">
        <v>7</v>
      </c>
      <c r="H75" s="185" t="s">
        <v>395</v>
      </c>
      <c r="I75" s="191"/>
      <c r="J75" s="185" t="s">
        <v>558</v>
      </c>
      <c r="K75" s="188" t="s">
        <v>1028</v>
      </c>
      <c r="L75" s="281" t="e">
        <v>#REF!</v>
      </c>
      <c r="M75" s="189" t="s">
        <v>393</v>
      </c>
    </row>
    <row r="76" spans="1:13" s="181" customFormat="1" ht="26.25" customHeight="1">
      <c r="A76" s="183">
        <v>74</v>
      </c>
      <c r="B76" s="193" t="s">
        <v>394</v>
      </c>
      <c r="C76" s="184">
        <v>36526</v>
      </c>
      <c r="D76" s="192" t="s">
        <v>740</v>
      </c>
      <c r="E76" s="192" t="s">
        <v>735</v>
      </c>
      <c r="F76" s="185">
        <v>862</v>
      </c>
      <c r="G76" s="186">
        <v>5</v>
      </c>
      <c r="H76" s="185" t="s">
        <v>395</v>
      </c>
      <c r="I76" s="191"/>
      <c r="J76" s="185" t="s">
        <v>558</v>
      </c>
      <c r="K76" s="188" t="s">
        <v>1028</v>
      </c>
      <c r="L76" s="281" t="e">
        <v>#REF!</v>
      </c>
      <c r="M76" s="189" t="s">
        <v>393</v>
      </c>
    </row>
    <row r="77" spans="1:13" s="181" customFormat="1" ht="26.25" customHeight="1">
      <c r="A77" s="183">
        <v>75</v>
      </c>
      <c r="B77" s="193" t="s">
        <v>396</v>
      </c>
      <c r="C77" s="184">
        <v>36309</v>
      </c>
      <c r="D77" s="188" t="s">
        <v>732</v>
      </c>
      <c r="E77" s="188" t="s">
        <v>733</v>
      </c>
      <c r="F77" s="190">
        <v>725</v>
      </c>
      <c r="G77" s="186">
        <v>1</v>
      </c>
      <c r="H77" s="185" t="s">
        <v>395</v>
      </c>
      <c r="I77" s="191"/>
      <c r="J77" s="185" t="s">
        <v>558</v>
      </c>
      <c r="K77" s="188" t="s">
        <v>1028</v>
      </c>
      <c r="L77" s="281">
        <v>41664</v>
      </c>
      <c r="M77" s="189" t="s">
        <v>393</v>
      </c>
    </row>
    <row r="78" spans="1:13" s="181" customFormat="1" ht="26.25" customHeight="1">
      <c r="A78" s="183">
        <v>76</v>
      </c>
      <c r="B78" s="193" t="s">
        <v>396</v>
      </c>
      <c r="C78" s="184">
        <v>36161</v>
      </c>
      <c r="D78" s="188" t="s">
        <v>695</v>
      </c>
      <c r="E78" s="188" t="s">
        <v>647</v>
      </c>
      <c r="F78" s="190">
        <v>734</v>
      </c>
      <c r="G78" s="186">
        <v>2</v>
      </c>
      <c r="H78" s="185" t="s">
        <v>395</v>
      </c>
      <c r="I78" s="191"/>
      <c r="J78" s="185" t="s">
        <v>558</v>
      </c>
      <c r="K78" s="188" t="s">
        <v>1028</v>
      </c>
      <c r="L78" s="281">
        <v>41664</v>
      </c>
      <c r="M78" s="189" t="s">
        <v>393</v>
      </c>
    </row>
    <row r="79" spans="1:13" s="181" customFormat="1" ht="26.25" customHeight="1">
      <c r="A79" s="183">
        <v>77</v>
      </c>
      <c r="B79" s="193" t="s">
        <v>396</v>
      </c>
      <c r="C79" s="184">
        <v>36228</v>
      </c>
      <c r="D79" s="188" t="s">
        <v>744</v>
      </c>
      <c r="E79" s="188" t="s">
        <v>745</v>
      </c>
      <c r="F79" s="190">
        <v>735</v>
      </c>
      <c r="G79" s="186">
        <v>3</v>
      </c>
      <c r="H79" s="185" t="s">
        <v>395</v>
      </c>
      <c r="I79" s="191"/>
      <c r="J79" s="185" t="s">
        <v>558</v>
      </c>
      <c r="K79" s="188" t="s">
        <v>1028</v>
      </c>
      <c r="L79" s="281">
        <v>41664</v>
      </c>
      <c r="M79" s="189" t="s">
        <v>393</v>
      </c>
    </row>
    <row r="80" spans="1:13" s="181" customFormat="1" ht="26.25" customHeight="1">
      <c r="A80" s="183">
        <v>78</v>
      </c>
      <c r="B80" s="193" t="s">
        <v>396</v>
      </c>
      <c r="C80" s="184">
        <v>36184</v>
      </c>
      <c r="D80" s="188" t="s">
        <v>739</v>
      </c>
      <c r="E80" s="188" t="s">
        <v>735</v>
      </c>
      <c r="F80" s="190">
        <v>744</v>
      </c>
      <c r="G80" s="186">
        <v>4</v>
      </c>
      <c r="H80" s="185" t="s">
        <v>395</v>
      </c>
      <c r="I80" s="191"/>
      <c r="J80" s="185" t="s">
        <v>558</v>
      </c>
      <c r="K80" s="188" t="s">
        <v>1028</v>
      </c>
      <c r="L80" s="281">
        <v>41664</v>
      </c>
      <c r="M80" s="189" t="s">
        <v>393</v>
      </c>
    </row>
    <row r="81" spans="1:13" s="181" customFormat="1" ht="26.25" customHeight="1">
      <c r="A81" s="183">
        <v>79</v>
      </c>
      <c r="B81" s="193" t="s">
        <v>396</v>
      </c>
      <c r="C81" s="184">
        <v>36423</v>
      </c>
      <c r="D81" s="188" t="s">
        <v>682</v>
      </c>
      <c r="E81" s="188" t="s">
        <v>683</v>
      </c>
      <c r="F81" s="190">
        <v>747</v>
      </c>
      <c r="G81" s="186">
        <v>5</v>
      </c>
      <c r="H81" s="185" t="s">
        <v>395</v>
      </c>
      <c r="I81" s="191"/>
      <c r="J81" s="185" t="s">
        <v>558</v>
      </c>
      <c r="K81" s="188" t="s">
        <v>1028</v>
      </c>
      <c r="L81" s="281">
        <v>41664</v>
      </c>
      <c r="M81" s="189" t="s">
        <v>393</v>
      </c>
    </row>
    <row r="82" spans="1:13" s="181" customFormat="1" ht="26.25" customHeight="1">
      <c r="A82" s="183">
        <v>80</v>
      </c>
      <c r="B82" s="193" t="s">
        <v>396</v>
      </c>
      <c r="C82" s="184">
        <v>36161</v>
      </c>
      <c r="D82" s="188" t="s">
        <v>715</v>
      </c>
      <c r="E82" s="188" t="s">
        <v>249</v>
      </c>
      <c r="F82" s="190">
        <v>748</v>
      </c>
      <c r="G82" s="186">
        <v>6</v>
      </c>
      <c r="H82" s="185" t="s">
        <v>395</v>
      </c>
      <c r="I82" s="191"/>
      <c r="J82" s="185" t="s">
        <v>558</v>
      </c>
      <c r="K82" s="188" t="s">
        <v>1028</v>
      </c>
      <c r="L82" s="281">
        <v>41664</v>
      </c>
      <c r="M82" s="189" t="s">
        <v>393</v>
      </c>
    </row>
    <row r="83" spans="1:13" s="181" customFormat="1" ht="26.25" customHeight="1">
      <c r="A83" s="183">
        <v>81</v>
      </c>
      <c r="B83" s="193" t="s">
        <v>396</v>
      </c>
      <c r="C83" s="184">
        <v>36291</v>
      </c>
      <c r="D83" s="188" t="s">
        <v>727</v>
      </c>
      <c r="E83" s="188" t="s">
        <v>725</v>
      </c>
      <c r="F83" s="190">
        <v>761</v>
      </c>
      <c r="G83" s="186">
        <v>7</v>
      </c>
      <c r="H83" s="185" t="s">
        <v>395</v>
      </c>
      <c r="I83" s="191"/>
      <c r="J83" s="185" t="s">
        <v>558</v>
      </c>
      <c r="K83" s="188" t="s">
        <v>1028</v>
      </c>
      <c r="L83" s="281">
        <v>41664</v>
      </c>
      <c r="M83" s="189" t="s">
        <v>393</v>
      </c>
    </row>
    <row r="84" spans="1:13" s="181" customFormat="1" ht="26.25" customHeight="1">
      <c r="A84" s="183">
        <v>82</v>
      </c>
      <c r="B84" s="193" t="s">
        <v>396</v>
      </c>
      <c r="C84" s="184">
        <v>36371</v>
      </c>
      <c r="D84" s="188" t="s">
        <v>714</v>
      </c>
      <c r="E84" s="188" t="s">
        <v>249</v>
      </c>
      <c r="F84" s="190">
        <v>764</v>
      </c>
      <c r="G84" s="186">
        <v>8</v>
      </c>
      <c r="H84" s="185" t="s">
        <v>395</v>
      </c>
      <c r="I84" s="191"/>
      <c r="J84" s="185" t="s">
        <v>558</v>
      </c>
      <c r="K84" s="188" t="s">
        <v>1028</v>
      </c>
      <c r="L84" s="281">
        <v>41664</v>
      </c>
      <c r="M84" s="189" t="s">
        <v>393</v>
      </c>
    </row>
    <row r="85" spans="1:13" s="181" customFormat="1" ht="26.25" customHeight="1">
      <c r="A85" s="183">
        <v>83</v>
      </c>
      <c r="B85" s="194" t="s">
        <v>100</v>
      </c>
      <c r="C85" s="184">
        <v>36161</v>
      </c>
      <c r="D85" s="188" t="s">
        <v>820</v>
      </c>
      <c r="E85" s="188" t="s">
        <v>634</v>
      </c>
      <c r="F85" s="231">
        <v>380</v>
      </c>
      <c r="G85" s="186">
        <v>1</v>
      </c>
      <c r="H85" s="191" t="s">
        <v>100</v>
      </c>
      <c r="I85" s="191"/>
      <c r="J85" s="185" t="s">
        <v>558</v>
      </c>
      <c r="K85" s="188" t="s">
        <v>1028</v>
      </c>
      <c r="L85" s="281">
        <v>41665</v>
      </c>
      <c r="M85" s="189" t="s">
        <v>393</v>
      </c>
    </row>
    <row r="86" spans="1:13" s="181" customFormat="1" ht="26.25" customHeight="1">
      <c r="A86" s="183">
        <v>84</v>
      </c>
      <c r="B86" s="194" t="s">
        <v>100</v>
      </c>
      <c r="C86" s="184">
        <v>36595</v>
      </c>
      <c r="D86" s="188" t="s">
        <v>726</v>
      </c>
      <c r="E86" s="188" t="s">
        <v>725</v>
      </c>
      <c r="F86" s="231">
        <v>340</v>
      </c>
      <c r="G86" s="186">
        <v>2</v>
      </c>
      <c r="H86" s="191" t="s">
        <v>100</v>
      </c>
      <c r="I86" s="191"/>
      <c r="J86" s="185" t="s">
        <v>558</v>
      </c>
      <c r="K86" s="188" t="s">
        <v>1028</v>
      </c>
      <c r="L86" s="281">
        <v>41665</v>
      </c>
      <c r="M86" s="189" t="s">
        <v>393</v>
      </c>
    </row>
    <row r="87" spans="1:13" s="181" customFormat="1" ht="26.25" customHeight="1">
      <c r="A87" s="183">
        <v>85</v>
      </c>
      <c r="B87" s="194" t="s">
        <v>100</v>
      </c>
      <c r="C87" s="184">
        <v>36269</v>
      </c>
      <c r="D87" s="188" t="s">
        <v>822</v>
      </c>
      <c r="E87" s="188" t="s">
        <v>249</v>
      </c>
      <c r="F87" s="231">
        <v>300</v>
      </c>
      <c r="G87" s="186">
        <v>3</v>
      </c>
      <c r="H87" s="191" t="s">
        <v>100</v>
      </c>
      <c r="I87" s="191"/>
      <c r="J87" s="185" t="s">
        <v>558</v>
      </c>
      <c r="K87" s="188" t="s">
        <v>1028</v>
      </c>
      <c r="L87" s="281">
        <v>41665</v>
      </c>
      <c r="M87" s="189" t="s">
        <v>393</v>
      </c>
    </row>
    <row r="88" spans="1:13" s="181" customFormat="1" ht="26.25" customHeight="1">
      <c r="A88" s="183">
        <v>86</v>
      </c>
      <c r="B88" s="194" t="s">
        <v>100</v>
      </c>
      <c r="C88" s="184">
        <v>36512</v>
      </c>
      <c r="D88" s="188" t="s">
        <v>821</v>
      </c>
      <c r="E88" s="188" t="s">
        <v>641</v>
      </c>
      <c r="F88" s="231">
        <v>260</v>
      </c>
      <c r="G88" s="186">
        <v>4</v>
      </c>
      <c r="H88" s="191" t="s">
        <v>100</v>
      </c>
      <c r="I88" s="191"/>
      <c r="J88" s="185" t="s">
        <v>558</v>
      </c>
      <c r="K88" s="188" t="s">
        <v>1028</v>
      </c>
      <c r="L88" s="281">
        <v>41665</v>
      </c>
      <c r="M88" s="189" t="s">
        <v>393</v>
      </c>
    </row>
    <row r="89" spans="1:13" s="181" customFormat="1" ht="26.25" customHeight="1">
      <c r="A89" s="183">
        <v>87</v>
      </c>
      <c r="B89" s="194" t="s">
        <v>100</v>
      </c>
      <c r="C89" s="184">
        <v>36207</v>
      </c>
      <c r="D89" s="188" t="s">
        <v>823</v>
      </c>
      <c r="E89" s="188" t="s">
        <v>735</v>
      </c>
      <c r="F89" s="231" t="s">
        <v>1024</v>
      </c>
      <c r="G89" s="186" t="s">
        <v>411</v>
      </c>
      <c r="H89" s="191" t="s">
        <v>100</v>
      </c>
      <c r="I89" s="191"/>
      <c r="J89" s="185" t="s">
        <v>558</v>
      </c>
      <c r="K89" s="188" t="s">
        <v>1028</v>
      </c>
      <c r="L89" s="281">
        <v>41665</v>
      </c>
      <c r="M89" s="189" t="s">
        <v>393</v>
      </c>
    </row>
    <row r="90" spans="1:13" s="181" customFormat="1" ht="26.25" customHeight="1">
      <c r="A90" s="183">
        <v>88</v>
      </c>
      <c r="B90" s="194" t="s">
        <v>100</v>
      </c>
      <c r="C90" s="184">
        <v>36765</v>
      </c>
      <c r="D90" s="188" t="s">
        <v>720</v>
      </c>
      <c r="E90" s="188" t="s">
        <v>249</v>
      </c>
      <c r="F90" s="231" t="s">
        <v>987</v>
      </c>
      <c r="G90" s="186" t="s">
        <v>411</v>
      </c>
      <c r="H90" s="191" t="s">
        <v>100</v>
      </c>
      <c r="I90" s="191"/>
      <c r="J90" s="185" t="s">
        <v>558</v>
      </c>
      <c r="K90" s="188" t="s">
        <v>1028</v>
      </c>
      <c r="L90" s="281">
        <v>41665</v>
      </c>
      <c r="M90" s="189" t="s">
        <v>393</v>
      </c>
    </row>
    <row r="91" spans="1:13" s="181" customFormat="1" ht="26.25" customHeight="1">
      <c r="A91" s="183">
        <v>108</v>
      </c>
      <c r="B91" s="194" t="s">
        <v>340</v>
      </c>
      <c r="C91" s="184">
        <v>36161</v>
      </c>
      <c r="D91" s="188" t="s">
        <v>694</v>
      </c>
      <c r="E91" s="188" t="s">
        <v>647</v>
      </c>
      <c r="F91" s="190">
        <v>1351</v>
      </c>
      <c r="G91" s="191">
        <v>1</v>
      </c>
      <c r="H91" s="191" t="s">
        <v>340</v>
      </c>
      <c r="I91" s="191"/>
      <c r="J91" s="185" t="s">
        <v>558</v>
      </c>
      <c r="K91" s="188" t="s">
        <v>1028</v>
      </c>
      <c r="L91" s="281" t="e">
        <v>#REF!</v>
      </c>
      <c r="M91" s="189" t="s">
        <v>393</v>
      </c>
    </row>
    <row r="92" spans="1:13" s="181" customFormat="1" ht="26.25" customHeight="1">
      <c r="A92" s="183">
        <v>109</v>
      </c>
      <c r="B92" s="194" t="s">
        <v>340</v>
      </c>
      <c r="C92" s="184">
        <v>36200</v>
      </c>
      <c r="D92" s="188" t="s">
        <v>844</v>
      </c>
      <c r="E92" s="188" t="s">
        <v>752</v>
      </c>
      <c r="F92" s="190">
        <v>1251</v>
      </c>
      <c r="G92" s="191">
        <v>2</v>
      </c>
      <c r="H92" s="191" t="s">
        <v>340</v>
      </c>
      <c r="I92" s="191"/>
      <c r="J92" s="185" t="s">
        <v>558</v>
      </c>
      <c r="K92" s="188" t="s">
        <v>1028</v>
      </c>
      <c r="L92" s="281" t="e">
        <v>#REF!</v>
      </c>
      <c r="M92" s="189" t="s">
        <v>393</v>
      </c>
    </row>
    <row r="93" spans="1:13" s="181" customFormat="1" ht="26.25" customHeight="1">
      <c r="A93" s="183">
        <v>110</v>
      </c>
      <c r="B93" s="194" t="s">
        <v>340</v>
      </c>
      <c r="C93" s="184">
        <v>36310</v>
      </c>
      <c r="D93" s="188" t="s">
        <v>837</v>
      </c>
      <c r="E93" s="188" t="s">
        <v>605</v>
      </c>
      <c r="F93" s="190">
        <v>1245</v>
      </c>
      <c r="G93" s="191">
        <v>3</v>
      </c>
      <c r="H93" s="191" t="s">
        <v>340</v>
      </c>
      <c r="I93" s="191"/>
      <c r="J93" s="185" t="s">
        <v>558</v>
      </c>
      <c r="K93" s="188" t="s">
        <v>1028</v>
      </c>
      <c r="L93" s="281" t="e">
        <v>#REF!</v>
      </c>
      <c r="M93" s="189" t="s">
        <v>393</v>
      </c>
    </row>
    <row r="94" spans="1:13" s="181" customFormat="1" ht="26.25" customHeight="1">
      <c r="A94" s="183">
        <v>111</v>
      </c>
      <c r="B94" s="194" t="s">
        <v>340</v>
      </c>
      <c r="C94" s="184">
        <v>36447</v>
      </c>
      <c r="D94" s="188" t="s">
        <v>851</v>
      </c>
      <c r="E94" s="188" t="s">
        <v>764</v>
      </c>
      <c r="F94" s="190">
        <v>1235</v>
      </c>
      <c r="G94" s="191">
        <v>4</v>
      </c>
      <c r="H94" s="191" t="s">
        <v>340</v>
      </c>
      <c r="I94" s="191"/>
      <c r="J94" s="185" t="s">
        <v>558</v>
      </c>
      <c r="K94" s="188" t="s">
        <v>1028</v>
      </c>
      <c r="L94" s="281" t="e">
        <v>#REF!</v>
      </c>
      <c r="M94" s="189" t="s">
        <v>393</v>
      </c>
    </row>
    <row r="95" spans="1:13" s="181" customFormat="1" ht="26.25" customHeight="1">
      <c r="A95" s="183">
        <v>112</v>
      </c>
      <c r="B95" s="194" t="s">
        <v>340</v>
      </c>
      <c r="C95" s="184">
        <v>36179</v>
      </c>
      <c r="D95" s="188" t="s">
        <v>753</v>
      </c>
      <c r="E95" s="188" t="s">
        <v>752</v>
      </c>
      <c r="F95" s="190">
        <v>1222</v>
      </c>
      <c r="G95" s="191">
        <v>5</v>
      </c>
      <c r="H95" s="191" t="s">
        <v>340</v>
      </c>
      <c r="I95" s="191"/>
      <c r="J95" s="185" t="s">
        <v>558</v>
      </c>
      <c r="K95" s="188" t="s">
        <v>1028</v>
      </c>
      <c r="L95" s="281" t="e">
        <v>#REF!</v>
      </c>
      <c r="M95" s="189" t="s">
        <v>393</v>
      </c>
    </row>
    <row r="96" spans="1:13" s="181" customFormat="1" ht="26.25" customHeight="1">
      <c r="A96" s="183">
        <v>113</v>
      </c>
      <c r="B96" s="194" t="s">
        <v>340</v>
      </c>
      <c r="C96" s="184">
        <v>36208</v>
      </c>
      <c r="D96" s="188" t="s">
        <v>692</v>
      </c>
      <c r="E96" s="188" t="s">
        <v>625</v>
      </c>
      <c r="F96" s="190">
        <v>1222</v>
      </c>
      <c r="G96" s="191">
        <v>6</v>
      </c>
      <c r="H96" s="191" t="s">
        <v>340</v>
      </c>
      <c r="I96" s="191"/>
      <c r="J96" s="185" t="s">
        <v>558</v>
      </c>
      <c r="K96" s="188" t="s">
        <v>1028</v>
      </c>
      <c r="L96" s="281" t="e">
        <v>#REF!</v>
      </c>
      <c r="M96" s="189" t="s">
        <v>393</v>
      </c>
    </row>
    <row r="97" spans="1:13" s="181" customFormat="1" ht="26.25" customHeight="1">
      <c r="A97" s="183">
        <v>114</v>
      </c>
      <c r="B97" s="194" t="s">
        <v>340</v>
      </c>
      <c r="C97" s="184">
        <v>36161</v>
      </c>
      <c r="D97" s="188" t="s">
        <v>827</v>
      </c>
      <c r="E97" s="188" t="s">
        <v>805</v>
      </c>
      <c r="F97" s="190">
        <v>1194</v>
      </c>
      <c r="G97" s="191">
        <v>7</v>
      </c>
      <c r="H97" s="191" t="s">
        <v>340</v>
      </c>
      <c r="I97" s="191"/>
      <c r="J97" s="185" t="s">
        <v>558</v>
      </c>
      <c r="K97" s="188" t="s">
        <v>1028</v>
      </c>
      <c r="L97" s="281" t="e">
        <v>#REF!</v>
      </c>
      <c r="M97" s="189" t="s">
        <v>393</v>
      </c>
    </row>
    <row r="98" spans="1:13" s="181" customFormat="1" ht="26.25" customHeight="1">
      <c r="A98" s="183">
        <v>115</v>
      </c>
      <c r="B98" s="194" t="s">
        <v>340</v>
      </c>
      <c r="C98" s="184">
        <v>36563</v>
      </c>
      <c r="D98" s="188" t="s">
        <v>909</v>
      </c>
      <c r="E98" s="188" t="s">
        <v>647</v>
      </c>
      <c r="F98" s="190">
        <v>1133</v>
      </c>
      <c r="G98" s="191">
        <v>8</v>
      </c>
      <c r="H98" s="191" t="s">
        <v>340</v>
      </c>
      <c r="I98" s="191"/>
      <c r="J98" s="185" t="s">
        <v>558</v>
      </c>
      <c r="K98" s="188" t="s">
        <v>1028</v>
      </c>
      <c r="L98" s="281" t="e">
        <v>#REF!</v>
      </c>
      <c r="M98" s="189" t="s">
        <v>393</v>
      </c>
    </row>
    <row r="99" spans="1:13" s="181" customFormat="1" ht="26.25" customHeight="1">
      <c r="A99" s="183">
        <v>116</v>
      </c>
      <c r="B99" s="194" t="s">
        <v>340</v>
      </c>
      <c r="C99" s="184">
        <v>36526</v>
      </c>
      <c r="D99" s="188" t="s">
        <v>697</v>
      </c>
      <c r="E99" s="188" t="s">
        <v>647</v>
      </c>
      <c r="F99" s="190">
        <v>1094</v>
      </c>
      <c r="G99" s="191">
        <v>9</v>
      </c>
      <c r="H99" s="191" t="s">
        <v>340</v>
      </c>
      <c r="I99" s="191"/>
      <c r="J99" s="185" t="s">
        <v>558</v>
      </c>
      <c r="K99" s="188" t="s">
        <v>1028</v>
      </c>
      <c r="L99" s="281" t="e">
        <v>#REF!</v>
      </c>
      <c r="M99" s="189" t="s">
        <v>393</v>
      </c>
    </row>
    <row r="100" spans="1:13" s="181" customFormat="1" ht="26.25" customHeight="1">
      <c r="A100" s="183">
        <v>117</v>
      </c>
      <c r="B100" s="194" t="s">
        <v>340</v>
      </c>
      <c r="C100" s="184">
        <v>36405</v>
      </c>
      <c r="D100" s="188" t="s">
        <v>831</v>
      </c>
      <c r="E100" s="188" t="s">
        <v>658</v>
      </c>
      <c r="F100" s="190">
        <v>1072</v>
      </c>
      <c r="G100" s="191">
        <v>10</v>
      </c>
      <c r="H100" s="191" t="s">
        <v>340</v>
      </c>
      <c r="I100" s="191"/>
      <c r="J100" s="185" t="s">
        <v>558</v>
      </c>
      <c r="K100" s="188" t="s">
        <v>1028</v>
      </c>
      <c r="L100" s="281" t="e">
        <v>#REF!</v>
      </c>
      <c r="M100" s="189" t="s">
        <v>393</v>
      </c>
    </row>
    <row r="101" spans="1:13" s="181" customFormat="1" ht="26.25" customHeight="1">
      <c r="A101" s="183">
        <v>118</v>
      </c>
      <c r="B101" s="194" t="s">
        <v>340</v>
      </c>
      <c r="C101" s="184">
        <v>36386</v>
      </c>
      <c r="D101" s="188" t="s">
        <v>709</v>
      </c>
      <c r="E101" s="188" t="s">
        <v>658</v>
      </c>
      <c r="F101" s="190">
        <v>1041</v>
      </c>
      <c r="G101" s="191">
        <v>11</v>
      </c>
      <c r="H101" s="191" t="s">
        <v>340</v>
      </c>
      <c r="I101" s="191"/>
      <c r="J101" s="185" t="s">
        <v>558</v>
      </c>
      <c r="K101" s="188" t="s">
        <v>1028</v>
      </c>
      <c r="L101" s="281" t="e">
        <v>#REF!</v>
      </c>
      <c r="M101" s="189" t="s">
        <v>393</v>
      </c>
    </row>
    <row r="102" spans="1:13" s="181" customFormat="1" ht="26.25" customHeight="1">
      <c r="A102" s="183">
        <v>119</v>
      </c>
      <c r="B102" s="194" t="s">
        <v>340</v>
      </c>
      <c r="C102" s="184">
        <v>36600</v>
      </c>
      <c r="D102" s="188" t="s">
        <v>849</v>
      </c>
      <c r="E102" s="188" t="s">
        <v>761</v>
      </c>
      <c r="F102" s="190">
        <v>1019</v>
      </c>
      <c r="G102" s="191">
        <v>12</v>
      </c>
      <c r="H102" s="191" t="s">
        <v>340</v>
      </c>
      <c r="I102" s="191"/>
      <c r="J102" s="185" t="s">
        <v>558</v>
      </c>
      <c r="K102" s="188" t="s">
        <v>1028</v>
      </c>
      <c r="L102" s="281" t="e">
        <v>#REF!</v>
      </c>
      <c r="M102" s="189" t="s">
        <v>393</v>
      </c>
    </row>
    <row r="103" spans="1:13" s="181" customFormat="1" ht="26.25" customHeight="1">
      <c r="A103" s="183">
        <v>120</v>
      </c>
      <c r="B103" s="194" t="s">
        <v>340</v>
      </c>
      <c r="C103" s="184">
        <v>36526</v>
      </c>
      <c r="D103" s="188" t="s">
        <v>677</v>
      </c>
      <c r="E103" s="188" t="s">
        <v>634</v>
      </c>
      <c r="F103" s="190" t="s">
        <v>1024</v>
      </c>
      <c r="G103" s="191" t="s">
        <v>411</v>
      </c>
      <c r="H103" s="191" t="s">
        <v>340</v>
      </c>
      <c r="I103" s="191"/>
      <c r="J103" s="185" t="s">
        <v>558</v>
      </c>
      <c r="K103" s="188" t="s">
        <v>1028</v>
      </c>
      <c r="L103" s="281" t="e">
        <v>#REF!</v>
      </c>
      <c r="M103" s="189" t="s">
        <v>393</v>
      </c>
    </row>
    <row r="104" spans="1:13" s="181" customFormat="1" ht="26.25" customHeight="1">
      <c r="A104" s="183">
        <v>121</v>
      </c>
      <c r="B104" s="194" t="s">
        <v>340</v>
      </c>
      <c r="C104" s="184">
        <v>36161</v>
      </c>
      <c r="D104" s="188" t="s">
        <v>835</v>
      </c>
      <c r="E104" s="188" t="s">
        <v>735</v>
      </c>
      <c r="F104" s="190" t="s">
        <v>987</v>
      </c>
      <c r="G104" s="191" t="s">
        <v>411</v>
      </c>
      <c r="H104" s="191" t="s">
        <v>340</v>
      </c>
      <c r="I104" s="191"/>
      <c r="J104" s="185" t="s">
        <v>558</v>
      </c>
      <c r="K104" s="188" t="s">
        <v>1028</v>
      </c>
      <c r="L104" s="281" t="e">
        <v>#REF!</v>
      </c>
      <c r="M104" s="189" t="s">
        <v>393</v>
      </c>
    </row>
    <row r="105" spans="1:13" s="181" customFormat="1" ht="26.25" customHeight="1">
      <c r="A105" s="183">
        <v>122</v>
      </c>
      <c r="B105" s="194" t="s">
        <v>340</v>
      </c>
      <c r="C105" s="184">
        <v>36733</v>
      </c>
      <c r="D105" s="188" t="s">
        <v>825</v>
      </c>
      <c r="E105" s="188" t="s">
        <v>580</v>
      </c>
      <c r="F105" s="190" t="s">
        <v>987</v>
      </c>
      <c r="G105" s="191" t="s">
        <v>411</v>
      </c>
      <c r="H105" s="191" t="s">
        <v>340</v>
      </c>
      <c r="I105" s="191"/>
      <c r="J105" s="185" t="s">
        <v>558</v>
      </c>
      <c r="K105" s="188" t="s">
        <v>1028</v>
      </c>
      <c r="L105" s="281" t="e">
        <v>#REF!</v>
      </c>
      <c r="M105" s="189" t="s">
        <v>393</v>
      </c>
    </row>
    <row r="106" spans="1:13" s="181" customFormat="1" ht="26.25" customHeight="1">
      <c r="A106" s="183">
        <v>148</v>
      </c>
      <c r="B106" s="194" t="s">
        <v>405</v>
      </c>
      <c r="C106" s="184">
        <v>36491</v>
      </c>
      <c r="D106" s="188" t="s">
        <v>814</v>
      </c>
      <c r="E106" s="188" t="s">
        <v>605</v>
      </c>
      <c r="F106" s="190">
        <v>1514</v>
      </c>
      <c r="G106" s="191">
        <v>1</v>
      </c>
      <c r="H106" s="191" t="s">
        <v>143</v>
      </c>
      <c r="I106" s="191" t="s">
        <v>559</v>
      </c>
      <c r="J106" s="185" t="s">
        <v>558</v>
      </c>
      <c r="K106" s="188" t="s">
        <v>1028</v>
      </c>
      <c r="L106" s="281" t="e">
        <v>#REF!</v>
      </c>
      <c r="M106" s="189" t="s">
        <v>393</v>
      </c>
    </row>
    <row r="107" spans="1:13" s="181" customFormat="1" ht="26.25" customHeight="1">
      <c r="A107" s="183">
        <v>149</v>
      </c>
      <c r="B107" s="194" t="s">
        <v>405</v>
      </c>
      <c r="C107" s="184">
        <v>36205</v>
      </c>
      <c r="D107" s="188" t="s">
        <v>819</v>
      </c>
      <c r="E107" s="188" t="s">
        <v>768</v>
      </c>
      <c r="F107" s="190">
        <v>1328</v>
      </c>
      <c r="G107" s="191">
        <v>2</v>
      </c>
      <c r="H107" s="191" t="s">
        <v>143</v>
      </c>
      <c r="I107" s="191" t="s">
        <v>559</v>
      </c>
      <c r="J107" s="185" t="s">
        <v>558</v>
      </c>
      <c r="K107" s="188" t="s">
        <v>1028</v>
      </c>
      <c r="L107" s="281" t="e">
        <v>#REF!</v>
      </c>
      <c r="M107" s="189" t="s">
        <v>393</v>
      </c>
    </row>
    <row r="108" spans="1:13" s="181" customFormat="1" ht="26.25" customHeight="1">
      <c r="A108" s="183">
        <v>150</v>
      </c>
      <c r="B108" s="194" t="s">
        <v>405</v>
      </c>
      <c r="C108" s="184">
        <v>36200</v>
      </c>
      <c r="D108" s="188" t="s">
        <v>816</v>
      </c>
      <c r="E108" s="188" t="s">
        <v>745</v>
      </c>
      <c r="F108" s="190">
        <v>1313</v>
      </c>
      <c r="G108" s="191">
        <v>3</v>
      </c>
      <c r="H108" s="191" t="s">
        <v>143</v>
      </c>
      <c r="I108" s="191" t="s">
        <v>559</v>
      </c>
      <c r="J108" s="185" t="s">
        <v>558</v>
      </c>
      <c r="K108" s="188" t="s">
        <v>1028</v>
      </c>
      <c r="L108" s="281" t="e">
        <v>#REF!</v>
      </c>
      <c r="M108" s="189" t="s">
        <v>393</v>
      </c>
    </row>
    <row r="109" spans="1:13" s="181" customFormat="1" ht="26.25" customHeight="1">
      <c r="A109" s="183">
        <v>151</v>
      </c>
      <c r="B109" s="194" t="s">
        <v>405</v>
      </c>
      <c r="C109" s="184">
        <v>36368</v>
      </c>
      <c r="D109" s="188" t="s">
        <v>802</v>
      </c>
      <c r="E109" s="188" t="s">
        <v>634</v>
      </c>
      <c r="F109" s="190">
        <v>1307</v>
      </c>
      <c r="G109" s="191">
        <v>4</v>
      </c>
      <c r="H109" s="191" t="s">
        <v>143</v>
      </c>
      <c r="I109" s="191" t="s">
        <v>559</v>
      </c>
      <c r="J109" s="185" t="s">
        <v>558</v>
      </c>
      <c r="K109" s="188" t="s">
        <v>1028</v>
      </c>
      <c r="L109" s="281" t="e">
        <v>#REF!</v>
      </c>
      <c r="M109" s="189" t="s">
        <v>393</v>
      </c>
    </row>
    <row r="110" spans="1:13" s="181" customFormat="1" ht="26.25" customHeight="1">
      <c r="A110" s="183">
        <v>152</v>
      </c>
      <c r="B110" s="194" t="s">
        <v>405</v>
      </c>
      <c r="C110" s="184">
        <v>36219</v>
      </c>
      <c r="D110" s="188" t="s">
        <v>807</v>
      </c>
      <c r="E110" s="188" t="s">
        <v>703</v>
      </c>
      <c r="F110" s="190">
        <v>1295</v>
      </c>
      <c r="G110" s="191">
        <v>5</v>
      </c>
      <c r="H110" s="191" t="s">
        <v>143</v>
      </c>
      <c r="I110" s="191" t="s">
        <v>559</v>
      </c>
      <c r="J110" s="185" t="s">
        <v>558</v>
      </c>
      <c r="K110" s="188" t="s">
        <v>1028</v>
      </c>
      <c r="L110" s="281" t="e">
        <v>#REF!</v>
      </c>
      <c r="M110" s="189" t="s">
        <v>393</v>
      </c>
    </row>
    <row r="111" spans="1:13" s="181" customFormat="1" ht="26.25" customHeight="1">
      <c r="A111" s="183">
        <v>153</v>
      </c>
      <c r="B111" s="194" t="s">
        <v>405</v>
      </c>
      <c r="C111" s="184">
        <v>36373</v>
      </c>
      <c r="D111" s="188" t="s">
        <v>815</v>
      </c>
      <c r="E111" s="188" t="s">
        <v>605</v>
      </c>
      <c r="F111" s="190">
        <v>1288</v>
      </c>
      <c r="G111" s="191">
        <v>6</v>
      </c>
      <c r="H111" s="191" t="s">
        <v>143</v>
      </c>
      <c r="I111" s="191" t="s">
        <v>559</v>
      </c>
      <c r="J111" s="185" t="s">
        <v>558</v>
      </c>
      <c r="K111" s="188" t="s">
        <v>1028</v>
      </c>
      <c r="L111" s="281" t="e">
        <v>#REF!</v>
      </c>
      <c r="M111" s="189" t="s">
        <v>393</v>
      </c>
    </row>
    <row r="112" spans="1:13" s="181" customFormat="1" ht="26.25" customHeight="1">
      <c r="A112" s="183">
        <v>154</v>
      </c>
      <c r="B112" s="194" t="s">
        <v>405</v>
      </c>
      <c r="C112" s="184">
        <v>36610</v>
      </c>
      <c r="D112" s="188" t="s">
        <v>765</v>
      </c>
      <c r="E112" s="188" t="s">
        <v>764</v>
      </c>
      <c r="F112" s="190">
        <v>1288</v>
      </c>
      <c r="G112" s="191">
        <v>7</v>
      </c>
      <c r="H112" s="191" t="s">
        <v>143</v>
      </c>
      <c r="I112" s="191" t="s">
        <v>559</v>
      </c>
      <c r="J112" s="185" t="s">
        <v>558</v>
      </c>
      <c r="K112" s="188" t="s">
        <v>1028</v>
      </c>
      <c r="L112" s="281" t="e">
        <v>#REF!</v>
      </c>
      <c r="M112" s="189" t="s">
        <v>393</v>
      </c>
    </row>
    <row r="113" spans="1:13" s="181" customFormat="1" ht="26.25" customHeight="1">
      <c r="A113" s="183">
        <v>155</v>
      </c>
      <c r="B113" s="194" t="s">
        <v>405</v>
      </c>
      <c r="C113" s="184">
        <v>36161</v>
      </c>
      <c r="D113" s="188" t="s">
        <v>804</v>
      </c>
      <c r="E113" s="188" t="s">
        <v>805</v>
      </c>
      <c r="F113" s="190">
        <v>1265</v>
      </c>
      <c r="G113" s="191">
        <v>8</v>
      </c>
      <c r="H113" s="191" t="s">
        <v>143</v>
      </c>
      <c r="I113" s="191" t="s">
        <v>559</v>
      </c>
      <c r="J113" s="185" t="s">
        <v>558</v>
      </c>
      <c r="K113" s="188" t="s">
        <v>1028</v>
      </c>
      <c r="L113" s="281" t="e">
        <v>#REF!</v>
      </c>
      <c r="M113" s="189" t="s">
        <v>393</v>
      </c>
    </row>
    <row r="114" spans="1:13" s="181" customFormat="1" ht="26.25" customHeight="1">
      <c r="A114" s="183">
        <v>156</v>
      </c>
      <c r="B114" s="194" t="s">
        <v>405</v>
      </c>
      <c r="C114" s="184">
        <v>36200</v>
      </c>
      <c r="D114" s="188" t="s">
        <v>803</v>
      </c>
      <c r="E114" s="188" t="s">
        <v>641</v>
      </c>
      <c r="F114" s="190">
        <v>1169</v>
      </c>
      <c r="G114" s="191">
        <v>9</v>
      </c>
      <c r="H114" s="191" t="s">
        <v>143</v>
      </c>
      <c r="I114" s="191" t="s">
        <v>559</v>
      </c>
      <c r="J114" s="185" t="s">
        <v>558</v>
      </c>
      <c r="K114" s="188" t="s">
        <v>1028</v>
      </c>
      <c r="L114" s="281" t="e">
        <v>#REF!</v>
      </c>
      <c r="M114" s="189" t="s">
        <v>393</v>
      </c>
    </row>
    <row r="115" spans="1:13" s="181" customFormat="1" ht="26.25" customHeight="1">
      <c r="A115" s="183">
        <v>157</v>
      </c>
      <c r="B115" s="194" t="s">
        <v>405</v>
      </c>
      <c r="C115" s="184">
        <v>36555</v>
      </c>
      <c r="D115" s="188" t="s">
        <v>808</v>
      </c>
      <c r="E115" s="188" t="s">
        <v>594</v>
      </c>
      <c r="F115" s="190">
        <v>1044</v>
      </c>
      <c r="G115" s="191">
        <v>10</v>
      </c>
      <c r="H115" s="191" t="s">
        <v>143</v>
      </c>
      <c r="I115" s="191" t="s">
        <v>559</v>
      </c>
      <c r="J115" s="185" t="s">
        <v>558</v>
      </c>
      <c r="K115" s="188" t="s">
        <v>1028</v>
      </c>
      <c r="L115" s="281" t="e">
        <v>#REF!</v>
      </c>
      <c r="M115" s="189" t="s">
        <v>393</v>
      </c>
    </row>
    <row r="116" spans="1:13" s="181" customFormat="1" ht="26.25" customHeight="1">
      <c r="A116" s="183">
        <v>158</v>
      </c>
      <c r="B116" s="194" t="s">
        <v>405</v>
      </c>
      <c r="C116" s="184">
        <v>36166</v>
      </c>
      <c r="D116" s="188" t="s">
        <v>817</v>
      </c>
      <c r="E116" s="188" t="s">
        <v>669</v>
      </c>
      <c r="F116" s="190">
        <v>1018</v>
      </c>
      <c r="G116" s="191">
        <v>11</v>
      </c>
      <c r="H116" s="191" t="s">
        <v>143</v>
      </c>
      <c r="I116" s="191" t="s">
        <v>559</v>
      </c>
      <c r="J116" s="185" t="s">
        <v>558</v>
      </c>
      <c r="K116" s="188" t="s">
        <v>1028</v>
      </c>
      <c r="L116" s="281" t="e">
        <v>#REF!</v>
      </c>
      <c r="M116" s="189" t="s">
        <v>393</v>
      </c>
    </row>
    <row r="117" spans="1:13" s="181" customFormat="1" ht="26.25" customHeight="1">
      <c r="A117" s="183">
        <v>159</v>
      </c>
      <c r="B117" s="194" t="s">
        <v>405</v>
      </c>
      <c r="C117" s="184">
        <v>36669</v>
      </c>
      <c r="D117" s="188" t="s">
        <v>812</v>
      </c>
      <c r="E117" s="188" t="s">
        <v>735</v>
      </c>
      <c r="F117" s="190">
        <v>1000</v>
      </c>
      <c r="G117" s="191">
        <v>12</v>
      </c>
      <c r="H117" s="191" t="s">
        <v>143</v>
      </c>
      <c r="I117" s="191" t="s">
        <v>559</v>
      </c>
      <c r="J117" s="185" t="s">
        <v>558</v>
      </c>
      <c r="K117" s="188" t="s">
        <v>1028</v>
      </c>
      <c r="L117" s="281" t="e">
        <v>#REF!</v>
      </c>
      <c r="M117" s="189" t="s">
        <v>393</v>
      </c>
    </row>
    <row r="118" spans="1:13" s="181" customFormat="1" ht="26.25" customHeight="1">
      <c r="A118" s="183">
        <v>160</v>
      </c>
      <c r="B118" s="194" t="s">
        <v>405</v>
      </c>
      <c r="C118" s="184">
        <v>36745</v>
      </c>
      <c r="D118" s="188" t="s">
        <v>818</v>
      </c>
      <c r="E118" s="188" t="s">
        <v>669</v>
      </c>
      <c r="F118" s="190">
        <v>975</v>
      </c>
      <c r="G118" s="191">
        <v>13</v>
      </c>
      <c r="H118" s="191" t="s">
        <v>143</v>
      </c>
      <c r="I118" s="191" t="s">
        <v>559</v>
      </c>
      <c r="J118" s="185" t="s">
        <v>558</v>
      </c>
      <c r="K118" s="188" t="s">
        <v>1028</v>
      </c>
      <c r="L118" s="281" t="e">
        <v>#REF!</v>
      </c>
      <c r="M118" s="189" t="s">
        <v>393</v>
      </c>
    </row>
    <row r="119" spans="1:13" s="181" customFormat="1" ht="26.25" customHeight="1">
      <c r="A119" s="183">
        <v>161</v>
      </c>
      <c r="B119" s="194" t="s">
        <v>405</v>
      </c>
      <c r="C119" s="184">
        <v>36299</v>
      </c>
      <c r="D119" s="188" t="s">
        <v>810</v>
      </c>
      <c r="E119" s="188" t="s">
        <v>735</v>
      </c>
      <c r="F119" s="190">
        <v>956</v>
      </c>
      <c r="G119" s="191">
        <v>14</v>
      </c>
      <c r="H119" s="191" t="s">
        <v>143</v>
      </c>
      <c r="I119" s="191" t="s">
        <v>559</v>
      </c>
      <c r="J119" s="185" t="s">
        <v>558</v>
      </c>
      <c r="K119" s="188" t="s">
        <v>1028</v>
      </c>
      <c r="L119" s="281" t="e">
        <v>#REF!</v>
      </c>
      <c r="M119" s="189" t="s">
        <v>393</v>
      </c>
    </row>
    <row r="120" spans="1:13" s="181" customFormat="1" ht="26.25" customHeight="1">
      <c r="A120" s="183">
        <v>162</v>
      </c>
      <c r="B120" s="194" t="s">
        <v>405</v>
      </c>
      <c r="C120" s="184">
        <v>36184</v>
      </c>
      <c r="D120" s="188" t="s">
        <v>813</v>
      </c>
      <c r="E120" s="188" t="s">
        <v>735</v>
      </c>
      <c r="F120" s="190">
        <v>848</v>
      </c>
      <c r="G120" s="191">
        <v>15</v>
      </c>
      <c r="H120" s="191" t="s">
        <v>143</v>
      </c>
      <c r="I120" s="191" t="s">
        <v>559</v>
      </c>
      <c r="J120" s="185" t="s">
        <v>558</v>
      </c>
      <c r="K120" s="188" t="s">
        <v>1028</v>
      </c>
      <c r="L120" s="281" t="e">
        <v>#REF!</v>
      </c>
      <c r="M120" s="189" t="s">
        <v>393</v>
      </c>
    </row>
    <row r="121" spans="1:13" s="181" customFormat="1" ht="26.25" customHeight="1">
      <c r="A121" s="183">
        <v>163</v>
      </c>
      <c r="B121" s="194" t="s">
        <v>405</v>
      </c>
      <c r="C121" s="184">
        <v>36846</v>
      </c>
      <c r="D121" s="188" t="s">
        <v>806</v>
      </c>
      <c r="E121" s="188" t="s">
        <v>647</v>
      </c>
      <c r="F121" s="190">
        <v>820</v>
      </c>
      <c r="G121" s="191">
        <v>16</v>
      </c>
      <c r="H121" s="191" t="s">
        <v>143</v>
      </c>
      <c r="I121" s="191" t="s">
        <v>559</v>
      </c>
      <c r="J121" s="185" t="s">
        <v>558</v>
      </c>
      <c r="K121" s="188" t="s">
        <v>1028</v>
      </c>
      <c r="L121" s="281" t="e">
        <v>#REF!</v>
      </c>
      <c r="M121" s="189" t="s">
        <v>393</v>
      </c>
    </row>
    <row r="122" spans="1:13" s="181" customFormat="1" ht="26.25" customHeight="1">
      <c r="A122" s="183">
        <v>164</v>
      </c>
      <c r="B122" s="194" t="s">
        <v>405</v>
      </c>
      <c r="C122" s="184">
        <v>36388</v>
      </c>
      <c r="D122" s="188" t="s">
        <v>809</v>
      </c>
      <c r="E122" s="188" t="s">
        <v>249</v>
      </c>
      <c r="F122" s="190" t="s">
        <v>987</v>
      </c>
      <c r="G122" s="191" t="s">
        <v>411</v>
      </c>
      <c r="H122" s="191" t="s">
        <v>143</v>
      </c>
      <c r="I122" s="191" t="s">
        <v>559</v>
      </c>
      <c r="J122" s="185" t="s">
        <v>558</v>
      </c>
      <c r="K122" s="188" t="s">
        <v>1028</v>
      </c>
      <c r="L122" s="281" t="e">
        <v>#REF!</v>
      </c>
      <c r="M122" s="189" t="s">
        <v>393</v>
      </c>
    </row>
    <row r="123" spans="1:13" s="181" customFormat="1" ht="26.25" customHeight="1">
      <c r="A123" s="183">
        <v>165</v>
      </c>
      <c r="B123" s="194" t="s">
        <v>405</v>
      </c>
      <c r="C123" s="184">
        <v>36161</v>
      </c>
      <c r="D123" s="188" t="s">
        <v>811</v>
      </c>
      <c r="E123" s="188" t="s">
        <v>735</v>
      </c>
      <c r="F123" s="190" t="s">
        <v>987</v>
      </c>
      <c r="G123" s="191" t="s">
        <v>411</v>
      </c>
      <c r="H123" s="191" t="s">
        <v>143</v>
      </c>
      <c r="I123" s="191" t="s">
        <v>559</v>
      </c>
      <c r="J123" s="185" t="s">
        <v>558</v>
      </c>
      <c r="K123" s="188" t="s">
        <v>1028</v>
      </c>
      <c r="L123" s="281" t="e">
        <v>#REF!</v>
      </c>
      <c r="M123" s="189" t="s">
        <v>393</v>
      </c>
    </row>
    <row r="124" spans="1:13" s="181" customFormat="1" ht="26.25" customHeight="1">
      <c r="A124" s="183">
        <v>188</v>
      </c>
      <c r="B124" s="194" t="s">
        <v>397</v>
      </c>
      <c r="C124" s="184">
        <v>36165</v>
      </c>
      <c r="D124" s="188" t="s">
        <v>649</v>
      </c>
      <c r="E124" s="188" t="s">
        <v>647</v>
      </c>
      <c r="F124" s="190">
        <v>5306</v>
      </c>
      <c r="G124" s="191">
        <v>1</v>
      </c>
      <c r="H124" s="191" t="s">
        <v>397</v>
      </c>
      <c r="I124" s="191"/>
      <c r="J124" s="185" t="s">
        <v>558</v>
      </c>
      <c r="K124" s="188" t="s">
        <v>1028</v>
      </c>
      <c r="L124" s="281">
        <v>41664</v>
      </c>
      <c r="M124" s="189" t="s">
        <v>393</v>
      </c>
    </row>
    <row r="125" spans="1:13" s="181" customFormat="1" ht="26.25" customHeight="1">
      <c r="A125" s="183">
        <v>189</v>
      </c>
      <c r="B125" s="194" t="s">
        <v>397</v>
      </c>
      <c r="C125" s="184">
        <v>36455</v>
      </c>
      <c r="D125" s="188" t="s">
        <v>663</v>
      </c>
      <c r="E125" s="188" t="s">
        <v>664</v>
      </c>
      <c r="F125" s="190">
        <v>5442</v>
      </c>
      <c r="G125" s="191">
        <v>2</v>
      </c>
      <c r="H125" s="191" t="s">
        <v>397</v>
      </c>
      <c r="I125" s="191"/>
      <c r="J125" s="185" t="s">
        <v>558</v>
      </c>
      <c r="K125" s="188" t="s">
        <v>1028</v>
      </c>
      <c r="L125" s="281">
        <v>41664</v>
      </c>
      <c r="M125" s="189" t="s">
        <v>393</v>
      </c>
    </row>
    <row r="126" spans="1:13" s="181" customFormat="1" ht="26.25" customHeight="1">
      <c r="A126" s="183">
        <v>190</v>
      </c>
      <c r="B126" s="194" t="s">
        <v>397</v>
      </c>
      <c r="C126" s="184">
        <v>36495</v>
      </c>
      <c r="D126" s="188" t="s">
        <v>640</v>
      </c>
      <c r="E126" s="188" t="s">
        <v>641</v>
      </c>
      <c r="F126" s="190">
        <v>5444</v>
      </c>
      <c r="G126" s="191">
        <v>1</v>
      </c>
      <c r="H126" s="191" t="s">
        <v>397</v>
      </c>
      <c r="I126" s="191"/>
      <c r="J126" s="185" t="s">
        <v>558</v>
      </c>
      <c r="K126" s="188" t="s">
        <v>1028</v>
      </c>
      <c r="L126" s="281">
        <v>41664</v>
      </c>
      <c r="M126" s="189" t="s">
        <v>393</v>
      </c>
    </row>
    <row r="127" spans="1:13" s="181" customFormat="1" ht="26.25" customHeight="1">
      <c r="A127" s="183">
        <v>191</v>
      </c>
      <c r="B127" s="194" t="s">
        <v>397</v>
      </c>
      <c r="C127" s="184">
        <v>36268</v>
      </c>
      <c r="D127" s="188" t="s">
        <v>840</v>
      </c>
      <c r="E127" s="188" t="s">
        <v>841</v>
      </c>
      <c r="F127" s="190">
        <v>5457</v>
      </c>
      <c r="G127" s="191">
        <v>2</v>
      </c>
      <c r="H127" s="191" t="s">
        <v>397</v>
      </c>
      <c r="I127" s="191"/>
      <c r="J127" s="185" t="s">
        <v>558</v>
      </c>
      <c r="K127" s="188" t="s">
        <v>1028</v>
      </c>
      <c r="L127" s="281">
        <v>41664</v>
      </c>
      <c r="M127" s="189" t="s">
        <v>393</v>
      </c>
    </row>
    <row r="128" spans="1:13" s="181" customFormat="1" ht="26.25" customHeight="1">
      <c r="A128" s="183">
        <v>192</v>
      </c>
      <c r="B128" s="194" t="s">
        <v>397</v>
      </c>
      <c r="C128" s="184">
        <v>36511</v>
      </c>
      <c r="D128" s="188" t="s">
        <v>646</v>
      </c>
      <c r="E128" s="188" t="s">
        <v>647</v>
      </c>
      <c r="F128" s="190">
        <v>5466</v>
      </c>
      <c r="G128" s="191">
        <v>3</v>
      </c>
      <c r="H128" s="191" t="s">
        <v>397</v>
      </c>
      <c r="I128" s="191"/>
      <c r="J128" s="185" t="s">
        <v>558</v>
      </c>
      <c r="K128" s="188" t="s">
        <v>1028</v>
      </c>
      <c r="L128" s="281">
        <v>41664</v>
      </c>
      <c r="M128" s="189" t="s">
        <v>393</v>
      </c>
    </row>
    <row r="129" spans="1:13" s="181" customFormat="1" ht="26.25" customHeight="1">
      <c r="A129" s="183">
        <v>193</v>
      </c>
      <c r="B129" s="194" t="s">
        <v>397</v>
      </c>
      <c r="C129" s="184">
        <v>36383</v>
      </c>
      <c r="D129" s="188" t="s">
        <v>676</v>
      </c>
      <c r="E129" s="188" t="s">
        <v>675</v>
      </c>
      <c r="F129" s="190">
        <v>5474</v>
      </c>
      <c r="G129" s="191">
        <v>3</v>
      </c>
      <c r="H129" s="191" t="s">
        <v>397</v>
      </c>
      <c r="I129" s="191"/>
      <c r="J129" s="185" t="s">
        <v>558</v>
      </c>
      <c r="K129" s="188" t="s">
        <v>1028</v>
      </c>
      <c r="L129" s="281">
        <v>41664</v>
      </c>
      <c r="M129" s="189" t="s">
        <v>393</v>
      </c>
    </row>
    <row r="130" spans="1:13" s="181" customFormat="1" ht="26.25" customHeight="1">
      <c r="A130" s="183">
        <v>194</v>
      </c>
      <c r="B130" s="194" t="s">
        <v>397</v>
      </c>
      <c r="C130" s="184">
        <v>36177</v>
      </c>
      <c r="D130" s="188" t="s">
        <v>748</v>
      </c>
      <c r="E130" s="188" t="s">
        <v>669</v>
      </c>
      <c r="F130" s="190">
        <v>5482</v>
      </c>
      <c r="G130" s="191">
        <v>4</v>
      </c>
      <c r="H130" s="191" t="s">
        <v>397</v>
      </c>
      <c r="I130" s="191"/>
      <c r="J130" s="185" t="s">
        <v>558</v>
      </c>
      <c r="K130" s="188" t="s">
        <v>1028</v>
      </c>
      <c r="L130" s="281">
        <v>41664</v>
      </c>
      <c r="M130" s="189" t="s">
        <v>393</v>
      </c>
    </row>
    <row r="131" spans="1:13" s="181" customFormat="1" ht="26.25" customHeight="1">
      <c r="A131" s="183">
        <v>195</v>
      </c>
      <c r="B131" s="194" t="s">
        <v>397</v>
      </c>
      <c r="C131" s="184">
        <v>36228</v>
      </c>
      <c r="D131" s="188" t="s">
        <v>744</v>
      </c>
      <c r="E131" s="188" t="s">
        <v>745</v>
      </c>
      <c r="F131" s="190">
        <v>5494</v>
      </c>
      <c r="G131" s="191">
        <v>1</v>
      </c>
      <c r="H131" s="191" t="s">
        <v>397</v>
      </c>
      <c r="I131" s="191"/>
      <c r="J131" s="185" t="s">
        <v>558</v>
      </c>
      <c r="K131" s="188" t="s">
        <v>1028</v>
      </c>
      <c r="L131" s="281">
        <v>41664</v>
      </c>
      <c r="M131" s="189" t="s">
        <v>393</v>
      </c>
    </row>
    <row r="132" spans="1:13" s="181" customFormat="1" ht="26.25" customHeight="1">
      <c r="A132" s="183">
        <v>196</v>
      </c>
      <c r="B132" s="194" t="s">
        <v>397</v>
      </c>
      <c r="C132" s="184">
        <v>36176</v>
      </c>
      <c r="D132" s="188" t="s">
        <v>637</v>
      </c>
      <c r="E132" s="188" t="s">
        <v>580</v>
      </c>
      <c r="F132" s="190">
        <v>5546</v>
      </c>
      <c r="G132" s="191">
        <v>1</v>
      </c>
      <c r="H132" s="191" t="s">
        <v>397</v>
      </c>
      <c r="I132" s="191"/>
      <c r="J132" s="185" t="s">
        <v>558</v>
      </c>
      <c r="K132" s="188" t="s">
        <v>1028</v>
      </c>
      <c r="L132" s="281">
        <v>41664</v>
      </c>
      <c r="M132" s="189" t="s">
        <v>393</v>
      </c>
    </row>
    <row r="133" spans="1:13" s="181" customFormat="1" ht="26.25" customHeight="1">
      <c r="A133" s="183">
        <v>197</v>
      </c>
      <c r="B133" s="194" t="s">
        <v>397</v>
      </c>
      <c r="C133" s="184">
        <v>36320</v>
      </c>
      <c r="D133" s="188" t="s">
        <v>633</v>
      </c>
      <c r="E133" s="188" t="s">
        <v>634</v>
      </c>
      <c r="F133" s="190">
        <v>5562</v>
      </c>
      <c r="G133" s="191">
        <v>2</v>
      </c>
      <c r="H133" s="191" t="s">
        <v>397</v>
      </c>
      <c r="I133" s="191"/>
      <c r="J133" s="185" t="s">
        <v>558</v>
      </c>
      <c r="K133" s="188" t="s">
        <v>1028</v>
      </c>
      <c r="L133" s="281">
        <v>41664</v>
      </c>
      <c r="M133" s="189" t="s">
        <v>393</v>
      </c>
    </row>
    <row r="134" spans="1:13" s="181" customFormat="1" ht="26.25" customHeight="1">
      <c r="A134" s="183">
        <v>198</v>
      </c>
      <c r="B134" s="194" t="s">
        <v>397</v>
      </c>
      <c r="C134" s="184">
        <v>36196</v>
      </c>
      <c r="D134" s="188" t="s">
        <v>635</v>
      </c>
      <c r="E134" s="188" t="s">
        <v>634</v>
      </c>
      <c r="F134" s="190">
        <v>5595</v>
      </c>
      <c r="G134" s="191">
        <v>1</v>
      </c>
      <c r="H134" s="191" t="s">
        <v>397</v>
      </c>
      <c r="I134" s="191"/>
      <c r="J134" s="185" t="s">
        <v>558</v>
      </c>
      <c r="K134" s="188" t="s">
        <v>1028</v>
      </c>
      <c r="L134" s="281">
        <v>41664</v>
      </c>
      <c r="M134" s="189" t="s">
        <v>393</v>
      </c>
    </row>
    <row r="135" spans="1:13" s="181" customFormat="1" ht="26.25" customHeight="1">
      <c r="A135" s="183">
        <v>199</v>
      </c>
      <c r="B135" s="194" t="s">
        <v>397</v>
      </c>
      <c r="C135" s="184">
        <v>36184</v>
      </c>
      <c r="D135" s="188" t="s">
        <v>670</v>
      </c>
      <c r="E135" s="188" t="s">
        <v>669</v>
      </c>
      <c r="F135" s="190">
        <v>5614</v>
      </c>
      <c r="G135" s="191">
        <v>1</v>
      </c>
      <c r="H135" s="191" t="s">
        <v>397</v>
      </c>
      <c r="I135" s="191"/>
      <c r="J135" s="185" t="s">
        <v>558</v>
      </c>
      <c r="K135" s="188" t="s">
        <v>1028</v>
      </c>
      <c r="L135" s="281">
        <v>41664</v>
      </c>
      <c r="M135" s="189" t="s">
        <v>393</v>
      </c>
    </row>
    <row r="136" spans="1:13" s="181" customFormat="1" ht="26.25" customHeight="1">
      <c r="A136" s="183">
        <v>200</v>
      </c>
      <c r="B136" s="194" t="s">
        <v>397</v>
      </c>
      <c r="C136" s="184">
        <v>36679</v>
      </c>
      <c r="D136" s="188" t="s">
        <v>679</v>
      </c>
      <c r="E136" s="188" t="s">
        <v>634</v>
      </c>
      <c r="F136" s="190">
        <v>5642</v>
      </c>
      <c r="G136" s="191">
        <v>2</v>
      </c>
      <c r="H136" s="191" t="s">
        <v>397</v>
      </c>
      <c r="I136" s="191"/>
      <c r="J136" s="185" t="s">
        <v>558</v>
      </c>
      <c r="K136" s="188" t="s">
        <v>1028</v>
      </c>
      <c r="L136" s="281">
        <v>41664</v>
      </c>
      <c r="M136" s="189" t="s">
        <v>393</v>
      </c>
    </row>
    <row r="137" spans="1:13" s="181" customFormat="1" ht="26.25" customHeight="1">
      <c r="A137" s="183">
        <v>201</v>
      </c>
      <c r="B137" s="194" t="s">
        <v>397</v>
      </c>
      <c r="C137" s="184">
        <v>36199</v>
      </c>
      <c r="D137" s="188" t="s">
        <v>747</v>
      </c>
      <c r="E137" s="188" t="s">
        <v>669</v>
      </c>
      <c r="F137" s="190">
        <v>5666</v>
      </c>
      <c r="G137" s="191">
        <v>1</v>
      </c>
      <c r="H137" s="191" t="s">
        <v>397</v>
      </c>
      <c r="I137" s="191"/>
      <c r="J137" s="185" t="s">
        <v>558</v>
      </c>
      <c r="K137" s="188" t="s">
        <v>1028</v>
      </c>
      <c r="L137" s="281">
        <v>41664</v>
      </c>
      <c r="M137" s="189" t="s">
        <v>393</v>
      </c>
    </row>
    <row r="138" spans="1:13" s="181" customFormat="1" ht="26.25" customHeight="1">
      <c r="A138" s="183">
        <v>202</v>
      </c>
      <c r="B138" s="194" t="s">
        <v>397</v>
      </c>
      <c r="C138" s="184">
        <v>36219</v>
      </c>
      <c r="D138" s="188" t="s">
        <v>653</v>
      </c>
      <c r="E138" s="188" t="s">
        <v>594</v>
      </c>
      <c r="F138" s="190">
        <v>5682</v>
      </c>
      <c r="G138" s="191">
        <v>2</v>
      </c>
      <c r="H138" s="191" t="s">
        <v>397</v>
      </c>
      <c r="I138" s="191"/>
      <c r="J138" s="185" t="s">
        <v>558</v>
      </c>
      <c r="K138" s="188" t="s">
        <v>1028</v>
      </c>
      <c r="L138" s="281">
        <v>41664</v>
      </c>
      <c r="M138" s="189" t="s">
        <v>393</v>
      </c>
    </row>
    <row r="139" spans="1:13" s="181" customFormat="1" ht="26.25" customHeight="1">
      <c r="A139" s="183">
        <v>203</v>
      </c>
      <c r="B139" s="194" t="s">
        <v>397</v>
      </c>
      <c r="C139" s="184">
        <v>36526</v>
      </c>
      <c r="D139" s="188" t="s">
        <v>743</v>
      </c>
      <c r="E139" s="188" t="s">
        <v>605</v>
      </c>
      <c r="F139" s="190">
        <v>5686</v>
      </c>
      <c r="G139" s="191">
        <v>1</v>
      </c>
      <c r="H139" s="191" t="s">
        <v>397</v>
      </c>
      <c r="I139" s="191"/>
      <c r="J139" s="185" t="s">
        <v>558</v>
      </c>
      <c r="K139" s="188" t="s">
        <v>1028</v>
      </c>
      <c r="L139" s="281">
        <v>41664</v>
      </c>
      <c r="M139" s="189" t="s">
        <v>393</v>
      </c>
    </row>
    <row r="140" spans="1:13" s="181" customFormat="1" ht="26.25" customHeight="1">
      <c r="A140" s="183">
        <v>204</v>
      </c>
      <c r="B140" s="194" t="s">
        <v>397</v>
      </c>
      <c r="C140" s="184">
        <v>36165</v>
      </c>
      <c r="D140" s="188" t="s">
        <v>644</v>
      </c>
      <c r="E140" s="188" t="s">
        <v>645</v>
      </c>
      <c r="F140" s="190">
        <v>5688</v>
      </c>
      <c r="G140" s="191">
        <v>5</v>
      </c>
      <c r="H140" s="191" t="s">
        <v>397</v>
      </c>
      <c r="I140" s="191"/>
      <c r="J140" s="185" t="s">
        <v>558</v>
      </c>
      <c r="K140" s="188" t="s">
        <v>1028</v>
      </c>
      <c r="L140" s="281">
        <v>41664</v>
      </c>
      <c r="M140" s="189" t="s">
        <v>393</v>
      </c>
    </row>
    <row r="141" spans="1:13" s="181" customFormat="1" ht="26.25" customHeight="1">
      <c r="A141" s="183">
        <v>205</v>
      </c>
      <c r="B141" s="194" t="s">
        <v>397</v>
      </c>
      <c r="C141" s="184">
        <v>36161</v>
      </c>
      <c r="D141" s="188" t="s">
        <v>636</v>
      </c>
      <c r="E141" s="188" t="s">
        <v>573</v>
      </c>
      <c r="F141" s="190">
        <v>5696</v>
      </c>
      <c r="G141" s="191">
        <v>2</v>
      </c>
      <c r="H141" s="191" t="s">
        <v>397</v>
      </c>
      <c r="I141" s="191"/>
      <c r="J141" s="185" t="s">
        <v>558</v>
      </c>
      <c r="K141" s="188" t="s">
        <v>1028</v>
      </c>
      <c r="L141" s="281">
        <v>41664</v>
      </c>
      <c r="M141" s="189" t="s">
        <v>393</v>
      </c>
    </row>
    <row r="142" spans="1:13" s="181" customFormat="1" ht="26.25" customHeight="1">
      <c r="A142" s="183">
        <v>206</v>
      </c>
      <c r="B142" s="194" t="s">
        <v>397</v>
      </c>
      <c r="C142" s="184">
        <v>36162</v>
      </c>
      <c r="D142" s="188" t="s">
        <v>654</v>
      </c>
      <c r="E142" s="188" t="s">
        <v>596</v>
      </c>
      <c r="F142" s="190">
        <v>5703</v>
      </c>
      <c r="G142" s="191">
        <v>3</v>
      </c>
      <c r="H142" s="191" t="s">
        <v>397</v>
      </c>
      <c r="I142" s="191"/>
      <c r="J142" s="185" t="s">
        <v>558</v>
      </c>
      <c r="K142" s="188" t="s">
        <v>1028</v>
      </c>
      <c r="L142" s="281">
        <v>41664</v>
      </c>
      <c r="M142" s="189" t="s">
        <v>393</v>
      </c>
    </row>
    <row r="143" spans="1:13" s="181" customFormat="1" ht="26.25" customHeight="1">
      <c r="A143" s="183">
        <v>207</v>
      </c>
      <c r="B143" s="194" t="s">
        <v>397</v>
      </c>
      <c r="C143" s="184">
        <v>36629</v>
      </c>
      <c r="D143" s="188" t="s">
        <v>686</v>
      </c>
      <c r="E143" s="188" t="s">
        <v>641</v>
      </c>
      <c r="F143" s="190">
        <v>5733</v>
      </c>
      <c r="G143" s="191">
        <v>1</v>
      </c>
      <c r="H143" s="191" t="s">
        <v>397</v>
      </c>
      <c r="I143" s="191"/>
      <c r="J143" s="185" t="s">
        <v>558</v>
      </c>
      <c r="K143" s="188" t="s">
        <v>1028</v>
      </c>
      <c r="L143" s="281">
        <v>41664</v>
      </c>
      <c r="M143" s="189" t="s">
        <v>393</v>
      </c>
    </row>
    <row r="144" spans="1:13" s="181" customFormat="1" ht="26.25" customHeight="1">
      <c r="A144" s="183">
        <v>208</v>
      </c>
      <c r="B144" s="194" t="s">
        <v>397</v>
      </c>
      <c r="C144" s="184">
        <v>36529</v>
      </c>
      <c r="D144" s="188" t="s">
        <v>742</v>
      </c>
      <c r="E144" s="188" t="s">
        <v>605</v>
      </c>
      <c r="F144" s="190">
        <v>5740</v>
      </c>
      <c r="G144" s="191">
        <v>2</v>
      </c>
      <c r="H144" s="191" t="s">
        <v>397</v>
      </c>
      <c r="I144" s="191"/>
      <c r="J144" s="185" t="s">
        <v>558</v>
      </c>
      <c r="K144" s="188" t="s">
        <v>1028</v>
      </c>
      <c r="L144" s="281">
        <v>41664</v>
      </c>
      <c r="M144" s="189" t="s">
        <v>393</v>
      </c>
    </row>
    <row r="145" spans="1:13" s="181" customFormat="1" ht="26.25" customHeight="1">
      <c r="A145" s="183">
        <v>209</v>
      </c>
      <c r="B145" s="194" t="s">
        <v>397</v>
      </c>
      <c r="C145" s="184">
        <v>36526</v>
      </c>
      <c r="D145" s="188" t="s">
        <v>656</v>
      </c>
      <c r="E145" s="188" t="s">
        <v>596</v>
      </c>
      <c r="F145" s="190">
        <v>5741</v>
      </c>
      <c r="G145" s="191">
        <v>2</v>
      </c>
      <c r="H145" s="191" t="s">
        <v>397</v>
      </c>
      <c r="I145" s="191"/>
      <c r="J145" s="185" t="s">
        <v>558</v>
      </c>
      <c r="K145" s="188" t="s">
        <v>1028</v>
      </c>
      <c r="L145" s="281">
        <v>41664</v>
      </c>
      <c r="M145" s="189" t="s">
        <v>393</v>
      </c>
    </row>
    <row r="146" spans="1:13" s="181" customFormat="1" ht="26.25" customHeight="1">
      <c r="A146" s="183">
        <v>210</v>
      </c>
      <c r="B146" s="194" t="s">
        <v>397</v>
      </c>
      <c r="C146" s="184">
        <v>36536</v>
      </c>
      <c r="D146" s="188" t="s">
        <v>730</v>
      </c>
      <c r="E146" s="188" t="s">
        <v>731</v>
      </c>
      <c r="F146" s="190">
        <v>5749</v>
      </c>
      <c r="G146" s="191">
        <v>3</v>
      </c>
      <c r="H146" s="191" t="s">
        <v>397</v>
      </c>
      <c r="I146" s="191"/>
      <c r="J146" s="185" t="s">
        <v>558</v>
      </c>
      <c r="K146" s="188" t="s">
        <v>1028</v>
      </c>
      <c r="L146" s="281">
        <v>41664</v>
      </c>
      <c r="M146" s="189" t="s">
        <v>393</v>
      </c>
    </row>
    <row r="147" spans="1:13" s="181" customFormat="1" ht="26.25" customHeight="1">
      <c r="A147" s="183">
        <v>211</v>
      </c>
      <c r="B147" s="194" t="s">
        <v>397</v>
      </c>
      <c r="C147" s="184">
        <v>36344</v>
      </c>
      <c r="D147" s="188" t="s">
        <v>700</v>
      </c>
      <c r="E147" s="188" t="s">
        <v>701</v>
      </c>
      <c r="F147" s="190">
        <v>5751</v>
      </c>
      <c r="G147" s="191">
        <v>3</v>
      </c>
      <c r="H147" s="191" t="s">
        <v>397</v>
      </c>
      <c r="I147" s="191"/>
      <c r="J147" s="185" t="s">
        <v>558</v>
      </c>
      <c r="K147" s="188" t="s">
        <v>1028</v>
      </c>
      <c r="L147" s="281">
        <v>41664</v>
      </c>
      <c r="M147" s="189" t="s">
        <v>393</v>
      </c>
    </row>
    <row r="148" spans="1:13" s="181" customFormat="1" ht="26.25" customHeight="1">
      <c r="A148" s="183">
        <v>212</v>
      </c>
      <c r="B148" s="194" t="s">
        <v>397</v>
      </c>
      <c r="C148" s="184">
        <v>36534</v>
      </c>
      <c r="D148" s="188" t="s">
        <v>650</v>
      </c>
      <c r="E148" s="188" t="s">
        <v>651</v>
      </c>
      <c r="F148" s="190">
        <v>5778</v>
      </c>
      <c r="G148" s="191">
        <v>4</v>
      </c>
      <c r="H148" s="191" t="s">
        <v>397</v>
      </c>
      <c r="I148" s="191"/>
      <c r="J148" s="185" t="s">
        <v>558</v>
      </c>
      <c r="K148" s="188" t="s">
        <v>1028</v>
      </c>
      <c r="L148" s="281">
        <v>41664</v>
      </c>
      <c r="M148" s="189" t="s">
        <v>393</v>
      </c>
    </row>
    <row r="149" spans="1:13" s="181" customFormat="1" ht="26.25" customHeight="1">
      <c r="A149" s="183">
        <v>213</v>
      </c>
      <c r="B149" s="194" t="s">
        <v>397</v>
      </c>
      <c r="C149" s="184">
        <v>36224</v>
      </c>
      <c r="D149" s="188" t="s">
        <v>836</v>
      </c>
      <c r="E149" s="188" t="s">
        <v>605</v>
      </c>
      <c r="F149" s="190">
        <v>5779</v>
      </c>
      <c r="G149" s="191">
        <v>4</v>
      </c>
      <c r="H149" s="191" t="s">
        <v>397</v>
      </c>
      <c r="I149" s="191"/>
      <c r="J149" s="185" t="s">
        <v>558</v>
      </c>
      <c r="K149" s="188" t="s">
        <v>1028</v>
      </c>
      <c r="L149" s="281">
        <v>41664</v>
      </c>
      <c r="M149" s="189" t="s">
        <v>393</v>
      </c>
    </row>
    <row r="150" spans="1:13" s="181" customFormat="1" ht="26.25" customHeight="1">
      <c r="A150" s="183">
        <v>214</v>
      </c>
      <c r="B150" s="194" t="s">
        <v>397</v>
      </c>
      <c r="C150" s="184">
        <v>36291</v>
      </c>
      <c r="D150" s="188" t="s">
        <v>727</v>
      </c>
      <c r="E150" s="188" t="s">
        <v>725</v>
      </c>
      <c r="F150" s="190">
        <v>5796</v>
      </c>
      <c r="G150" s="191">
        <v>5</v>
      </c>
      <c r="H150" s="191" t="s">
        <v>397</v>
      </c>
      <c r="I150" s="191"/>
      <c r="J150" s="185" t="s">
        <v>558</v>
      </c>
      <c r="K150" s="188" t="s">
        <v>1028</v>
      </c>
      <c r="L150" s="281">
        <v>41664</v>
      </c>
      <c r="M150" s="189" t="s">
        <v>393</v>
      </c>
    </row>
    <row r="151" spans="1:13" s="181" customFormat="1" ht="26.25" customHeight="1">
      <c r="A151" s="183">
        <v>215</v>
      </c>
      <c r="B151" s="194" t="s">
        <v>397</v>
      </c>
      <c r="C151" s="184">
        <v>36161</v>
      </c>
      <c r="D151" s="188" t="s">
        <v>655</v>
      </c>
      <c r="E151" s="188" t="s">
        <v>596</v>
      </c>
      <c r="F151" s="190">
        <v>5803</v>
      </c>
      <c r="G151" s="191">
        <v>2</v>
      </c>
      <c r="H151" s="191" t="s">
        <v>397</v>
      </c>
      <c r="I151" s="191"/>
      <c r="J151" s="185" t="s">
        <v>558</v>
      </c>
      <c r="K151" s="188" t="s">
        <v>1028</v>
      </c>
      <c r="L151" s="281">
        <v>41664</v>
      </c>
      <c r="M151" s="189" t="s">
        <v>393</v>
      </c>
    </row>
    <row r="152" spans="1:13" s="181" customFormat="1" ht="26.25" customHeight="1">
      <c r="A152" s="183">
        <v>216</v>
      </c>
      <c r="B152" s="194" t="s">
        <v>397</v>
      </c>
      <c r="C152" s="184">
        <v>36423</v>
      </c>
      <c r="D152" s="188" t="s">
        <v>682</v>
      </c>
      <c r="E152" s="188" t="s">
        <v>683</v>
      </c>
      <c r="F152" s="190">
        <v>5807</v>
      </c>
      <c r="G152" s="191">
        <v>4</v>
      </c>
      <c r="H152" s="191" t="s">
        <v>397</v>
      </c>
      <c r="I152" s="191"/>
      <c r="J152" s="185" t="s">
        <v>558</v>
      </c>
      <c r="K152" s="188" t="s">
        <v>1028</v>
      </c>
      <c r="L152" s="281">
        <v>41664</v>
      </c>
      <c r="M152" s="189" t="s">
        <v>393</v>
      </c>
    </row>
    <row r="153" spans="1:13" s="181" customFormat="1" ht="26.25" customHeight="1">
      <c r="A153" s="183">
        <v>217</v>
      </c>
      <c r="B153" s="194" t="s">
        <v>397</v>
      </c>
      <c r="C153" s="184">
        <v>36161</v>
      </c>
      <c r="D153" s="188" t="s">
        <v>642</v>
      </c>
      <c r="E153" s="188" t="s">
        <v>643</v>
      </c>
      <c r="F153" s="190">
        <v>5824</v>
      </c>
      <c r="G153" s="191">
        <v>5</v>
      </c>
      <c r="H153" s="191" t="s">
        <v>397</v>
      </c>
      <c r="I153" s="191"/>
      <c r="J153" s="185" t="s">
        <v>558</v>
      </c>
      <c r="K153" s="188" t="s">
        <v>1028</v>
      </c>
      <c r="L153" s="281">
        <v>41664</v>
      </c>
      <c r="M153" s="189" t="s">
        <v>393</v>
      </c>
    </row>
    <row r="154" spans="1:13" s="181" customFormat="1" ht="26.25" customHeight="1">
      <c r="A154" s="183">
        <v>218</v>
      </c>
      <c r="B154" s="194" t="s">
        <v>397</v>
      </c>
      <c r="C154" s="184">
        <v>36314</v>
      </c>
      <c r="D154" s="188" t="s">
        <v>706</v>
      </c>
      <c r="E154" s="188" t="s">
        <v>594</v>
      </c>
      <c r="F154" s="190">
        <v>5841</v>
      </c>
      <c r="G154" s="191">
        <v>3</v>
      </c>
      <c r="H154" s="191" t="s">
        <v>397</v>
      </c>
      <c r="I154" s="191"/>
      <c r="J154" s="185" t="s">
        <v>558</v>
      </c>
      <c r="K154" s="188" t="s">
        <v>1028</v>
      </c>
      <c r="L154" s="281">
        <v>41664</v>
      </c>
      <c r="M154" s="189" t="s">
        <v>393</v>
      </c>
    </row>
    <row r="155" spans="1:13" s="181" customFormat="1" ht="26.25" customHeight="1">
      <c r="A155" s="183">
        <v>219</v>
      </c>
      <c r="B155" s="194" t="s">
        <v>397</v>
      </c>
      <c r="C155" s="184">
        <v>36274</v>
      </c>
      <c r="D155" s="188" t="s">
        <v>756</v>
      </c>
      <c r="E155" s="188" t="s">
        <v>752</v>
      </c>
      <c r="F155" s="190">
        <v>5844</v>
      </c>
      <c r="G155" s="191">
        <v>4</v>
      </c>
      <c r="H155" s="191" t="s">
        <v>397</v>
      </c>
      <c r="I155" s="191"/>
      <c r="J155" s="185" t="s">
        <v>558</v>
      </c>
      <c r="K155" s="188" t="s">
        <v>1028</v>
      </c>
      <c r="L155" s="281">
        <v>41664</v>
      </c>
      <c r="M155" s="189" t="s">
        <v>393</v>
      </c>
    </row>
    <row r="156" spans="1:13" s="181" customFormat="1" ht="26.25" customHeight="1">
      <c r="A156" s="183">
        <v>220</v>
      </c>
      <c r="B156" s="194" t="s">
        <v>397</v>
      </c>
      <c r="C156" s="184">
        <v>36456</v>
      </c>
      <c r="D156" s="188" t="s">
        <v>685</v>
      </c>
      <c r="E156" s="188" t="s">
        <v>641</v>
      </c>
      <c r="F156" s="190">
        <v>5873</v>
      </c>
      <c r="G156" s="191">
        <v>4</v>
      </c>
      <c r="H156" s="191" t="s">
        <v>397</v>
      </c>
      <c r="I156" s="191"/>
      <c r="J156" s="185" t="s">
        <v>558</v>
      </c>
      <c r="K156" s="188" t="s">
        <v>1028</v>
      </c>
      <c r="L156" s="281">
        <v>41664</v>
      </c>
      <c r="M156" s="189" t="s">
        <v>393</v>
      </c>
    </row>
    <row r="157" spans="1:13" s="181" customFormat="1" ht="26.25" customHeight="1">
      <c r="A157" s="183">
        <v>221</v>
      </c>
      <c r="B157" s="194" t="s">
        <v>397</v>
      </c>
      <c r="C157" s="184">
        <v>36347</v>
      </c>
      <c r="D157" s="188" t="s">
        <v>652</v>
      </c>
      <c r="E157" s="188" t="s">
        <v>594</v>
      </c>
      <c r="F157" s="190">
        <v>5962</v>
      </c>
      <c r="G157" s="191">
        <v>6</v>
      </c>
      <c r="H157" s="191" t="s">
        <v>397</v>
      </c>
      <c r="I157" s="191"/>
      <c r="J157" s="185" t="s">
        <v>558</v>
      </c>
      <c r="K157" s="188" t="s">
        <v>1028</v>
      </c>
      <c r="L157" s="281">
        <v>41664</v>
      </c>
      <c r="M157" s="189" t="s">
        <v>393</v>
      </c>
    </row>
    <row r="158" spans="1:13" s="181" customFormat="1" ht="26.25" customHeight="1">
      <c r="A158" s="183">
        <v>222</v>
      </c>
      <c r="B158" s="194" t="s">
        <v>397</v>
      </c>
      <c r="C158" s="184">
        <v>36243</v>
      </c>
      <c r="D158" s="188" t="s">
        <v>639</v>
      </c>
      <c r="E158" s="188" t="s">
        <v>580</v>
      </c>
      <c r="F158" s="190">
        <v>5974</v>
      </c>
      <c r="G158" s="191">
        <v>3</v>
      </c>
      <c r="H158" s="191" t="s">
        <v>397</v>
      </c>
      <c r="I158" s="191"/>
      <c r="J158" s="185" t="s">
        <v>558</v>
      </c>
      <c r="K158" s="188" t="s">
        <v>1028</v>
      </c>
      <c r="L158" s="281">
        <v>41664</v>
      </c>
      <c r="M158" s="189" t="s">
        <v>393</v>
      </c>
    </row>
    <row r="159" spans="1:13" s="181" customFormat="1" ht="26.25" customHeight="1">
      <c r="A159" s="183">
        <v>223</v>
      </c>
      <c r="B159" s="194" t="s">
        <v>397</v>
      </c>
      <c r="C159" s="184">
        <v>36161</v>
      </c>
      <c r="D159" s="188" t="s">
        <v>667</v>
      </c>
      <c r="E159" s="188" t="s">
        <v>605</v>
      </c>
      <c r="F159" s="190">
        <v>10043</v>
      </c>
      <c r="G159" s="191">
        <v>5</v>
      </c>
      <c r="H159" s="191" t="s">
        <v>397</v>
      </c>
      <c r="I159" s="191"/>
      <c r="J159" s="185" t="s">
        <v>558</v>
      </c>
      <c r="K159" s="188" t="s">
        <v>1028</v>
      </c>
      <c r="L159" s="281">
        <v>41664</v>
      </c>
      <c r="M159" s="189" t="s">
        <v>393</v>
      </c>
    </row>
    <row r="160" spans="1:13" s="181" customFormat="1" ht="26.25" customHeight="1">
      <c r="A160" s="183">
        <v>224</v>
      </c>
      <c r="B160" s="194" t="s">
        <v>397</v>
      </c>
      <c r="C160" s="184">
        <v>36161</v>
      </c>
      <c r="D160" s="188" t="s">
        <v>673</v>
      </c>
      <c r="E160" s="188" t="s">
        <v>621</v>
      </c>
      <c r="F160" s="190">
        <v>10102</v>
      </c>
      <c r="G160" s="191">
        <v>3</v>
      </c>
      <c r="H160" s="191" t="s">
        <v>397</v>
      </c>
      <c r="I160" s="191"/>
      <c r="J160" s="185" t="s">
        <v>558</v>
      </c>
      <c r="K160" s="188" t="s">
        <v>1028</v>
      </c>
      <c r="L160" s="281">
        <v>41664</v>
      </c>
      <c r="M160" s="189" t="s">
        <v>393</v>
      </c>
    </row>
    <row r="161" spans="1:13" s="181" customFormat="1" ht="26.25" customHeight="1">
      <c r="A161" s="183">
        <v>225</v>
      </c>
      <c r="B161" s="194" t="s">
        <v>397</v>
      </c>
      <c r="C161" s="184">
        <v>36296</v>
      </c>
      <c r="D161" s="188" t="s">
        <v>671</v>
      </c>
      <c r="E161" s="188" t="s">
        <v>672</v>
      </c>
      <c r="F161" s="190">
        <v>10117</v>
      </c>
      <c r="G161" s="191">
        <v>3</v>
      </c>
      <c r="H161" s="191" t="s">
        <v>397</v>
      </c>
      <c r="I161" s="191"/>
      <c r="J161" s="185" t="s">
        <v>558</v>
      </c>
      <c r="K161" s="188" t="s">
        <v>1028</v>
      </c>
      <c r="L161" s="281">
        <v>41664</v>
      </c>
      <c r="M161" s="189" t="s">
        <v>393</v>
      </c>
    </row>
    <row r="162" spans="1:13" s="181" customFormat="1" ht="26.25" customHeight="1">
      <c r="A162" s="183">
        <v>226</v>
      </c>
      <c r="B162" s="194" t="s">
        <v>397</v>
      </c>
      <c r="C162" s="184">
        <v>36284</v>
      </c>
      <c r="D162" s="188" t="s">
        <v>691</v>
      </c>
      <c r="E162" s="188" t="s">
        <v>625</v>
      </c>
      <c r="F162" s="190">
        <v>10136</v>
      </c>
      <c r="G162" s="191">
        <v>4</v>
      </c>
      <c r="H162" s="191" t="s">
        <v>397</v>
      </c>
      <c r="I162" s="191"/>
      <c r="J162" s="185" t="s">
        <v>558</v>
      </c>
      <c r="K162" s="188" t="s">
        <v>1028</v>
      </c>
      <c r="L162" s="281">
        <v>41664</v>
      </c>
      <c r="M162" s="189" t="s">
        <v>393</v>
      </c>
    </row>
    <row r="163" spans="1:13" s="181" customFormat="1" ht="26.25" customHeight="1">
      <c r="A163" s="183">
        <v>227</v>
      </c>
      <c r="B163" s="194" t="s">
        <v>397</v>
      </c>
      <c r="C163" s="184">
        <v>36278</v>
      </c>
      <c r="D163" s="188" t="s">
        <v>722</v>
      </c>
      <c r="E163" s="188" t="s">
        <v>249</v>
      </c>
      <c r="F163" s="190">
        <v>10155</v>
      </c>
      <c r="G163" s="191">
        <v>2</v>
      </c>
      <c r="H163" s="191" t="s">
        <v>397</v>
      </c>
      <c r="I163" s="191"/>
      <c r="J163" s="185" t="s">
        <v>558</v>
      </c>
      <c r="K163" s="188" t="s">
        <v>1028</v>
      </c>
      <c r="L163" s="281">
        <v>41664</v>
      </c>
      <c r="M163" s="189" t="s">
        <v>393</v>
      </c>
    </row>
    <row r="164" spans="1:13" s="181" customFormat="1" ht="26.25" customHeight="1">
      <c r="A164" s="183">
        <v>228</v>
      </c>
      <c r="B164" s="194" t="s">
        <v>397</v>
      </c>
      <c r="C164" s="184">
        <v>36404</v>
      </c>
      <c r="D164" s="188" t="s">
        <v>674</v>
      </c>
      <c r="E164" s="188" t="s">
        <v>675</v>
      </c>
      <c r="F164" s="190">
        <v>10233</v>
      </c>
      <c r="G164" s="191">
        <v>6</v>
      </c>
      <c r="H164" s="191" t="s">
        <v>397</v>
      </c>
      <c r="I164" s="191"/>
      <c r="J164" s="185" t="s">
        <v>558</v>
      </c>
      <c r="K164" s="188" t="s">
        <v>1028</v>
      </c>
      <c r="L164" s="281">
        <v>41664</v>
      </c>
      <c r="M164" s="189" t="s">
        <v>393</v>
      </c>
    </row>
    <row r="165" spans="1:13" s="181" customFormat="1" ht="26.25" customHeight="1">
      <c r="A165" s="183">
        <v>229</v>
      </c>
      <c r="B165" s="194" t="s">
        <v>397</v>
      </c>
      <c r="C165" s="184">
        <v>36652</v>
      </c>
      <c r="D165" s="188" t="s">
        <v>854</v>
      </c>
      <c r="E165" s="188" t="s">
        <v>701</v>
      </c>
      <c r="F165" s="190">
        <v>10239</v>
      </c>
      <c r="G165" s="191">
        <v>5</v>
      </c>
      <c r="H165" s="191" t="s">
        <v>397</v>
      </c>
      <c r="I165" s="191"/>
      <c r="J165" s="185" t="s">
        <v>558</v>
      </c>
      <c r="K165" s="188" t="s">
        <v>1028</v>
      </c>
      <c r="L165" s="281">
        <v>41664</v>
      </c>
      <c r="M165" s="189" t="s">
        <v>393</v>
      </c>
    </row>
    <row r="166" spans="1:13" s="181" customFormat="1" ht="26.25" customHeight="1">
      <c r="A166" s="183">
        <v>230</v>
      </c>
      <c r="B166" s="194" t="s">
        <v>397</v>
      </c>
      <c r="C166" s="184">
        <v>36722</v>
      </c>
      <c r="D166" s="188" t="s">
        <v>665</v>
      </c>
      <c r="E166" s="188" t="s">
        <v>666</v>
      </c>
      <c r="F166" s="190">
        <v>10422</v>
      </c>
      <c r="G166" s="191">
        <v>4</v>
      </c>
      <c r="H166" s="191" t="s">
        <v>397</v>
      </c>
      <c r="I166" s="191"/>
      <c r="J166" s="185" t="s">
        <v>558</v>
      </c>
      <c r="K166" s="188" t="s">
        <v>1028</v>
      </c>
      <c r="L166" s="281">
        <v>41664</v>
      </c>
      <c r="M166" s="189" t="s">
        <v>393</v>
      </c>
    </row>
    <row r="167" spans="1:13" s="181" customFormat="1" ht="26.25" customHeight="1">
      <c r="A167" s="183">
        <v>231</v>
      </c>
      <c r="B167" s="194" t="s">
        <v>397</v>
      </c>
      <c r="C167" s="184">
        <v>36161</v>
      </c>
      <c r="D167" s="188" t="s">
        <v>718</v>
      </c>
      <c r="E167" s="188" t="s">
        <v>249</v>
      </c>
      <c r="F167" s="190">
        <v>10506</v>
      </c>
      <c r="G167" s="191">
        <v>3</v>
      </c>
      <c r="H167" s="191" t="s">
        <v>397</v>
      </c>
      <c r="I167" s="191"/>
      <c r="J167" s="185" t="s">
        <v>558</v>
      </c>
      <c r="K167" s="188" t="s">
        <v>1028</v>
      </c>
      <c r="L167" s="281">
        <v>41664</v>
      </c>
      <c r="M167" s="189" t="s">
        <v>393</v>
      </c>
    </row>
    <row r="168" spans="1:13" s="181" customFormat="1" ht="26.25" customHeight="1">
      <c r="A168" s="183">
        <v>232</v>
      </c>
      <c r="B168" s="194" t="s">
        <v>397</v>
      </c>
      <c r="C168" s="184">
        <v>36787</v>
      </c>
      <c r="D168" s="188" t="s">
        <v>661</v>
      </c>
      <c r="E168" s="188" t="s">
        <v>249</v>
      </c>
      <c r="F168" s="190">
        <v>10563</v>
      </c>
      <c r="G168" s="191">
        <v>4</v>
      </c>
      <c r="H168" s="191" t="s">
        <v>397</v>
      </c>
      <c r="I168" s="191"/>
      <c r="J168" s="185" t="s">
        <v>558</v>
      </c>
      <c r="K168" s="188" t="s">
        <v>1028</v>
      </c>
      <c r="L168" s="281">
        <v>41664</v>
      </c>
      <c r="M168" s="189" t="s">
        <v>393</v>
      </c>
    </row>
    <row r="169" spans="1:13" s="181" customFormat="1" ht="26.25" customHeight="1">
      <c r="A169" s="183">
        <v>233</v>
      </c>
      <c r="B169" s="194" t="s">
        <v>397</v>
      </c>
      <c r="C169" s="184">
        <v>36778</v>
      </c>
      <c r="D169" s="188" t="s">
        <v>668</v>
      </c>
      <c r="E169" s="188" t="s">
        <v>669</v>
      </c>
      <c r="F169" s="190">
        <v>10612</v>
      </c>
      <c r="G169" s="191">
        <v>5</v>
      </c>
      <c r="H169" s="191" t="s">
        <v>397</v>
      </c>
      <c r="I169" s="191"/>
      <c r="J169" s="185" t="s">
        <v>558</v>
      </c>
      <c r="K169" s="188" t="s">
        <v>1028</v>
      </c>
      <c r="L169" s="281">
        <v>41664</v>
      </c>
      <c r="M169" s="189" t="s">
        <v>393</v>
      </c>
    </row>
    <row r="170" spans="1:13" s="181" customFormat="1" ht="26.25" customHeight="1">
      <c r="A170" s="183">
        <v>234</v>
      </c>
      <c r="B170" s="194" t="s">
        <v>397</v>
      </c>
      <c r="C170" s="184">
        <v>36217</v>
      </c>
      <c r="D170" s="188" t="s">
        <v>659</v>
      </c>
      <c r="E170" s="188" t="s">
        <v>600</v>
      </c>
      <c r="F170" s="190">
        <v>10855</v>
      </c>
      <c r="G170" s="191">
        <v>5</v>
      </c>
      <c r="H170" s="191" t="s">
        <v>397</v>
      </c>
      <c r="I170" s="191"/>
      <c r="J170" s="185" t="s">
        <v>558</v>
      </c>
      <c r="K170" s="188" t="s">
        <v>1028</v>
      </c>
      <c r="L170" s="281">
        <v>41664</v>
      </c>
      <c r="M170" s="189" t="s">
        <v>393</v>
      </c>
    </row>
    <row r="171" spans="1:13" s="181" customFormat="1" ht="26.25" customHeight="1">
      <c r="A171" s="183">
        <v>235</v>
      </c>
      <c r="B171" s="194" t="s">
        <v>397</v>
      </c>
      <c r="C171" s="184">
        <v>36656</v>
      </c>
      <c r="D171" s="188" t="s">
        <v>660</v>
      </c>
      <c r="E171" s="188" t="s">
        <v>600</v>
      </c>
      <c r="F171" s="190">
        <v>11199</v>
      </c>
      <c r="G171" s="191">
        <v>4</v>
      </c>
      <c r="H171" s="191" t="s">
        <v>397</v>
      </c>
      <c r="I171" s="191"/>
      <c r="J171" s="185" t="s">
        <v>558</v>
      </c>
      <c r="K171" s="188" t="s">
        <v>1028</v>
      </c>
      <c r="L171" s="281">
        <v>41664</v>
      </c>
      <c r="M171" s="189" t="s">
        <v>393</v>
      </c>
    </row>
    <row r="172" spans="1:13" s="181" customFormat="1" ht="26.25" customHeight="1">
      <c r="A172" s="183">
        <v>236</v>
      </c>
      <c r="B172" s="194" t="s">
        <v>397</v>
      </c>
      <c r="C172" s="184">
        <v>36164</v>
      </c>
      <c r="D172" s="188" t="s">
        <v>646</v>
      </c>
      <c r="E172" s="188" t="s">
        <v>672</v>
      </c>
      <c r="F172" s="190" t="s">
        <v>993</v>
      </c>
      <c r="G172" s="191" t="s">
        <v>411</v>
      </c>
      <c r="H172" s="191" t="s">
        <v>397</v>
      </c>
      <c r="I172" s="191"/>
      <c r="J172" s="185" t="s">
        <v>558</v>
      </c>
      <c r="K172" s="188" t="s">
        <v>1028</v>
      </c>
      <c r="L172" s="281">
        <v>41664</v>
      </c>
      <c r="M172" s="189" t="s">
        <v>393</v>
      </c>
    </row>
    <row r="173" spans="1:13" s="181" customFormat="1" ht="26.25" customHeight="1">
      <c r="A173" s="183">
        <v>237</v>
      </c>
      <c r="B173" s="194" t="s">
        <v>397</v>
      </c>
      <c r="C173" s="184">
        <v>36585</v>
      </c>
      <c r="D173" s="188" t="s">
        <v>689</v>
      </c>
      <c r="E173" s="188" t="s">
        <v>641</v>
      </c>
      <c r="F173" s="190" t="s">
        <v>1025</v>
      </c>
      <c r="G173" s="191" t="s">
        <v>411</v>
      </c>
      <c r="H173" s="191" t="s">
        <v>397</v>
      </c>
      <c r="I173" s="191"/>
      <c r="J173" s="185" t="s">
        <v>558</v>
      </c>
      <c r="K173" s="188" t="s">
        <v>1028</v>
      </c>
      <c r="L173" s="281">
        <v>41664</v>
      </c>
      <c r="M173" s="189" t="s">
        <v>393</v>
      </c>
    </row>
    <row r="174" spans="1:13" s="181" customFormat="1" ht="26.25" customHeight="1">
      <c r="A174" s="183">
        <v>238</v>
      </c>
      <c r="B174" s="194" t="s">
        <v>397</v>
      </c>
      <c r="C174" s="184">
        <v>36281</v>
      </c>
      <c r="D174" s="188" t="s">
        <v>657</v>
      </c>
      <c r="E174" s="188" t="s">
        <v>658</v>
      </c>
      <c r="F174" s="190" t="s">
        <v>1025</v>
      </c>
      <c r="G174" s="191" t="s">
        <v>411</v>
      </c>
      <c r="H174" s="191" t="s">
        <v>397</v>
      </c>
      <c r="I174" s="191"/>
      <c r="J174" s="185" t="s">
        <v>558</v>
      </c>
      <c r="K174" s="188" t="s">
        <v>1028</v>
      </c>
      <c r="L174" s="281">
        <v>41664</v>
      </c>
      <c r="M174" s="189" t="s">
        <v>393</v>
      </c>
    </row>
    <row r="175" spans="1:13" s="181" customFormat="1" ht="26.25" customHeight="1">
      <c r="A175" s="183">
        <v>239</v>
      </c>
      <c r="B175" s="194" t="s">
        <v>397</v>
      </c>
      <c r="C175" s="184">
        <v>36532</v>
      </c>
      <c r="D175" s="188" t="s">
        <v>648</v>
      </c>
      <c r="E175" s="188" t="s">
        <v>647</v>
      </c>
      <c r="F175" s="190" t="s">
        <v>1025</v>
      </c>
      <c r="G175" s="191" t="s">
        <v>411</v>
      </c>
      <c r="H175" s="191" t="s">
        <v>397</v>
      </c>
      <c r="I175" s="191"/>
      <c r="J175" s="185" t="s">
        <v>558</v>
      </c>
      <c r="K175" s="188" t="s">
        <v>1028</v>
      </c>
      <c r="L175" s="281">
        <v>41664</v>
      </c>
      <c r="M175" s="189" t="s">
        <v>393</v>
      </c>
    </row>
    <row r="176" spans="1:13" s="181" customFormat="1" ht="26.25" customHeight="1">
      <c r="A176" s="183">
        <v>240</v>
      </c>
      <c r="B176" s="194" t="s">
        <v>397</v>
      </c>
      <c r="C176" s="184">
        <v>36444</v>
      </c>
      <c r="D176" s="188" t="s">
        <v>717</v>
      </c>
      <c r="E176" s="188" t="s">
        <v>249</v>
      </c>
      <c r="F176" s="190" t="s">
        <v>987</v>
      </c>
      <c r="G176" s="191" t="s">
        <v>411</v>
      </c>
      <c r="H176" s="191" t="s">
        <v>397</v>
      </c>
      <c r="I176" s="191"/>
      <c r="J176" s="185" t="s">
        <v>558</v>
      </c>
      <c r="K176" s="188" t="s">
        <v>1028</v>
      </c>
      <c r="L176" s="281">
        <v>41664</v>
      </c>
      <c r="M176" s="189" t="s">
        <v>393</v>
      </c>
    </row>
    <row r="177" spans="1:13" s="181" customFormat="1" ht="26.25" customHeight="1">
      <c r="A177" s="183">
        <v>241</v>
      </c>
      <c r="B177" s="194" t="s">
        <v>397</v>
      </c>
      <c r="C177" s="184">
        <v>36587</v>
      </c>
      <c r="D177" s="188" t="s">
        <v>662</v>
      </c>
      <c r="E177" s="188" t="s">
        <v>249</v>
      </c>
      <c r="F177" s="190" t="s">
        <v>987</v>
      </c>
      <c r="G177" s="191" t="s">
        <v>411</v>
      </c>
      <c r="H177" s="191" t="s">
        <v>397</v>
      </c>
      <c r="I177" s="191"/>
      <c r="J177" s="185" t="s">
        <v>558</v>
      </c>
      <c r="K177" s="188" t="s">
        <v>1028</v>
      </c>
      <c r="L177" s="281">
        <v>41664</v>
      </c>
      <c r="M177" s="189" t="s">
        <v>393</v>
      </c>
    </row>
    <row r="178" spans="1:13" s="181" customFormat="1" ht="26.25" customHeight="1">
      <c r="A178" s="183">
        <v>242</v>
      </c>
      <c r="B178" s="194" t="s">
        <v>397</v>
      </c>
      <c r="C178" s="184">
        <v>36761</v>
      </c>
      <c r="D178" s="188" t="s">
        <v>723</v>
      </c>
      <c r="E178" s="188" t="s">
        <v>249</v>
      </c>
      <c r="F178" s="190" t="s">
        <v>987</v>
      </c>
      <c r="G178" s="191" t="s">
        <v>411</v>
      </c>
      <c r="H178" s="191" t="s">
        <v>397</v>
      </c>
      <c r="I178" s="191"/>
      <c r="J178" s="185" t="s">
        <v>558</v>
      </c>
      <c r="K178" s="188" t="s">
        <v>1028</v>
      </c>
      <c r="L178" s="281">
        <v>41664</v>
      </c>
      <c r="M178" s="189" t="s">
        <v>393</v>
      </c>
    </row>
    <row r="179" spans="1:13" s="181" customFormat="1" ht="26.25" customHeight="1">
      <c r="A179" s="183">
        <v>243</v>
      </c>
      <c r="B179" s="194" t="s">
        <v>397</v>
      </c>
      <c r="C179" s="184">
        <v>36438</v>
      </c>
      <c r="D179" s="188" t="s">
        <v>638</v>
      </c>
      <c r="E179" s="188" t="s">
        <v>580</v>
      </c>
      <c r="F179" s="190" t="s">
        <v>987</v>
      </c>
      <c r="G179" s="191" t="s">
        <v>411</v>
      </c>
      <c r="H179" s="191" t="s">
        <v>397</v>
      </c>
      <c r="I179" s="191"/>
      <c r="J179" s="185" t="s">
        <v>558</v>
      </c>
      <c r="K179" s="188" t="s">
        <v>1028</v>
      </c>
      <c r="L179" s="281">
        <v>41664</v>
      </c>
      <c r="M179" s="189" t="s">
        <v>393</v>
      </c>
    </row>
    <row r="180" spans="1:13" s="181" customFormat="1" ht="26.25" customHeight="1">
      <c r="A180" s="183">
        <v>244</v>
      </c>
      <c r="B180" s="194" t="s">
        <v>397</v>
      </c>
      <c r="C180" s="184">
        <v>36220</v>
      </c>
      <c r="D180" s="188" t="s">
        <v>746</v>
      </c>
      <c r="E180" s="188" t="s">
        <v>610</v>
      </c>
      <c r="F180" s="190" t="s">
        <v>987</v>
      </c>
      <c r="G180" s="191" t="s">
        <v>411</v>
      </c>
      <c r="H180" s="191" t="s">
        <v>397</v>
      </c>
      <c r="I180" s="191"/>
      <c r="J180" s="185" t="s">
        <v>558</v>
      </c>
      <c r="K180" s="188" t="s">
        <v>1028</v>
      </c>
      <c r="L180" s="281">
        <v>41664</v>
      </c>
      <c r="M180" s="189" t="s">
        <v>393</v>
      </c>
    </row>
    <row r="181" spans="1:13" s="181" customFormat="1" ht="26.25" customHeight="1">
      <c r="A181" s="183">
        <v>245</v>
      </c>
      <c r="B181" s="194" t="s">
        <v>397</v>
      </c>
      <c r="C181" s="184">
        <v>36479</v>
      </c>
      <c r="D181" s="188" t="s">
        <v>698</v>
      </c>
      <c r="E181" s="188" t="s">
        <v>647</v>
      </c>
      <c r="F181" s="190" t="s">
        <v>987</v>
      </c>
      <c r="G181" s="191" t="s">
        <v>411</v>
      </c>
      <c r="H181" s="191" t="s">
        <v>397</v>
      </c>
      <c r="I181" s="191"/>
      <c r="J181" s="185" t="s">
        <v>558</v>
      </c>
      <c r="K181" s="188" t="s">
        <v>1028</v>
      </c>
      <c r="L181" s="281">
        <v>41664</v>
      </c>
      <c r="M181" s="189" t="s">
        <v>393</v>
      </c>
    </row>
    <row r="182" spans="1:13" s="181" customFormat="1" ht="26.25" customHeight="1">
      <c r="A182" s="183">
        <v>246</v>
      </c>
      <c r="B182" s="194" t="s">
        <v>397</v>
      </c>
      <c r="C182" s="184">
        <v>36262</v>
      </c>
      <c r="D182" s="188" t="s">
        <v>769</v>
      </c>
      <c r="E182" s="188" t="s">
        <v>768</v>
      </c>
      <c r="F182" s="190" t="s">
        <v>987</v>
      </c>
      <c r="G182" s="191" t="s">
        <v>411</v>
      </c>
      <c r="H182" s="191" t="s">
        <v>397</v>
      </c>
      <c r="I182" s="191"/>
      <c r="J182" s="185" t="s">
        <v>558</v>
      </c>
      <c r="K182" s="188" t="s">
        <v>1028</v>
      </c>
      <c r="L182" s="281">
        <v>41664</v>
      </c>
      <c r="M182" s="189" t="s">
        <v>393</v>
      </c>
    </row>
    <row r="183" spans="1:13" s="181" customFormat="1" ht="26.25" customHeight="1">
      <c r="A183" s="183">
        <v>250</v>
      </c>
      <c r="B183" s="194" t="s">
        <v>398</v>
      </c>
      <c r="C183" s="184">
        <v>36516</v>
      </c>
      <c r="D183" s="188" t="s">
        <v>777</v>
      </c>
      <c r="E183" s="188" t="s">
        <v>580</v>
      </c>
      <c r="F183" s="232">
        <v>40591</v>
      </c>
      <c r="G183" s="191">
        <v>1</v>
      </c>
      <c r="H183" s="191" t="s">
        <v>398</v>
      </c>
      <c r="I183" s="191"/>
      <c r="J183" s="185" t="s">
        <v>558</v>
      </c>
      <c r="K183" s="188" t="s">
        <v>1028</v>
      </c>
      <c r="L183" s="281">
        <v>41664</v>
      </c>
      <c r="M183" s="189" t="s">
        <v>393</v>
      </c>
    </row>
    <row r="184" spans="1:13" s="181" customFormat="1" ht="26.25" customHeight="1">
      <c r="A184" s="183">
        <v>251</v>
      </c>
      <c r="B184" s="194" t="s">
        <v>398</v>
      </c>
      <c r="C184" s="184">
        <v>36161</v>
      </c>
      <c r="D184" s="188" t="s">
        <v>611</v>
      </c>
      <c r="E184" s="188" t="s">
        <v>612</v>
      </c>
      <c r="F184" s="232">
        <v>40958</v>
      </c>
      <c r="G184" s="191">
        <v>2</v>
      </c>
      <c r="H184" s="191" t="s">
        <v>398</v>
      </c>
      <c r="I184" s="191"/>
      <c r="J184" s="185" t="s">
        <v>558</v>
      </c>
      <c r="K184" s="188" t="s">
        <v>1028</v>
      </c>
      <c r="L184" s="281">
        <v>41664</v>
      </c>
      <c r="M184" s="189" t="s">
        <v>393</v>
      </c>
    </row>
    <row r="185" spans="1:13" s="181" customFormat="1" ht="26.25" customHeight="1">
      <c r="A185" s="183">
        <v>252</v>
      </c>
      <c r="B185" s="194" t="s">
        <v>398</v>
      </c>
      <c r="C185" s="184">
        <v>36211</v>
      </c>
      <c r="D185" s="188" t="s">
        <v>785</v>
      </c>
      <c r="E185" s="188" t="s">
        <v>786</v>
      </c>
      <c r="F185" s="232">
        <v>41076</v>
      </c>
      <c r="G185" s="191">
        <v>3</v>
      </c>
      <c r="H185" s="191" t="s">
        <v>398</v>
      </c>
      <c r="I185" s="191"/>
      <c r="J185" s="185" t="s">
        <v>558</v>
      </c>
      <c r="K185" s="188" t="s">
        <v>1028</v>
      </c>
      <c r="L185" s="281">
        <v>41664</v>
      </c>
      <c r="M185" s="189" t="s">
        <v>393</v>
      </c>
    </row>
    <row r="186" spans="1:13" s="181" customFormat="1" ht="26.25" customHeight="1">
      <c r="A186" s="183">
        <v>253</v>
      </c>
      <c r="B186" s="194" t="s">
        <v>398</v>
      </c>
      <c r="C186" s="184">
        <v>36293</v>
      </c>
      <c r="D186" s="188" t="s">
        <v>591</v>
      </c>
      <c r="E186" s="188" t="s">
        <v>592</v>
      </c>
      <c r="F186" s="232">
        <v>41390</v>
      </c>
      <c r="G186" s="191">
        <v>4</v>
      </c>
      <c r="H186" s="191" t="s">
        <v>398</v>
      </c>
      <c r="I186" s="191"/>
      <c r="J186" s="185" t="s">
        <v>558</v>
      </c>
      <c r="K186" s="188" t="s">
        <v>1028</v>
      </c>
      <c r="L186" s="281">
        <v>41664</v>
      </c>
      <c r="M186" s="189" t="s">
        <v>393</v>
      </c>
    </row>
    <row r="187" spans="1:13" s="181" customFormat="1" ht="26.25" customHeight="1">
      <c r="A187" s="183">
        <v>254</v>
      </c>
      <c r="B187" s="194" t="s">
        <v>398</v>
      </c>
      <c r="C187" s="184">
        <v>36371</v>
      </c>
      <c r="D187" s="188" t="s">
        <v>582</v>
      </c>
      <c r="E187" s="188" t="s">
        <v>583</v>
      </c>
      <c r="F187" s="232">
        <v>41786</v>
      </c>
      <c r="G187" s="191">
        <v>5</v>
      </c>
      <c r="H187" s="191" t="s">
        <v>398</v>
      </c>
      <c r="I187" s="191"/>
      <c r="J187" s="185" t="s">
        <v>558</v>
      </c>
      <c r="K187" s="188" t="s">
        <v>1028</v>
      </c>
      <c r="L187" s="281">
        <v>41664</v>
      </c>
      <c r="M187" s="189" t="s">
        <v>393</v>
      </c>
    </row>
    <row r="188" spans="1:13" s="181" customFormat="1" ht="26.25" customHeight="1">
      <c r="A188" s="183">
        <v>255</v>
      </c>
      <c r="B188" s="194" t="s">
        <v>398</v>
      </c>
      <c r="C188" s="184">
        <v>36531</v>
      </c>
      <c r="D188" s="188" t="s">
        <v>778</v>
      </c>
      <c r="E188" s="188" t="s">
        <v>580</v>
      </c>
      <c r="F188" s="232">
        <v>41800</v>
      </c>
      <c r="G188" s="191">
        <v>6</v>
      </c>
      <c r="H188" s="191" t="s">
        <v>398</v>
      </c>
      <c r="I188" s="191"/>
      <c r="J188" s="185" t="s">
        <v>558</v>
      </c>
      <c r="K188" s="188" t="s">
        <v>1028</v>
      </c>
      <c r="L188" s="281">
        <v>41664</v>
      </c>
      <c r="M188" s="189" t="s">
        <v>393</v>
      </c>
    </row>
    <row r="189" spans="1:13" s="181" customFormat="1" ht="26.25" customHeight="1">
      <c r="A189" s="183">
        <v>256</v>
      </c>
      <c r="B189" s="194" t="s">
        <v>398</v>
      </c>
      <c r="C189" s="184">
        <v>36824</v>
      </c>
      <c r="D189" s="188" t="s">
        <v>616</v>
      </c>
      <c r="E189" s="188" t="s">
        <v>617</v>
      </c>
      <c r="F189" s="232">
        <v>41829</v>
      </c>
      <c r="G189" s="191">
        <v>7</v>
      </c>
      <c r="H189" s="191" t="s">
        <v>398</v>
      </c>
      <c r="I189" s="191"/>
      <c r="J189" s="185" t="s">
        <v>558</v>
      </c>
      <c r="K189" s="188" t="s">
        <v>1028</v>
      </c>
      <c r="L189" s="281">
        <v>41664</v>
      </c>
      <c r="M189" s="189" t="s">
        <v>393</v>
      </c>
    </row>
    <row r="190" spans="1:13" s="181" customFormat="1" ht="26.25" customHeight="1">
      <c r="A190" s="183">
        <v>257</v>
      </c>
      <c r="B190" s="194" t="s">
        <v>398</v>
      </c>
      <c r="C190" s="184">
        <v>36418</v>
      </c>
      <c r="D190" s="188" t="s">
        <v>613</v>
      </c>
      <c r="E190" s="188" t="s">
        <v>612</v>
      </c>
      <c r="F190" s="232">
        <v>41900</v>
      </c>
      <c r="G190" s="191">
        <v>8</v>
      </c>
      <c r="H190" s="191" t="s">
        <v>398</v>
      </c>
      <c r="I190" s="191"/>
      <c r="J190" s="185" t="s">
        <v>558</v>
      </c>
      <c r="K190" s="188" t="s">
        <v>1028</v>
      </c>
      <c r="L190" s="281">
        <v>41664</v>
      </c>
      <c r="M190" s="189" t="s">
        <v>393</v>
      </c>
    </row>
    <row r="191" spans="1:13" s="181" customFormat="1" ht="26.25" customHeight="1">
      <c r="A191" s="183">
        <v>258</v>
      </c>
      <c r="B191" s="194" t="s">
        <v>398</v>
      </c>
      <c r="C191" s="184">
        <v>36568</v>
      </c>
      <c r="D191" s="188" t="s">
        <v>618</v>
      </c>
      <c r="E191" s="188" t="s">
        <v>617</v>
      </c>
      <c r="F191" s="232">
        <v>42116</v>
      </c>
      <c r="G191" s="191">
        <v>9</v>
      </c>
      <c r="H191" s="191" t="s">
        <v>398</v>
      </c>
      <c r="I191" s="191"/>
      <c r="J191" s="185" t="s">
        <v>558</v>
      </c>
      <c r="K191" s="188" t="s">
        <v>1028</v>
      </c>
      <c r="L191" s="281">
        <v>41664</v>
      </c>
      <c r="M191" s="189" t="s">
        <v>393</v>
      </c>
    </row>
    <row r="192" spans="1:13" s="181" customFormat="1" ht="26.25" customHeight="1">
      <c r="A192" s="183">
        <v>259</v>
      </c>
      <c r="B192" s="194" t="s">
        <v>398</v>
      </c>
      <c r="C192" s="184">
        <v>36526</v>
      </c>
      <c r="D192" s="188" t="s">
        <v>585</v>
      </c>
      <c r="E192" s="188" t="s">
        <v>586</v>
      </c>
      <c r="F192" s="232">
        <v>42201</v>
      </c>
      <c r="G192" s="191">
        <v>10</v>
      </c>
      <c r="H192" s="191" t="s">
        <v>398</v>
      </c>
      <c r="I192" s="191"/>
      <c r="J192" s="185" t="s">
        <v>558</v>
      </c>
      <c r="K192" s="188" t="s">
        <v>1028</v>
      </c>
      <c r="L192" s="281">
        <v>41664</v>
      </c>
      <c r="M192" s="189" t="s">
        <v>393</v>
      </c>
    </row>
    <row r="193" spans="1:13" s="181" customFormat="1" ht="26.25" customHeight="1">
      <c r="A193" s="183">
        <v>260</v>
      </c>
      <c r="B193" s="194" t="s">
        <v>398</v>
      </c>
      <c r="C193" s="184">
        <v>36276</v>
      </c>
      <c r="D193" s="188" t="s">
        <v>614</v>
      </c>
      <c r="E193" s="188" t="s">
        <v>612</v>
      </c>
      <c r="F193" s="232">
        <v>42225</v>
      </c>
      <c r="G193" s="191">
        <v>11</v>
      </c>
      <c r="H193" s="191" t="s">
        <v>398</v>
      </c>
      <c r="I193" s="191"/>
      <c r="J193" s="185" t="s">
        <v>558</v>
      </c>
      <c r="K193" s="188" t="s">
        <v>1028</v>
      </c>
      <c r="L193" s="281">
        <v>41664</v>
      </c>
      <c r="M193" s="189" t="s">
        <v>393</v>
      </c>
    </row>
    <row r="194" spans="1:13" s="181" customFormat="1" ht="26.25" customHeight="1">
      <c r="A194" s="183">
        <v>261</v>
      </c>
      <c r="B194" s="194" t="s">
        <v>398</v>
      </c>
      <c r="C194" s="184">
        <v>36845</v>
      </c>
      <c r="D194" s="188" t="s">
        <v>787</v>
      </c>
      <c r="E194" s="188" t="s">
        <v>786</v>
      </c>
      <c r="F194" s="232">
        <v>42306</v>
      </c>
      <c r="G194" s="191">
        <v>12</v>
      </c>
      <c r="H194" s="191" t="s">
        <v>398</v>
      </c>
      <c r="I194" s="191"/>
      <c r="J194" s="185" t="s">
        <v>558</v>
      </c>
      <c r="K194" s="188" t="s">
        <v>1028</v>
      </c>
      <c r="L194" s="281">
        <v>41664</v>
      </c>
      <c r="M194" s="189" t="s">
        <v>393</v>
      </c>
    </row>
    <row r="195" spans="1:13" s="181" customFormat="1" ht="26.25" customHeight="1">
      <c r="A195" s="183">
        <v>262</v>
      </c>
      <c r="B195" s="194" t="s">
        <v>398</v>
      </c>
      <c r="C195" s="184">
        <v>36247</v>
      </c>
      <c r="D195" s="188" t="s">
        <v>782</v>
      </c>
      <c r="E195" s="188" t="s">
        <v>625</v>
      </c>
      <c r="F195" s="232">
        <v>42561</v>
      </c>
      <c r="G195" s="191">
        <v>15</v>
      </c>
      <c r="H195" s="191" t="s">
        <v>398</v>
      </c>
      <c r="I195" s="191"/>
      <c r="J195" s="185" t="s">
        <v>558</v>
      </c>
      <c r="K195" s="188" t="s">
        <v>1028</v>
      </c>
      <c r="L195" s="281">
        <v>41664</v>
      </c>
      <c r="M195" s="189" t="s">
        <v>393</v>
      </c>
    </row>
    <row r="196" spans="1:13" s="181" customFormat="1" ht="26.25" customHeight="1">
      <c r="A196" s="183">
        <v>263</v>
      </c>
      <c r="B196" s="194" t="s">
        <v>398</v>
      </c>
      <c r="C196" s="184">
        <v>36704</v>
      </c>
      <c r="D196" s="188" t="s">
        <v>601</v>
      </c>
      <c r="E196" s="188" t="s">
        <v>600</v>
      </c>
      <c r="F196" s="232">
        <v>42697</v>
      </c>
      <c r="G196" s="191">
        <v>16</v>
      </c>
      <c r="H196" s="191" t="s">
        <v>398</v>
      </c>
      <c r="I196" s="191"/>
      <c r="J196" s="185" t="s">
        <v>558</v>
      </c>
      <c r="K196" s="188" t="s">
        <v>1028</v>
      </c>
      <c r="L196" s="281">
        <v>41664</v>
      </c>
      <c r="M196" s="189" t="s">
        <v>393</v>
      </c>
    </row>
    <row r="197" spans="1:13" s="181" customFormat="1" ht="26.25" customHeight="1">
      <c r="A197" s="183">
        <v>264</v>
      </c>
      <c r="B197" s="194" t="s">
        <v>398</v>
      </c>
      <c r="C197" s="184">
        <v>36626</v>
      </c>
      <c r="D197" s="188" t="s">
        <v>587</v>
      </c>
      <c r="E197" s="188" t="s">
        <v>586</v>
      </c>
      <c r="F197" s="232">
        <v>42740</v>
      </c>
      <c r="G197" s="191">
        <v>17</v>
      </c>
      <c r="H197" s="191" t="s">
        <v>398</v>
      </c>
      <c r="I197" s="191"/>
      <c r="J197" s="185" t="s">
        <v>558</v>
      </c>
      <c r="K197" s="188" t="s">
        <v>1028</v>
      </c>
      <c r="L197" s="281">
        <v>41664</v>
      </c>
      <c r="M197" s="189" t="s">
        <v>393</v>
      </c>
    </row>
    <row r="198" spans="1:13" s="181" customFormat="1" ht="26.25" customHeight="1">
      <c r="A198" s="183">
        <v>265</v>
      </c>
      <c r="B198" s="194" t="s">
        <v>398</v>
      </c>
      <c r="C198" s="184">
        <v>36324</v>
      </c>
      <c r="D198" s="188" t="s">
        <v>604</v>
      </c>
      <c r="E198" s="188" t="s">
        <v>605</v>
      </c>
      <c r="F198" s="232">
        <v>42789</v>
      </c>
      <c r="G198" s="191">
        <v>18</v>
      </c>
      <c r="H198" s="191" t="s">
        <v>398</v>
      </c>
      <c r="I198" s="191"/>
      <c r="J198" s="185" t="s">
        <v>558</v>
      </c>
      <c r="K198" s="188" t="s">
        <v>1028</v>
      </c>
      <c r="L198" s="281">
        <v>41664</v>
      </c>
      <c r="M198" s="189" t="s">
        <v>393</v>
      </c>
    </row>
    <row r="199" spans="1:13" s="181" customFormat="1" ht="26.25" customHeight="1">
      <c r="A199" s="183">
        <v>266</v>
      </c>
      <c r="B199" s="194" t="s">
        <v>398</v>
      </c>
      <c r="C199" s="184">
        <v>36526</v>
      </c>
      <c r="D199" s="188" t="s">
        <v>615</v>
      </c>
      <c r="E199" s="188" t="s">
        <v>612</v>
      </c>
      <c r="F199" s="232">
        <v>42857</v>
      </c>
      <c r="G199" s="191">
        <v>19</v>
      </c>
      <c r="H199" s="191" t="s">
        <v>398</v>
      </c>
      <c r="I199" s="191"/>
      <c r="J199" s="185" t="s">
        <v>558</v>
      </c>
      <c r="K199" s="188" t="s">
        <v>1028</v>
      </c>
      <c r="L199" s="281">
        <v>41664</v>
      </c>
      <c r="M199" s="189" t="s">
        <v>393</v>
      </c>
    </row>
    <row r="200" spans="1:13" s="181" customFormat="1" ht="26.25" customHeight="1">
      <c r="A200" s="183">
        <v>267</v>
      </c>
      <c r="B200" s="194" t="s">
        <v>398</v>
      </c>
      <c r="C200" s="184">
        <v>36591</v>
      </c>
      <c r="D200" s="188" t="s">
        <v>599</v>
      </c>
      <c r="E200" s="188" t="s">
        <v>600</v>
      </c>
      <c r="F200" s="232">
        <v>42890</v>
      </c>
      <c r="G200" s="191">
        <v>20</v>
      </c>
      <c r="H200" s="191" t="s">
        <v>398</v>
      </c>
      <c r="I200" s="191"/>
      <c r="J200" s="185" t="s">
        <v>558</v>
      </c>
      <c r="K200" s="188" t="s">
        <v>1028</v>
      </c>
      <c r="L200" s="281">
        <v>41664</v>
      </c>
      <c r="M200" s="189" t="s">
        <v>393</v>
      </c>
    </row>
    <row r="201" spans="1:13" s="181" customFormat="1" ht="26.25" customHeight="1">
      <c r="A201" s="183">
        <v>268</v>
      </c>
      <c r="B201" s="194" t="s">
        <v>398</v>
      </c>
      <c r="C201" s="184">
        <v>36187</v>
      </c>
      <c r="D201" s="188" t="s">
        <v>780</v>
      </c>
      <c r="E201" s="188" t="s">
        <v>641</v>
      </c>
      <c r="F201" s="232">
        <v>42979</v>
      </c>
      <c r="G201" s="191">
        <v>21</v>
      </c>
      <c r="H201" s="191" t="s">
        <v>398</v>
      </c>
      <c r="I201" s="191"/>
      <c r="J201" s="185" t="s">
        <v>558</v>
      </c>
      <c r="K201" s="188" t="s">
        <v>1028</v>
      </c>
      <c r="L201" s="281">
        <v>41664</v>
      </c>
      <c r="M201" s="189" t="s">
        <v>393</v>
      </c>
    </row>
    <row r="202" spans="1:13" s="181" customFormat="1" ht="26.25" customHeight="1">
      <c r="A202" s="183">
        <v>269</v>
      </c>
      <c r="B202" s="194" t="s">
        <v>398</v>
      </c>
      <c r="C202" s="184">
        <v>36753</v>
      </c>
      <c r="D202" s="188" t="s">
        <v>788</v>
      </c>
      <c r="E202" s="188" t="s">
        <v>786</v>
      </c>
      <c r="F202" s="232">
        <v>43203</v>
      </c>
      <c r="G202" s="191">
        <v>22</v>
      </c>
      <c r="H202" s="191" t="s">
        <v>398</v>
      </c>
      <c r="I202" s="191"/>
      <c r="J202" s="185" t="s">
        <v>558</v>
      </c>
      <c r="K202" s="188" t="s">
        <v>1028</v>
      </c>
      <c r="L202" s="281">
        <v>41664</v>
      </c>
      <c r="M202" s="189" t="s">
        <v>393</v>
      </c>
    </row>
    <row r="203" spans="1:13" s="181" customFormat="1" ht="26.25" customHeight="1">
      <c r="A203" s="183">
        <v>270</v>
      </c>
      <c r="B203" s="194" t="s">
        <v>398</v>
      </c>
      <c r="C203" s="184">
        <v>36397</v>
      </c>
      <c r="D203" s="188" t="s">
        <v>609</v>
      </c>
      <c r="E203" s="188" t="s">
        <v>610</v>
      </c>
      <c r="F203" s="232">
        <v>43359</v>
      </c>
      <c r="G203" s="191">
        <v>23</v>
      </c>
      <c r="H203" s="191" t="s">
        <v>398</v>
      </c>
      <c r="I203" s="191"/>
      <c r="J203" s="185" t="s">
        <v>558</v>
      </c>
      <c r="K203" s="188" t="s">
        <v>1028</v>
      </c>
      <c r="L203" s="281">
        <v>41664</v>
      </c>
      <c r="M203" s="189" t="s">
        <v>393</v>
      </c>
    </row>
    <row r="204" spans="1:13" s="181" customFormat="1" ht="26.25" customHeight="1">
      <c r="A204" s="183">
        <v>271</v>
      </c>
      <c r="B204" s="194" t="s">
        <v>398</v>
      </c>
      <c r="C204" s="184">
        <v>36766</v>
      </c>
      <c r="D204" s="188" t="s">
        <v>579</v>
      </c>
      <c r="E204" s="188" t="s">
        <v>580</v>
      </c>
      <c r="F204" s="232">
        <v>43386</v>
      </c>
      <c r="G204" s="191">
        <v>24</v>
      </c>
      <c r="H204" s="191" t="s">
        <v>398</v>
      </c>
      <c r="I204" s="191"/>
      <c r="J204" s="185" t="s">
        <v>558</v>
      </c>
      <c r="K204" s="188" t="s">
        <v>1028</v>
      </c>
      <c r="L204" s="281">
        <v>41664</v>
      </c>
      <c r="M204" s="189" t="s">
        <v>393</v>
      </c>
    </row>
    <row r="205" spans="1:13" s="181" customFormat="1" ht="26.25" customHeight="1">
      <c r="A205" s="183">
        <v>272</v>
      </c>
      <c r="B205" s="194" t="s">
        <v>398</v>
      </c>
      <c r="C205" s="184">
        <v>36799</v>
      </c>
      <c r="D205" s="188" t="s">
        <v>581</v>
      </c>
      <c r="E205" s="188" t="s">
        <v>580</v>
      </c>
      <c r="F205" s="232">
        <v>43511</v>
      </c>
      <c r="G205" s="191">
        <v>25</v>
      </c>
      <c r="H205" s="191" t="s">
        <v>398</v>
      </c>
      <c r="I205" s="191"/>
      <c r="J205" s="185" t="s">
        <v>558</v>
      </c>
      <c r="K205" s="188" t="s">
        <v>1028</v>
      </c>
      <c r="L205" s="281">
        <v>41664</v>
      </c>
      <c r="M205" s="189" t="s">
        <v>393</v>
      </c>
    </row>
    <row r="206" spans="1:13" s="181" customFormat="1" ht="26.25" customHeight="1">
      <c r="A206" s="183">
        <v>273</v>
      </c>
      <c r="B206" s="194" t="s">
        <v>398</v>
      </c>
      <c r="C206" s="184">
        <v>36179</v>
      </c>
      <c r="D206" s="188" t="s">
        <v>620</v>
      </c>
      <c r="E206" s="188" t="s">
        <v>621</v>
      </c>
      <c r="F206" s="232">
        <v>43620</v>
      </c>
      <c r="G206" s="191">
        <v>26</v>
      </c>
      <c r="H206" s="191" t="s">
        <v>398</v>
      </c>
      <c r="I206" s="191"/>
      <c r="J206" s="185" t="s">
        <v>558</v>
      </c>
      <c r="K206" s="188" t="s">
        <v>1028</v>
      </c>
      <c r="L206" s="281">
        <v>41664</v>
      </c>
      <c r="M206" s="189" t="s">
        <v>393</v>
      </c>
    </row>
    <row r="207" spans="1:13" s="181" customFormat="1" ht="26.25" customHeight="1">
      <c r="A207" s="183">
        <v>274</v>
      </c>
      <c r="B207" s="194" t="s">
        <v>398</v>
      </c>
      <c r="C207" s="184">
        <v>36371</v>
      </c>
      <c r="D207" s="188" t="s">
        <v>801</v>
      </c>
      <c r="E207" s="188" t="s">
        <v>672</v>
      </c>
      <c r="F207" s="232">
        <v>43735</v>
      </c>
      <c r="G207" s="191">
        <v>27</v>
      </c>
      <c r="H207" s="191" t="s">
        <v>398</v>
      </c>
      <c r="I207" s="191"/>
      <c r="J207" s="185" t="s">
        <v>558</v>
      </c>
      <c r="K207" s="188" t="s">
        <v>1028</v>
      </c>
      <c r="L207" s="281">
        <v>41664</v>
      </c>
      <c r="M207" s="189" t="s">
        <v>393</v>
      </c>
    </row>
    <row r="208" spans="1:13" s="181" customFormat="1" ht="26.25" customHeight="1">
      <c r="A208" s="183">
        <v>275</v>
      </c>
      <c r="B208" s="194" t="s">
        <v>398</v>
      </c>
      <c r="C208" s="184">
        <v>36161</v>
      </c>
      <c r="D208" s="188" t="s">
        <v>779</v>
      </c>
      <c r="E208" s="188" t="s">
        <v>641</v>
      </c>
      <c r="F208" s="232">
        <v>43758</v>
      </c>
      <c r="G208" s="191">
        <v>28</v>
      </c>
      <c r="H208" s="191" t="s">
        <v>398</v>
      </c>
      <c r="I208" s="191"/>
      <c r="J208" s="185" t="s">
        <v>558</v>
      </c>
      <c r="K208" s="188" t="s">
        <v>1028</v>
      </c>
      <c r="L208" s="281">
        <v>41664</v>
      </c>
      <c r="M208" s="189" t="s">
        <v>393</v>
      </c>
    </row>
    <row r="209" spans="1:13" s="181" customFormat="1" ht="26.25" customHeight="1">
      <c r="A209" s="183">
        <v>276</v>
      </c>
      <c r="B209" s="194" t="s">
        <v>398</v>
      </c>
      <c r="C209" s="184">
        <v>36232</v>
      </c>
      <c r="D209" s="188" t="s">
        <v>791</v>
      </c>
      <c r="E209" s="188" t="s">
        <v>249</v>
      </c>
      <c r="F209" s="232">
        <v>44038</v>
      </c>
      <c r="G209" s="191">
        <v>31</v>
      </c>
      <c r="H209" s="191" t="s">
        <v>398</v>
      </c>
      <c r="I209" s="191"/>
      <c r="J209" s="185" t="s">
        <v>558</v>
      </c>
      <c r="K209" s="188" t="s">
        <v>1028</v>
      </c>
      <c r="L209" s="281">
        <v>41664</v>
      </c>
      <c r="M209" s="189" t="s">
        <v>393</v>
      </c>
    </row>
    <row r="210" spans="1:13" s="181" customFormat="1" ht="26.25" customHeight="1">
      <c r="A210" s="183">
        <v>277</v>
      </c>
      <c r="B210" s="194" t="s">
        <v>398</v>
      </c>
      <c r="C210" s="184">
        <v>36495</v>
      </c>
      <c r="D210" s="188" t="s">
        <v>574</v>
      </c>
      <c r="E210" s="188" t="s">
        <v>575</v>
      </c>
      <c r="F210" s="232">
        <v>44140</v>
      </c>
      <c r="G210" s="191">
        <v>32</v>
      </c>
      <c r="H210" s="191" t="s">
        <v>398</v>
      </c>
      <c r="I210" s="191"/>
      <c r="J210" s="185" t="s">
        <v>558</v>
      </c>
      <c r="K210" s="188" t="s">
        <v>1028</v>
      </c>
      <c r="L210" s="281">
        <v>41664</v>
      </c>
      <c r="M210" s="189" t="s">
        <v>393</v>
      </c>
    </row>
    <row r="211" spans="1:13" s="181" customFormat="1" ht="26.25" customHeight="1">
      <c r="A211" s="183">
        <v>278</v>
      </c>
      <c r="B211" s="194" t="s">
        <v>398</v>
      </c>
      <c r="C211" s="184">
        <v>36528</v>
      </c>
      <c r="D211" s="188" t="s">
        <v>588</v>
      </c>
      <c r="E211" s="188" t="s">
        <v>586</v>
      </c>
      <c r="F211" s="232">
        <v>44224</v>
      </c>
      <c r="G211" s="191">
        <v>33</v>
      </c>
      <c r="H211" s="191" t="s">
        <v>398</v>
      </c>
      <c r="I211" s="191"/>
      <c r="J211" s="185" t="s">
        <v>558</v>
      </c>
      <c r="K211" s="188" t="s">
        <v>1028</v>
      </c>
      <c r="L211" s="281">
        <v>41664</v>
      </c>
      <c r="M211" s="189" t="s">
        <v>393</v>
      </c>
    </row>
    <row r="212" spans="1:13" s="181" customFormat="1" ht="26.25" customHeight="1">
      <c r="A212" s="183">
        <v>279</v>
      </c>
      <c r="B212" s="194" t="s">
        <v>398</v>
      </c>
      <c r="C212" s="184">
        <v>36696</v>
      </c>
      <c r="D212" s="188" t="s">
        <v>603</v>
      </c>
      <c r="E212" s="188" t="s">
        <v>600</v>
      </c>
      <c r="F212" s="232">
        <v>44544</v>
      </c>
      <c r="G212" s="191">
        <v>34</v>
      </c>
      <c r="H212" s="191" t="s">
        <v>398</v>
      </c>
      <c r="I212" s="191"/>
      <c r="J212" s="185" t="s">
        <v>558</v>
      </c>
      <c r="K212" s="188" t="s">
        <v>1028</v>
      </c>
      <c r="L212" s="281">
        <v>41664</v>
      </c>
      <c r="M212" s="189" t="s">
        <v>393</v>
      </c>
    </row>
    <row r="213" spans="1:13" s="181" customFormat="1" ht="26.25" customHeight="1">
      <c r="A213" s="183">
        <v>280</v>
      </c>
      <c r="B213" s="194" t="s">
        <v>398</v>
      </c>
      <c r="C213" s="184">
        <v>36239</v>
      </c>
      <c r="D213" s="188" t="s">
        <v>593</v>
      </c>
      <c r="E213" s="188" t="s">
        <v>592</v>
      </c>
      <c r="F213" s="232">
        <v>44582</v>
      </c>
      <c r="G213" s="191">
        <v>35</v>
      </c>
      <c r="H213" s="191" t="s">
        <v>398</v>
      </c>
      <c r="I213" s="191"/>
      <c r="J213" s="185" t="s">
        <v>558</v>
      </c>
      <c r="K213" s="188" t="s">
        <v>1028</v>
      </c>
      <c r="L213" s="281">
        <v>41664</v>
      </c>
      <c r="M213" s="189" t="s">
        <v>393</v>
      </c>
    </row>
    <row r="214" spans="1:13" s="181" customFormat="1" ht="26.25" customHeight="1">
      <c r="A214" s="183">
        <v>281</v>
      </c>
      <c r="B214" s="194" t="s">
        <v>398</v>
      </c>
      <c r="C214" s="184">
        <v>36586</v>
      </c>
      <c r="D214" s="188" t="s">
        <v>576</v>
      </c>
      <c r="E214" s="188" t="s">
        <v>575</v>
      </c>
      <c r="F214" s="232">
        <v>44676</v>
      </c>
      <c r="G214" s="191">
        <v>36</v>
      </c>
      <c r="H214" s="191" t="s">
        <v>398</v>
      </c>
      <c r="I214" s="191"/>
      <c r="J214" s="185" t="s">
        <v>558</v>
      </c>
      <c r="K214" s="188" t="s">
        <v>1028</v>
      </c>
      <c r="L214" s="281">
        <v>41664</v>
      </c>
      <c r="M214" s="189" t="s">
        <v>393</v>
      </c>
    </row>
    <row r="215" spans="1:13" s="181" customFormat="1" ht="26.25" customHeight="1">
      <c r="A215" s="183">
        <v>282</v>
      </c>
      <c r="B215" s="194" t="s">
        <v>398</v>
      </c>
      <c r="C215" s="184">
        <v>36216</v>
      </c>
      <c r="D215" s="188" t="s">
        <v>792</v>
      </c>
      <c r="E215" s="188" t="s">
        <v>249</v>
      </c>
      <c r="F215" s="232">
        <v>44685</v>
      </c>
      <c r="G215" s="191">
        <v>37</v>
      </c>
      <c r="H215" s="191" t="s">
        <v>398</v>
      </c>
      <c r="I215" s="191"/>
      <c r="J215" s="185" t="s">
        <v>558</v>
      </c>
      <c r="K215" s="188" t="s">
        <v>1028</v>
      </c>
      <c r="L215" s="281">
        <v>41664</v>
      </c>
      <c r="M215" s="189" t="s">
        <v>393</v>
      </c>
    </row>
    <row r="216" spans="1:13" s="181" customFormat="1" ht="26.25" customHeight="1">
      <c r="A216" s="183">
        <v>283</v>
      </c>
      <c r="B216" s="194" t="s">
        <v>398</v>
      </c>
      <c r="C216" s="184">
        <v>36617</v>
      </c>
      <c r="D216" s="188" t="s">
        <v>584</v>
      </c>
      <c r="E216" s="188" t="s">
        <v>583</v>
      </c>
      <c r="F216" s="232">
        <v>45070</v>
      </c>
      <c r="G216" s="191">
        <v>38</v>
      </c>
      <c r="H216" s="191" t="s">
        <v>398</v>
      </c>
      <c r="I216" s="191"/>
      <c r="J216" s="185" t="s">
        <v>558</v>
      </c>
      <c r="K216" s="188" t="s">
        <v>1028</v>
      </c>
      <c r="L216" s="281">
        <v>41664</v>
      </c>
      <c r="M216" s="189" t="s">
        <v>393</v>
      </c>
    </row>
    <row r="217" spans="1:13" s="181" customFormat="1" ht="26.25" customHeight="1">
      <c r="A217" s="183">
        <v>284</v>
      </c>
      <c r="B217" s="194" t="s">
        <v>398</v>
      </c>
      <c r="C217" s="184">
        <v>36161</v>
      </c>
      <c r="D217" s="188" t="s">
        <v>590</v>
      </c>
      <c r="E217" s="188" t="s">
        <v>586</v>
      </c>
      <c r="F217" s="232">
        <v>45083</v>
      </c>
      <c r="G217" s="191">
        <v>39</v>
      </c>
      <c r="H217" s="191" t="s">
        <v>398</v>
      </c>
      <c r="I217" s="191"/>
      <c r="J217" s="185" t="s">
        <v>558</v>
      </c>
      <c r="K217" s="188" t="s">
        <v>1028</v>
      </c>
      <c r="L217" s="281">
        <v>41664</v>
      </c>
      <c r="M217" s="189" t="s">
        <v>393</v>
      </c>
    </row>
    <row r="218" spans="1:13" s="181" customFormat="1" ht="26.25" customHeight="1">
      <c r="A218" s="183">
        <v>285</v>
      </c>
      <c r="B218" s="194" t="s">
        <v>398</v>
      </c>
      <c r="C218" s="184">
        <v>36557</v>
      </c>
      <c r="D218" s="188" t="s">
        <v>598</v>
      </c>
      <c r="E218" s="188" t="s">
        <v>596</v>
      </c>
      <c r="F218" s="232">
        <v>45162</v>
      </c>
      <c r="G218" s="191">
        <v>40</v>
      </c>
      <c r="H218" s="191" t="s">
        <v>398</v>
      </c>
      <c r="I218" s="191"/>
      <c r="J218" s="185" t="s">
        <v>558</v>
      </c>
      <c r="K218" s="188" t="s">
        <v>1028</v>
      </c>
      <c r="L218" s="281">
        <v>41664</v>
      </c>
      <c r="M218" s="189" t="s">
        <v>393</v>
      </c>
    </row>
    <row r="219" spans="1:13" s="181" customFormat="1" ht="26.25" customHeight="1">
      <c r="A219" s="183">
        <v>286</v>
      </c>
      <c r="B219" s="194" t="s">
        <v>398</v>
      </c>
      <c r="C219" s="184">
        <v>36707</v>
      </c>
      <c r="D219" s="188" t="s">
        <v>606</v>
      </c>
      <c r="E219" s="188" t="s">
        <v>605</v>
      </c>
      <c r="F219" s="232">
        <v>45442</v>
      </c>
      <c r="G219" s="191">
        <v>41</v>
      </c>
      <c r="H219" s="191" t="s">
        <v>398</v>
      </c>
      <c r="I219" s="191"/>
      <c r="J219" s="185" t="s">
        <v>558</v>
      </c>
      <c r="K219" s="188" t="s">
        <v>1028</v>
      </c>
      <c r="L219" s="281">
        <v>41664</v>
      </c>
      <c r="M219" s="189" t="s">
        <v>393</v>
      </c>
    </row>
    <row r="220" spans="1:13" s="181" customFormat="1" ht="26.25" customHeight="1">
      <c r="A220" s="183">
        <v>287</v>
      </c>
      <c r="B220" s="194" t="s">
        <v>398</v>
      </c>
      <c r="C220" s="184">
        <v>36326</v>
      </c>
      <c r="D220" s="188" t="s">
        <v>572</v>
      </c>
      <c r="E220" s="188" t="s">
        <v>573</v>
      </c>
      <c r="F220" s="232">
        <v>45796</v>
      </c>
      <c r="G220" s="191">
        <v>42</v>
      </c>
      <c r="H220" s="191" t="s">
        <v>398</v>
      </c>
      <c r="I220" s="191"/>
      <c r="J220" s="185" t="s">
        <v>558</v>
      </c>
      <c r="K220" s="188" t="s">
        <v>1028</v>
      </c>
      <c r="L220" s="281">
        <v>41664</v>
      </c>
      <c r="M220" s="189" t="s">
        <v>393</v>
      </c>
    </row>
    <row r="221" spans="1:13" s="181" customFormat="1" ht="26.25" customHeight="1">
      <c r="A221" s="183">
        <v>288</v>
      </c>
      <c r="B221" s="194" t="s">
        <v>398</v>
      </c>
      <c r="C221" s="184">
        <v>36530</v>
      </c>
      <c r="D221" s="188" t="s">
        <v>622</v>
      </c>
      <c r="E221" s="188" t="s">
        <v>623</v>
      </c>
      <c r="F221" s="232">
        <v>45825</v>
      </c>
      <c r="G221" s="191">
        <v>43</v>
      </c>
      <c r="H221" s="191" t="s">
        <v>398</v>
      </c>
      <c r="I221" s="191"/>
      <c r="J221" s="185" t="s">
        <v>558</v>
      </c>
      <c r="K221" s="188" t="s">
        <v>1028</v>
      </c>
      <c r="L221" s="281">
        <v>41664</v>
      </c>
      <c r="M221" s="189" t="s">
        <v>393</v>
      </c>
    </row>
    <row r="222" spans="1:13" s="181" customFormat="1" ht="26.25" customHeight="1">
      <c r="A222" s="183">
        <v>289</v>
      </c>
      <c r="B222" s="194" t="s">
        <v>398</v>
      </c>
      <c r="C222" s="184">
        <v>36834</v>
      </c>
      <c r="D222" s="188" t="s">
        <v>783</v>
      </c>
      <c r="E222" s="188" t="s">
        <v>647</v>
      </c>
      <c r="F222" s="232">
        <v>45886</v>
      </c>
      <c r="G222" s="191">
        <v>44</v>
      </c>
      <c r="H222" s="191" t="s">
        <v>398</v>
      </c>
      <c r="I222" s="191"/>
      <c r="J222" s="185" t="s">
        <v>558</v>
      </c>
      <c r="K222" s="188" t="s">
        <v>1028</v>
      </c>
      <c r="L222" s="281">
        <v>41664</v>
      </c>
      <c r="M222" s="189" t="s">
        <v>393</v>
      </c>
    </row>
    <row r="223" spans="1:13" s="181" customFormat="1" ht="26.25" customHeight="1">
      <c r="A223" s="183">
        <v>290</v>
      </c>
      <c r="B223" s="194" t="s">
        <v>398</v>
      </c>
      <c r="C223" s="184">
        <v>36794</v>
      </c>
      <c r="D223" s="188" t="s">
        <v>578</v>
      </c>
      <c r="E223" s="188" t="s">
        <v>577</v>
      </c>
      <c r="F223" s="232">
        <v>50895</v>
      </c>
      <c r="G223" s="191">
        <v>47</v>
      </c>
      <c r="H223" s="191" t="s">
        <v>398</v>
      </c>
      <c r="I223" s="191"/>
      <c r="J223" s="185" t="s">
        <v>558</v>
      </c>
      <c r="K223" s="188" t="s">
        <v>1028</v>
      </c>
      <c r="L223" s="281">
        <v>41664</v>
      </c>
      <c r="M223" s="189" t="s">
        <v>393</v>
      </c>
    </row>
    <row r="224" spans="1:13" s="181" customFormat="1" ht="26.25" customHeight="1">
      <c r="A224" s="183">
        <v>291</v>
      </c>
      <c r="B224" s="194" t="s">
        <v>398</v>
      </c>
      <c r="C224" s="184">
        <v>36805</v>
      </c>
      <c r="D224" s="188" t="s">
        <v>781</v>
      </c>
      <c r="E224" s="188" t="s">
        <v>625</v>
      </c>
      <c r="F224" s="232">
        <v>51233</v>
      </c>
      <c r="G224" s="191">
        <v>48</v>
      </c>
      <c r="H224" s="191" t="s">
        <v>398</v>
      </c>
      <c r="I224" s="191"/>
      <c r="J224" s="185" t="s">
        <v>558</v>
      </c>
      <c r="K224" s="188" t="s">
        <v>1028</v>
      </c>
      <c r="L224" s="281">
        <v>41664</v>
      </c>
      <c r="M224" s="189" t="s">
        <v>393</v>
      </c>
    </row>
    <row r="225" spans="1:13" s="181" customFormat="1" ht="26.25" customHeight="1">
      <c r="A225" s="183">
        <v>292</v>
      </c>
      <c r="B225" s="194" t="s">
        <v>398</v>
      </c>
      <c r="C225" s="184">
        <v>36567</v>
      </c>
      <c r="D225" s="188" t="s">
        <v>602</v>
      </c>
      <c r="E225" s="188" t="s">
        <v>600</v>
      </c>
      <c r="F225" s="232">
        <v>51642</v>
      </c>
      <c r="G225" s="191">
        <v>49</v>
      </c>
      <c r="H225" s="191" t="s">
        <v>398</v>
      </c>
      <c r="I225" s="191"/>
      <c r="J225" s="185" t="s">
        <v>558</v>
      </c>
      <c r="K225" s="188" t="s">
        <v>1028</v>
      </c>
      <c r="L225" s="281">
        <v>41664</v>
      </c>
      <c r="M225" s="189" t="s">
        <v>393</v>
      </c>
    </row>
    <row r="226" spans="1:13" s="181" customFormat="1" ht="26.25" customHeight="1">
      <c r="A226" s="183">
        <v>293</v>
      </c>
      <c r="B226" s="194" t="s">
        <v>398</v>
      </c>
      <c r="C226" s="184">
        <v>36617</v>
      </c>
      <c r="D226" s="188" t="s">
        <v>607</v>
      </c>
      <c r="E226" s="188" t="s">
        <v>608</v>
      </c>
      <c r="F226" s="232">
        <v>53231</v>
      </c>
      <c r="G226" s="191">
        <v>50</v>
      </c>
      <c r="H226" s="191" t="s">
        <v>398</v>
      </c>
      <c r="I226" s="191"/>
      <c r="J226" s="185" t="s">
        <v>558</v>
      </c>
      <c r="K226" s="188" t="s">
        <v>1028</v>
      </c>
      <c r="L226" s="281">
        <v>41664</v>
      </c>
      <c r="M226" s="189" t="s">
        <v>393</v>
      </c>
    </row>
    <row r="227" spans="1:13" s="181" customFormat="1" ht="26.25" customHeight="1">
      <c r="A227" s="183">
        <v>294</v>
      </c>
      <c r="B227" s="194" t="s">
        <v>398</v>
      </c>
      <c r="C227" s="184">
        <v>36853</v>
      </c>
      <c r="D227" s="188" t="s">
        <v>878</v>
      </c>
      <c r="E227" s="188" t="s">
        <v>594</v>
      </c>
      <c r="F227" s="232" t="s">
        <v>993</v>
      </c>
      <c r="G227" s="191" t="s">
        <v>411</v>
      </c>
      <c r="H227" s="191" t="s">
        <v>398</v>
      </c>
      <c r="I227" s="191"/>
      <c r="J227" s="185" t="s">
        <v>558</v>
      </c>
      <c r="K227" s="188" t="s">
        <v>1028</v>
      </c>
      <c r="L227" s="281">
        <v>41664</v>
      </c>
      <c r="M227" s="189" t="s">
        <v>393</v>
      </c>
    </row>
    <row r="228" spans="1:13" s="181" customFormat="1" ht="26.25" customHeight="1">
      <c r="A228" s="183">
        <v>295</v>
      </c>
      <c r="B228" s="194" t="s">
        <v>398</v>
      </c>
      <c r="C228" s="184">
        <v>36526</v>
      </c>
      <c r="D228" s="188" t="s">
        <v>784</v>
      </c>
      <c r="E228" s="188" t="s">
        <v>647</v>
      </c>
      <c r="F228" s="232" t="s">
        <v>993</v>
      </c>
      <c r="G228" s="191" t="s">
        <v>411</v>
      </c>
      <c r="H228" s="191" t="s">
        <v>398</v>
      </c>
      <c r="I228" s="191"/>
      <c r="J228" s="185" t="s">
        <v>558</v>
      </c>
      <c r="K228" s="188" t="s">
        <v>1028</v>
      </c>
      <c r="L228" s="281">
        <v>41664</v>
      </c>
      <c r="M228" s="189" t="s">
        <v>393</v>
      </c>
    </row>
    <row r="229" spans="1:13" s="181" customFormat="1" ht="26.25" customHeight="1">
      <c r="A229" s="183">
        <v>296</v>
      </c>
      <c r="B229" s="194" t="s">
        <v>398</v>
      </c>
      <c r="C229" s="184">
        <v>36581</v>
      </c>
      <c r="D229" s="188" t="s">
        <v>838</v>
      </c>
      <c r="E229" s="188" t="s">
        <v>605</v>
      </c>
      <c r="F229" s="232" t="s">
        <v>993</v>
      </c>
      <c r="G229" s="191" t="s">
        <v>411</v>
      </c>
      <c r="H229" s="191" t="s">
        <v>398</v>
      </c>
      <c r="I229" s="191"/>
      <c r="J229" s="185" t="s">
        <v>558</v>
      </c>
      <c r="K229" s="188" t="s">
        <v>1028</v>
      </c>
      <c r="L229" s="281">
        <v>41664</v>
      </c>
      <c r="M229" s="189" t="s">
        <v>393</v>
      </c>
    </row>
    <row r="230" spans="1:13" s="181" customFormat="1" ht="26.25" customHeight="1">
      <c r="A230" s="183">
        <v>297</v>
      </c>
      <c r="B230" s="194" t="s">
        <v>398</v>
      </c>
      <c r="C230" s="184">
        <v>36841</v>
      </c>
      <c r="D230" s="188" t="s">
        <v>793</v>
      </c>
      <c r="E230" s="188" t="s">
        <v>249</v>
      </c>
      <c r="F230" s="232" t="s">
        <v>987</v>
      </c>
      <c r="G230" s="191" t="s">
        <v>411</v>
      </c>
      <c r="H230" s="191" t="s">
        <v>398</v>
      </c>
      <c r="I230" s="191"/>
      <c r="J230" s="185" t="s">
        <v>558</v>
      </c>
      <c r="K230" s="188" t="s">
        <v>1028</v>
      </c>
      <c r="L230" s="281">
        <v>41664</v>
      </c>
      <c r="M230" s="189" t="s">
        <v>393</v>
      </c>
    </row>
    <row r="231" spans="1:13" s="181" customFormat="1" ht="26.25" customHeight="1">
      <c r="A231" s="183">
        <v>298</v>
      </c>
      <c r="B231" s="194" t="s">
        <v>398</v>
      </c>
      <c r="C231" s="184">
        <v>36710</v>
      </c>
      <c r="D231" s="188" t="s">
        <v>794</v>
      </c>
      <c r="E231" s="188" t="s">
        <v>249</v>
      </c>
      <c r="F231" s="232" t="s">
        <v>987</v>
      </c>
      <c r="G231" s="191" t="s">
        <v>411</v>
      </c>
      <c r="H231" s="191" t="s">
        <v>398</v>
      </c>
      <c r="I231" s="191"/>
      <c r="J231" s="185" t="s">
        <v>558</v>
      </c>
      <c r="K231" s="188" t="s">
        <v>1028</v>
      </c>
      <c r="L231" s="281">
        <v>41664</v>
      </c>
      <c r="M231" s="189" t="s">
        <v>393</v>
      </c>
    </row>
    <row r="232" spans="1:13" s="181" customFormat="1" ht="26.25" customHeight="1">
      <c r="A232" s="183">
        <v>299</v>
      </c>
      <c r="B232" s="194" t="s">
        <v>398</v>
      </c>
      <c r="C232" s="184">
        <v>36514</v>
      </c>
      <c r="D232" s="188" t="s">
        <v>619</v>
      </c>
      <c r="E232" s="188" t="s">
        <v>617</v>
      </c>
      <c r="F232" s="232" t="s">
        <v>987</v>
      </c>
      <c r="G232" s="191" t="s">
        <v>411</v>
      </c>
      <c r="H232" s="191" t="s">
        <v>398</v>
      </c>
      <c r="I232" s="191"/>
      <c r="J232" s="185" t="s">
        <v>558</v>
      </c>
      <c r="K232" s="188" t="s">
        <v>1028</v>
      </c>
      <c r="L232" s="281">
        <v>41664</v>
      </c>
      <c r="M232" s="189" t="s">
        <v>393</v>
      </c>
    </row>
    <row r="233" spans="1:13" s="181" customFormat="1" ht="26.25" customHeight="1">
      <c r="A233" s="183">
        <v>304</v>
      </c>
      <c r="B233" s="194" t="s">
        <v>437</v>
      </c>
      <c r="C233" s="184">
        <v>36243</v>
      </c>
      <c r="D233" s="188" t="s">
        <v>629</v>
      </c>
      <c r="E233" s="188" t="s">
        <v>608</v>
      </c>
      <c r="F233" s="233">
        <v>100128</v>
      </c>
      <c r="G233" s="191">
        <v>1</v>
      </c>
      <c r="H233" s="191" t="s">
        <v>438</v>
      </c>
      <c r="I233" s="191"/>
      <c r="J233" s="185" t="s">
        <v>558</v>
      </c>
      <c r="K233" s="188" t="s">
        <v>1028</v>
      </c>
      <c r="L233" s="281">
        <v>41665</v>
      </c>
      <c r="M233" s="189" t="s">
        <v>393</v>
      </c>
    </row>
    <row r="234" spans="1:13" s="181" customFormat="1" ht="26.25" customHeight="1">
      <c r="A234" s="183">
        <v>305</v>
      </c>
      <c r="B234" s="194" t="s">
        <v>437</v>
      </c>
      <c r="C234" s="184">
        <v>36526</v>
      </c>
      <c r="D234" s="188" t="s">
        <v>628</v>
      </c>
      <c r="E234" s="188" t="s">
        <v>594</v>
      </c>
      <c r="F234" s="233">
        <v>102324</v>
      </c>
      <c r="G234" s="191">
        <v>2</v>
      </c>
      <c r="H234" s="191" t="s">
        <v>438</v>
      </c>
      <c r="I234" s="191"/>
      <c r="J234" s="185" t="s">
        <v>558</v>
      </c>
      <c r="K234" s="188" t="s">
        <v>1028</v>
      </c>
      <c r="L234" s="281">
        <v>41665</v>
      </c>
      <c r="M234" s="189" t="s">
        <v>393</v>
      </c>
    </row>
    <row r="235" spans="1:13" s="181" customFormat="1" ht="26.25" customHeight="1">
      <c r="A235" s="183">
        <v>306</v>
      </c>
      <c r="B235" s="194" t="s">
        <v>437</v>
      </c>
      <c r="C235" s="184">
        <v>36571</v>
      </c>
      <c r="D235" s="188" t="s">
        <v>631</v>
      </c>
      <c r="E235" s="188" t="s">
        <v>608</v>
      </c>
      <c r="F235" s="233">
        <v>105831</v>
      </c>
      <c r="G235" s="191">
        <v>3</v>
      </c>
      <c r="H235" s="191" t="s">
        <v>438</v>
      </c>
      <c r="I235" s="191"/>
      <c r="J235" s="185" t="s">
        <v>558</v>
      </c>
      <c r="K235" s="188" t="s">
        <v>1028</v>
      </c>
      <c r="L235" s="281">
        <v>41665</v>
      </c>
      <c r="M235" s="189" t="s">
        <v>393</v>
      </c>
    </row>
    <row r="236" spans="1:13" s="181" customFormat="1" ht="26.25" customHeight="1">
      <c r="A236" s="183">
        <v>307</v>
      </c>
      <c r="B236" s="194" t="s">
        <v>437</v>
      </c>
      <c r="C236" s="184">
        <v>36181</v>
      </c>
      <c r="D236" s="188" t="s">
        <v>632</v>
      </c>
      <c r="E236" s="188" t="s">
        <v>608</v>
      </c>
      <c r="F236" s="233">
        <v>112372</v>
      </c>
      <c r="G236" s="191">
        <v>4</v>
      </c>
      <c r="H236" s="191" t="s">
        <v>438</v>
      </c>
      <c r="I236" s="191"/>
      <c r="J236" s="185" t="s">
        <v>558</v>
      </c>
      <c r="K236" s="188" t="s">
        <v>1028</v>
      </c>
      <c r="L236" s="281">
        <v>41665</v>
      </c>
      <c r="M236" s="189" t="s">
        <v>393</v>
      </c>
    </row>
    <row r="237" spans="1:13" s="181" customFormat="1" ht="26.25" customHeight="1">
      <c r="A237" s="183">
        <v>308</v>
      </c>
      <c r="B237" s="194" t="s">
        <v>437</v>
      </c>
      <c r="C237" s="184">
        <v>36526</v>
      </c>
      <c r="D237" s="188" t="s">
        <v>630</v>
      </c>
      <c r="E237" s="188" t="s">
        <v>608</v>
      </c>
      <c r="F237" s="233">
        <v>114044</v>
      </c>
      <c r="G237" s="191">
        <v>5</v>
      </c>
      <c r="H237" s="191" t="s">
        <v>438</v>
      </c>
      <c r="I237" s="191"/>
      <c r="J237" s="185" t="s">
        <v>558</v>
      </c>
      <c r="K237" s="188" t="s">
        <v>1028</v>
      </c>
      <c r="L237" s="281">
        <v>41665</v>
      </c>
      <c r="M237" s="189" t="s">
        <v>393</v>
      </c>
    </row>
    <row r="238" spans="1:13" s="181" customFormat="1" ht="26.25" customHeight="1">
      <c r="A238" s="183">
        <v>309</v>
      </c>
      <c r="B238" s="194" t="s">
        <v>437</v>
      </c>
      <c r="C238" s="184">
        <v>36892</v>
      </c>
      <c r="D238" s="188" t="s">
        <v>624</v>
      </c>
      <c r="E238" s="188" t="s">
        <v>625</v>
      </c>
      <c r="F238" s="233">
        <v>115397</v>
      </c>
      <c r="G238" s="191">
        <v>6</v>
      </c>
      <c r="H238" s="191" t="s">
        <v>438</v>
      </c>
      <c r="I238" s="191"/>
      <c r="J238" s="185" t="s">
        <v>558</v>
      </c>
      <c r="K238" s="188" t="s">
        <v>1028</v>
      </c>
      <c r="L238" s="281">
        <v>41665</v>
      </c>
      <c r="M238" s="189" t="s">
        <v>393</v>
      </c>
    </row>
    <row r="239" spans="1:13" s="181" customFormat="1" ht="26.25" customHeight="1">
      <c r="A239" s="183">
        <v>310</v>
      </c>
      <c r="B239" s="194" t="s">
        <v>437</v>
      </c>
      <c r="C239" s="184">
        <v>37598</v>
      </c>
      <c r="D239" s="188" t="s">
        <v>627</v>
      </c>
      <c r="E239" s="188" t="s">
        <v>625</v>
      </c>
      <c r="F239" s="233" t="s">
        <v>1027</v>
      </c>
      <c r="G239" s="191">
        <v>7</v>
      </c>
      <c r="H239" s="191" t="s">
        <v>438</v>
      </c>
      <c r="I239" s="191"/>
      <c r="J239" s="185" t="s">
        <v>558</v>
      </c>
      <c r="K239" s="188" t="s">
        <v>1028</v>
      </c>
      <c r="L239" s="281">
        <v>41665</v>
      </c>
      <c r="M239" s="189" t="s">
        <v>393</v>
      </c>
    </row>
    <row r="240" spans="1:13" s="181" customFormat="1" ht="26.25" customHeight="1">
      <c r="A240" s="183">
        <v>358</v>
      </c>
      <c r="B240" s="194" t="s">
        <v>400</v>
      </c>
      <c r="C240" s="184">
        <v>36479</v>
      </c>
      <c r="D240" s="188" t="s">
        <v>828</v>
      </c>
      <c r="E240" s="188" t="s">
        <v>647</v>
      </c>
      <c r="F240" s="190">
        <v>898</v>
      </c>
      <c r="G240" s="191">
        <v>1</v>
      </c>
      <c r="H240" s="191" t="s">
        <v>399</v>
      </c>
      <c r="I240" s="191"/>
      <c r="J240" s="185" t="s">
        <v>558</v>
      </c>
      <c r="K240" s="188" t="s">
        <v>1028</v>
      </c>
      <c r="L240" s="281">
        <v>41665</v>
      </c>
      <c r="M240" s="189" t="s">
        <v>393</v>
      </c>
    </row>
    <row r="241" spans="1:13" s="181" customFormat="1" ht="26.25" customHeight="1">
      <c r="A241" s="183">
        <v>359</v>
      </c>
      <c r="B241" s="194" t="s">
        <v>400</v>
      </c>
      <c r="C241" s="184">
        <v>36495</v>
      </c>
      <c r="D241" s="188" t="s">
        <v>640</v>
      </c>
      <c r="E241" s="188" t="s">
        <v>641</v>
      </c>
      <c r="F241" s="190">
        <v>899</v>
      </c>
      <c r="G241" s="191">
        <v>2</v>
      </c>
      <c r="H241" s="191" t="s">
        <v>399</v>
      </c>
      <c r="I241" s="191"/>
      <c r="J241" s="185" t="s">
        <v>558</v>
      </c>
      <c r="K241" s="188" t="s">
        <v>1028</v>
      </c>
      <c r="L241" s="281">
        <v>41665</v>
      </c>
      <c r="M241" s="189" t="s">
        <v>393</v>
      </c>
    </row>
    <row r="242" spans="1:13" s="181" customFormat="1" ht="26.25" customHeight="1">
      <c r="A242" s="183">
        <v>360</v>
      </c>
      <c r="B242" s="194" t="s">
        <v>400</v>
      </c>
      <c r="C242" s="184">
        <v>36511</v>
      </c>
      <c r="D242" s="188" t="s">
        <v>646</v>
      </c>
      <c r="E242" s="188" t="s">
        <v>647</v>
      </c>
      <c r="F242" s="190">
        <v>917</v>
      </c>
      <c r="G242" s="191">
        <v>3</v>
      </c>
      <c r="H242" s="191" t="s">
        <v>399</v>
      </c>
      <c r="I242" s="191"/>
      <c r="J242" s="185" t="s">
        <v>558</v>
      </c>
      <c r="K242" s="188" t="s">
        <v>1028</v>
      </c>
      <c r="L242" s="281">
        <v>41665</v>
      </c>
      <c r="M242" s="189" t="s">
        <v>393</v>
      </c>
    </row>
    <row r="243" spans="1:13" s="181" customFormat="1" ht="26.25" customHeight="1">
      <c r="A243" s="183">
        <v>361</v>
      </c>
      <c r="B243" s="194" t="s">
        <v>400</v>
      </c>
      <c r="C243" s="184">
        <v>36226</v>
      </c>
      <c r="D243" s="188" t="s">
        <v>846</v>
      </c>
      <c r="E243" s="188" t="s">
        <v>761</v>
      </c>
      <c r="F243" s="190">
        <v>918</v>
      </c>
      <c r="G243" s="191">
        <v>4</v>
      </c>
      <c r="H243" s="191" t="s">
        <v>399</v>
      </c>
      <c r="I243" s="191"/>
      <c r="J243" s="185" t="s">
        <v>558</v>
      </c>
      <c r="K243" s="188" t="s">
        <v>1028</v>
      </c>
      <c r="L243" s="281">
        <v>41665</v>
      </c>
      <c r="M243" s="189" t="s">
        <v>393</v>
      </c>
    </row>
    <row r="244" spans="1:13" s="181" customFormat="1" ht="26.25" customHeight="1">
      <c r="A244" s="183">
        <v>362</v>
      </c>
      <c r="B244" s="194" t="s">
        <v>400</v>
      </c>
      <c r="C244" s="184">
        <v>36163</v>
      </c>
      <c r="D244" s="188" t="s">
        <v>680</v>
      </c>
      <c r="E244" s="188" t="s">
        <v>634</v>
      </c>
      <c r="F244" s="190">
        <v>924</v>
      </c>
      <c r="G244" s="191">
        <v>5</v>
      </c>
      <c r="H244" s="191" t="s">
        <v>399</v>
      </c>
      <c r="I244" s="191"/>
      <c r="J244" s="185" t="s">
        <v>558</v>
      </c>
      <c r="K244" s="188" t="s">
        <v>1028</v>
      </c>
      <c r="L244" s="281">
        <v>41665</v>
      </c>
      <c r="M244" s="189" t="s">
        <v>393</v>
      </c>
    </row>
    <row r="245" spans="1:13" s="181" customFormat="1" ht="26.25" customHeight="1">
      <c r="A245" s="183">
        <v>363</v>
      </c>
      <c r="B245" s="194" t="s">
        <v>400</v>
      </c>
      <c r="C245" s="184">
        <v>36526</v>
      </c>
      <c r="D245" s="188" t="s">
        <v>773</v>
      </c>
      <c r="E245" s="188" t="s">
        <v>725</v>
      </c>
      <c r="F245" s="190">
        <v>935</v>
      </c>
      <c r="G245" s="191">
        <v>6</v>
      </c>
      <c r="H245" s="191" t="s">
        <v>399</v>
      </c>
      <c r="I245" s="191"/>
      <c r="J245" s="185" t="s">
        <v>558</v>
      </c>
      <c r="K245" s="188" t="s">
        <v>1028</v>
      </c>
      <c r="L245" s="281">
        <v>41665</v>
      </c>
      <c r="M245" s="189" t="s">
        <v>393</v>
      </c>
    </row>
    <row r="246" spans="1:13" s="181" customFormat="1" ht="26.25" customHeight="1">
      <c r="A246" s="183">
        <v>364</v>
      </c>
      <c r="B246" s="194" t="s">
        <v>400</v>
      </c>
      <c r="C246" s="184">
        <v>36669</v>
      </c>
      <c r="D246" s="188" t="s">
        <v>718</v>
      </c>
      <c r="E246" s="188" t="s">
        <v>761</v>
      </c>
      <c r="F246" s="190">
        <v>966</v>
      </c>
      <c r="G246" s="191">
        <v>7</v>
      </c>
      <c r="H246" s="191" t="s">
        <v>399</v>
      </c>
      <c r="I246" s="191"/>
      <c r="J246" s="185" t="s">
        <v>558</v>
      </c>
      <c r="K246" s="188" t="s">
        <v>1028</v>
      </c>
      <c r="L246" s="281">
        <v>41665</v>
      </c>
      <c r="M246" s="189" t="s">
        <v>393</v>
      </c>
    </row>
    <row r="247" spans="1:13" s="181" customFormat="1" ht="26.25" customHeight="1">
      <c r="A247" s="183">
        <v>365</v>
      </c>
      <c r="B247" s="194" t="s">
        <v>400</v>
      </c>
      <c r="C247" s="184">
        <v>36529</v>
      </c>
      <c r="D247" s="188" t="s">
        <v>833</v>
      </c>
      <c r="E247" s="188" t="s">
        <v>725</v>
      </c>
      <c r="F247" s="190">
        <v>975</v>
      </c>
      <c r="G247" s="191">
        <v>8</v>
      </c>
      <c r="H247" s="191" t="s">
        <v>399</v>
      </c>
      <c r="I247" s="191"/>
      <c r="J247" s="185" t="s">
        <v>558</v>
      </c>
      <c r="K247" s="188" t="s">
        <v>1028</v>
      </c>
      <c r="L247" s="281">
        <v>41665</v>
      </c>
      <c r="M247" s="189" t="s">
        <v>393</v>
      </c>
    </row>
    <row r="248" spans="1:13" s="181" customFormat="1" ht="26.25" customHeight="1">
      <c r="A248" s="183">
        <v>366</v>
      </c>
      <c r="B248" s="194" t="s">
        <v>400</v>
      </c>
      <c r="C248" s="184">
        <v>36374</v>
      </c>
      <c r="D248" s="188" t="s">
        <v>858</v>
      </c>
      <c r="E248" s="188" t="s">
        <v>745</v>
      </c>
      <c r="F248" s="190">
        <v>983</v>
      </c>
      <c r="G248" s="191">
        <v>9</v>
      </c>
      <c r="H248" s="191" t="s">
        <v>399</v>
      </c>
      <c r="I248" s="191"/>
      <c r="J248" s="185" t="s">
        <v>558</v>
      </c>
      <c r="K248" s="188" t="s">
        <v>1028</v>
      </c>
      <c r="L248" s="281">
        <v>41665</v>
      </c>
      <c r="M248" s="189" t="s">
        <v>393</v>
      </c>
    </row>
    <row r="249" spans="1:13" s="181" customFormat="1" ht="26.25" customHeight="1">
      <c r="A249" s="183">
        <v>367</v>
      </c>
      <c r="B249" s="194" t="s">
        <v>400</v>
      </c>
      <c r="C249" s="184">
        <v>36495</v>
      </c>
      <c r="D249" s="188" t="s">
        <v>770</v>
      </c>
      <c r="E249" s="188" t="s">
        <v>594</v>
      </c>
      <c r="F249" s="190">
        <v>992</v>
      </c>
      <c r="G249" s="191">
        <v>10</v>
      </c>
      <c r="H249" s="191" t="s">
        <v>399</v>
      </c>
      <c r="I249" s="191"/>
      <c r="J249" s="185" t="s">
        <v>558</v>
      </c>
      <c r="K249" s="188" t="s">
        <v>1028</v>
      </c>
      <c r="L249" s="281">
        <v>41665</v>
      </c>
      <c r="M249" s="189" t="s">
        <v>393</v>
      </c>
    </row>
    <row r="250" spans="1:13" s="181" customFormat="1" ht="26.25" customHeight="1">
      <c r="A250" s="183">
        <v>368</v>
      </c>
      <c r="B250" s="194" t="s">
        <v>400</v>
      </c>
      <c r="C250" s="184">
        <v>36235</v>
      </c>
      <c r="D250" s="188" t="s">
        <v>853</v>
      </c>
      <c r="E250" s="188" t="s">
        <v>634</v>
      </c>
      <c r="F250" s="190">
        <v>994</v>
      </c>
      <c r="G250" s="191">
        <v>11</v>
      </c>
      <c r="H250" s="191" t="s">
        <v>399</v>
      </c>
      <c r="I250" s="191"/>
      <c r="J250" s="185" t="s">
        <v>558</v>
      </c>
      <c r="K250" s="188" t="s">
        <v>1028</v>
      </c>
      <c r="L250" s="281">
        <v>41665</v>
      </c>
      <c r="M250" s="189" t="s">
        <v>393</v>
      </c>
    </row>
    <row r="251" spans="1:13" s="181" customFormat="1" ht="26.25" customHeight="1">
      <c r="A251" s="183">
        <v>369</v>
      </c>
      <c r="B251" s="194" t="s">
        <v>400</v>
      </c>
      <c r="C251" s="184">
        <v>36656</v>
      </c>
      <c r="D251" s="188" t="s">
        <v>690</v>
      </c>
      <c r="E251" s="188" t="s">
        <v>625</v>
      </c>
      <c r="F251" s="190">
        <v>1006</v>
      </c>
      <c r="G251" s="191">
        <v>12</v>
      </c>
      <c r="H251" s="191" t="s">
        <v>399</v>
      </c>
      <c r="I251" s="191"/>
      <c r="J251" s="185" t="s">
        <v>558</v>
      </c>
      <c r="K251" s="188" t="s">
        <v>1028</v>
      </c>
      <c r="L251" s="281">
        <v>41665</v>
      </c>
      <c r="M251" s="189" t="s">
        <v>393</v>
      </c>
    </row>
    <row r="252" spans="1:13" s="181" customFormat="1" ht="26.25" customHeight="1">
      <c r="A252" s="183">
        <v>370</v>
      </c>
      <c r="B252" s="194" t="s">
        <v>400</v>
      </c>
      <c r="C252" s="184">
        <v>36347</v>
      </c>
      <c r="D252" s="188" t="s">
        <v>830</v>
      </c>
      <c r="E252" s="188" t="s">
        <v>594</v>
      </c>
      <c r="F252" s="190">
        <v>1008</v>
      </c>
      <c r="G252" s="191">
        <v>13</v>
      </c>
      <c r="H252" s="191" t="s">
        <v>399</v>
      </c>
      <c r="I252" s="191"/>
      <c r="J252" s="185" t="s">
        <v>558</v>
      </c>
      <c r="K252" s="188" t="s">
        <v>1028</v>
      </c>
      <c r="L252" s="281">
        <v>41665</v>
      </c>
      <c r="M252" s="189" t="s">
        <v>393</v>
      </c>
    </row>
    <row r="253" spans="1:13" s="181" customFormat="1" ht="26.25" customHeight="1">
      <c r="A253" s="183">
        <v>371</v>
      </c>
      <c r="B253" s="194" t="s">
        <v>400</v>
      </c>
      <c r="C253" s="184">
        <v>36659</v>
      </c>
      <c r="D253" s="188" t="s">
        <v>774</v>
      </c>
      <c r="E253" s="188" t="s">
        <v>666</v>
      </c>
      <c r="F253" s="190">
        <v>1025</v>
      </c>
      <c r="G253" s="191">
        <v>14</v>
      </c>
      <c r="H253" s="191" t="s">
        <v>399</v>
      </c>
      <c r="I253" s="191"/>
      <c r="J253" s="185" t="s">
        <v>558</v>
      </c>
      <c r="K253" s="188" t="s">
        <v>1028</v>
      </c>
      <c r="L253" s="281">
        <v>41665</v>
      </c>
      <c r="M253" s="189" t="s">
        <v>393</v>
      </c>
    </row>
    <row r="254" spans="1:13" s="181" customFormat="1" ht="26.25" customHeight="1">
      <c r="A254" s="183">
        <v>372</v>
      </c>
      <c r="B254" s="194" t="s">
        <v>400</v>
      </c>
      <c r="C254" s="184">
        <v>36321</v>
      </c>
      <c r="D254" s="188" t="s">
        <v>737</v>
      </c>
      <c r="E254" s="188" t="s">
        <v>735</v>
      </c>
      <c r="F254" s="190">
        <v>1029</v>
      </c>
      <c r="G254" s="191">
        <v>15</v>
      </c>
      <c r="H254" s="191" t="s">
        <v>399</v>
      </c>
      <c r="I254" s="191"/>
      <c r="J254" s="185" t="s">
        <v>558</v>
      </c>
      <c r="K254" s="188" t="s">
        <v>1028</v>
      </c>
      <c r="L254" s="281">
        <v>41665</v>
      </c>
      <c r="M254" s="189" t="s">
        <v>393</v>
      </c>
    </row>
    <row r="255" spans="1:13" s="181" customFormat="1" ht="26.25" customHeight="1">
      <c r="A255" s="183">
        <v>373</v>
      </c>
      <c r="B255" s="194" t="s">
        <v>400</v>
      </c>
      <c r="C255" s="184">
        <v>36526</v>
      </c>
      <c r="D255" s="188" t="s">
        <v>772</v>
      </c>
      <c r="E255" s="188" t="s">
        <v>249</v>
      </c>
      <c r="F255" s="190">
        <v>1055</v>
      </c>
      <c r="G255" s="191">
        <v>16</v>
      </c>
      <c r="H255" s="191" t="s">
        <v>399</v>
      </c>
      <c r="I255" s="191"/>
      <c r="J255" s="185" t="s">
        <v>558</v>
      </c>
      <c r="K255" s="188" t="s">
        <v>1028</v>
      </c>
      <c r="L255" s="281">
        <v>41665</v>
      </c>
      <c r="M255" s="189" t="s">
        <v>393</v>
      </c>
    </row>
    <row r="256" spans="1:13" s="181" customFormat="1" ht="26.25" customHeight="1">
      <c r="A256" s="183">
        <v>374</v>
      </c>
      <c r="B256" s="194" t="s">
        <v>400</v>
      </c>
      <c r="C256" s="184">
        <v>36769</v>
      </c>
      <c r="D256" s="188" t="s">
        <v>754</v>
      </c>
      <c r="E256" s="188" t="s">
        <v>752</v>
      </c>
      <c r="F256" s="190">
        <v>1065</v>
      </c>
      <c r="G256" s="191">
        <v>17</v>
      </c>
      <c r="H256" s="191" t="s">
        <v>399</v>
      </c>
      <c r="I256" s="191"/>
      <c r="J256" s="185" t="s">
        <v>558</v>
      </c>
      <c r="K256" s="188" t="s">
        <v>1028</v>
      </c>
      <c r="L256" s="281">
        <v>41665</v>
      </c>
      <c r="M256" s="189" t="s">
        <v>393</v>
      </c>
    </row>
    <row r="257" spans="1:13" s="181" customFormat="1" ht="26.25" customHeight="1">
      <c r="A257" s="183">
        <v>375</v>
      </c>
      <c r="B257" s="194" t="s">
        <v>400</v>
      </c>
      <c r="C257" s="184">
        <v>36535</v>
      </c>
      <c r="D257" s="188" t="s">
        <v>771</v>
      </c>
      <c r="E257" s="188" t="s">
        <v>594</v>
      </c>
      <c r="F257" s="190">
        <v>1100</v>
      </c>
      <c r="G257" s="191">
        <v>18</v>
      </c>
      <c r="H257" s="191" t="s">
        <v>399</v>
      </c>
      <c r="I257" s="191"/>
      <c r="J257" s="185" t="s">
        <v>558</v>
      </c>
      <c r="K257" s="188" t="s">
        <v>1028</v>
      </c>
      <c r="L257" s="281">
        <v>41665</v>
      </c>
      <c r="M257" s="189" t="s">
        <v>393</v>
      </c>
    </row>
    <row r="258" spans="1:13" s="181" customFormat="1" ht="26.25" customHeight="1">
      <c r="A258" s="183">
        <v>376</v>
      </c>
      <c r="B258" s="194" t="s">
        <v>400</v>
      </c>
      <c r="C258" s="184">
        <v>36676</v>
      </c>
      <c r="D258" s="188" t="s">
        <v>842</v>
      </c>
      <c r="E258" s="188" t="s">
        <v>669</v>
      </c>
      <c r="F258" s="190">
        <v>1165</v>
      </c>
      <c r="G258" s="191">
        <v>19</v>
      </c>
      <c r="H258" s="191" t="s">
        <v>399</v>
      </c>
      <c r="I258" s="191"/>
      <c r="J258" s="185" t="s">
        <v>558</v>
      </c>
      <c r="K258" s="188" t="s">
        <v>1028</v>
      </c>
      <c r="L258" s="281">
        <v>41665</v>
      </c>
      <c r="M258" s="189" t="s">
        <v>393</v>
      </c>
    </row>
    <row r="259" spans="1:13" s="181" customFormat="1" ht="26.25" customHeight="1">
      <c r="A259" s="183">
        <v>377</v>
      </c>
      <c r="B259" s="194" t="s">
        <v>400</v>
      </c>
      <c r="C259" s="184">
        <v>36646</v>
      </c>
      <c r="D259" s="188" t="s">
        <v>775</v>
      </c>
      <c r="E259" s="188" t="s">
        <v>666</v>
      </c>
      <c r="F259" s="190">
        <v>1218</v>
      </c>
      <c r="G259" s="191">
        <v>20</v>
      </c>
      <c r="H259" s="191" t="s">
        <v>399</v>
      </c>
      <c r="I259" s="191"/>
      <c r="J259" s="185" t="s">
        <v>558</v>
      </c>
      <c r="K259" s="188" t="s">
        <v>1028</v>
      </c>
      <c r="L259" s="281">
        <v>41665</v>
      </c>
      <c r="M259" s="189" t="s">
        <v>393</v>
      </c>
    </row>
    <row r="260" spans="1:13" s="181" customFormat="1" ht="26.25" customHeight="1">
      <c r="A260" s="183">
        <v>378</v>
      </c>
      <c r="B260" s="194" t="s">
        <v>400</v>
      </c>
      <c r="C260" s="184">
        <v>36162</v>
      </c>
      <c r="D260" s="188" t="s">
        <v>687</v>
      </c>
      <c r="E260" s="188" t="s">
        <v>641</v>
      </c>
      <c r="F260" s="190">
        <v>1332</v>
      </c>
      <c r="G260" s="191">
        <v>21</v>
      </c>
      <c r="H260" s="191" t="s">
        <v>399</v>
      </c>
      <c r="I260" s="191"/>
      <c r="J260" s="185" t="s">
        <v>558</v>
      </c>
      <c r="K260" s="188" t="s">
        <v>1028</v>
      </c>
      <c r="L260" s="281">
        <v>41665</v>
      </c>
      <c r="M260" s="189" t="s">
        <v>393</v>
      </c>
    </row>
    <row r="261" spans="1:13" s="181" customFormat="1" ht="26.25" customHeight="1">
      <c r="A261" s="183">
        <v>379</v>
      </c>
      <c r="B261" s="194" t="s">
        <v>400</v>
      </c>
      <c r="C261" s="184">
        <v>36526</v>
      </c>
      <c r="D261" s="188" t="s">
        <v>704</v>
      </c>
      <c r="E261" s="188" t="s">
        <v>594</v>
      </c>
      <c r="F261" s="190" t="s">
        <v>987</v>
      </c>
      <c r="G261" s="191" t="s">
        <v>411</v>
      </c>
      <c r="H261" s="191" t="s">
        <v>399</v>
      </c>
      <c r="I261" s="191"/>
      <c r="J261" s="185" t="s">
        <v>558</v>
      </c>
      <c r="K261" s="188" t="s">
        <v>1028</v>
      </c>
      <c r="L261" s="281">
        <v>41665</v>
      </c>
      <c r="M261" s="189" t="s">
        <v>393</v>
      </c>
    </row>
    <row r="262" spans="1:13" s="181" customFormat="1" ht="26.25" customHeight="1">
      <c r="A262" s="183">
        <v>380</v>
      </c>
      <c r="B262" s="194" t="s">
        <v>400</v>
      </c>
      <c r="C262" s="184">
        <v>36526</v>
      </c>
      <c r="D262" s="188" t="s">
        <v>776</v>
      </c>
      <c r="E262" s="188" t="s">
        <v>735</v>
      </c>
      <c r="F262" s="190" t="s">
        <v>987</v>
      </c>
      <c r="G262" s="191" t="s">
        <v>411</v>
      </c>
      <c r="H262" s="191" t="s">
        <v>399</v>
      </c>
      <c r="I262" s="191"/>
      <c r="J262" s="185" t="s">
        <v>558</v>
      </c>
      <c r="K262" s="188" t="s">
        <v>1028</v>
      </c>
      <c r="L262" s="281">
        <v>41665</v>
      </c>
      <c r="M262" s="189" t="s">
        <v>393</v>
      </c>
    </row>
    <row r="263" spans="1:13" s="181" customFormat="1" ht="26.25" customHeight="1">
      <c r="A263" s="183">
        <v>432</v>
      </c>
      <c r="B263" s="194" t="s">
        <v>401</v>
      </c>
      <c r="C263" s="184">
        <v>36495</v>
      </c>
      <c r="D263" s="188" t="s">
        <v>640</v>
      </c>
      <c r="E263" s="188" t="s">
        <v>641</v>
      </c>
      <c r="F263" s="190">
        <v>891</v>
      </c>
      <c r="G263" s="191">
        <v>1</v>
      </c>
      <c r="H263" s="191" t="s">
        <v>399</v>
      </c>
      <c r="I263" s="191"/>
      <c r="J263" s="185" t="s">
        <v>558</v>
      </c>
      <c r="K263" s="188" t="s">
        <v>1028</v>
      </c>
      <c r="L263" s="281">
        <v>41665</v>
      </c>
      <c r="M263" s="189" t="s">
        <v>393</v>
      </c>
    </row>
    <row r="264" spans="1:13" s="181" customFormat="1" ht="26.25" customHeight="1">
      <c r="A264" s="183">
        <v>433</v>
      </c>
      <c r="B264" s="194" t="s">
        <v>401</v>
      </c>
      <c r="C264" s="184">
        <v>36479</v>
      </c>
      <c r="D264" s="188" t="s">
        <v>828</v>
      </c>
      <c r="E264" s="188" t="s">
        <v>647</v>
      </c>
      <c r="F264" s="190">
        <v>900</v>
      </c>
      <c r="G264" s="191">
        <v>2</v>
      </c>
      <c r="H264" s="191" t="s">
        <v>399</v>
      </c>
      <c r="I264" s="191"/>
      <c r="J264" s="185" t="s">
        <v>558</v>
      </c>
      <c r="K264" s="188" t="s">
        <v>1028</v>
      </c>
      <c r="L264" s="281">
        <v>41665</v>
      </c>
      <c r="M264" s="189" t="s">
        <v>393</v>
      </c>
    </row>
    <row r="265" spans="1:13" s="181" customFormat="1" ht="26.25" customHeight="1">
      <c r="A265" s="183">
        <v>434</v>
      </c>
      <c r="B265" s="194" t="s">
        <v>401</v>
      </c>
      <c r="C265" s="184">
        <v>36226</v>
      </c>
      <c r="D265" s="188" t="s">
        <v>846</v>
      </c>
      <c r="E265" s="188" t="s">
        <v>761</v>
      </c>
      <c r="F265" s="190">
        <v>910</v>
      </c>
      <c r="G265" s="191">
        <v>3</v>
      </c>
      <c r="H265" s="191" t="s">
        <v>399</v>
      </c>
      <c r="I265" s="191"/>
      <c r="J265" s="185" t="s">
        <v>558</v>
      </c>
      <c r="K265" s="188" t="s">
        <v>1028</v>
      </c>
      <c r="L265" s="281">
        <v>41665</v>
      </c>
      <c r="M265" s="189" t="s">
        <v>393</v>
      </c>
    </row>
    <row r="266" spans="1:13" s="181" customFormat="1" ht="26.25" customHeight="1">
      <c r="A266" s="183">
        <v>435</v>
      </c>
      <c r="B266" s="194" t="s">
        <v>401</v>
      </c>
      <c r="C266" s="184">
        <v>36511</v>
      </c>
      <c r="D266" s="188" t="s">
        <v>646</v>
      </c>
      <c r="E266" s="188" t="s">
        <v>647</v>
      </c>
      <c r="F266" s="190">
        <v>911</v>
      </c>
      <c r="G266" s="191">
        <v>4</v>
      </c>
      <c r="H266" s="191" t="s">
        <v>399</v>
      </c>
      <c r="I266" s="191"/>
      <c r="J266" s="185" t="s">
        <v>558</v>
      </c>
      <c r="K266" s="188" t="s">
        <v>1028</v>
      </c>
      <c r="L266" s="281">
        <v>41665</v>
      </c>
      <c r="M266" s="189" t="s">
        <v>393</v>
      </c>
    </row>
    <row r="267" spans="1:13" s="181" customFormat="1" ht="26.25" customHeight="1">
      <c r="A267" s="183">
        <v>436</v>
      </c>
      <c r="B267" s="194" t="s">
        <v>401</v>
      </c>
      <c r="C267" s="184">
        <v>36163</v>
      </c>
      <c r="D267" s="188" t="s">
        <v>680</v>
      </c>
      <c r="E267" s="188" t="s">
        <v>634</v>
      </c>
      <c r="F267" s="190">
        <v>921</v>
      </c>
      <c r="G267" s="191">
        <v>5</v>
      </c>
      <c r="H267" s="191" t="s">
        <v>399</v>
      </c>
      <c r="I267" s="191"/>
      <c r="J267" s="185" t="s">
        <v>558</v>
      </c>
      <c r="K267" s="188" t="s">
        <v>1028</v>
      </c>
      <c r="L267" s="281">
        <v>41665</v>
      </c>
      <c r="M267" s="189" t="s">
        <v>393</v>
      </c>
    </row>
    <row r="268" spans="1:13" s="181" customFormat="1" ht="26.25" customHeight="1">
      <c r="A268" s="183">
        <v>437</v>
      </c>
      <c r="B268" s="194" t="s">
        <v>401</v>
      </c>
      <c r="C268" s="184">
        <v>36526</v>
      </c>
      <c r="D268" s="188" t="s">
        <v>773</v>
      </c>
      <c r="E268" s="188" t="s">
        <v>725</v>
      </c>
      <c r="F268" s="190">
        <v>925</v>
      </c>
      <c r="G268" s="191">
        <v>6</v>
      </c>
      <c r="H268" s="191" t="s">
        <v>399</v>
      </c>
      <c r="I268" s="191"/>
      <c r="J268" s="185" t="s">
        <v>558</v>
      </c>
      <c r="K268" s="188" t="s">
        <v>1028</v>
      </c>
      <c r="L268" s="281">
        <v>41665</v>
      </c>
      <c r="M268" s="189" t="s">
        <v>393</v>
      </c>
    </row>
    <row r="269" spans="1:13" s="181" customFormat="1" ht="26.25" customHeight="1">
      <c r="A269" s="183">
        <v>438</v>
      </c>
      <c r="B269" s="194" t="s">
        <v>401</v>
      </c>
      <c r="C269" s="184">
        <v>36669</v>
      </c>
      <c r="D269" s="188" t="s">
        <v>718</v>
      </c>
      <c r="E269" s="188" t="s">
        <v>761</v>
      </c>
      <c r="F269" s="190">
        <v>939</v>
      </c>
      <c r="G269" s="191">
        <v>7</v>
      </c>
      <c r="H269" s="191" t="s">
        <v>399</v>
      </c>
      <c r="I269" s="191"/>
      <c r="J269" s="185" t="s">
        <v>558</v>
      </c>
      <c r="K269" s="188" t="s">
        <v>1028</v>
      </c>
      <c r="L269" s="281">
        <v>41665</v>
      </c>
      <c r="M269" s="189" t="s">
        <v>393</v>
      </c>
    </row>
    <row r="270" spans="1:13" s="181" customFormat="1" ht="26.25" customHeight="1">
      <c r="A270" s="183">
        <v>439</v>
      </c>
      <c r="B270" s="194" t="s">
        <v>401</v>
      </c>
      <c r="C270" s="184">
        <v>36529</v>
      </c>
      <c r="D270" s="188" t="s">
        <v>833</v>
      </c>
      <c r="E270" s="188" t="s">
        <v>725</v>
      </c>
      <c r="F270" s="190">
        <v>1006</v>
      </c>
      <c r="G270" s="191">
        <v>8</v>
      </c>
      <c r="H270" s="191" t="s">
        <v>399</v>
      </c>
      <c r="I270" s="191"/>
      <c r="J270" s="185" t="s">
        <v>558</v>
      </c>
      <c r="K270" s="188" t="s">
        <v>1028</v>
      </c>
      <c r="L270" s="281">
        <v>41665</v>
      </c>
      <c r="M270" s="189" t="s">
        <v>393</v>
      </c>
    </row>
    <row r="271" spans="1:13" s="181" customFormat="1" ht="26.25" customHeight="1">
      <c r="A271" s="183">
        <v>440</v>
      </c>
      <c r="B271" s="194" t="s">
        <v>99</v>
      </c>
      <c r="C271" s="184">
        <v>36298</v>
      </c>
      <c r="D271" s="188" t="s">
        <v>852</v>
      </c>
      <c r="E271" s="188" t="s">
        <v>634</v>
      </c>
      <c r="F271" s="231">
        <v>177</v>
      </c>
      <c r="G271" s="191">
        <v>1</v>
      </c>
      <c r="H271" s="191" t="s">
        <v>99</v>
      </c>
      <c r="I271" s="191"/>
      <c r="J271" s="185" t="s">
        <v>558</v>
      </c>
      <c r="K271" s="188" t="s">
        <v>1028</v>
      </c>
      <c r="L271" s="281">
        <v>41664</v>
      </c>
      <c r="M271" s="189" t="s">
        <v>393</v>
      </c>
    </row>
    <row r="272" spans="1:13" s="181" customFormat="1" ht="26.25" customHeight="1">
      <c r="A272" s="183">
        <v>441</v>
      </c>
      <c r="B272" s="194" t="s">
        <v>99</v>
      </c>
      <c r="C272" s="184">
        <v>36255</v>
      </c>
      <c r="D272" s="188" t="s">
        <v>829</v>
      </c>
      <c r="E272" s="188" t="s">
        <v>647</v>
      </c>
      <c r="F272" s="231">
        <v>175</v>
      </c>
      <c r="G272" s="191">
        <v>2</v>
      </c>
      <c r="H272" s="191" t="s">
        <v>99</v>
      </c>
      <c r="I272" s="191"/>
      <c r="J272" s="185" t="s">
        <v>558</v>
      </c>
      <c r="K272" s="188" t="s">
        <v>1028</v>
      </c>
      <c r="L272" s="281">
        <v>41664</v>
      </c>
      <c r="M272" s="189" t="s">
        <v>393</v>
      </c>
    </row>
    <row r="273" spans="1:13" s="181" customFormat="1" ht="26.25" customHeight="1">
      <c r="A273" s="183">
        <v>442</v>
      </c>
      <c r="B273" s="194" t="s">
        <v>99</v>
      </c>
      <c r="C273" s="184">
        <v>36385</v>
      </c>
      <c r="D273" s="188" t="s">
        <v>832</v>
      </c>
      <c r="E273" s="188" t="s">
        <v>249</v>
      </c>
      <c r="F273" s="231">
        <v>169</v>
      </c>
      <c r="G273" s="191">
        <v>3</v>
      </c>
      <c r="H273" s="191" t="s">
        <v>99</v>
      </c>
      <c r="I273" s="191"/>
      <c r="J273" s="185" t="s">
        <v>558</v>
      </c>
      <c r="K273" s="188" t="s">
        <v>1028</v>
      </c>
      <c r="L273" s="281">
        <v>41664</v>
      </c>
      <c r="M273" s="189" t="s">
        <v>393</v>
      </c>
    </row>
    <row r="274" spans="1:13" s="181" customFormat="1" ht="26.25" customHeight="1">
      <c r="A274" s="183">
        <v>443</v>
      </c>
      <c r="B274" s="194" t="s">
        <v>99</v>
      </c>
      <c r="C274" s="184">
        <v>36397</v>
      </c>
      <c r="D274" s="188" t="s">
        <v>839</v>
      </c>
      <c r="E274" s="188" t="s">
        <v>605</v>
      </c>
      <c r="F274" s="231">
        <v>167</v>
      </c>
      <c r="G274" s="191">
        <v>4</v>
      </c>
      <c r="H274" s="191" t="s">
        <v>99</v>
      </c>
      <c r="I274" s="191"/>
      <c r="J274" s="185" t="s">
        <v>558</v>
      </c>
      <c r="K274" s="188" t="s">
        <v>1028</v>
      </c>
      <c r="L274" s="281">
        <v>41664</v>
      </c>
      <c r="M274" s="189" t="s">
        <v>393</v>
      </c>
    </row>
    <row r="275" spans="1:13" s="181" customFormat="1" ht="26.25" customHeight="1">
      <c r="A275" s="183">
        <v>444</v>
      </c>
      <c r="B275" s="194" t="s">
        <v>99</v>
      </c>
      <c r="C275" s="184">
        <v>36629</v>
      </c>
      <c r="D275" s="188" t="s">
        <v>856</v>
      </c>
      <c r="E275" s="188" t="s">
        <v>725</v>
      </c>
      <c r="F275" s="231">
        <v>167</v>
      </c>
      <c r="G275" s="191">
        <v>5</v>
      </c>
      <c r="H275" s="191" t="s">
        <v>99</v>
      </c>
      <c r="I275" s="191"/>
      <c r="J275" s="185" t="s">
        <v>558</v>
      </c>
      <c r="K275" s="188" t="s">
        <v>1028</v>
      </c>
      <c r="L275" s="281">
        <v>41664</v>
      </c>
      <c r="M275" s="189" t="s">
        <v>393</v>
      </c>
    </row>
    <row r="276" spans="1:13" s="181" customFormat="1" ht="26.25" customHeight="1">
      <c r="A276" s="183">
        <v>445</v>
      </c>
      <c r="B276" s="194" t="s">
        <v>99</v>
      </c>
      <c r="C276" s="184">
        <v>36378</v>
      </c>
      <c r="D276" s="188" t="s">
        <v>857</v>
      </c>
      <c r="E276" s="188" t="s">
        <v>735</v>
      </c>
      <c r="F276" s="231">
        <v>164</v>
      </c>
      <c r="G276" s="191">
        <v>6</v>
      </c>
      <c r="H276" s="191" t="s">
        <v>99</v>
      </c>
      <c r="I276" s="191"/>
      <c r="J276" s="185" t="s">
        <v>558</v>
      </c>
      <c r="K276" s="188" t="s">
        <v>1028</v>
      </c>
      <c r="L276" s="281">
        <v>41664</v>
      </c>
      <c r="M276" s="189" t="s">
        <v>393</v>
      </c>
    </row>
    <row r="277" spans="1:13" s="181" customFormat="1" ht="26.25" customHeight="1">
      <c r="A277" s="183">
        <v>446</v>
      </c>
      <c r="B277" s="194" t="s">
        <v>99</v>
      </c>
      <c r="C277" s="184">
        <v>36422</v>
      </c>
      <c r="D277" s="188" t="s">
        <v>855</v>
      </c>
      <c r="E277" s="188" t="s">
        <v>249</v>
      </c>
      <c r="F277" s="231">
        <v>164</v>
      </c>
      <c r="G277" s="191">
        <v>7</v>
      </c>
      <c r="H277" s="191" t="s">
        <v>99</v>
      </c>
      <c r="I277" s="191"/>
      <c r="J277" s="185" t="s">
        <v>558</v>
      </c>
      <c r="K277" s="188" t="s">
        <v>1028</v>
      </c>
      <c r="L277" s="281">
        <v>41664</v>
      </c>
      <c r="M277" s="189" t="s">
        <v>393</v>
      </c>
    </row>
    <row r="278" spans="1:13" s="181" customFormat="1" ht="26.25" customHeight="1">
      <c r="A278" s="183">
        <v>447</v>
      </c>
      <c r="B278" s="194" t="s">
        <v>99</v>
      </c>
      <c r="C278" s="184">
        <v>36606</v>
      </c>
      <c r="D278" s="188" t="s">
        <v>826</v>
      </c>
      <c r="E278" s="188" t="s">
        <v>805</v>
      </c>
      <c r="F278" s="231">
        <v>161</v>
      </c>
      <c r="G278" s="191">
        <v>8</v>
      </c>
      <c r="H278" s="191" t="s">
        <v>99</v>
      </c>
      <c r="I278" s="191"/>
      <c r="J278" s="185" t="s">
        <v>558</v>
      </c>
      <c r="K278" s="188" t="s">
        <v>1028</v>
      </c>
      <c r="L278" s="281">
        <v>41664</v>
      </c>
      <c r="M278" s="189" t="s">
        <v>393</v>
      </c>
    </row>
    <row r="279" spans="1:13" s="181" customFormat="1" ht="26.25" customHeight="1">
      <c r="A279" s="183">
        <v>448</v>
      </c>
      <c r="B279" s="194" t="s">
        <v>99</v>
      </c>
      <c r="C279" s="184">
        <v>36374</v>
      </c>
      <c r="D279" s="188" t="s">
        <v>858</v>
      </c>
      <c r="E279" s="188" t="s">
        <v>745</v>
      </c>
      <c r="F279" s="231">
        <v>155</v>
      </c>
      <c r="G279" s="191">
        <v>9</v>
      </c>
      <c r="H279" s="191" t="s">
        <v>99</v>
      </c>
      <c r="I279" s="191"/>
      <c r="J279" s="185" t="s">
        <v>558</v>
      </c>
      <c r="K279" s="188" t="s">
        <v>1028</v>
      </c>
      <c r="L279" s="281">
        <v>41664</v>
      </c>
      <c r="M279" s="189" t="s">
        <v>393</v>
      </c>
    </row>
    <row r="280" spans="1:13" s="181" customFormat="1" ht="26.25" customHeight="1">
      <c r="A280" s="183">
        <v>449</v>
      </c>
      <c r="B280" s="194" t="s">
        <v>99</v>
      </c>
      <c r="C280" s="184">
        <v>36652</v>
      </c>
      <c r="D280" s="188" t="s">
        <v>854</v>
      </c>
      <c r="E280" s="188" t="s">
        <v>701</v>
      </c>
      <c r="F280" s="231">
        <v>150</v>
      </c>
      <c r="G280" s="191">
        <v>10</v>
      </c>
      <c r="H280" s="191" t="s">
        <v>99</v>
      </c>
      <c r="I280" s="191"/>
      <c r="J280" s="185" t="s">
        <v>558</v>
      </c>
      <c r="K280" s="188" t="s">
        <v>1028</v>
      </c>
      <c r="L280" s="281">
        <v>41664</v>
      </c>
      <c r="M280" s="189" t="s">
        <v>393</v>
      </c>
    </row>
    <row r="281" spans="1:13" s="181" customFormat="1" ht="26.25" customHeight="1">
      <c r="A281" s="183">
        <v>450</v>
      </c>
      <c r="B281" s="194" t="s">
        <v>99</v>
      </c>
      <c r="C281" s="184">
        <v>36235</v>
      </c>
      <c r="D281" s="188" t="s">
        <v>853</v>
      </c>
      <c r="E281" s="188" t="s">
        <v>634</v>
      </c>
      <c r="F281" s="231">
        <v>150</v>
      </c>
      <c r="G281" s="191">
        <v>11</v>
      </c>
      <c r="H281" s="191" t="s">
        <v>99</v>
      </c>
      <c r="I281" s="191"/>
      <c r="J281" s="185" t="s">
        <v>558</v>
      </c>
      <c r="K281" s="188" t="s">
        <v>1028</v>
      </c>
      <c r="L281" s="281">
        <v>41664</v>
      </c>
      <c r="M281" s="189" t="s">
        <v>393</v>
      </c>
    </row>
    <row r="282" spans="1:13" s="181" customFormat="1" ht="26.25" customHeight="1">
      <c r="A282" s="183">
        <v>451</v>
      </c>
      <c r="B282" s="194" t="s">
        <v>99</v>
      </c>
      <c r="C282" s="184">
        <v>36557</v>
      </c>
      <c r="D282" s="188" t="s">
        <v>749</v>
      </c>
      <c r="E282" s="188" t="s">
        <v>669</v>
      </c>
      <c r="F282" s="231">
        <v>145</v>
      </c>
      <c r="G282" s="191">
        <v>12</v>
      </c>
      <c r="H282" s="191" t="s">
        <v>99</v>
      </c>
      <c r="I282" s="191"/>
      <c r="J282" s="185" t="s">
        <v>558</v>
      </c>
      <c r="K282" s="188" t="s">
        <v>1028</v>
      </c>
      <c r="L282" s="281">
        <v>41664</v>
      </c>
      <c r="M282" s="189" t="s">
        <v>393</v>
      </c>
    </row>
    <row r="283" spans="1:13" s="181" customFormat="1" ht="26.25" customHeight="1">
      <c r="A283" s="183">
        <v>452</v>
      </c>
      <c r="B283" s="194" t="s">
        <v>99</v>
      </c>
      <c r="C283" s="184">
        <v>36546</v>
      </c>
      <c r="D283" s="188" t="s">
        <v>847</v>
      </c>
      <c r="E283" s="188" t="s">
        <v>761</v>
      </c>
      <c r="F283" s="231" t="s">
        <v>1024</v>
      </c>
      <c r="G283" s="191" t="s">
        <v>411</v>
      </c>
      <c r="H283" s="191" t="s">
        <v>99</v>
      </c>
      <c r="I283" s="191"/>
      <c r="J283" s="185" t="s">
        <v>558</v>
      </c>
      <c r="K283" s="188" t="s">
        <v>1028</v>
      </c>
      <c r="L283" s="281">
        <v>41664</v>
      </c>
      <c r="M283" s="189" t="s">
        <v>393</v>
      </c>
    </row>
    <row r="284" spans="1:13" s="181" customFormat="1" ht="26.25" customHeight="1">
      <c r="A284" s="183">
        <v>465</v>
      </c>
      <c r="B284" s="194" t="s">
        <v>98</v>
      </c>
      <c r="C284" s="184">
        <v>36621</v>
      </c>
      <c r="D284" s="188" t="s">
        <v>824</v>
      </c>
      <c r="E284" s="188" t="s">
        <v>634</v>
      </c>
      <c r="F284" s="231">
        <v>594</v>
      </c>
      <c r="G284" s="191">
        <v>1</v>
      </c>
      <c r="H284" s="191" t="s">
        <v>98</v>
      </c>
      <c r="I284" s="191"/>
      <c r="J284" s="185" t="s">
        <v>558</v>
      </c>
      <c r="K284" s="188" t="s">
        <v>1028</v>
      </c>
      <c r="L284" s="281" t="e">
        <v>#REF!</v>
      </c>
      <c r="M284" s="189" t="s">
        <v>393</v>
      </c>
    </row>
    <row r="285" spans="1:13" s="181" customFormat="1" ht="26.25" customHeight="1">
      <c r="A285" s="183">
        <v>466</v>
      </c>
      <c r="B285" s="194" t="s">
        <v>98</v>
      </c>
      <c r="C285" s="184">
        <v>36255</v>
      </c>
      <c r="D285" s="188" t="s">
        <v>829</v>
      </c>
      <c r="E285" s="188" t="s">
        <v>647</v>
      </c>
      <c r="F285" s="231">
        <v>584</v>
      </c>
      <c r="G285" s="191">
        <v>2</v>
      </c>
      <c r="H285" s="191" t="s">
        <v>98</v>
      </c>
      <c r="I285" s="191"/>
      <c r="J285" s="185" t="s">
        <v>558</v>
      </c>
      <c r="K285" s="188" t="s">
        <v>1028</v>
      </c>
      <c r="L285" s="281" t="e">
        <v>#REF!</v>
      </c>
      <c r="M285" s="189" t="s">
        <v>393</v>
      </c>
    </row>
    <row r="286" spans="1:13" s="181" customFormat="1" ht="26.25" customHeight="1">
      <c r="A286" s="183">
        <v>467</v>
      </c>
      <c r="B286" s="194" t="s">
        <v>98</v>
      </c>
      <c r="C286" s="184">
        <v>36200</v>
      </c>
      <c r="D286" s="188" t="s">
        <v>844</v>
      </c>
      <c r="E286" s="188" t="s">
        <v>752</v>
      </c>
      <c r="F286" s="231">
        <v>578</v>
      </c>
      <c r="G286" s="191">
        <v>3</v>
      </c>
      <c r="H286" s="191" t="s">
        <v>98</v>
      </c>
      <c r="I286" s="191"/>
      <c r="J286" s="185" t="s">
        <v>558</v>
      </c>
      <c r="K286" s="188" t="s">
        <v>1028</v>
      </c>
      <c r="L286" s="281" t="e">
        <v>#REF!</v>
      </c>
      <c r="M286" s="189" t="s">
        <v>393</v>
      </c>
    </row>
    <row r="287" spans="1:13" s="181" customFormat="1" ht="26.25" customHeight="1">
      <c r="A287" s="183">
        <v>468</v>
      </c>
      <c r="B287" s="194" t="s">
        <v>98</v>
      </c>
      <c r="C287" s="184">
        <v>36268</v>
      </c>
      <c r="D287" s="188" t="s">
        <v>840</v>
      </c>
      <c r="E287" s="188" t="s">
        <v>841</v>
      </c>
      <c r="F287" s="231">
        <v>573</v>
      </c>
      <c r="G287" s="191">
        <v>4</v>
      </c>
      <c r="H287" s="191" t="s">
        <v>98</v>
      </c>
      <c r="I287" s="191"/>
      <c r="J287" s="185" t="s">
        <v>558</v>
      </c>
      <c r="K287" s="188" t="s">
        <v>1028</v>
      </c>
      <c r="L287" s="281" t="e">
        <v>#REF!</v>
      </c>
      <c r="M287" s="189" t="s">
        <v>393</v>
      </c>
    </row>
    <row r="288" spans="1:13" s="181" customFormat="1" ht="26.25" customHeight="1">
      <c r="A288" s="183">
        <v>469</v>
      </c>
      <c r="B288" s="194" t="s">
        <v>98</v>
      </c>
      <c r="C288" s="184">
        <v>36535</v>
      </c>
      <c r="D288" s="188" t="s">
        <v>767</v>
      </c>
      <c r="E288" s="188" t="s">
        <v>768</v>
      </c>
      <c r="F288" s="231">
        <v>570</v>
      </c>
      <c r="G288" s="191">
        <v>5</v>
      </c>
      <c r="H288" s="191" t="s">
        <v>98</v>
      </c>
      <c r="I288" s="191"/>
      <c r="J288" s="185" t="s">
        <v>558</v>
      </c>
      <c r="K288" s="188" t="s">
        <v>1028</v>
      </c>
      <c r="L288" s="281" t="e">
        <v>#REF!</v>
      </c>
      <c r="M288" s="189" t="s">
        <v>393</v>
      </c>
    </row>
    <row r="289" spans="1:13" s="181" customFormat="1" ht="26.25" customHeight="1">
      <c r="A289" s="183">
        <v>470</v>
      </c>
      <c r="B289" s="194" t="s">
        <v>98</v>
      </c>
      <c r="C289" s="184">
        <v>36161</v>
      </c>
      <c r="D289" s="188" t="s">
        <v>989</v>
      </c>
      <c r="E289" s="188" t="s">
        <v>725</v>
      </c>
      <c r="F289" s="231">
        <v>564</v>
      </c>
      <c r="G289" s="191">
        <v>6</v>
      </c>
      <c r="H289" s="191" t="s">
        <v>98</v>
      </c>
      <c r="I289" s="191"/>
      <c r="J289" s="185" t="s">
        <v>558</v>
      </c>
      <c r="K289" s="188" t="s">
        <v>1028</v>
      </c>
      <c r="L289" s="281" t="e">
        <v>#REF!</v>
      </c>
      <c r="M289" s="189" t="s">
        <v>393</v>
      </c>
    </row>
    <row r="290" spans="1:13" s="181" customFormat="1" ht="26.25" customHeight="1">
      <c r="A290" s="183">
        <v>471</v>
      </c>
      <c r="B290" s="194" t="s">
        <v>98</v>
      </c>
      <c r="C290" s="184">
        <v>36479</v>
      </c>
      <c r="D290" s="188" t="s">
        <v>828</v>
      </c>
      <c r="E290" s="188" t="s">
        <v>647</v>
      </c>
      <c r="F290" s="231">
        <v>563</v>
      </c>
      <c r="G290" s="191">
        <v>7</v>
      </c>
      <c r="H290" s="191" t="s">
        <v>98</v>
      </c>
      <c r="I290" s="191"/>
      <c r="J290" s="185" t="s">
        <v>558</v>
      </c>
      <c r="K290" s="188" t="s">
        <v>1028</v>
      </c>
      <c r="L290" s="281" t="e">
        <v>#REF!</v>
      </c>
      <c r="M290" s="189" t="s">
        <v>393</v>
      </c>
    </row>
    <row r="291" spans="1:13" s="181" customFormat="1" ht="26.25" customHeight="1">
      <c r="A291" s="183">
        <v>472</v>
      </c>
      <c r="B291" s="194" t="s">
        <v>98</v>
      </c>
      <c r="C291" s="184">
        <v>36179</v>
      </c>
      <c r="D291" s="188" t="s">
        <v>753</v>
      </c>
      <c r="E291" s="188" t="s">
        <v>752</v>
      </c>
      <c r="F291" s="231">
        <v>562</v>
      </c>
      <c r="G291" s="191">
        <v>8</v>
      </c>
      <c r="H291" s="191" t="s">
        <v>98</v>
      </c>
      <c r="I291" s="191"/>
      <c r="J291" s="185" t="s">
        <v>558</v>
      </c>
      <c r="K291" s="188" t="s">
        <v>1028</v>
      </c>
      <c r="L291" s="281" t="e">
        <v>#REF!</v>
      </c>
      <c r="M291" s="189" t="s">
        <v>393</v>
      </c>
    </row>
    <row r="292" spans="1:13" s="181" customFormat="1" ht="26.25" customHeight="1">
      <c r="A292" s="183">
        <v>473</v>
      </c>
      <c r="B292" s="194" t="s">
        <v>98</v>
      </c>
      <c r="C292" s="184">
        <v>36397</v>
      </c>
      <c r="D292" s="188" t="s">
        <v>839</v>
      </c>
      <c r="E292" s="188" t="s">
        <v>605</v>
      </c>
      <c r="F292" s="231">
        <v>556</v>
      </c>
      <c r="G292" s="191">
        <v>9</v>
      </c>
      <c r="H292" s="191" t="s">
        <v>98</v>
      </c>
      <c r="I292" s="191"/>
      <c r="J292" s="185" t="s">
        <v>558</v>
      </c>
      <c r="K292" s="188" t="s">
        <v>1028</v>
      </c>
      <c r="L292" s="281" t="e">
        <v>#REF!</v>
      </c>
      <c r="M292" s="189" t="s">
        <v>393</v>
      </c>
    </row>
    <row r="293" spans="1:13" s="181" customFormat="1" ht="26.25" customHeight="1">
      <c r="A293" s="183">
        <v>474</v>
      </c>
      <c r="B293" s="194" t="s">
        <v>98</v>
      </c>
      <c r="C293" s="184">
        <v>36224</v>
      </c>
      <c r="D293" s="188" t="s">
        <v>836</v>
      </c>
      <c r="E293" s="188" t="s">
        <v>605</v>
      </c>
      <c r="F293" s="231">
        <v>548</v>
      </c>
      <c r="G293" s="191">
        <v>10</v>
      </c>
      <c r="H293" s="191" t="s">
        <v>98</v>
      </c>
      <c r="I293" s="191"/>
      <c r="J293" s="185" t="s">
        <v>558</v>
      </c>
      <c r="K293" s="188" t="s">
        <v>1028</v>
      </c>
      <c r="L293" s="281" t="e">
        <v>#REF!</v>
      </c>
      <c r="M293" s="189" t="s">
        <v>393</v>
      </c>
    </row>
    <row r="294" spans="1:13" s="181" customFormat="1" ht="26.25" customHeight="1">
      <c r="A294" s="183">
        <v>475</v>
      </c>
      <c r="B294" s="194" t="s">
        <v>98</v>
      </c>
      <c r="C294" s="184">
        <v>36606</v>
      </c>
      <c r="D294" s="188" t="s">
        <v>826</v>
      </c>
      <c r="E294" s="188" t="s">
        <v>805</v>
      </c>
      <c r="F294" s="231">
        <v>540</v>
      </c>
      <c r="G294" s="191">
        <v>11</v>
      </c>
      <c r="H294" s="191" t="s">
        <v>98</v>
      </c>
      <c r="I294" s="191"/>
      <c r="J294" s="185" t="s">
        <v>558</v>
      </c>
      <c r="K294" s="188" t="s">
        <v>1028</v>
      </c>
      <c r="L294" s="281" t="e">
        <v>#REF!</v>
      </c>
      <c r="M294" s="189" t="s">
        <v>393</v>
      </c>
    </row>
    <row r="295" spans="1:13" s="181" customFormat="1" ht="26.25" customHeight="1">
      <c r="A295" s="183">
        <v>476</v>
      </c>
      <c r="B295" s="194" t="s">
        <v>98</v>
      </c>
      <c r="C295" s="184">
        <v>36282</v>
      </c>
      <c r="D295" s="188" t="s">
        <v>757</v>
      </c>
      <c r="E295" s="188" t="s">
        <v>752</v>
      </c>
      <c r="F295" s="231">
        <v>531</v>
      </c>
      <c r="G295" s="191">
        <v>12</v>
      </c>
      <c r="H295" s="191" t="s">
        <v>98</v>
      </c>
      <c r="I295" s="191"/>
      <c r="J295" s="185" t="s">
        <v>558</v>
      </c>
      <c r="K295" s="188" t="s">
        <v>1028</v>
      </c>
      <c r="L295" s="281" t="e">
        <v>#REF!</v>
      </c>
      <c r="M295" s="189" t="s">
        <v>393</v>
      </c>
    </row>
    <row r="296" spans="1:13" s="181" customFormat="1" ht="26.25" customHeight="1">
      <c r="A296" s="183">
        <v>477</v>
      </c>
      <c r="B296" s="194" t="s">
        <v>98</v>
      </c>
      <c r="C296" s="184">
        <v>36405</v>
      </c>
      <c r="D296" s="188" t="s">
        <v>831</v>
      </c>
      <c r="E296" s="188" t="s">
        <v>658</v>
      </c>
      <c r="F296" s="231">
        <v>531</v>
      </c>
      <c r="G296" s="191">
        <v>13</v>
      </c>
      <c r="H296" s="191" t="s">
        <v>98</v>
      </c>
      <c r="I296" s="191"/>
      <c r="J296" s="185" t="s">
        <v>558</v>
      </c>
      <c r="K296" s="188" t="s">
        <v>1028</v>
      </c>
      <c r="L296" s="281" t="e">
        <v>#REF!</v>
      </c>
      <c r="M296" s="189" t="s">
        <v>393</v>
      </c>
    </row>
    <row r="297" spans="1:13" s="181" customFormat="1" ht="26.25" customHeight="1">
      <c r="A297" s="183">
        <v>478</v>
      </c>
      <c r="B297" s="194" t="s">
        <v>98</v>
      </c>
      <c r="C297" s="184">
        <v>36161</v>
      </c>
      <c r="D297" s="188" t="s">
        <v>827</v>
      </c>
      <c r="E297" s="188" t="s">
        <v>805</v>
      </c>
      <c r="F297" s="231">
        <v>530</v>
      </c>
      <c r="G297" s="191">
        <v>14</v>
      </c>
      <c r="H297" s="191" t="s">
        <v>98</v>
      </c>
      <c r="I297" s="191"/>
      <c r="J297" s="185" t="s">
        <v>558</v>
      </c>
      <c r="K297" s="188" t="s">
        <v>1028</v>
      </c>
      <c r="L297" s="281" t="e">
        <v>#REF!</v>
      </c>
      <c r="M297" s="189" t="s">
        <v>393</v>
      </c>
    </row>
    <row r="298" spans="1:13" s="181" customFormat="1" ht="26.25" customHeight="1">
      <c r="A298" s="183">
        <v>479</v>
      </c>
      <c r="B298" s="194" t="s">
        <v>98</v>
      </c>
      <c r="C298" s="184">
        <v>36161</v>
      </c>
      <c r="D298" s="188" t="s">
        <v>741</v>
      </c>
      <c r="E298" s="188" t="s">
        <v>735</v>
      </c>
      <c r="F298" s="231">
        <v>494</v>
      </c>
      <c r="G298" s="191">
        <v>15</v>
      </c>
      <c r="H298" s="191" t="s">
        <v>98</v>
      </c>
      <c r="I298" s="191"/>
      <c r="J298" s="185" t="s">
        <v>558</v>
      </c>
      <c r="K298" s="188" t="s">
        <v>1028</v>
      </c>
      <c r="L298" s="281" t="e">
        <v>#REF!</v>
      </c>
      <c r="M298" s="189" t="s">
        <v>393</v>
      </c>
    </row>
    <row r="299" spans="1:13" s="181" customFormat="1" ht="26.25" customHeight="1">
      <c r="A299" s="183">
        <v>480</v>
      </c>
      <c r="B299" s="194" t="s">
        <v>98</v>
      </c>
      <c r="C299" s="184">
        <v>36564</v>
      </c>
      <c r="D299" s="188" t="s">
        <v>845</v>
      </c>
      <c r="E299" s="188" t="s">
        <v>752</v>
      </c>
      <c r="F299" s="231">
        <v>494</v>
      </c>
      <c r="G299" s="191">
        <v>16</v>
      </c>
      <c r="H299" s="191" t="s">
        <v>98</v>
      </c>
      <c r="I299" s="191"/>
      <c r="J299" s="185" t="s">
        <v>558</v>
      </c>
      <c r="K299" s="188" t="s">
        <v>1028</v>
      </c>
      <c r="L299" s="281" t="e">
        <v>#REF!</v>
      </c>
      <c r="M299" s="189" t="s">
        <v>393</v>
      </c>
    </row>
    <row r="300" spans="1:13" s="181" customFormat="1" ht="26.25" customHeight="1">
      <c r="A300" s="183">
        <v>481</v>
      </c>
      <c r="B300" s="194" t="s">
        <v>98</v>
      </c>
      <c r="C300" s="184">
        <v>36242</v>
      </c>
      <c r="D300" s="188" t="s">
        <v>751</v>
      </c>
      <c r="E300" s="188" t="s">
        <v>752</v>
      </c>
      <c r="F300" s="231">
        <v>480</v>
      </c>
      <c r="G300" s="191">
        <v>17</v>
      </c>
      <c r="H300" s="191" t="s">
        <v>98</v>
      </c>
      <c r="I300" s="191"/>
      <c r="J300" s="185" t="s">
        <v>558</v>
      </c>
      <c r="K300" s="188" t="s">
        <v>1028</v>
      </c>
      <c r="L300" s="281" t="e">
        <v>#REF!</v>
      </c>
      <c r="M300" s="189" t="s">
        <v>393</v>
      </c>
    </row>
    <row r="301" spans="1:13" s="181" customFormat="1" ht="26.25" customHeight="1">
      <c r="A301" s="183">
        <v>482</v>
      </c>
      <c r="B301" s="194" t="s">
        <v>98</v>
      </c>
      <c r="C301" s="184">
        <v>36534</v>
      </c>
      <c r="D301" s="188" t="s">
        <v>719</v>
      </c>
      <c r="E301" s="188" t="s">
        <v>249</v>
      </c>
      <c r="F301" s="231">
        <v>477</v>
      </c>
      <c r="G301" s="191">
        <v>18</v>
      </c>
      <c r="H301" s="191" t="s">
        <v>98</v>
      </c>
      <c r="I301" s="191"/>
      <c r="J301" s="185" t="s">
        <v>558</v>
      </c>
      <c r="K301" s="188" t="s">
        <v>1028</v>
      </c>
      <c r="L301" s="281" t="e">
        <v>#REF!</v>
      </c>
      <c r="M301" s="189" t="s">
        <v>393</v>
      </c>
    </row>
    <row r="302" spans="1:13" s="181" customFormat="1" ht="26.25" customHeight="1">
      <c r="A302" s="183">
        <v>483</v>
      </c>
      <c r="B302" s="194" t="s">
        <v>98</v>
      </c>
      <c r="C302" s="184">
        <v>36600</v>
      </c>
      <c r="D302" s="188" t="s">
        <v>849</v>
      </c>
      <c r="E302" s="188" t="s">
        <v>761</v>
      </c>
      <c r="F302" s="231">
        <v>463</v>
      </c>
      <c r="G302" s="191">
        <v>19</v>
      </c>
      <c r="H302" s="191" t="s">
        <v>98</v>
      </c>
      <c r="I302" s="191"/>
      <c r="J302" s="185" t="s">
        <v>558</v>
      </c>
      <c r="K302" s="188" t="s">
        <v>1028</v>
      </c>
      <c r="L302" s="281" t="e">
        <v>#REF!</v>
      </c>
      <c r="M302" s="189" t="s">
        <v>393</v>
      </c>
    </row>
    <row r="303" spans="1:13" s="181" customFormat="1" ht="26.25" customHeight="1">
      <c r="A303" s="183">
        <v>484</v>
      </c>
      <c r="B303" s="194" t="s">
        <v>98</v>
      </c>
      <c r="C303" s="184">
        <v>36630</v>
      </c>
      <c r="D303" s="188" t="s">
        <v>850</v>
      </c>
      <c r="E303" s="188" t="s">
        <v>761</v>
      </c>
      <c r="F303" s="231">
        <v>436</v>
      </c>
      <c r="G303" s="191">
        <v>20</v>
      </c>
      <c r="H303" s="191" t="s">
        <v>98</v>
      </c>
      <c r="I303" s="191"/>
      <c r="J303" s="185" t="s">
        <v>558</v>
      </c>
      <c r="K303" s="188" t="s">
        <v>1028</v>
      </c>
      <c r="L303" s="281" t="e">
        <v>#REF!</v>
      </c>
      <c r="M303" s="189" t="s">
        <v>393</v>
      </c>
    </row>
    <row r="304" spans="1:13" s="181" customFormat="1" ht="26.25" customHeight="1">
      <c r="A304" s="183">
        <v>485</v>
      </c>
      <c r="B304" s="194" t="s">
        <v>98</v>
      </c>
      <c r="C304" s="184">
        <v>36546</v>
      </c>
      <c r="D304" s="188" t="s">
        <v>847</v>
      </c>
      <c r="E304" s="188" t="s">
        <v>761</v>
      </c>
      <c r="F304" s="231">
        <v>430</v>
      </c>
      <c r="G304" s="191">
        <v>21</v>
      </c>
      <c r="H304" s="191" t="s">
        <v>98</v>
      </c>
      <c r="I304" s="191"/>
      <c r="J304" s="185" t="s">
        <v>558</v>
      </c>
      <c r="K304" s="188" t="s">
        <v>1028</v>
      </c>
      <c r="L304" s="281" t="e">
        <v>#REF!</v>
      </c>
      <c r="M304" s="189" t="s">
        <v>393</v>
      </c>
    </row>
    <row r="305" spans="1:13" s="181" customFormat="1" ht="26.25" customHeight="1">
      <c r="A305" s="183">
        <v>486</v>
      </c>
      <c r="B305" s="194" t="s">
        <v>98</v>
      </c>
      <c r="C305" s="184">
        <v>36552</v>
      </c>
      <c r="D305" s="188" t="s">
        <v>848</v>
      </c>
      <c r="E305" s="188" t="s">
        <v>761</v>
      </c>
      <c r="F305" s="231" t="s">
        <v>987</v>
      </c>
      <c r="G305" s="191" t="s">
        <v>411</v>
      </c>
      <c r="H305" s="191" t="s">
        <v>98</v>
      </c>
      <c r="I305" s="191"/>
      <c r="J305" s="185" t="s">
        <v>558</v>
      </c>
      <c r="K305" s="188" t="s">
        <v>1028</v>
      </c>
      <c r="L305" s="281" t="e">
        <v>#REF!</v>
      </c>
      <c r="M305" s="189" t="s">
        <v>393</v>
      </c>
    </row>
    <row r="306" spans="1:13" s="181" customFormat="1" ht="26.25" customHeight="1">
      <c r="A306" s="183">
        <v>487</v>
      </c>
      <c r="B306" s="194" t="s">
        <v>98</v>
      </c>
      <c r="C306" s="184">
        <v>36161</v>
      </c>
      <c r="D306" s="188" t="s">
        <v>835</v>
      </c>
      <c r="E306" s="188" t="s">
        <v>735</v>
      </c>
      <c r="F306" s="231" t="s">
        <v>987</v>
      </c>
      <c r="G306" s="191" t="s">
        <v>411</v>
      </c>
      <c r="H306" s="191" t="s">
        <v>98</v>
      </c>
      <c r="I306" s="191"/>
      <c r="J306" s="185" t="s">
        <v>558</v>
      </c>
      <c r="K306" s="188" t="s">
        <v>1028</v>
      </c>
      <c r="L306" s="281" t="e">
        <v>#REF!</v>
      </c>
      <c r="M306" s="189" t="s">
        <v>393</v>
      </c>
    </row>
    <row r="307" spans="1:13" s="181" customFormat="1" ht="26.25" customHeight="1">
      <c r="A307" s="183">
        <v>488</v>
      </c>
      <c r="B307" s="194" t="s">
        <v>98</v>
      </c>
      <c r="C307" s="184">
        <v>36697</v>
      </c>
      <c r="D307" s="188" t="s">
        <v>755</v>
      </c>
      <c r="E307" s="188" t="s">
        <v>752</v>
      </c>
      <c r="F307" s="231" t="s">
        <v>987</v>
      </c>
      <c r="G307" s="191" t="s">
        <v>411</v>
      </c>
      <c r="H307" s="191" t="s">
        <v>98</v>
      </c>
      <c r="I307" s="191"/>
      <c r="J307" s="185" t="s">
        <v>558</v>
      </c>
      <c r="K307" s="188" t="s">
        <v>1028</v>
      </c>
      <c r="L307" s="281" t="e">
        <v>#REF!</v>
      </c>
      <c r="M307" s="189" t="s">
        <v>393</v>
      </c>
    </row>
    <row r="308" spans="1:13" s="181" customFormat="1" ht="26.25" customHeight="1">
      <c r="A308" s="183">
        <v>505</v>
      </c>
      <c r="B308" s="194" t="s">
        <v>402</v>
      </c>
      <c r="C308" s="184">
        <v>36161</v>
      </c>
      <c r="D308" s="188" t="s">
        <v>860</v>
      </c>
      <c r="E308" s="188" t="s">
        <v>735</v>
      </c>
      <c r="F308" s="232">
        <v>15914</v>
      </c>
      <c r="G308" s="191">
        <v>1</v>
      </c>
      <c r="H308" s="191" t="s">
        <v>403</v>
      </c>
      <c r="I308" s="191"/>
      <c r="J308" s="185" t="s">
        <v>558</v>
      </c>
      <c r="K308" s="188" t="s">
        <v>1028</v>
      </c>
      <c r="L308" s="281">
        <v>41665</v>
      </c>
      <c r="M308" s="189" t="s">
        <v>393</v>
      </c>
    </row>
    <row r="309" spans="1:13" s="181" customFormat="1" ht="26.25" customHeight="1">
      <c r="A309" s="183">
        <v>506</v>
      </c>
      <c r="B309" s="194" t="s">
        <v>402</v>
      </c>
      <c r="C309" s="184">
        <v>36516</v>
      </c>
      <c r="D309" s="188" t="s">
        <v>777</v>
      </c>
      <c r="E309" s="188" t="s">
        <v>580</v>
      </c>
      <c r="F309" s="232">
        <v>15957</v>
      </c>
      <c r="G309" s="191">
        <v>1</v>
      </c>
      <c r="H309" s="191" t="s">
        <v>403</v>
      </c>
      <c r="I309" s="191"/>
      <c r="J309" s="185" t="s">
        <v>558</v>
      </c>
      <c r="K309" s="188" t="s">
        <v>1028</v>
      </c>
      <c r="L309" s="281">
        <v>41665</v>
      </c>
      <c r="M309" s="189" t="s">
        <v>393</v>
      </c>
    </row>
    <row r="310" spans="1:13" s="181" customFormat="1" ht="26.25" customHeight="1">
      <c r="A310" s="183">
        <v>507</v>
      </c>
      <c r="B310" s="194" t="s">
        <v>402</v>
      </c>
      <c r="C310" s="184">
        <v>36161</v>
      </c>
      <c r="D310" s="188" t="s">
        <v>611</v>
      </c>
      <c r="E310" s="188" t="s">
        <v>612</v>
      </c>
      <c r="F310" s="232">
        <v>20301</v>
      </c>
      <c r="G310" s="191">
        <v>1</v>
      </c>
      <c r="H310" s="191" t="s">
        <v>403</v>
      </c>
      <c r="I310" s="191"/>
      <c r="J310" s="185" t="s">
        <v>558</v>
      </c>
      <c r="K310" s="188" t="s">
        <v>1028</v>
      </c>
      <c r="L310" s="281">
        <v>41665</v>
      </c>
      <c r="M310" s="189" t="s">
        <v>393</v>
      </c>
    </row>
    <row r="311" spans="1:13" s="181" customFormat="1" ht="26.25" customHeight="1">
      <c r="A311" s="183">
        <v>508</v>
      </c>
      <c r="B311" s="194" t="s">
        <v>402</v>
      </c>
      <c r="C311" s="184">
        <v>36641</v>
      </c>
      <c r="D311" s="188" t="s">
        <v>790</v>
      </c>
      <c r="E311" s="188" t="s">
        <v>786</v>
      </c>
      <c r="F311" s="232">
        <v>20380</v>
      </c>
      <c r="G311" s="191">
        <v>1</v>
      </c>
      <c r="H311" s="191" t="s">
        <v>403</v>
      </c>
      <c r="I311" s="191"/>
      <c r="J311" s="185" t="s">
        <v>558</v>
      </c>
      <c r="K311" s="188" t="s">
        <v>1028</v>
      </c>
      <c r="L311" s="281">
        <v>41665</v>
      </c>
      <c r="M311" s="189" t="s">
        <v>393</v>
      </c>
    </row>
    <row r="312" spans="1:13" s="181" customFormat="1" ht="26.25" customHeight="1">
      <c r="A312" s="183">
        <v>509</v>
      </c>
      <c r="B312" s="194" t="s">
        <v>402</v>
      </c>
      <c r="C312" s="184">
        <v>36165</v>
      </c>
      <c r="D312" s="188" t="s">
        <v>649</v>
      </c>
      <c r="E312" s="188" t="s">
        <v>647</v>
      </c>
      <c r="F312" s="232">
        <v>20459</v>
      </c>
      <c r="G312" s="191">
        <v>2</v>
      </c>
      <c r="H312" s="191" t="s">
        <v>403</v>
      </c>
      <c r="I312" s="191"/>
      <c r="J312" s="185" t="s">
        <v>558</v>
      </c>
      <c r="K312" s="188" t="s">
        <v>1028</v>
      </c>
      <c r="L312" s="281">
        <v>41665</v>
      </c>
      <c r="M312" s="189" t="s">
        <v>393</v>
      </c>
    </row>
    <row r="313" spans="1:13" s="181" customFormat="1" ht="26.25" customHeight="1">
      <c r="A313" s="183">
        <v>510</v>
      </c>
      <c r="B313" s="194" t="s">
        <v>402</v>
      </c>
      <c r="C313" s="184">
        <v>36165</v>
      </c>
      <c r="D313" s="188" t="s">
        <v>644</v>
      </c>
      <c r="E313" s="188" t="s">
        <v>645</v>
      </c>
      <c r="F313" s="232">
        <v>20499</v>
      </c>
      <c r="G313" s="191">
        <v>1</v>
      </c>
      <c r="H313" s="191" t="s">
        <v>403</v>
      </c>
      <c r="I313" s="191"/>
      <c r="J313" s="185" t="s">
        <v>558</v>
      </c>
      <c r="K313" s="188" t="s">
        <v>1028</v>
      </c>
      <c r="L313" s="281">
        <v>41665</v>
      </c>
      <c r="M313" s="189" t="s">
        <v>393</v>
      </c>
    </row>
    <row r="314" spans="1:13" s="181" customFormat="1" ht="26.25" customHeight="1">
      <c r="A314" s="183">
        <v>511</v>
      </c>
      <c r="B314" s="194" t="s">
        <v>402</v>
      </c>
      <c r="C314" s="184">
        <v>36293</v>
      </c>
      <c r="D314" s="188" t="s">
        <v>591</v>
      </c>
      <c r="E314" s="188" t="s">
        <v>592</v>
      </c>
      <c r="F314" s="232">
        <v>20559</v>
      </c>
      <c r="G314" s="191">
        <v>1</v>
      </c>
      <c r="H314" s="191" t="s">
        <v>403</v>
      </c>
      <c r="I314" s="191"/>
      <c r="J314" s="185" t="s">
        <v>558</v>
      </c>
      <c r="K314" s="188" t="s">
        <v>1028</v>
      </c>
      <c r="L314" s="281">
        <v>41665</v>
      </c>
      <c r="M314" s="189" t="s">
        <v>393</v>
      </c>
    </row>
    <row r="315" spans="1:13" s="181" customFormat="1" ht="26.25" customHeight="1">
      <c r="A315" s="183">
        <v>512</v>
      </c>
      <c r="B315" s="194" t="s">
        <v>402</v>
      </c>
      <c r="C315" s="184">
        <v>36526</v>
      </c>
      <c r="D315" s="188" t="s">
        <v>861</v>
      </c>
      <c r="E315" s="188" t="s">
        <v>735</v>
      </c>
      <c r="F315" s="232">
        <v>20589</v>
      </c>
      <c r="G315" s="191">
        <v>1</v>
      </c>
      <c r="H315" s="191" t="s">
        <v>403</v>
      </c>
      <c r="I315" s="191"/>
      <c r="J315" s="185" t="s">
        <v>558</v>
      </c>
      <c r="K315" s="188" t="s">
        <v>1028</v>
      </c>
      <c r="L315" s="281">
        <v>41665</v>
      </c>
      <c r="M315" s="189" t="s">
        <v>393</v>
      </c>
    </row>
    <row r="316" spans="1:13" s="181" customFormat="1" ht="26.25" customHeight="1">
      <c r="A316" s="183">
        <v>513</v>
      </c>
      <c r="B316" s="194" t="s">
        <v>402</v>
      </c>
      <c r="C316" s="184">
        <v>36383</v>
      </c>
      <c r="D316" s="188" t="s">
        <v>676</v>
      </c>
      <c r="E316" s="188" t="s">
        <v>675</v>
      </c>
      <c r="F316" s="232">
        <v>20590</v>
      </c>
      <c r="G316" s="191">
        <v>2</v>
      </c>
      <c r="H316" s="191" t="s">
        <v>403</v>
      </c>
      <c r="I316" s="191"/>
      <c r="J316" s="185" t="s">
        <v>558</v>
      </c>
      <c r="K316" s="188" t="s">
        <v>1028</v>
      </c>
      <c r="L316" s="281">
        <v>41665</v>
      </c>
      <c r="M316" s="189" t="s">
        <v>393</v>
      </c>
    </row>
    <row r="317" spans="1:13" s="181" customFormat="1" ht="26.25" customHeight="1">
      <c r="A317" s="183">
        <v>514</v>
      </c>
      <c r="B317" s="194" t="s">
        <v>402</v>
      </c>
      <c r="C317" s="184">
        <v>36455</v>
      </c>
      <c r="D317" s="188" t="s">
        <v>663</v>
      </c>
      <c r="E317" s="188" t="s">
        <v>664</v>
      </c>
      <c r="F317" s="232">
        <v>20608</v>
      </c>
      <c r="G317" s="191">
        <v>1</v>
      </c>
      <c r="H317" s="191" t="s">
        <v>403</v>
      </c>
      <c r="I317" s="191"/>
      <c r="J317" s="185" t="s">
        <v>558</v>
      </c>
      <c r="K317" s="188" t="s">
        <v>1028</v>
      </c>
      <c r="L317" s="281">
        <v>41665</v>
      </c>
      <c r="M317" s="189" t="s">
        <v>393</v>
      </c>
    </row>
    <row r="318" spans="1:13" s="181" customFormat="1" ht="26.25" customHeight="1">
      <c r="A318" s="183">
        <v>515</v>
      </c>
      <c r="B318" s="194" t="s">
        <v>402</v>
      </c>
      <c r="C318" s="184">
        <v>36161</v>
      </c>
      <c r="D318" s="188" t="s">
        <v>595</v>
      </c>
      <c r="E318" s="188" t="s">
        <v>596</v>
      </c>
      <c r="F318" s="232">
        <v>20618</v>
      </c>
      <c r="G318" s="191">
        <v>2</v>
      </c>
      <c r="H318" s="191" t="s">
        <v>403</v>
      </c>
      <c r="I318" s="191"/>
      <c r="J318" s="185" t="s">
        <v>558</v>
      </c>
      <c r="K318" s="188" t="s">
        <v>1028</v>
      </c>
      <c r="L318" s="281">
        <v>41665</v>
      </c>
      <c r="M318" s="189" t="s">
        <v>393</v>
      </c>
    </row>
    <row r="319" spans="1:13" s="181" customFormat="1" ht="26.25" customHeight="1">
      <c r="A319" s="183">
        <v>516</v>
      </c>
      <c r="B319" s="194" t="s">
        <v>402</v>
      </c>
      <c r="C319" s="184">
        <v>36161</v>
      </c>
      <c r="D319" s="188" t="s">
        <v>779</v>
      </c>
      <c r="E319" s="188" t="s">
        <v>641</v>
      </c>
      <c r="F319" s="232">
        <v>20620</v>
      </c>
      <c r="G319" s="191">
        <v>1</v>
      </c>
      <c r="H319" s="191" t="s">
        <v>403</v>
      </c>
      <c r="I319" s="191"/>
      <c r="J319" s="185" t="s">
        <v>558</v>
      </c>
      <c r="K319" s="188" t="s">
        <v>1028</v>
      </c>
      <c r="L319" s="281">
        <v>41665</v>
      </c>
      <c r="M319" s="189" t="s">
        <v>393</v>
      </c>
    </row>
    <row r="320" spans="1:13" s="181" customFormat="1" ht="26.25" customHeight="1">
      <c r="A320" s="183">
        <v>517</v>
      </c>
      <c r="B320" s="194" t="s">
        <v>402</v>
      </c>
      <c r="C320" s="184">
        <v>36176</v>
      </c>
      <c r="D320" s="188" t="s">
        <v>637</v>
      </c>
      <c r="E320" s="188" t="s">
        <v>580</v>
      </c>
      <c r="F320" s="232">
        <v>20626</v>
      </c>
      <c r="G320" s="191">
        <v>2</v>
      </c>
      <c r="H320" s="191" t="s">
        <v>403</v>
      </c>
      <c r="I320" s="191"/>
      <c r="J320" s="185" t="s">
        <v>558</v>
      </c>
      <c r="K320" s="188" t="s">
        <v>1028</v>
      </c>
      <c r="L320" s="281">
        <v>41665</v>
      </c>
      <c r="M320" s="189" t="s">
        <v>393</v>
      </c>
    </row>
    <row r="321" spans="1:13" s="181" customFormat="1" ht="26.25" customHeight="1">
      <c r="A321" s="183">
        <v>518</v>
      </c>
      <c r="B321" s="194" t="s">
        <v>402</v>
      </c>
      <c r="C321" s="184">
        <v>36824</v>
      </c>
      <c r="D321" s="188" t="s">
        <v>616</v>
      </c>
      <c r="E321" s="188" t="s">
        <v>617</v>
      </c>
      <c r="F321" s="232">
        <v>20638</v>
      </c>
      <c r="G321" s="191">
        <v>2</v>
      </c>
      <c r="H321" s="191" t="s">
        <v>403</v>
      </c>
      <c r="I321" s="191"/>
      <c r="J321" s="185" t="s">
        <v>558</v>
      </c>
      <c r="K321" s="188" t="s">
        <v>1028</v>
      </c>
      <c r="L321" s="281">
        <v>41665</v>
      </c>
      <c r="M321" s="189" t="s">
        <v>393</v>
      </c>
    </row>
    <row r="322" spans="1:13" s="181" customFormat="1" ht="26.25" customHeight="1">
      <c r="A322" s="183">
        <v>519</v>
      </c>
      <c r="B322" s="194" t="s">
        <v>402</v>
      </c>
      <c r="C322" s="184">
        <v>36276</v>
      </c>
      <c r="D322" s="188" t="s">
        <v>614</v>
      </c>
      <c r="E322" s="188" t="s">
        <v>612</v>
      </c>
      <c r="F322" s="232">
        <v>20698</v>
      </c>
      <c r="G322" s="191">
        <v>2</v>
      </c>
      <c r="H322" s="191" t="s">
        <v>403</v>
      </c>
      <c r="I322" s="191"/>
      <c r="J322" s="185" t="s">
        <v>558</v>
      </c>
      <c r="K322" s="188" t="s">
        <v>1028</v>
      </c>
      <c r="L322" s="281">
        <v>41665</v>
      </c>
      <c r="M322" s="189" t="s">
        <v>393</v>
      </c>
    </row>
    <row r="323" spans="1:13" s="181" customFormat="1" ht="26.25" customHeight="1">
      <c r="A323" s="183">
        <v>520</v>
      </c>
      <c r="B323" s="194" t="s">
        <v>402</v>
      </c>
      <c r="C323" s="184">
        <v>36371</v>
      </c>
      <c r="D323" s="188" t="s">
        <v>801</v>
      </c>
      <c r="E323" s="188" t="s">
        <v>672</v>
      </c>
      <c r="F323" s="232">
        <v>20700</v>
      </c>
      <c r="G323" s="191">
        <v>3</v>
      </c>
      <c r="H323" s="191" t="s">
        <v>403</v>
      </c>
      <c r="I323" s="191"/>
      <c r="J323" s="185" t="s">
        <v>558</v>
      </c>
      <c r="K323" s="188" t="s">
        <v>1028</v>
      </c>
      <c r="L323" s="281">
        <v>41665</v>
      </c>
      <c r="M323" s="189" t="s">
        <v>393</v>
      </c>
    </row>
    <row r="324" spans="1:13" s="181" customFormat="1" ht="26.25" customHeight="1">
      <c r="A324" s="183">
        <v>521</v>
      </c>
      <c r="B324" s="194" t="s">
        <v>402</v>
      </c>
      <c r="C324" s="184">
        <v>36704</v>
      </c>
      <c r="D324" s="188" t="s">
        <v>601</v>
      </c>
      <c r="E324" s="188" t="s">
        <v>600</v>
      </c>
      <c r="F324" s="232">
        <v>20793</v>
      </c>
      <c r="G324" s="191">
        <v>4</v>
      </c>
      <c r="H324" s="191" t="s">
        <v>403</v>
      </c>
      <c r="I324" s="191"/>
      <c r="J324" s="185" t="s">
        <v>558</v>
      </c>
      <c r="K324" s="188" t="s">
        <v>1028</v>
      </c>
      <c r="L324" s="281">
        <v>41665</v>
      </c>
      <c r="M324" s="189" t="s">
        <v>393</v>
      </c>
    </row>
    <row r="325" spans="1:13" s="181" customFormat="1" ht="26.25" customHeight="1">
      <c r="A325" s="183">
        <v>522</v>
      </c>
      <c r="B325" s="194" t="s">
        <v>402</v>
      </c>
      <c r="C325" s="184">
        <v>36568</v>
      </c>
      <c r="D325" s="188" t="s">
        <v>618</v>
      </c>
      <c r="E325" s="188" t="s">
        <v>617</v>
      </c>
      <c r="F325" s="232">
        <v>20838</v>
      </c>
      <c r="G325" s="191">
        <v>2</v>
      </c>
      <c r="H325" s="191" t="s">
        <v>403</v>
      </c>
      <c r="I325" s="191"/>
      <c r="J325" s="185" t="s">
        <v>558</v>
      </c>
      <c r="K325" s="188" t="s">
        <v>1028</v>
      </c>
      <c r="L325" s="281">
        <v>41665</v>
      </c>
      <c r="M325" s="189" t="s">
        <v>393</v>
      </c>
    </row>
    <row r="326" spans="1:13" s="181" customFormat="1" ht="26.25" customHeight="1">
      <c r="A326" s="183">
        <v>523</v>
      </c>
      <c r="B326" s="194" t="s">
        <v>402</v>
      </c>
      <c r="C326" s="184">
        <v>36526</v>
      </c>
      <c r="D326" s="188" t="s">
        <v>615</v>
      </c>
      <c r="E326" s="188" t="s">
        <v>612</v>
      </c>
      <c r="F326" s="232">
        <v>20851</v>
      </c>
      <c r="G326" s="191">
        <v>3</v>
      </c>
      <c r="H326" s="191" t="s">
        <v>403</v>
      </c>
      <c r="I326" s="191"/>
      <c r="J326" s="185" t="s">
        <v>558</v>
      </c>
      <c r="K326" s="188" t="s">
        <v>1028</v>
      </c>
      <c r="L326" s="281">
        <v>41665</v>
      </c>
      <c r="M326" s="189" t="s">
        <v>393</v>
      </c>
    </row>
    <row r="327" spans="1:13" s="181" customFormat="1" ht="26.25" customHeight="1">
      <c r="A327" s="183">
        <v>524</v>
      </c>
      <c r="B327" s="194" t="s">
        <v>402</v>
      </c>
      <c r="C327" s="184">
        <v>36418</v>
      </c>
      <c r="D327" s="188" t="s">
        <v>613</v>
      </c>
      <c r="E327" s="188" t="s">
        <v>612</v>
      </c>
      <c r="F327" s="232">
        <v>20874</v>
      </c>
      <c r="G327" s="191">
        <v>4</v>
      </c>
      <c r="H327" s="191" t="s">
        <v>403</v>
      </c>
      <c r="I327" s="191"/>
      <c r="J327" s="185" t="s">
        <v>558</v>
      </c>
      <c r="K327" s="188" t="s">
        <v>1028</v>
      </c>
      <c r="L327" s="281">
        <v>41665</v>
      </c>
      <c r="M327" s="189" t="s">
        <v>393</v>
      </c>
    </row>
    <row r="328" spans="1:13" s="181" customFormat="1" ht="26.25" customHeight="1">
      <c r="A328" s="183">
        <v>525</v>
      </c>
      <c r="B328" s="194" t="s">
        <v>402</v>
      </c>
      <c r="C328" s="184">
        <v>36531</v>
      </c>
      <c r="D328" s="188" t="s">
        <v>778</v>
      </c>
      <c r="E328" s="188" t="s">
        <v>580</v>
      </c>
      <c r="F328" s="232">
        <v>20984</v>
      </c>
      <c r="G328" s="191">
        <v>2</v>
      </c>
      <c r="H328" s="191" t="s">
        <v>403</v>
      </c>
      <c r="I328" s="191"/>
      <c r="J328" s="185" t="s">
        <v>558</v>
      </c>
      <c r="K328" s="188" t="s">
        <v>1028</v>
      </c>
      <c r="L328" s="281">
        <v>41665</v>
      </c>
      <c r="M328" s="189" t="s">
        <v>393</v>
      </c>
    </row>
    <row r="329" spans="1:13" s="181" customFormat="1" ht="26.25" customHeight="1">
      <c r="A329" s="183">
        <v>526</v>
      </c>
      <c r="B329" s="194" t="s">
        <v>402</v>
      </c>
      <c r="C329" s="184">
        <v>36591</v>
      </c>
      <c r="D329" s="188" t="s">
        <v>599</v>
      </c>
      <c r="E329" s="188" t="s">
        <v>600</v>
      </c>
      <c r="F329" s="232">
        <v>20987</v>
      </c>
      <c r="G329" s="191">
        <v>5</v>
      </c>
      <c r="H329" s="191" t="s">
        <v>403</v>
      </c>
      <c r="I329" s="191"/>
      <c r="J329" s="185" t="s">
        <v>558</v>
      </c>
      <c r="K329" s="188" t="s">
        <v>1028</v>
      </c>
      <c r="L329" s="281">
        <v>41665</v>
      </c>
      <c r="M329" s="189" t="s">
        <v>393</v>
      </c>
    </row>
    <row r="330" spans="1:13" s="181" customFormat="1" ht="26.25" customHeight="1">
      <c r="A330" s="183">
        <v>527</v>
      </c>
      <c r="B330" s="194" t="s">
        <v>402</v>
      </c>
      <c r="C330" s="184">
        <v>36324</v>
      </c>
      <c r="D330" s="188" t="s">
        <v>604</v>
      </c>
      <c r="E330" s="188" t="s">
        <v>605</v>
      </c>
      <c r="F330" s="232">
        <v>21083</v>
      </c>
      <c r="G330" s="191">
        <v>1</v>
      </c>
      <c r="H330" s="191" t="s">
        <v>403</v>
      </c>
      <c r="I330" s="191"/>
      <c r="J330" s="185" t="s">
        <v>558</v>
      </c>
      <c r="K330" s="188" t="s">
        <v>1028</v>
      </c>
      <c r="L330" s="281">
        <v>41665</v>
      </c>
      <c r="M330" s="189" t="s">
        <v>393</v>
      </c>
    </row>
    <row r="331" spans="1:13" s="181" customFormat="1" ht="26.25" customHeight="1">
      <c r="A331" s="183">
        <v>528</v>
      </c>
      <c r="B331" s="194" t="s">
        <v>402</v>
      </c>
      <c r="C331" s="184">
        <v>36247</v>
      </c>
      <c r="D331" s="188" t="s">
        <v>782</v>
      </c>
      <c r="E331" s="188" t="s">
        <v>625</v>
      </c>
      <c r="F331" s="232">
        <v>21155</v>
      </c>
      <c r="G331" s="191">
        <v>3</v>
      </c>
      <c r="H331" s="191" t="s">
        <v>403</v>
      </c>
      <c r="I331" s="191"/>
      <c r="J331" s="185" t="s">
        <v>558</v>
      </c>
      <c r="K331" s="188" t="s">
        <v>1028</v>
      </c>
      <c r="L331" s="281">
        <v>41665</v>
      </c>
      <c r="M331" s="189" t="s">
        <v>393</v>
      </c>
    </row>
    <row r="332" spans="1:13" s="181" customFormat="1" ht="26.25" customHeight="1">
      <c r="A332" s="183">
        <v>529</v>
      </c>
      <c r="B332" s="194" t="s">
        <v>402</v>
      </c>
      <c r="C332" s="184">
        <v>36281</v>
      </c>
      <c r="D332" s="188" t="s">
        <v>657</v>
      </c>
      <c r="E332" s="188" t="s">
        <v>658</v>
      </c>
      <c r="F332" s="232">
        <v>21199</v>
      </c>
      <c r="G332" s="191">
        <v>2</v>
      </c>
      <c r="H332" s="191" t="s">
        <v>403</v>
      </c>
      <c r="I332" s="191"/>
      <c r="J332" s="185" t="s">
        <v>558</v>
      </c>
      <c r="K332" s="188" t="s">
        <v>1028</v>
      </c>
      <c r="L332" s="281">
        <v>41665</v>
      </c>
      <c r="M332" s="189" t="s">
        <v>393</v>
      </c>
    </row>
    <row r="333" spans="1:13" s="181" customFormat="1" ht="26.25" customHeight="1">
      <c r="A333" s="183">
        <v>530</v>
      </c>
      <c r="B333" s="194" t="s">
        <v>402</v>
      </c>
      <c r="C333" s="184">
        <v>36395</v>
      </c>
      <c r="D333" s="188" t="s">
        <v>789</v>
      </c>
      <c r="E333" s="188" t="s">
        <v>786</v>
      </c>
      <c r="F333" s="232">
        <v>21202</v>
      </c>
      <c r="G333" s="191">
        <v>5</v>
      </c>
      <c r="H333" s="191" t="s">
        <v>403</v>
      </c>
      <c r="I333" s="191"/>
      <c r="J333" s="185" t="s">
        <v>558</v>
      </c>
      <c r="K333" s="188" t="s">
        <v>1028</v>
      </c>
      <c r="L333" s="281">
        <v>41665</v>
      </c>
      <c r="M333" s="189" t="s">
        <v>393</v>
      </c>
    </row>
    <row r="334" spans="1:13" s="181" customFormat="1" ht="26.25" customHeight="1">
      <c r="A334" s="183">
        <v>531</v>
      </c>
      <c r="B334" s="194" t="s">
        <v>402</v>
      </c>
      <c r="C334" s="184">
        <v>36161</v>
      </c>
      <c r="D334" s="188" t="s">
        <v>636</v>
      </c>
      <c r="E334" s="188" t="s">
        <v>573</v>
      </c>
      <c r="F334" s="232">
        <v>21305</v>
      </c>
      <c r="G334" s="191">
        <v>2</v>
      </c>
      <c r="H334" s="191" t="s">
        <v>403</v>
      </c>
      <c r="I334" s="191"/>
      <c r="J334" s="185" t="s">
        <v>558</v>
      </c>
      <c r="K334" s="188" t="s">
        <v>1028</v>
      </c>
      <c r="L334" s="281">
        <v>41665</v>
      </c>
      <c r="M334" s="189" t="s">
        <v>393</v>
      </c>
    </row>
    <row r="335" spans="1:13" s="181" customFormat="1" ht="26.25" customHeight="1">
      <c r="A335" s="183">
        <v>532</v>
      </c>
      <c r="B335" s="194" t="s">
        <v>402</v>
      </c>
      <c r="C335" s="184">
        <v>36753</v>
      </c>
      <c r="D335" s="188" t="s">
        <v>788</v>
      </c>
      <c r="E335" s="188" t="s">
        <v>786</v>
      </c>
      <c r="F335" s="232">
        <v>21307</v>
      </c>
      <c r="G335" s="191">
        <v>4</v>
      </c>
      <c r="H335" s="191" t="s">
        <v>403</v>
      </c>
      <c r="I335" s="191"/>
      <c r="J335" s="185" t="s">
        <v>558</v>
      </c>
      <c r="K335" s="188" t="s">
        <v>1028</v>
      </c>
      <c r="L335" s="281">
        <v>41665</v>
      </c>
      <c r="M335" s="189" t="s">
        <v>393</v>
      </c>
    </row>
    <row r="336" spans="1:13" s="181" customFormat="1" ht="26.25" customHeight="1">
      <c r="A336" s="183">
        <v>533</v>
      </c>
      <c r="B336" s="194" t="s">
        <v>402</v>
      </c>
      <c r="C336" s="184">
        <v>36845</v>
      </c>
      <c r="D336" s="188" t="s">
        <v>787</v>
      </c>
      <c r="E336" s="188" t="s">
        <v>786</v>
      </c>
      <c r="F336" s="232">
        <v>21321</v>
      </c>
      <c r="G336" s="191">
        <v>3</v>
      </c>
      <c r="H336" s="191" t="s">
        <v>403</v>
      </c>
      <c r="I336" s="191"/>
      <c r="J336" s="185" t="s">
        <v>558</v>
      </c>
      <c r="K336" s="188" t="s">
        <v>1028</v>
      </c>
      <c r="L336" s="281">
        <v>41665</v>
      </c>
      <c r="M336" s="189" t="s">
        <v>393</v>
      </c>
    </row>
    <row r="337" spans="1:13" s="181" customFormat="1" ht="26.25" customHeight="1">
      <c r="A337" s="183">
        <v>534</v>
      </c>
      <c r="B337" s="194" t="s">
        <v>402</v>
      </c>
      <c r="C337" s="184">
        <v>36282</v>
      </c>
      <c r="D337" s="188" t="s">
        <v>597</v>
      </c>
      <c r="E337" s="188" t="s">
        <v>596</v>
      </c>
      <c r="F337" s="232">
        <v>21338</v>
      </c>
      <c r="G337" s="191">
        <v>3</v>
      </c>
      <c r="H337" s="191" t="s">
        <v>403</v>
      </c>
      <c r="I337" s="191"/>
      <c r="J337" s="185" t="s">
        <v>558</v>
      </c>
      <c r="K337" s="188" t="s">
        <v>1028</v>
      </c>
      <c r="L337" s="281">
        <v>41665</v>
      </c>
      <c r="M337" s="189" t="s">
        <v>393</v>
      </c>
    </row>
    <row r="338" spans="1:13" s="181" customFormat="1" ht="26.25" customHeight="1">
      <c r="A338" s="183">
        <v>535</v>
      </c>
      <c r="B338" s="194" t="s">
        <v>402</v>
      </c>
      <c r="C338" s="184">
        <v>36187</v>
      </c>
      <c r="D338" s="188" t="s">
        <v>780</v>
      </c>
      <c r="E338" s="188" t="s">
        <v>641</v>
      </c>
      <c r="F338" s="232">
        <v>21375</v>
      </c>
      <c r="G338" s="191">
        <v>3</v>
      </c>
      <c r="H338" s="191" t="s">
        <v>403</v>
      </c>
      <c r="I338" s="191"/>
      <c r="J338" s="185" t="s">
        <v>558</v>
      </c>
      <c r="K338" s="188" t="s">
        <v>1028</v>
      </c>
      <c r="L338" s="281">
        <v>41665</v>
      </c>
      <c r="M338" s="189" t="s">
        <v>393</v>
      </c>
    </row>
    <row r="339" spans="1:13" s="181" customFormat="1" ht="26.25" customHeight="1">
      <c r="A339" s="183">
        <v>536</v>
      </c>
      <c r="B339" s="194" t="s">
        <v>402</v>
      </c>
      <c r="C339" s="184">
        <v>36179</v>
      </c>
      <c r="D339" s="188" t="s">
        <v>620</v>
      </c>
      <c r="E339" s="188" t="s">
        <v>621</v>
      </c>
      <c r="F339" s="232">
        <v>21417</v>
      </c>
      <c r="G339" s="191">
        <v>3</v>
      </c>
      <c r="H339" s="191" t="s">
        <v>403</v>
      </c>
      <c r="I339" s="191"/>
      <c r="J339" s="185" t="s">
        <v>558</v>
      </c>
      <c r="K339" s="188" t="s">
        <v>1028</v>
      </c>
      <c r="L339" s="281">
        <v>41665</v>
      </c>
      <c r="M339" s="189" t="s">
        <v>393</v>
      </c>
    </row>
    <row r="340" spans="1:13" s="181" customFormat="1" ht="26.25" customHeight="1">
      <c r="A340" s="183">
        <v>537</v>
      </c>
      <c r="B340" s="194" t="s">
        <v>402</v>
      </c>
      <c r="C340" s="184">
        <v>36162</v>
      </c>
      <c r="D340" s="188" t="s">
        <v>654</v>
      </c>
      <c r="E340" s="188" t="s">
        <v>596</v>
      </c>
      <c r="F340" s="232">
        <v>21429</v>
      </c>
      <c r="G340" s="191">
        <v>3</v>
      </c>
      <c r="H340" s="191" t="s">
        <v>403</v>
      </c>
      <c r="I340" s="191"/>
      <c r="J340" s="185" t="s">
        <v>558</v>
      </c>
      <c r="K340" s="188" t="s">
        <v>1028</v>
      </c>
      <c r="L340" s="281">
        <v>41665</v>
      </c>
      <c r="M340" s="189" t="s">
        <v>393</v>
      </c>
    </row>
    <row r="341" spans="1:13" s="181" customFormat="1" ht="26.25" customHeight="1">
      <c r="A341" s="183">
        <v>538</v>
      </c>
      <c r="B341" s="194" t="s">
        <v>402</v>
      </c>
      <c r="C341" s="184">
        <v>36161</v>
      </c>
      <c r="D341" s="188" t="s">
        <v>655</v>
      </c>
      <c r="E341" s="188" t="s">
        <v>596</v>
      </c>
      <c r="F341" s="232">
        <v>21500</v>
      </c>
      <c r="G341" s="191">
        <v>5</v>
      </c>
      <c r="H341" s="191" t="s">
        <v>403</v>
      </c>
      <c r="I341" s="191"/>
      <c r="J341" s="185" t="s">
        <v>558</v>
      </c>
      <c r="K341" s="188" t="s">
        <v>1028</v>
      </c>
      <c r="L341" s="281">
        <v>41665</v>
      </c>
      <c r="M341" s="189" t="s">
        <v>393</v>
      </c>
    </row>
    <row r="342" spans="1:13" s="181" customFormat="1" ht="26.25" customHeight="1">
      <c r="A342" s="183">
        <v>539</v>
      </c>
      <c r="B342" s="194" t="s">
        <v>402</v>
      </c>
      <c r="C342" s="184">
        <v>36534</v>
      </c>
      <c r="D342" s="188" t="s">
        <v>650</v>
      </c>
      <c r="E342" s="188" t="s">
        <v>651</v>
      </c>
      <c r="F342" s="232">
        <v>21505</v>
      </c>
      <c r="G342" s="191">
        <v>6</v>
      </c>
      <c r="H342" s="191" t="s">
        <v>403</v>
      </c>
      <c r="I342" s="191"/>
      <c r="J342" s="185" t="s">
        <v>558</v>
      </c>
      <c r="K342" s="188" t="s">
        <v>1028</v>
      </c>
      <c r="L342" s="281">
        <v>41665</v>
      </c>
      <c r="M342" s="189" t="s">
        <v>393</v>
      </c>
    </row>
    <row r="343" spans="1:13" s="181" customFormat="1" ht="26.25" customHeight="1">
      <c r="A343" s="183">
        <v>540</v>
      </c>
      <c r="B343" s="194" t="s">
        <v>402</v>
      </c>
      <c r="C343" s="184">
        <v>36766</v>
      </c>
      <c r="D343" s="188" t="s">
        <v>798</v>
      </c>
      <c r="E343" s="188" t="s">
        <v>796</v>
      </c>
      <c r="F343" s="232">
        <v>21539</v>
      </c>
      <c r="G343" s="191">
        <v>4</v>
      </c>
      <c r="H343" s="191" t="s">
        <v>403</v>
      </c>
      <c r="I343" s="191"/>
      <c r="J343" s="185" t="s">
        <v>558</v>
      </c>
      <c r="K343" s="188" t="s">
        <v>1028</v>
      </c>
      <c r="L343" s="281">
        <v>41665</v>
      </c>
      <c r="M343" s="189" t="s">
        <v>393</v>
      </c>
    </row>
    <row r="344" spans="1:13" s="181" customFormat="1" ht="26.25" customHeight="1">
      <c r="A344" s="183">
        <v>541</v>
      </c>
      <c r="B344" s="194" t="s">
        <v>402</v>
      </c>
      <c r="C344" s="184">
        <v>36766</v>
      </c>
      <c r="D344" s="188" t="s">
        <v>579</v>
      </c>
      <c r="E344" s="188" t="s">
        <v>580</v>
      </c>
      <c r="F344" s="232">
        <v>21545</v>
      </c>
      <c r="G344" s="191">
        <v>5</v>
      </c>
      <c r="H344" s="191" t="s">
        <v>403</v>
      </c>
      <c r="I344" s="191"/>
      <c r="J344" s="185" t="s">
        <v>558</v>
      </c>
      <c r="K344" s="188" t="s">
        <v>1028</v>
      </c>
      <c r="L344" s="281">
        <v>41665</v>
      </c>
      <c r="M344" s="189" t="s">
        <v>393</v>
      </c>
    </row>
    <row r="345" spans="1:13" s="181" customFormat="1" ht="26.25" customHeight="1">
      <c r="A345" s="183">
        <v>542</v>
      </c>
      <c r="B345" s="194" t="s">
        <v>402</v>
      </c>
      <c r="C345" s="184">
        <v>36184</v>
      </c>
      <c r="D345" s="188" t="s">
        <v>670</v>
      </c>
      <c r="E345" s="188" t="s">
        <v>669</v>
      </c>
      <c r="F345" s="232">
        <v>21654</v>
      </c>
      <c r="G345" s="191">
        <v>3</v>
      </c>
      <c r="H345" s="191" t="s">
        <v>403</v>
      </c>
      <c r="I345" s="191"/>
      <c r="J345" s="185" t="s">
        <v>558</v>
      </c>
      <c r="K345" s="188" t="s">
        <v>1028</v>
      </c>
      <c r="L345" s="281">
        <v>41665</v>
      </c>
      <c r="M345" s="189" t="s">
        <v>393</v>
      </c>
    </row>
    <row r="346" spans="1:13" s="181" customFormat="1" ht="26.25" customHeight="1">
      <c r="A346" s="183">
        <v>543</v>
      </c>
      <c r="B346" s="194" t="s">
        <v>402</v>
      </c>
      <c r="C346" s="184">
        <v>36243</v>
      </c>
      <c r="D346" s="188" t="s">
        <v>639</v>
      </c>
      <c r="E346" s="188" t="s">
        <v>580</v>
      </c>
      <c r="F346" s="232">
        <v>21742</v>
      </c>
      <c r="G346" s="191">
        <v>7</v>
      </c>
      <c r="H346" s="191" t="s">
        <v>403</v>
      </c>
      <c r="I346" s="191"/>
      <c r="J346" s="185" t="s">
        <v>558</v>
      </c>
      <c r="K346" s="188" t="s">
        <v>1028</v>
      </c>
      <c r="L346" s="281">
        <v>41665</v>
      </c>
      <c r="M346" s="189" t="s">
        <v>393</v>
      </c>
    </row>
    <row r="347" spans="1:13" s="181" customFormat="1" ht="26.25" customHeight="1">
      <c r="A347" s="183">
        <v>544</v>
      </c>
      <c r="B347" s="194" t="s">
        <v>402</v>
      </c>
      <c r="C347" s="184">
        <v>36526</v>
      </c>
      <c r="D347" s="188" t="s">
        <v>656</v>
      </c>
      <c r="E347" s="188" t="s">
        <v>596</v>
      </c>
      <c r="F347" s="232">
        <v>21774</v>
      </c>
      <c r="G347" s="191">
        <v>3</v>
      </c>
      <c r="H347" s="191" t="s">
        <v>403</v>
      </c>
      <c r="I347" s="191"/>
      <c r="J347" s="185" t="s">
        <v>558</v>
      </c>
      <c r="K347" s="188" t="s">
        <v>1028</v>
      </c>
      <c r="L347" s="281">
        <v>41665</v>
      </c>
      <c r="M347" s="189" t="s">
        <v>393</v>
      </c>
    </row>
    <row r="348" spans="1:13" s="181" customFormat="1" ht="26.25" customHeight="1">
      <c r="A348" s="183">
        <v>545</v>
      </c>
      <c r="B348" s="194" t="s">
        <v>402</v>
      </c>
      <c r="C348" s="184">
        <v>36495</v>
      </c>
      <c r="D348" s="188" t="s">
        <v>574</v>
      </c>
      <c r="E348" s="188" t="s">
        <v>575</v>
      </c>
      <c r="F348" s="232">
        <v>21842</v>
      </c>
      <c r="G348" s="191">
        <v>6</v>
      </c>
      <c r="H348" s="191" t="s">
        <v>403</v>
      </c>
      <c r="I348" s="191"/>
      <c r="J348" s="185" t="s">
        <v>558</v>
      </c>
      <c r="K348" s="188" t="s">
        <v>1028</v>
      </c>
      <c r="L348" s="281">
        <v>41665</v>
      </c>
      <c r="M348" s="189" t="s">
        <v>393</v>
      </c>
    </row>
    <row r="349" spans="1:13" s="181" customFormat="1" ht="26.25" customHeight="1">
      <c r="A349" s="183">
        <v>546</v>
      </c>
      <c r="B349" s="194" t="s">
        <v>402</v>
      </c>
      <c r="C349" s="184">
        <v>36161</v>
      </c>
      <c r="D349" s="188" t="s">
        <v>667</v>
      </c>
      <c r="E349" s="188" t="s">
        <v>605</v>
      </c>
      <c r="F349" s="232">
        <v>21882</v>
      </c>
      <c r="G349" s="191">
        <v>4</v>
      </c>
      <c r="H349" s="191" t="s">
        <v>403</v>
      </c>
      <c r="I349" s="191"/>
      <c r="J349" s="185" t="s">
        <v>558</v>
      </c>
      <c r="K349" s="188" t="s">
        <v>1028</v>
      </c>
      <c r="L349" s="281">
        <v>41665</v>
      </c>
      <c r="M349" s="189" t="s">
        <v>393</v>
      </c>
    </row>
    <row r="350" spans="1:13" s="181" customFormat="1" ht="26.25" customHeight="1">
      <c r="A350" s="183">
        <v>547</v>
      </c>
      <c r="B350" s="194" t="s">
        <v>402</v>
      </c>
      <c r="C350" s="184">
        <v>36707</v>
      </c>
      <c r="D350" s="188" t="s">
        <v>606</v>
      </c>
      <c r="E350" s="188" t="s">
        <v>605</v>
      </c>
      <c r="F350" s="232">
        <v>21894</v>
      </c>
      <c r="G350" s="191">
        <v>4</v>
      </c>
      <c r="H350" s="191" t="s">
        <v>403</v>
      </c>
      <c r="I350" s="191"/>
      <c r="J350" s="185" t="s">
        <v>558</v>
      </c>
      <c r="K350" s="188" t="s">
        <v>1028</v>
      </c>
      <c r="L350" s="281">
        <v>41665</v>
      </c>
      <c r="M350" s="189" t="s">
        <v>393</v>
      </c>
    </row>
    <row r="351" spans="1:13" s="181" customFormat="1" ht="26.25" customHeight="1">
      <c r="A351" s="183">
        <v>548</v>
      </c>
      <c r="B351" s="194" t="s">
        <v>402</v>
      </c>
      <c r="C351" s="184">
        <v>36799</v>
      </c>
      <c r="D351" s="188" t="s">
        <v>581</v>
      </c>
      <c r="E351" s="188" t="s">
        <v>580</v>
      </c>
      <c r="F351" s="232">
        <v>21895</v>
      </c>
      <c r="G351" s="191">
        <v>4</v>
      </c>
      <c r="H351" s="191" t="s">
        <v>403</v>
      </c>
      <c r="I351" s="191"/>
      <c r="J351" s="185" t="s">
        <v>558</v>
      </c>
      <c r="K351" s="188" t="s">
        <v>1028</v>
      </c>
      <c r="L351" s="281">
        <v>41665</v>
      </c>
      <c r="M351" s="189" t="s">
        <v>393</v>
      </c>
    </row>
    <row r="352" spans="1:13" s="181" customFormat="1" ht="26.25" customHeight="1">
      <c r="A352" s="183">
        <v>549</v>
      </c>
      <c r="B352" s="194" t="s">
        <v>402</v>
      </c>
      <c r="C352" s="184">
        <v>36161</v>
      </c>
      <c r="D352" s="188" t="s">
        <v>795</v>
      </c>
      <c r="E352" s="188" t="s">
        <v>796</v>
      </c>
      <c r="F352" s="232">
        <v>21895</v>
      </c>
      <c r="G352" s="191">
        <v>5</v>
      </c>
      <c r="H352" s="191" t="s">
        <v>403</v>
      </c>
      <c r="I352" s="191"/>
      <c r="J352" s="185" t="s">
        <v>558</v>
      </c>
      <c r="K352" s="188" t="s">
        <v>1028</v>
      </c>
      <c r="L352" s="281">
        <v>41665</v>
      </c>
      <c r="M352" s="189" t="s">
        <v>393</v>
      </c>
    </row>
    <row r="353" spans="1:13" s="181" customFormat="1" ht="26.25" customHeight="1">
      <c r="A353" s="183">
        <v>550</v>
      </c>
      <c r="B353" s="194" t="s">
        <v>402</v>
      </c>
      <c r="C353" s="184">
        <v>36296</v>
      </c>
      <c r="D353" s="188" t="s">
        <v>671</v>
      </c>
      <c r="E353" s="188" t="s">
        <v>672</v>
      </c>
      <c r="F353" s="232">
        <v>21901</v>
      </c>
      <c r="G353" s="191">
        <v>4</v>
      </c>
      <c r="H353" s="191" t="s">
        <v>403</v>
      </c>
      <c r="I353" s="191"/>
      <c r="J353" s="185" t="s">
        <v>558</v>
      </c>
      <c r="K353" s="188" t="s">
        <v>1028</v>
      </c>
      <c r="L353" s="281">
        <v>41665</v>
      </c>
      <c r="M353" s="189" t="s">
        <v>393</v>
      </c>
    </row>
    <row r="354" spans="1:13" s="181" customFormat="1" ht="26.25" customHeight="1">
      <c r="A354" s="183">
        <v>551</v>
      </c>
      <c r="B354" s="194" t="s">
        <v>402</v>
      </c>
      <c r="C354" s="184">
        <v>36586</v>
      </c>
      <c r="D354" s="188" t="s">
        <v>576</v>
      </c>
      <c r="E354" s="188" t="s">
        <v>575</v>
      </c>
      <c r="F354" s="232">
        <v>22111</v>
      </c>
      <c r="G354" s="191">
        <v>4</v>
      </c>
      <c r="H354" s="191" t="s">
        <v>403</v>
      </c>
      <c r="I354" s="191"/>
      <c r="J354" s="185" t="s">
        <v>558</v>
      </c>
      <c r="K354" s="188" t="s">
        <v>1028</v>
      </c>
      <c r="L354" s="281">
        <v>41665</v>
      </c>
      <c r="M354" s="189" t="s">
        <v>393</v>
      </c>
    </row>
    <row r="355" spans="1:13" s="181" customFormat="1" ht="26.25" customHeight="1">
      <c r="A355" s="183">
        <v>552</v>
      </c>
      <c r="B355" s="194" t="s">
        <v>402</v>
      </c>
      <c r="C355" s="184">
        <v>36404</v>
      </c>
      <c r="D355" s="188" t="s">
        <v>674</v>
      </c>
      <c r="E355" s="188" t="s">
        <v>675</v>
      </c>
      <c r="F355" s="232">
        <v>22124</v>
      </c>
      <c r="G355" s="191">
        <v>5</v>
      </c>
      <c r="H355" s="191" t="s">
        <v>403</v>
      </c>
      <c r="I355" s="191"/>
      <c r="J355" s="185" t="s">
        <v>558</v>
      </c>
      <c r="K355" s="188" t="s">
        <v>1028</v>
      </c>
      <c r="L355" s="281">
        <v>41665</v>
      </c>
      <c r="M355" s="189" t="s">
        <v>393</v>
      </c>
    </row>
    <row r="356" spans="1:13" s="181" customFormat="1" ht="26.25" customHeight="1">
      <c r="A356" s="183">
        <v>553</v>
      </c>
      <c r="B356" s="194" t="s">
        <v>402</v>
      </c>
      <c r="C356" s="184">
        <v>36870</v>
      </c>
      <c r="D356" s="188" t="s">
        <v>799</v>
      </c>
      <c r="E356" s="188" t="s">
        <v>796</v>
      </c>
      <c r="F356" s="232">
        <v>22216</v>
      </c>
      <c r="G356" s="191">
        <v>5</v>
      </c>
      <c r="H356" s="191" t="s">
        <v>403</v>
      </c>
      <c r="I356" s="191"/>
      <c r="J356" s="185" t="s">
        <v>558</v>
      </c>
      <c r="K356" s="188" t="s">
        <v>1028</v>
      </c>
      <c r="L356" s="281">
        <v>41665</v>
      </c>
      <c r="M356" s="189" t="s">
        <v>393</v>
      </c>
    </row>
    <row r="357" spans="1:13" s="181" customFormat="1" ht="26.25" customHeight="1">
      <c r="A357" s="183">
        <v>554</v>
      </c>
      <c r="B357" s="194" t="s">
        <v>402</v>
      </c>
      <c r="C357" s="184">
        <v>36239</v>
      </c>
      <c r="D357" s="188" t="s">
        <v>593</v>
      </c>
      <c r="E357" s="188" t="s">
        <v>592</v>
      </c>
      <c r="F357" s="232">
        <v>22250</v>
      </c>
      <c r="G357" s="191">
        <v>5</v>
      </c>
      <c r="H357" s="191" t="s">
        <v>403</v>
      </c>
      <c r="I357" s="191"/>
      <c r="J357" s="185" t="s">
        <v>558</v>
      </c>
      <c r="K357" s="188" t="s">
        <v>1028</v>
      </c>
      <c r="L357" s="281">
        <v>41665</v>
      </c>
      <c r="M357" s="189" t="s">
        <v>393</v>
      </c>
    </row>
    <row r="358" spans="1:13" s="181" customFormat="1" ht="26.25" customHeight="1">
      <c r="A358" s="183">
        <v>555</v>
      </c>
      <c r="B358" s="194" t="s">
        <v>402</v>
      </c>
      <c r="C358" s="184">
        <v>36336</v>
      </c>
      <c r="D358" s="188" t="s">
        <v>797</v>
      </c>
      <c r="E358" s="188" t="s">
        <v>796</v>
      </c>
      <c r="F358" s="232">
        <v>22447</v>
      </c>
      <c r="G358" s="191">
        <v>4</v>
      </c>
      <c r="H358" s="191" t="s">
        <v>403</v>
      </c>
      <c r="I358" s="191"/>
      <c r="J358" s="185" t="s">
        <v>558</v>
      </c>
      <c r="K358" s="188" t="s">
        <v>1028</v>
      </c>
      <c r="L358" s="281">
        <v>41665</v>
      </c>
      <c r="M358" s="189" t="s">
        <v>393</v>
      </c>
    </row>
    <row r="359" spans="1:13" s="181" customFormat="1" ht="26.25" customHeight="1">
      <c r="A359" s="183">
        <v>556</v>
      </c>
      <c r="B359" s="194" t="s">
        <v>402</v>
      </c>
      <c r="C359" s="184">
        <v>36696</v>
      </c>
      <c r="D359" s="188" t="s">
        <v>603</v>
      </c>
      <c r="E359" s="188" t="s">
        <v>600</v>
      </c>
      <c r="F359" s="232">
        <v>22503</v>
      </c>
      <c r="G359" s="191">
        <v>6</v>
      </c>
      <c r="H359" s="191" t="s">
        <v>403</v>
      </c>
      <c r="I359" s="191"/>
      <c r="J359" s="185" t="s">
        <v>558</v>
      </c>
      <c r="K359" s="188" t="s">
        <v>1028</v>
      </c>
      <c r="L359" s="281">
        <v>41665</v>
      </c>
      <c r="M359" s="189" t="s">
        <v>393</v>
      </c>
    </row>
    <row r="360" spans="1:13" s="181" customFormat="1" ht="26.25" customHeight="1">
      <c r="A360" s="183">
        <v>557</v>
      </c>
      <c r="B360" s="194" t="s">
        <v>402</v>
      </c>
      <c r="C360" s="184">
        <v>36805</v>
      </c>
      <c r="D360" s="188" t="s">
        <v>781</v>
      </c>
      <c r="E360" s="188" t="s">
        <v>625</v>
      </c>
      <c r="F360" s="232">
        <v>22649</v>
      </c>
      <c r="G360" s="191">
        <v>6</v>
      </c>
      <c r="H360" s="191" t="s">
        <v>403</v>
      </c>
      <c r="I360" s="191"/>
      <c r="J360" s="185" t="s">
        <v>558</v>
      </c>
      <c r="K360" s="188" t="s">
        <v>1028</v>
      </c>
      <c r="L360" s="281">
        <v>41665</v>
      </c>
      <c r="M360" s="189" t="s">
        <v>393</v>
      </c>
    </row>
    <row r="361" spans="1:13" s="181" customFormat="1" ht="26.25" customHeight="1">
      <c r="A361" s="183">
        <v>558</v>
      </c>
      <c r="B361" s="194" t="s">
        <v>402</v>
      </c>
      <c r="C361" s="184">
        <v>36834</v>
      </c>
      <c r="D361" s="188" t="s">
        <v>783</v>
      </c>
      <c r="E361" s="188" t="s">
        <v>647</v>
      </c>
      <c r="F361" s="232">
        <v>22676</v>
      </c>
      <c r="G361" s="191">
        <v>5</v>
      </c>
      <c r="H361" s="191" t="s">
        <v>403</v>
      </c>
      <c r="I361" s="191"/>
      <c r="J361" s="185" t="s">
        <v>558</v>
      </c>
      <c r="K361" s="188" t="s">
        <v>1028</v>
      </c>
      <c r="L361" s="281">
        <v>41665</v>
      </c>
      <c r="M361" s="189" t="s">
        <v>393</v>
      </c>
    </row>
    <row r="362" spans="1:13" s="181" customFormat="1" ht="26.25" customHeight="1">
      <c r="A362" s="183">
        <v>559</v>
      </c>
      <c r="B362" s="194" t="s">
        <v>402</v>
      </c>
      <c r="C362" s="184">
        <v>36443</v>
      </c>
      <c r="D362" s="188" t="s">
        <v>800</v>
      </c>
      <c r="E362" s="188" t="s">
        <v>669</v>
      </c>
      <c r="F362" s="232">
        <v>22771</v>
      </c>
      <c r="G362" s="191">
        <v>7</v>
      </c>
      <c r="H362" s="191" t="s">
        <v>403</v>
      </c>
      <c r="I362" s="191"/>
      <c r="J362" s="185" t="s">
        <v>558</v>
      </c>
      <c r="K362" s="188" t="s">
        <v>1028</v>
      </c>
      <c r="L362" s="281">
        <v>41665</v>
      </c>
      <c r="M362" s="189" t="s">
        <v>393</v>
      </c>
    </row>
    <row r="363" spans="1:13" s="181" customFormat="1" ht="26.25" customHeight="1">
      <c r="A363" s="183">
        <v>560</v>
      </c>
      <c r="B363" s="194" t="s">
        <v>402</v>
      </c>
      <c r="C363" s="184">
        <v>36530</v>
      </c>
      <c r="D363" s="188" t="s">
        <v>622</v>
      </c>
      <c r="E363" s="188" t="s">
        <v>623</v>
      </c>
      <c r="F363" s="232">
        <v>22878</v>
      </c>
      <c r="G363" s="191">
        <v>6</v>
      </c>
      <c r="H363" s="191" t="s">
        <v>403</v>
      </c>
      <c r="I363" s="191"/>
      <c r="J363" s="185" t="s">
        <v>558</v>
      </c>
      <c r="K363" s="188" t="s">
        <v>1028</v>
      </c>
      <c r="L363" s="281">
        <v>41665</v>
      </c>
      <c r="M363" s="189" t="s">
        <v>393</v>
      </c>
    </row>
    <row r="364" spans="1:13" s="181" customFormat="1" ht="26.25" customHeight="1">
      <c r="A364" s="183">
        <v>561</v>
      </c>
      <c r="B364" s="194" t="s">
        <v>402</v>
      </c>
      <c r="C364" s="184">
        <v>36526</v>
      </c>
      <c r="D364" s="188" t="s">
        <v>784</v>
      </c>
      <c r="E364" s="188" t="s">
        <v>647</v>
      </c>
      <c r="F364" s="232">
        <v>22987</v>
      </c>
      <c r="G364" s="191">
        <v>7</v>
      </c>
      <c r="H364" s="191" t="s">
        <v>403</v>
      </c>
      <c r="I364" s="191"/>
      <c r="J364" s="185" t="s">
        <v>558</v>
      </c>
      <c r="K364" s="188" t="s">
        <v>1028</v>
      </c>
      <c r="L364" s="281">
        <v>41665</v>
      </c>
      <c r="M364" s="189" t="s">
        <v>393</v>
      </c>
    </row>
    <row r="365" spans="1:13" s="181" customFormat="1" ht="26.25" customHeight="1">
      <c r="A365" s="183">
        <v>562</v>
      </c>
      <c r="B365" s="194" t="s">
        <v>402</v>
      </c>
      <c r="C365" s="184">
        <v>36778</v>
      </c>
      <c r="D365" s="188" t="s">
        <v>668</v>
      </c>
      <c r="E365" s="188" t="s">
        <v>669</v>
      </c>
      <c r="F365" s="232">
        <v>23470</v>
      </c>
      <c r="G365" s="191">
        <v>5</v>
      </c>
      <c r="H365" s="191" t="s">
        <v>403</v>
      </c>
      <c r="I365" s="191"/>
      <c r="J365" s="185" t="s">
        <v>558</v>
      </c>
      <c r="K365" s="188" t="s">
        <v>1028</v>
      </c>
      <c r="L365" s="281">
        <v>41665</v>
      </c>
      <c r="M365" s="189" t="s">
        <v>393</v>
      </c>
    </row>
    <row r="366" spans="1:13" s="181" customFormat="1" ht="26.25" customHeight="1">
      <c r="A366" s="183">
        <v>563</v>
      </c>
      <c r="B366" s="194" t="s">
        <v>402</v>
      </c>
      <c r="C366" s="184">
        <v>36567</v>
      </c>
      <c r="D366" s="188" t="s">
        <v>602</v>
      </c>
      <c r="E366" s="188" t="s">
        <v>600</v>
      </c>
      <c r="F366" s="232">
        <v>23667</v>
      </c>
      <c r="G366" s="191">
        <v>7</v>
      </c>
      <c r="H366" s="191" t="s">
        <v>403</v>
      </c>
      <c r="I366" s="191"/>
      <c r="J366" s="185" t="s">
        <v>558</v>
      </c>
      <c r="K366" s="188" t="s">
        <v>1028</v>
      </c>
      <c r="L366" s="281">
        <v>41665</v>
      </c>
      <c r="M366" s="189" t="s">
        <v>393</v>
      </c>
    </row>
    <row r="367" spans="1:13" s="181" customFormat="1" ht="26.25" customHeight="1">
      <c r="A367" s="183">
        <v>564</v>
      </c>
      <c r="B367" s="194" t="s">
        <v>402</v>
      </c>
      <c r="C367" s="184">
        <v>36217</v>
      </c>
      <c r="D367" s="188" t="s">
        <v>659</v>
      </c>
      <c r="E367" s="188" t="s">
        <v>600</v>
      </c>
      <c r="F367" s="232">
        <v>23790</v>
      </c>
      <c r="G367" s="191">
        <v>7</v>
      </c>
      <c r="H367" s="191" t="s">
        <v>403</v>
      </c>
      <c r="I367" s="191"/>
      <c r="J367" s="185" t="s">
        <v>558</v>
      </c>
      <c r="K367" s="188" t="s">
        <v>1028</v>
      </c>
      <c r="L367" s="281">
        <v>41665</v>
      </c>
      <c r="M367" s="189" t="s">
        <v>393</v>
      </c>
    </row>
    <row r="368" spans="1:13" s="181" customFormat="1" ht="26.25" customHeight="1">
      <c r="A368" s="183">
        <v>565</v>
      </c>
      <c r="B368" s="194" t="s">
        <v>402</v>
      </c>
      <c r="C368" s="184">
        <v>36794</v>
      </c>
      <c r="D368" s="188" t="s">
        <v>578</v>
      </c>
      <c r="E368" s="188" t="s">
        <v>577</v>
      </c>
      <c r="F368" s="232">
        <v>24024</v>
      </c>
      <c r="G368" s="191">
        <v>6</v>
      </c>
      <c r="H368" s="191" t="s">
        <v>403</v>
      </c>
      <c r="I368" s="191"/>
      <c r="J368" s="185" t="s">
        <v>558</v>
      </c>
      <c r="K368" s="188" t="s">
        <v>1028</v>
      </c>
      <c r="L368" s="281">
        <v>41665</v>
      </c>
      <c r="M368" s="189" t="s">
        <v>393</v>
      </c>
    </row>
    <row r="369" spans="1:13" s="181" customFormat="1" ht="26.25" customHeight="1">
      <c r="A369" s="183">
        <v>566</v>
      </c>
      <c r="B369" s="194" t="s">
        <v>402</v>
      </c>
      <c r="C369" s="184">
        <v>36656</v>
      </c>
      <c r="D369" s="188" t="s">
        <v>660</v>
      </c>
      <c r="E369" s="188" t="s">
        <v>600</v>
      </c>
      <c r="F369" s="232">
        <v>24615</v>
      </c>
      <c r="G369" s="191">
        <v>7</v>
      </c>
      <c r="H369" s="191" t="s">
        <v>403</v>
      </c>
      <c r="I369" s="191"/>
      <c r="J369" s="185" t="s">
        <v>558</v>
      </c>
      <c r="K369" s="188" t="s">
        <v>1028</v>
      </c>
      <c r="L369" s="281">
        <v>41665</v>
      </c>
      <c r="M369" s="189" t="s">
        <v>393</v>
      </c>
    </row>
    <row r="370" spans="1:13" s="181" customFormat="1" ht="26.25" customHeight="1">
      <c r="A370" s="183">
        <v>621</v>
      </c>
      <c r="B370" s="194" t="s">
        <v>402</v>
      </c>
      <c r="C370" s="184">
        <v>36853</v>
      </c>
      <c r="D370" s="188" t="s">
        <v>878</v>
      </c>
      <c r="E370" s="188" t="s">
        <v>594</v>
      </c>
      <c r="F370" s="232">
        <v>24747</v>
      </c>
      <c r="G370" s="191">
        <v>6</v>
      </c>
      <c r="H370" s="191" t="s">
        <v>403</v>
      </c>
      <c r="I370" s="191"/>
      <c r="J370" s="185" t="s">
        <v>558</v>
      </c>
      <c r="K370" s="188" t="s">
        <v>1028</v>
      </c>
      <c r="L370" s="281"/>
      <c r="M370" s="189"/>
    </row>
    <row r="371" spans="1:13" s="181" customFormat="1" ht="26.25" customHeight="1">
      <c r="A371" s="183">
        <v>622</v>
      </c>
      <c r="B371" s="194" t="s">
        <v>402</v>
      </c>
      <c r="C371" s="184">
        <v>36526</v>
      </c>
      <c r="D371" s="188" t="s">
        <v>740</v>
      </c>
      <c r="E371" s="188" t="s">
        <v>735</v>
      </c>
      <c r="F371" s="232" t="s">
        <v>993</v>
      </c>
      <c r="G371" s="191" t="s">
        <v>411</v>
      </c>
      <c r="H371" s="191" t="s">
        <v>403</v>
      </c>
      <c r="I371" s="191"/>
      <c r="J371" s="185" t="s">
        <v>558</v>
      </c>
      <c r="K371" s="188" t="s">
        <v>1028</v>
      </c>
      <c r="L371" s="281"/>
      <c r="M371" s="189"/>
    </row>
    <row r="372" spans="1:13" s="181" customFormat="1" ht="26.25" customHeight="1">
      <c r="A372" s="183">
        <v>623</v>
      </c>
      <c r="B372" s="194" t="s">
        <v>402</v>
      </c>
      <c r="C372" s="184">
        <v>36232</v>
      </c>
      <c r="D372" s="188" t="s">
        <v>791</v>
      </c>
      <c r="E372" s="188" t="s">
        <v>249</v>
      </c>
      <c r="F372" s="232" t="s">
        <v>993</v>
      </c>
      <c r="G372" s="191" t="s">
        <v>411</v>
      </c>
      <c r="H372" s="191" t="s">
        <v>403</v>
      </c>
      <c r="I372" s="191"/>
      <c r="J372" s="185" t="s">
        <v>558</v>
      </c>
      <c r="K372" s="188" t="s">
        <v>1028</v>
      </c>
      <c r="L372" s="281"/>
      <c r="M372" s="189"/>
    </row>
    <row r="373" spans="1:13" s="181" customFormat="1" ht="26.25" customHeight="1">
      <c r="A373" s="183">
        <v>624</v>
      </c>
      <c r="B373" s="194" t="s">
        <v>402</v>
      </c>
      <c r="C373" s="184">
        <v>36161</v>
      </c>
      <c r="D373" s="188" t="s">
        <v>673</v>
      </c>
      <c r="E373" s="188" t="s">
        <v>621</v>
      </c>
      <c r="F373" s="232" t="s">
        <v>993</v>
      </c>
      <c r="G373" s="191" t="s">
        <v>411</v>
      </c>
      <c r="H373" s="191" t="s">
        <v>403</v>
      </c>
      <c r="I373" s="191"/>
      <c r="J373" s="185" t="s">
        <v>558</v>
      </c>
      <c r="K373" s="188" t="s">
        <v>1028</v>
      </c>
      <c r="L373" s="281"/>
      <c r="M373" s="189"/>
    </row>
    <row r="374" spans="1:13" s="181" customFormat="1" ht="26.25" customHeight="1">
      <c r="A374" s="183">
        <v>625</v>
      </c>
      <c r="B374" s="194" t="s">
        <v>402</v>
      </c>
      <c r="C374" s="184">
        <v>36532</v>
      </c>
      <c r="D374" s="188" t="s">
        <v>648</v>
      </c>
      <c r="E374" s="188" t="s">
        <v>647</v>
      </c>
      <c r="F374" s="232" t="s">
        <v>987</v>
      </c>
      <c r="G374" s="191" t="s">
        <v>411</v>
      </c>
      <c r="H374" s="191" t="s">
        <v>403</v>
      </c>
      <c r="I374" s="191"/>
      <c r="J374" s="185" t="s">
        <v>558</v>
      </c>
      <c r="K374" s="188" t="s">
        <v>1028</v>
      </c>
      <c r="L374" s="281"/>
      <c r="M374" s="189"/>
    </row>
    <row r="375" spans="1:13" s="181" customFormat="1" ht="26.25" customHeight="1">
      <c r="A375" s="183">
        <v>626</v>
      </c>
      <c r="B375" s="194" t="s">
        <v>402</v>
      </c>
      <c r="C375" s="184">
        <v>36626</v>
      </c>
      <c r="D375" s="188" t="s">
        <v>587</v>
      </c>
      <c r="E375" s="188" t="s">
        <v>586</v>
      </c>
      <c r="F375" s="232" t="s">
        <v>987</v>
      </c>
      <c r="G375" s="191" t="s">
        <v>411</v>
      </c>
      <c r="H375" s="191" t="s">
        <v>403</v>
      </c>
      <c r="I375" s="191"/>
      <c r="J375" s="185" t="s">
        <v>558</v>
      </c>
      <c r="K375" s="188" t="s">
        <v>1028</v>
      </c>
      <c r="L375" s="281"/>
      <c r="M375" s="189"/>
    </row>
    <row r="376" spans="1:13" s="181" customFormat="1" ht="26.25" customHeight="1">
      <c r="A376" s="183">
        <v>627</v>
      </c>
      <c r="B376" s="194" t="s">
        <v>402</v>
      </c>
      <c r="C376" s="184">
        <v>36526</v>
      </c>
      <c r="D376" s="188" t="s">
        <v>585</v>
      </c>
      <c r="E376" s="188" t="s">
        <v>586</v>
      </c>
      <c r="F376" s="232" t="s">
        <v>987</v>
      </c>
      <c r="G376" s="191" t="s">
        <v>411</v>
      </c>
      <c r="H376" s="191" t="s">
        <v>403</v>
      </c>
      <c r="I376" s="191"/>
      <c r="J376" s="185" t="s">
        <v>558</v>
      </c>
      <c r="K376" s="188" t="s">
        <v>1028</v>
      </c>
      <c r="L376" s="281"/>
      <c r="M376" s="189"/>
    </row>
    <row r="377" spans="1:13" s="181" customFormat="1" ht="26.25" customHeight="1">
      <c r="A377" s="183">
        <v>628</v>
      </c>
      <c r="B377" s="194" t="s">
        <v>402</v>
      </c>
      <c r="C377" s="184">
        <v>36710</v>
      </c>
      <c r="D377" s="188" t="s">
        <v>794</v>
      </c>
      <c r="E377" s="188" t="s">
        <v>249</v>
      </c>
      <c r="F377" s="232" t="s">
        <v>987</v>
      </c>
      <c r="G377" s="191" t="s">
        <v>411</v>
      </c>
      <c r="H377" s="191" t="s">
        <v>403</v>
      </c>
      <c r="I377" s="191"/>
      <c r="J377" s="185" t="s">
        <v>558</v>
      </c>
      <c r="K377" s="188" t="s">
        <v>1028</v>
      </c>
      <c r="L377" s="281"/>
      <c r="M377" s="189"/>
    </row>
    <row r="378" spans="1:13" s="181" customFormat="1" ht="26.25" customHeight="1">
      <c r="A378" s="183">
        <v>629</v>
      </c>
      <c r="B378" s="194" t="s">
        <v>402</v>
      </c>
      <c r="C378" s="184">
        <v>36841</v>
      </c>
      <c r="D378" s="188" t="s">
        <v>793</v>
      </c>
      <c r="E378" s="188" t="s">
        <v>249</v>
      </c>
      <c r="F378" s="232" t="s">
        <v>987</v>
      </c>
      <c r="G378" s="191" t="s">
        <v>411</v>
      </c>
      <c r="H378" s="191" t="s">
        <v>403</v>
      </c>
      <c r="I378" s="191"/>
      <c r="J378" s="185" t="s">
        <v>558</v>
      </c>
      <c r="K378" s="188" t="s">
        <v>1028</v>
      </c>
      <c r="L378" s="281"/>
      <c r="M378" s="189"/>
    </row>
    <row r="379" spans="1:13" s="181" customFormat="1" ht="26.25" customHeight="1">
      <c r="A379" s="183">
        <v>630</v>
      </c>
      <c r="B379" s="194" t="s">
        <v>402</v>
      </c>
      <c r="C379" s="184">
        <v>36161</v>
      </c>
      <c r="D379" s="188" t="s">
        <v>590</v>
      </c>
      <c r="E379" s="188" t="s">
        <v>586</v>
      </c>
      <c r="F379" s="232" t="s">
        <v>987</v>
      </c>
      <c r="G379" s="191" t="s">
        <v>411</v>
      </c>
      <c r="H379" s="191" t="s">
        <v>403</v>
      </c>
      <c r="I379" s="191"/>
      <c r="J379" s="185" t="s">
        <v>558</v>
      </c>
      <c r="K379" s="188" t="s">
        <v>1028</v>
      </c>
      <c r="L379" s="281"/>
      <c r="M379" s="189"/>
    </row>
    <row r="380" spans="1:13" s="181" customFormat="1" ht="26.25" customHeight="1">
      <c r="A380" s="183">
        <v>631</v>
      </c>
      <c r="B380" s="194" t="s">
        <v>402</v>
      </c>
      <c r="C380" s="184">
        <v>36216</v>
      </c>
      <c r="D380" s="188" t="s">
        <v>792</v>
      </c>
      <c r="E380" s="188" t="s">
        <v>249</v>
      </c>
      <c r="F380" s="232" t="s">
        <v>987</v>
      </c>
      <c r="G380" s="191" t="s">
        <v>411</v>
      </c>
      <c r="H380" s="191" t="s">
        <v>403</v>
      </c>
      <c r="I380" s="191"/>
      <c r="J380" s="185" t="s">
        <v>558</v>
      </c>
      <c r="K380" s="188" t="s">
        <v>1028</v>
      </c>
      <c r="L380" s="281"/>
      <c r="M380" s="189"/>
    </row>
    <row r="381" spans="1:13" s="181" customFormat="1" ht="26.25" customHeight="1">
      <c r="A381" s="183">
        <v>632</v>
      </c>
      <c r="B381" s="194" t="s">
        <v>402</v>
      </c>
      <c r="C381" s="184">
        <v>36453</v>
      </c>
      <c r="D381" s="188" t="s">
        <v>589</v>
      </c>
      <c r="E381" s="188" t="s">
        <v>586</v>
      </c>
      <c r="F381" s="232" t="s">
        <v>987</v>
      </c>
      <c r="G381" s="191" t="s">
        <v>411</v>
      </c>
      <c r="H381" s="191" t="s">
        <v>403</v>
      </c>
      <c r="I381" s="191"/>
      <c r="J381" s="185" t="s">
        <v>558</v>
      </c>
      <c r="K381" s="188" t="s">
        <v>1028</v>
      </c>
      <c r="L381" s="281"/>
      <c r="M381" s="189"/>
    </row>
    <row r="382" spans="1:13" s="181" customFormat="1" ht="26.25" customHeight="1">
      <c r="A382" s="183">
        <v>633</v>
      </c>
      <c r="B382" s="194" t="s">
        <v>402</v>
      </c>
      <c r="C382" s="184">
        <v>36211</v>
      </c>
      <c r="D382" s="188" t="s">
        <v>785</v>
      </c>
      <c r="E382" s="188" t="s">
        <v>786</v>
      </c>
      <c r="F382" s="232" t="s">
        <v>987</v>
      </c>
      <c r="G382" s="191" t="s">
        <v>411</v>
      </c>
      <c r="H382" s="191" t="s">
        <v>403</v>
      </c>
      <c r="I382" s="191"/>
      <c r="J382" s="185" t="s">
        <v>558</v>
      </c>
      <c r="K382" s="188" t="s">
        <v>1028</v>
      </c>
      <c r="L382" s="281"/>
      <c r="M382" s="189"/>
    </row>
    <row r="383" spans="1:13" s="181" customFormat="1" ht="26.25" customHeight="1">
      <c r="A383" s="183">
        <v>634</v>
      </c>
      <c r="B383" s="194" t="s">
        <v>402</v>
      </c>
      <c r="C383" s="184">
        <v>36320</v>
      </c>
      <c r="D383" s="188" t="s">
        <v>633</v>
      </c>
      <c r="E383" s="188" t="s">
        <v>634</v>
      </c>
      <c r="F383" s="232" t="s">
        <v>987</v>
      </c>
      <c r="G383" s="191" t="s">
        <v>411</v>
      </c>
      <c r="H383" s="191" t="s">
        <v>403</v>
      </c>
      <c r="I383" s="191"/>
      <c r="J383" s="185" t="s">
        <v>558</v>
      </c>
      <c r="K383" s="188" t="s">
        <v>1028</v>
      </c>
      <c r="L383" s="281"/>
      <c r="M383" s="189"/>
    </row>
    <row r="384" spans="1:13" s="181" customFormat="1" ht="26.25" customHeight="1">
      <c r="A384" s="183">
        <v>635</v>
      </c>
      <c r="B384" s="194" t="s">
        <v>402</v>
      </c>
      <c r="C384" s="184">
        <v>36617</v>
      </c>
      <c r="D384" s="188" t="s">
        <v>584</v>
      </c>
      <c r="E384" s="188" t="s">
        <v>583</v>
      </c>
      <c r="F384" s="232" t="s">
        <v>987</v>
      </c>
      <c r="G384" s="191" t="s">
        <v>411</v>
      </c>
      <c r="H384" s="191" t="s">
        <v>403</v>
      </c>
      <c r="I384" s="191"/>
      <c r="J384" s="185" t="s">
        <v>558</v>
      </c>
      <c r="K384" s="188" t="s">
        <v>1028</v>
      </c>
      <c r="L384" s="281"/>
      <c r="M384" s="189"/>
    </row>
    <row r="385" spans="1:13" s="181" customFormat="1" ht="26.25" customHeight="1">
      <c r="A385" s="183">
        <v>636</v>
      </c>
      <c r="B385" s="194" t="s">
        <v>402</v>
      </c>
      <c r="C385" s="184">
        <v>36371</v>
      </c>
      <c r="D385" s="188" t="s">
        <v>582</v>
      </c>
      <c r="E385" s="188" t="s">
        <v>583</v>
      </c>
      <c r="F385" s="232" t="s">
        <v>987</v>
      </c>
      <c r="G385" s="191" t="s">
        <v>411</v>
      </c>
      <c r="H385" s="191" t="s">
        <v>403</v>
      </c>
      <c r="I385" s="191"/>
      <c r="J385" s="185" t="s">
        <v>558</v>
      </c>
      <c r="K385" s="188" t="s">
        <v>1028</v>
      </c>
      <c r="L385" s="281"/>
      <c r="M385" s="189"/>
    </row>
    <row r="386" spans="1:13" s="181" customFormat="1" ht="26.25" customHeight="1">
      <c r="A386" s="183">
        <v>637</v>
      </c>
      <c r="B386" s="194" t="s">
        <v>402</v>
      </c>
      <c r="C386" s="184">
        <v>36229</v>
      </c>
      <c r="D386" s="188" t="s">
        <v>693</v>
      </c>
      <c r="E386" s="188" t="s">
        <v>586</v>
      </c>
      <c r="F386" s="232" t="s">
        <v>987</v>
      </c>
      <c r="G386" s="191" t="s">
        <v>411</v>
      </c>
      <c r="H386" s="191" t="s">
        <v>403</v>
      </c>
      <c r="I386" s="191"/>
      <c r="J386" s="185" t="s">
        <v>558</v>
      </c>
      <c r="K386" s="188" t="s">
        <v>1028</v>
      </c>
      <c r="L386" s="281"/>
      <c r="M386" s="189"/>
    </row>
    <row r="387" spans="1:13" s="181" customFormat="1" ht="26.25" customHeight="1">
      <c r="A387" s="183">
        <v>638</v>
      </c>
      <c r="B387" s="194" t="s">
        <v>402</v>
      </c>
      <c r="C387" s="184">
        <v>36557</v>
      </c>
      <c r="D387" s="188" t="s">
        <v>598</v>
      </c>
      <c r="E387" s="188" t="s">
        <v>596</v>
      </c>
      <c r="F387" s="232" t="s">
        <v>987</v>
      </c>
      <c r="G387" s="191" t="s">
        <v>411</v>
      </c>
      <c r="H387" s="191" t="s">
        <v>403</v>
      </c>
      <c r="I387" s="191"/>
      <c r="J387" s="185" t="s">
        <v>558</v>
      </c>
      <c r="K387" s="188" t="s">
        <v>1028</v>
      </c>
      <c r="L387" s="281"/>
      <c r="M387" s="189"/>
    </row>
    <row r="388" spans="1:13" s="181" customFormat="1" ht="26.25" customHeight="1">
      <c r="A388" s="183">
        <v>639</v>
      </c>
      <c r="B388" s="194" t="s">
        <v>402</v>
      </c>
      <c r="C388" s="184">
        <v>36528</v>
      </c>
      <c r="D388" s="188" t="s">
        <v>588</v>
      </c>
      <c r="E388" s="188" t="s">
        <v>586</v>
      </c>
      <c r="F388" s="232" t="s">
        <v>987</v>
      </c>
      <c r="G388" s="191" t="s">
        <v>411</v>
      </c>
      <c r="H388" s="191" t="s">
        <v>403</v>
      </c>
      <c r="I388" s="191"/>
      <c r="J388" s="185" t="s">
        <v>558</v>
      </c>
      <c r="K388" s="188" t="s">
        <v>1028</v>
      </c>
      <c r="L388" s="281"/>
      <c r="M388" s="189"/>
    </row>
  </sheetData>
  <sheetProtection/>
  <mergeCells count="2">
    <mergeCell ref="L1:M1"/>
    <mergeCell ref="A1:J1"/>
  </mergeCells>
  <printOptions/>
  <pageMargins left="0.7" right="0.7" top="0.75" bottom="0.75" header="0.3" footer="0.3"/>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sheetPr>
    <tabColor rgb="FFFFFF00"/>
  </sheetPr>
  <dimension ref="A1:M530"/>
  <sheetViews>
    <sheetView view="pageBreakPreview" zoomScale="98" zoomScaleSheetLayoutView="98" zoomScalePageLayoutView="0" workbookViewId="0" topLeftCell="A1">
      <pane ySplit="1" topLeftCell="A2" activePane="bottomLeft" state="frozen"/>
      <selection pane="topLeft" activeCell="B31" sqref="B31"/>
      <selection pane="bottomLeft" activeCell="Q250" sqref="Q250"/>
    </sheetView>
  </sheetViews>
  <sheetFormatPr defaultColWidth="6.140625" defaultRowHeight="12.75"/>
  <cols>
    <col min="1" max="1" width="6.140625" style="163" customWidth="1"/>
    <col min="2" max="2" width="15.421875" style="168" hidden="1" customWidth="1"/>
    <col min="3" max="3" width="8.7109375" style="223" customWidth="1"/>
    <col min="4" max="4" width="16.8515625" style="168" hidden="1" customWidth="1"/>
    <col min="5" max="5" width="11.7109375" style="163" customWidth="1"/>
    <col min="6" max="6" width="28.28125" style="160" customWidth="1"/>
    <col min="7" max="7" width="12.8515625" style="163" customWidth="1"/>
    <col min="8" max="8" width="12.421875" style="222" customWidth="1"/>
    <col min="9" max="9" width="9.57421875" style="169" hidden="1" customWidth="1"/>
    <col min="10" max="11" width="8.57421875" style="170" customWidth="1"/>
    <col min="12" max="12" width="8.57421875" style="168" customWidth="1"/>
    <col min="13" max="16384" width="6.140625" style="160" customWidth="1"/>
  </cols>
  <sheetData>
    <row r="1" spans="1:12" ht="44.25" customHeight="1">
      <c r="A1" s="528" t="str">
        <f>'YARIŞMA BİLGİLERİ'!F19</f>
        <v>Türkiye 16 Yaş Altı  Salon Şampiyonası</v>
      </c>
      <c r="B1" s="528"/>
      <c r="C1" s="528"/>
      <c r="D1" s="528"/>
      <c r="E1" s="528"/>
      <c r="F1" s="529"/>
      <c r="G1" s="529"/>
      <c r="H1" s="529"/>
      <c r="I1" s="529"/>
      <c r="J1" s="528"/>
      <c r="K1" s="528"/>
      <c r="L1" s="528"/>
    </row>
    <row r="2" spans="1:12" ht="44.25" customHeight="1">
      <c r="A2" s="530" t="str">
        <f>'YARIŞMA BİLGİLERİ'!F21</f>
        <v>16 Yaş Altı Erkekler A</v>
      </c>
      <c r="B2" s="530"/>
      <c r="C2" s="530"/>
      <c r="D2" s="530"/>
      <c r="E2" s="530"/>
      <c r="F2" s="530"/>
      <c r="G2" s="296" t="s">
        <v>250</v>
      </c>
      <c r="H2" s="230"/>
      <c r="I2" s="531">
        <f ca="1">NOW()</f>
        <v>41666.01818206019</v>
      </c>
      <c r="J2" s="531"/>
      <c r="K2" s="531"/>
      <c r="L2" s="531"/>
    </row>
    <row r="3" spans="1:12" s="163" customFormat="1" ht="45" customHeight="1">
      <c r="A3" s="161" t="s">
        <v>27</v>
      </c>
      <c r="B3" s="162" t="s">
        <v>31</v>
      </c>
      <c r="C3" s="162" t="s">
        <v>237</v>
      </c>
      <c r="D3" s="162" t="s">
        <v>341</v>
      </c>
      <c r="E3" s="161" t="s">
        <v>23</v>
      </c>
      <c r="F3" s="161" t="s">
        <v>7</v>
      </c>
      <c r="G3" s="161" t="s">
        <v>51</v>
      </c>
      <c r="H3" s="220" t="s">
        <v>409</v>
      </c>
      <c r="I3" s="216" t="s">
        <v>55</v>
      </c>
      <c r="J3" s="217" t="s">
        <v>406</v>
      </c>
      <c r="K3" s="217" t="s">
        <v>407</v>
      </c>
      <c r="L3" s="218" t="s">
        <v>408</v>
      </c>
    </row>
    <row r="4" spans="1:12" s="167" customFormat="1" ht="22.5" customHeight="1">
      <c r="A4" s="108">
        <v>1</v>
      </c>
      <c r="B4" s="164" t="str">
        <f aca="true" t="shared" si="0" ref="B4:B68">CONCATENATE(H4,"-",J4,"-",K4)</f>
        <v>1500M-4-1</v>
      </c>
      <c r="C4" s="164">
        <v>378</v>
      </c>
      <c r="D4" s="164"/>
      <c r="E4" s="297">
        <v>36516</v>
      </c>
      <c r="F4" s="298" t="s">
        <v>777</v>
      </c>
      <c r="G4" s="221" t="s">
        <v>580</v>
      </c>
      <c r="H4" s="221" t="s">
        <v>398</v>
      </c>
      <c r="I4" s="303">
        <v>405</v>
      </c>
      <c r="J4" s="300" t="s">
        <v>865</v>
      </c>
      <c r="K4" s="300" t="s">
        <v>862</v>
      </c>
      <c r="L4" s="301"/>
    </row>
    <row r="5" spans="1:12" s="167" customFormat="1" ht="22.5" customHeight="1">
      <c r="A5" s="108">
        <v>2</v>
      </c>
      <c r="B5" s="164" t="str">
        <f t="shared" si="0"/>
        <v>1500M-4-2</v>
      </c>
      <c r="C5" s="164">
        <v>532</v>
      </c>
      <c r="D5" s="164"/>
      <c r="E5" s="297">
        <v>36581</v>
      </c>
      <c r="F5" s="298" t="s">
        <v>838</v>
      </c>
      <c r="G5" s="221" t="s">
        <v>605</v>
      </c>
      <c r="H5" s="221" t="s">
        <v>398</v>
      </c>
      <c r="I5" s="303">
        <v>405</v>
      </c>
      <c r="J5" s="300" t="s">
        <v>865</v>
      </c>
      <c r="K5" s="300" t="s">
        <v>863</v>
      </c>
      <c r="L5" s="301"/>
    </row>
    <row r="6" spans="1:12" s="167" customFormat="1" ht="22.5" customHeight="1">
      <c r="A6" s="108">
        <v>3</v>
      </c>
      <c r="B6" s="164" t="str">
        <f t="shared" si="0"/>
        <v>1500M-4-3</v>
      </c>
      <c r="C6" s="164">
        <v>552</v>
      </c>
      <c r="D6" s="164"/>
      <c r="E6" s="297">
        <v>36161</v>
      </c>
      <c r="F6" s="298" t="s">
        <v>611</v>
      </c>
      <c r="G6" s="221" t="s">
        <v>612</v>
      </c>
      <c r="H6" s="221" t="s">
        <v>398</v>
      </c>
      <c r="I6" s="303">
        <v>406</v>
      </c>
      <c r="J6" s="300" t="s">
        <v>865</v>
      </c>
      <c r="K6" s="300" t="s">
        <v>864</v>
      </c>
      <c r="L6" s="301"/>
    </row>
    <row r="7" spans="1:12" s="167" customFormat="1" ht="22.5" customHeight="1">
      <c r="A7" s="108">
        <v>4</v>
      </c>
      <c r="B7" s="164" t="str">
        <f t="shared" si="0"/>
        <v>1500M-4-4</v>
      </c>
      <c r="C7" s="164">
        <v>380</v>
      </c>
      <c r="D7" s="164"/>
      <c r="E7" s="297">
        <v>36766</v>
      </c>
      <c r="F7" s="298" t="s">
        <v>579</v>
      </c>
      <c r="G7" s="221" t="s">
        <v>580</v>
      </c>
      <c r="H7" s="221" t="s">
        <v>398</v>
      </c>
      <c r="I7" s="303">
        <v>408</v>
      </c>
      <c r="J7" s="300" t="s">
        <v>865</v>
      </c>
      <c r="K7" s="300" t="s">
        <v>865</v>
      </c>
      <c r="L7" s="301"/>
    </row>
    <row r="8" spans="1:12" s="167" customFormat="1" ht="22.5" customHeight="1">
      <c r="A8" s="108">
        <v>5</v>
      </c>
      <c r="B8" s="164" t="str">
        <f t="shared" si="0"/>
        <v>1500M-4-5</v>
      </c>
      <c r="C8" s="164">
        <v>435</v>
      </c>
      <c r="D8" s="164"/>
      <c r="E8" s="297">
        <v>36211</v>
      </c>
      <c r="F8" s="298" t="s">
        <v>785</v>
      </c>
      <c r="G8" s="221" t="s">
        <v>786</v>
      </c>
      <c r="H8" s="221" t="s">
        <v>398</v>
      </c>
      <c r="I8" s="303">
        <v>408</v>
      </c>
      <c r="J8" s="300" t="s">
        <v>865</v>
      </c>
      <c r="K8" s="300" t="s">
        <v>866</v>
      </c>
      <c r="L8" s="301"/>
    </row>
    <row r="9" spans="1:12" s="167" customFormat="1" ht="22.5" customHeight="1">
      <c r="A9" s="108">
        <v>6</v>
      </c>
      <c r="B9" s="164" t="str">
        <f t="shared" si="0"/>
        <v>1500M-4-6</v>
      </c>
      <c r="C9" s="164">
        <v>381</v>
      </c>
      <c r="D9" s="164"/>
      <c r="E9" s="297">
        <v>36799</v>
      </c>
      <c r="F9" s="298" t="s">
        <v>581</v>
      </c>
      <c r="G9" s="221" t="s">
        <v>580</v>
      </c>
      <c r="H9" s="221" t="s">
        <v>398</v>
      </c>
      <c r="I9" s="303">
        <v>410</v>
      </c>
      <c r="J9" s="300" t="s">
        <v>865</v>
      </c>
      <c r="K9" s="300" t="s">
        <v>867</v>
      </c>
      <c r="L9" s="301"/>
    </row>
    <row r="10" spans="1:12" s="167" customFormat="1" ht="22.5" customHeight="1">
      <c r="A10" s="108">
        <v>7</v>
      </c>
      <c r="B10" s="164" t="str">
        <f t="shared" si="0"/>
        <v>1500M-4-7</v>
      </c>
      <c r="C10" s="164">
        <v>402</v>
      </c>
      <c r="D10" s="164"/>
      <c r="E10" s="297">
        <v>36371</v>
      </c>
      <c r="F10" s="298" t="s">
        <v>582</v>
      </c>
      <c r="G10" s="221" t="s">
        <v>583</v>
      </c>
      <c r="H10" s="221" t="s">
        <v>398</v>
      </c>
      <c r="I10" s="303">
        <v>410</v>
      </c>
      <c r="J10" s="300" t="s">
        <v>865</v>
      </c>
      <c r="K10" s="300" t="s">
        <v>868</v>
      </c>
      <c r="L10" s="301"/>
    </row>
    <row r="11" spans="1:12" s="167" customFormat="1" ht="22.5" customHeight="1">
      <c r="A11" s="108">
        <v>8</v>
      </c>
      <c r="B11" s="164" t="str">
        <f t="shared" si="0"/>
        <v>1500M-4-8</v>
      </c>
      <c r="C11" s="164">
        <v>403</v>
      </c>
      <c r="D11" s="164"/>
      <c r="E11" s="297">
        <v>36617</v>
      </c>
      <c r="F11" s="298" t="s">
        <v>584</v>
      </c>
      <c r="G11" s="221" t="s">
        <v>583</v>
      </c>
      <c r="H11" s="221" t="s">
        <v>398</v>
      </c>
      <c r="I11" s="303">
        <v>410</v>
      </c>
      <c r="J11" s="300" t="s">
        <v>865</v>
      </c>
      <c r="K11" s="300" t="s">
        <v>869</v>
      </c>
      <c r="L11" s="301"/>
    </row>
    <row r="12" spans="1:12" s="167" customFormat="1" ht="22.5" customHeight="1">
      <c r="A12" s="108">
        <v>9</v>
      </c>
      <c r="B12" s="164" t="str">
        <f t="shared" si="0"/>
        <v>1500M-4-9</v>
      </c>
      <c r="C12" s="164">
        <v>436</v>
      </c>
      <c r="D12" s="164"/>
      <c r="E12" s="297">
        <v>36845</v>
      </c>
      <c r="F12" s="298" t="s">
        <v>787</v>
      </c>
      <c r="G12" s="221" t="s">
        <v>786</v>
      </c>
      <c r="H12" s="221" t="s">
        <v>398</v>
      </c>
      <c r="I12" s="303">
        <v>410</v>
      </c>
      <c r="J12" s="300" t="s">
        <v>865</v>
      </c>
      <c r="K12" s="300" t="s">
        <v>870</v>
      </c>
      <c r="L12" s="301"/>
    </row>
    <row r="13" spans="1:12" s="167" customFormat="1" ht="22.5" customHeight="1">
      <c r="A13" s="108">
        <v>10</v>
      </c>
      <c r="B13" s="164" t="str">
        <f t="shared" si="0"/>
        <v>1500M-4-10</v>
      </c>
      <c r="C13" s="164">
        <v>437</v>
      </c>
      <c r="D13" s="164"/>
      <c r="E13" s="297">
        <v>36753</v>
      </c>
      <c r="F13" s="298" t="s">
        <v>788</v>
      </c>
      <c r="G13" s="221" t="s">
        <v>786</v>
      </c>
      <c r="H13" s="221" t="s">
        <v>398</v>
      </c>
      <c r="I13" s="303">
        <v>410</v>
      </c>
      <c r="J13" s="300" t="s">
        <v>865</v>
      </c>
      <c r="K13" s="300" t="s">
        <v>871</v>
      </c>
      <c r="L13" s="301"/>
    </row>
    <row r="14" spans="1:12" s="167" customFormat="1" ht="22.5" customHeight="1">
      <c r="A14" s="108">
        <v>11</v>
      </c>
      <c r="B14" s="164" t="str">
        <f t="shared" si="0"/>
        <v>1500M-4-11</v>
      </c>
      <c r="C14" s="164">
        <v>438</v>
      </c>
      <c r="D14" s="164"/>
      <c r="E14" s="297">
        <v>36395</v>
      </c>
      <c r="F14" s="298" t="s">
        <v>789</v>
      </c>
      <c r="G14" s="221" t="s">
        <v>786</v>
      </c>
      <c r="H14" s="221" t="s">
        <v>398</v>
      </c>
      <c r="I14" s="303">
        <v>410</v>
      </c>
      <c r="J14" s="300" t="s">
        <v>865</v>
      </c>
      <c r="K14" s="300" t="s">
        <v>872</v>
      </c>
      <c r="L14" s="301"/>
    </row>
    <row r="15" spans="1:12" s="167" customFormat="1" ht="22.5" customHeight="1">
      <c r="A15" s="108">
        <v>12</v>
      </c>
      <c r="B15" s="164" t="str">
        <f t="shared" si="0"/>
        <v>1500M-4-12</v>
      </c>
      <c r="C15" s="164">
        <v>439</v>
      </c>
      <c r="D15" s="164"/>
      <c r="E15" s="297">
        <v>36641</v>
      </c>
      <c r="F15" s="298" t="s">
        <v>790</v>
      </c>
      <c r="G15" s="221" t="s">
        <v>786</v>
      </c>
      <c r="H15" s="221" t="s">
        <v>398</v>
      </c>
      <c r="I15" s="303">
        <v>410</v>
      </c>
      <c r="J15" s="300" t="s">
        <v>865</v>
      </c>
      <c r="K15" s="300" t="s">
        <v>873</v>
      </c>
      <c r="L15" s="301"/>
    </row>
    <row r="16" spans="1:12" s="167" customFormat="1" ht="22.5" customHeight="1">
      <c r="A16" s="108">
        <v>13</v>
      </c>
      <c r="B16" s="164" t="str">
        <f t="shared" si="0"/>
        <v>1500M-4-13</v>
      </c>
      <c r="C16" s="164">
        <v>454</v>
      </c>
      <c r="D16" s="164"/>
      <c r="E16" s="297">
        <v>36161</v>
      </c>
      <c r="F16" s="298" t="s">
        <v>595</v>
      </c>
      <c r="G16" s="221" t="s">
        <v>596</v>
      </c>
      <c r="H16" s="221" t="s">
        <v>398</v>
      </c>
      <c r="I16" s="303">
        <v>412</v>
      </c>
      <c r="J16" s="300" t="s">
        <v>865</v>
      </c>
      <c r="K16" s="300" t="s">
        <v>874</v>
      </c>
      <c r="L16" s="301"/>
    </row>
    <row r="17" spans="1:12" s="167" customFormat="1" ht="22.5" customHeight="1">
      <c r="A17" s="108">
        <v>14</v>
      </c>
      <c r="B17" s="164" t="str">
        <f t="shared" si="0"/>
        <v>1500M-4-14</v>
      </c>
      <c r="C17" s="164">
        <v>553</v>
      </c>
      <c r="D17" s="164"/>
      <c r="E17" s="297">
        <v>36418</v>
      </c>
      <c r="F17" s="298" t="s">
        <v>613</v>
      </c>
      <c r="G17" s="221" t="s">
        <v>612</v>
      </c>
      <c r="H17" s="221" t="s">
        <v>398</v>
      </c>
      <c r="I17" s="303">
        <v>412</v>
      </c>
      <c r="J17" s="300" t="s">
        <v>865</v>
      </c>
      <c r="K17" s="300" t="s">
        <v>875</v>
      </c>
      <c r="L17" s="301"/>
    </row>
    <row r="18" spans="1:12" s="167" customFormat="1" ht="22.5" customHeight="1">
      <c r="A18" s="108">
        <v>15</v>
      </c>
      <c r="B18" s="164" t="str">
        <f t="shared" si="0"/>
        <v>1500M-3-1</v>
      </c>
      <c r="C18" s="164">
        <v>400</v>
      </c>
      <c r="D18" s="164"/>
      <c r="E18" s="297">
        <v>36247</v>
      </c>
      <c r="F18" s="298" t="s">
        <v>782</v>
      </c>
      <c r="G18" s="221" t="s">
        <v>625</v>
      </c>
      <c r="H18" s="221" t="s">
        <v>398</v>
      </c>
      <c r="I18" s="303">
        <v>412</v>
      </c>
      <c r="J18" s="300" t="s">
        <v>864</v>
      </c>
      <c r="K18" s="300" t="s">
        <v>862</v>
      </c>
      <c r="L18" s="301"/>
    </row>
    <row r="19" spans="1:12" s="167" customFormat="1" ht="22.5" customHeight="1">
      <c r="A19" s="108">
        <v>16</v>
      </c>
      <c r="B19" s="164" t="str">
        <f t="shared" si="0"/>
        <v>1500M-3-2</v>
      </c>
      <c r="C19" s="164">
        <v>433</v>
      </c>
      <c r="D19" s="164"/>
      <c r="E19" s="297">
        <v>36293</v>
      </c>
      <c r="F19" s="298" t="s">
        <v>591</v>
      </c>
      <c r="G19" s="221" t="s">
        <v>592</v>
      </c>
      <c r="H19" s="221" t="s">
        <v>398</v>
      </c>
      <c r="I19" s="303">
        <v>413</v>
      </c>
      <c r="J19" s="300" t="s">
        <v>864</v>
      </c>
      <c r="K19" s="300" t="s">
        <v>863</v>
      </c>
      <c r="L19" s="301"/>
    </row>
    <row r="20" spans="1:12" s="167" customFormat="1" ht="22.5" customHeight="1">
      <c r="A20" s="108">
        <v>17</v>
      </c>
      <c r="B20" s="164" t="str">
        <f t="shared" si="0"/>
        <v>1500M-3-3</v>
      </c>
      <c r="C20" s="164">
        <v>554</v>
      </c>
      <c r="D20" s="164"/>
      <c r="E20" s="297">
        <v>36276</v>
      </c>
      <c r="F20" s="298" t="s">
        <v>614</v>
      </c>
      <c r="G20" s="221" t="s">
        <v>612</v>
      </c>
      <c r="H20" s="221" t="s">
        <v>398</v>
      </c>
      <c r="I20" s="303">
        <v>414</v>
      </c>
      <c r="J20" s="300" t="s">
        <v>864</v>
      </c>
      <c r="K20" s="300" t="s">
        <v>864</v>
      </c>
      <c r="L20" s="301"/>
    </row>
    <row r="21" spans="1:12" s="167" customFormat="1" ht="22.5" customHeight="1">
      <c r="A21" s="108">
        <v>18</v>
      </c>
      <c r="B21" s="164" t="str">
        <f t="shared" si="0"/>
        <v>1500M-4-17</v>
      </c>
      <c r="C21" s="164">
        <v>379</v>
      </c>
      <c r="D21" s="164"/>
      <c r="E21" s="297">
        <v>36531</v>
      </c>
      <c r="F21" s="298" t="s">
        <v>778</v>
      </c>
      <c r="G21" s="221" t="s">
        <v>580</v>
      </c>
      <c r="H21" s="221" t="s">
        <v>398</v>
      </c>
      <c r="I21" s="303">
        <v>415</v>
      </c>
      <c r="J21" s="300" t="s">
        <v>865</v>
      </c>
      <c r="K21" s="300" t="s">
        <v>991</v>
      </c>
      <c r="L21" s="301"/>
    </row>
    <row r="22" spans="1:12" s="167" customFormat="1" ht="22.5" customHeight="1">
      <c r="A22" s="108">
        <v>19</v>
      </c>
      <c r="B22" s="164" t="str">
        <f t="shared" si="0"/>
        <v>1500M-3-5</v>
      </c>
      <c r="C22" s="164">
        <v>555</v>
      </c>
      <c r="D22" s="164"/>
      <c r="E22" s="297">
        <v>36526</v>
      </c>
      <c r="F22" s="298" t="s">
        <v>615</v>
      </c>
      <c r="G22" s="221" t="s">
        <v>612</v>
      </c>
      <c r="H22" s="221" t="s">
        <v>398</v>
      </c>
      <c r="I22" s="303">
        <v>417</v>
      </c>
      <c r="J22" s="300" t="s">
        <v>864</v>
      </c>
      <c r="K22" s="300" t="s">
        <v>866</v>
      </c>
      <c r="L22" s="301"/>
    </row>
    <row r="23" spans="1:12" s="167" customFormat="1" ht="22.5" customHeight="1">
      <c r="A23" s="108">
        <v>20</v>
      </c>
      <c r="B23" s="164" t="str">
        <f t="shared" si="0"/>
        <v>1500M-4-15</v>
      </c>
      <c r="C23" s="164">
        <v>556</v>
      </c>
      <c r="D23" s="164"/>
      <c r="E23" s="297">
        <v>36824</v>
      </c>
      <c r="F23" s="298" t="s">
        <v>616</v>
      </c>
      <c r="G23" s="221" t="s">
        <v>617</v>
      </c>
      <c r="H23" s="221" t="s">
        <v>398</v>
      </c>
      <c r="I23" s="303">
        <v>419</v>
      </c>
      <c r="J23" s="300" t="s">
        <v>865</v>
      </c>
      <c r="K23" s="300" t="s">
        <v>982</v>
      </c>
      <c r="L23" s="301"/>
    </row>
    <row r="24" spans="1:12" s="167" customFormat="1" ht="22.5" customHeight="1">
      <c r="A24" s="108">
        <v>21</v>
      </c>
      <c r="B24" s="164" t="str">
        <f t="shared" si="0"/>
        <v>1500M-4-16</v>
      </c>
      <c r="C24" s="164">
        <v>557</v>
      </c>
      <c r="D24" s="164"/>
      <c r="E24" s="297">
        <v>36568</v>
      </c>
      <c r="F24" s="298" t="s">
        <v>618</v>
      </c>
      <c r="G24" s="221" t="s">
        <v>617</v>
      </c>
      <c r="H24" s="221" t="s">
        <v>398</v>
      </c>
      <c r="I24" s="303">
        <v>419</v>
      </c>
      <c r="J24" s="300" t="s">
        <v>865</v>
      </c>
      <c r="K24" s="300" t="s">
        <v>983</v>
      </c>
      <c r="L24" s="301"/>
    </row>
    <row r="25" spans="1:12" s="167" customFormat="1" ht="22.5" customHeight="1">
      <c r="A25" s="108"/>
      <c r="B25" s="164"/>
      <c r="C25" s="164"/>
      <c r="D25" s="164"/>
      <c r="E25" s="297"/>
      <c r="F25" s="298"/>
      <c r="G25" s="221"/>
      <c r="H25" s="221"/>
      <c r="I25" s="303"/>
      <c r="J25" s="300"/>
      <c r="K25" s="300"/>
      <c r="L25" s="301"/>
    </row>
    <row r="26" spans="1:12" s="167" customFormat="1" ht="22.5" customHeight="1">
      <c r="A26" s="108">
        <v>22</v>
      </c>
      <c r="B26" s="164" t="str">
        <f t="shared" si="0"/>
        <v>1500M-3-8</v>
      </c>
      <c r="C26" s="164">
        <v>404</v>
      </c>
      <c r="D26" s="164"/>
      <c r="E26" s="297">
        <v>36526</v>
      </c>
      <c r="F26" s="298" t="s">
        <v>585</v>
      </c>
      <c r="G26" s="221" t="s">
        <v>586</v>
      </c>
      <c r="H26" s="221" t="s">
        <v>398</v>
      </c>
      <c r="I26" s="303">
        <v>420</v>
      </c>
      <c r="J26" s="300" t="s">
        <v>864</v>
      </c>
      <c r="K26" s="300" t="s">
        <v>869</v>
      </c>
      <c r="L26" s="301"/>
    </row>
    <row r="27" spans="1:12" s="167" customFormat="1" ht="22.5" customHeight="1">
      <c r="A27" s="108">
        <v>23</v>
      </c>
      <c r="B27" s="164" t="str">
        <f t="shared" si="0"/>
        <v>1500M-3-9</v>
      </c>
      <c r="C27" s="164">
        <v>405</v>
      </c>
      <c r="D27" s="164"/>
      <c r="E27" s="297">
        <v>36626</v>
      </c>
      <c r="F27" s="298" t="s">
        <v>587</v>
      </c>
      <c r="G27" s="221" t="s">
        <v>586</v>
      </c>
      <c r="H27" s="221" t="s">
        <v>398</v>
      </c>
      <c r="I27" s="303">
        <v>420</v>
      </c>
      <c r="J27" s="300" t="s">
        <v>864</v>
      </c>
      <c r="K27" s="300" t="s">
        <v>870</v>
      </c>
      <c r="L27" s="301"/>
    </row>
    <row r="28" spans="1:12" s="167" customFormat="1" ht="22.5" customHeight="1">
      <c r="A28" s="108">
        <v>24</v>
      </c>
      <c r="B28" s="164" t="str">
        <f t="shared" si="0"/>
        <v>1500M-3-10</v>
      </c>
      <c r="C28" s="164">
        <v>434</v>
      </c>
      <c r="D28" s="164"/>
      <c r="E28" s="297">
        <v>36239</v>
      </c>
      <c r="F28" s="298" t="s">
        <v>593</v>
      </c>
      <c r="G28" s="221" t="s">
        <v>592</v>
      </c>
      <c r="H28" s="221" t="s">
        <v>398</v>
      </c>
      <c r="I28" s="303">
        <v>420</v>
      </c>
      <c r="J28" s="300" t="s">
        <v>864</v>
      </c>
      <c r="K28" s="300" t="s">
        <v>871</v>
      </c>
      <c r="L28" s="301"/>
    </row>
    <row r="29" spans="1:12" s="167" customFormat="1" ht="22.5" customHeight="1">
      <c r="A29" s="108">
        <v>25</v>
      </c>
      <c r="B29" s="164" t="str">
        <f t="shared" si="0"/>
        <v>1500M-3-11</v>
      </c>
      <c r="C29" s="164">
        <v>536</v>
      </c>
      <c r="D29" s="164"/>
      <c r="E29" s="297">
        <v>36324</v>
      </c>
      <c r="F29" s="298" t="s">
        <v>604</v>
      </c>
      <c r="G29" s="221" t="s">
        <v>605</v>
      </c>
      <c r="H29" s="221" t="s">
        <v>398</v>
      </c>
      <c r="I29" s="303">
        <v>420</v>
      </c>
      <c r="J29" s="300" t="s">
        <v>864</v>
      </c>
      <c r="K29" s="300" t="s">
        <v>872</v>
      </c>
      <c r="L29" s="301"/>
    </row>
    <row r="30" spans="1:12" s="167" customFormat="1" ht="22.5" customHeight="1">
      <c r="A30" s="108">
        <v>26</v>
      </c>
      <c r="B30" s="164" t="str">
        <f t="shared" si="0"/>
        <v>1500M-3-12</v>
      </c>
      <c r="C30" s="164">
        <v>392</v>
      </c>
      <c r="D30" s="164"/>
      <c r="E30" s="297">
        <v>36187</v>
      </c>
      <c r="F30" s="298" t="s">
        <v>780</v>
      </c>
      <c r="G30" s="221" t="s">
        <v>641</v>
      </c>
      <c r="H30" s="221" t="s">
        <v>398</v>
      </c>
      <c r="I30" s="303">
        <v>420</v>
      </c>
      <c r="J30" s="300" t="s">
        <v>864</v>
      </c>
      <c r="K30" s="300" t="s">
        <v>873</v>
      </c>
      <c r="L30" s="301"/>
    </row>
    <row r="31" spans="1:12" s="167" customFormat="1" ht="22.5" customHeight="1">
      <c r="A31" s="108">
        <v>27</v>
      </c>
      <c r="B31" s="164" t="str">
        <f t="shared" si="0"/>
        <v>1500M-3-13</v>
      </c>
      <c r="C31" s="164">
        <v>406</v>
      </c>
      <c r="D31" s="164"/>
      <c r="E31" s="297">
        <v>36528</v>
      </c>
      <c r="F31" s="298" t="s">
        <v>588</v>
      </c>
      <c r="G31" s="221" t="s">
        <v>586</v>
      </c>
      <c r="H31" s="221" t="s">
        <v>398</v>
      </c>
      <c r="I31" s="303">
        <v>425</v>
      </c>
      <c r="J31" s="300" t="s">
        <v>864</v>
      </c>
      <c r="K31" s="300" t="s">
        <v>874</v>
      </c>
      <c r="L31" s="301"/>
    </row>
    <row r="32" spans="1:12" s="167" customFormat="1" ht="22.5" customHeight="1">
      <c r="A32" s="108">
        <v>28</v>
      </c>
      <c r="B32" s="164" t="str">
        <f t="shared" si="0"/>
        <v>1500M-3-14</v>
      </c>
      <c r="C32" s="164">
        <v>466</v>
      </c>
      <c r="D32" s="164"/>
      <c r="E32" s="297">
        <v>36704</v>
      </c>
      <c r="F32" s="298" t="s">
        <v>601</v>
      </c>
      <c r="G32" s="221" t="s">
        <v>600</v>
      </c>
      <c r="H32" s="221" t="s">
        <v>398</v>
      </c>
      <c r="I32" s="303">
        <v>425</v>
      </c>
      <c r="J32" s="300" t="s">
        <v>864</v>
      </c>
      <c r="K32" s="300" t="s">
        <v>875</v>
      </c>
      <c r="L32" s="301"/>
    </row>
    <row r="33" spans="1:12" s="167" customFormat="1" ht="22.5" customHeight="1">
      <c r="A33" s="108">
        <v>29</v>
      </c>
      <c r="B33" s="164" t="str">
        <f t="shared" si="0"/>
        <v>1500M-2-1</v>
      </c>
      <c r="C33" s="164">
        <v>427</v>
      </c>
      <c r="D33" s="164"/>
      <c r="E33" s="297">
        <v>36526</v>
      </c>
      <c r="F33" s="298" t="s">
        <v>784</v>
      </c>
      <c r="G33" s="221" t="s">
        <v>647</v>
      </c>
      <c r="H33" s="221" t="s">
        <v>398</v>
      </c>
      <c r="I33" s="303">
        <v>425</v>
      </c>
      <c r="J33" s="300" t="s">
        <v>863</v>
      </c>
      <c r="K33" s="300" t="s">
        <v>862</v>
      </c>
      <c r="L33" s="301"/>
    </row>
    <row r="34" spans="1:12" s="167" customFormat="1" ht="22.5" customHeight="1">
      <c r="A34" s="108">
        <v>30</v>
      </c>
      <c r="B34" s="164" t="str">
        <f t="shared" si="0"/>
        <v>1500M-2-2</v>
      </c>
      <c r="C34" s="164">
        <v>592</v>
      </c>
      <c r="D34" s="164"/>
      <c r="E34" s="297">
        <v>36179</v>
      </c>
      <c r="F34" s="298" t="s">
        <v>620</v>
      </c>
      <c r="G34" s="221" t="s">
        <v>621</v>
      </c>
      <c r="H34" s="221" t="s">
        <v>398</v>
      </c>
      <c r="I34" s="303">
        <v>427</v>
      </c>
      <c r="J34" s="300" t="s">
        <v>863</v>
      </c>
      <c r="K34" s="300" t="s">
        <v>863</v>
      </c>
      <c r="L34" s="301"/>
    </row>
    <row r="35" spans="1:12" s="167" customFormat="1" ht="22.5" customHeight="1">
      <c r="A35" s="108">
        <v>31</v>
      </c>
      <c r="B35" s="164" t="str">
        <f t="shared" si="0"/>
        <v>1500M-2-3</v>
      </c>
      <c r="C35" s="164">
        <v>369</v>
      </c>
      <c r="D35" s="164"/>
      <c r="E35" s="297">
        <v>36495</v>
      </c>
      <c r="F35" s="298" t="s">
        <v>574</v>
      </c>
      <c r="G35" s="221" t="s">
        <v>575</v>
      </c>
      <c r="H35" s="221" t="s">
        <v>398</v>
      </c>
      <c r="I35" s="303">
        <v>428</v>
      </c>
      <c r="J35" s="300" t="s">
        <v>863</v>
      </c>
      <c r="K35" s="300" t="s">
        <v>864</v>
      </c>
      <c r="L35" s="301"/>
    </row>
    <row r="36" spans="1:12" s="167" customFormat="1" ht="22.5" customHeight="1">
      <c r="A36" s="108">
        <v>32</v>
      </c>
      <c r="B36" s="164" t="str">
        <f t="shared" si="0"/>
        <v>1500M-2-4</v>
      </c>
      <c r="C36" s="164">
        <v>465</v>
      </c>
      <c r="D36" s="164"/>
      <c r="E36" s="297">
        <v>36591</v>
      </c>
      <c r="F36" s="298" t="s">
        <v>599</v>
      </c>
      <c r="G36" s="221" t="s">
        <v>600</v>
      </c>
      <c r="H36" s="221" t="s">
        <v>398</v>
      </c>
      <c r="I36" s="303">
        <v>428</v>
      </c>
      <c r="J36" s="300" t="s">
        <v>863</v>
      </c>
      <c r="K36" s="300" t="s">
        <v>865</v>
      </c>
      <c r="L36" s="301"/>
    </row>
    <row r="37" spans="1:12" s="167" customFormat="1" ht="22.5" customHeight="1">
      <c r="A37" s="108">
        <v>33</v>
      </c>
      <c r="B37" s="164" t="str">
        <f t="shared" si="0"/>
        <v>1500M-2-5</v>
      </c>
      <c r="C37" s="164">
        <v>384</v>
      </c>
      <c r="D37" s="164"/>
      <c r="E37" s="297">
        <v>36161</v>
      </c>
      <c r="F37" s="298" t="s">
        <v>779</v>
      </c>
      <c r="G37" s="221" t="s">
        <v>641</v>
      </c>
      <c r="H37" s="221" t="s">
        <v>398</v>
      </c>
      <c r="I37" s="303">
        <v>428</v>
      </c>
      <c r="J37" s="300" t="s">
        <v>863</v>
      </c>
      <c r="K37" s="300" t="s">
        <v>866</v>
      </c>
      <c r="L37" s="301"/>
    </row>
    <row r="38" spans="1:12" s="167" customFormat="1" ht="22.5" customHeight="1">
      <c r="A38" s="108">
        <v>34</v>
      </c>
      <c r="B38" s="164" t="str">
        <f t="shared" si="0"/>
        <v>1500M-2-6</v>
      </c>
      <c r="C38" s="164">
        <v>408</v>
      </c>
      <c r="D38" s="164"/>
      <c r="E38" s="297">
        <v>36453</v>
      </c>
      <c r="F38" s="298" t="s">
        <v>589</v>
      </c>
      <c r="G38" s="221" t="s">
        <v>586</v>
      </c>
      <c r="H38" s="221" t="s">
        <v>398</v>
      </c>
      <c r="I38" s="303">
        <v>430</v>
      </c>
      <c r="J38" s="300" t="s">
        <v>863</v>
      </c>
      <c r="K38" s="300" t="s">
        <v>867</v>
      </c>
      <c r="L38" s="301"/>
    </row>
    <row r="39" spans="1:12" s="167" customFormat="1" ht="22.5" customHeight="1">
      <c r="A39" s="108">
        <v>35</v>
      </c>
      <c r="B39" s="164" t="str">
        <f t="shared" si="0"/>
        <v>1500M-2-7</v>
      </c>
      <c r="C39" s="164">
        <v>409</v>
      </c>
      <c r="D39" s="164"/>
      <c r="E39" s="297">
        <v>36161</v>
      </c>
      <c r="F39" s="298" t="s">
        <v>590</v>
      </c>
      <c r="G39" s="221" t="s">
        <v>586</v>
      </c>
      <c r="H39" s="221" t="s">
        <v>398</v>
      </c>
      <c r="I39" s="303">
        <v>430</v>
      </c>
      <c r="J39" s="300" t="s">
        <v>863</v>
      </c>
      <c r="K39" s="300" t="s">
        <v>868</v>
      </c>
      <c r="L39" s="301"/>
    </row>
    <row r="40" spans="1:12" s="167" customFormat="1" ht="22.5" customHeight="1">
      <c r="A40" s="108">
        <v>36</v>
      </c>
      <c r="B40" s="164" t="str">
        <f t="shared" si="0"/>
        <v>1500M-2-8</v>
      </c>
      <c r="C40" s="164">
        <v>459</v>
      </c>
      <c r="D40" s="164"/>
      <c r="E40" s="297">
        <v>36557</v>
      </c>
      <c r="F40" s="298" t="s">
        <v>598</v>
      </c>
      <c r="G40" s="221" t="s">
        <v>596</v>
      </c>
      <c r="H40" s="221" t="s">
        <v>398</v>
      </c>
      <c r="I40" s="303">
        <v>430</v>
      </c>
      <c r="J40" s="300" t="s">
        <v>863</v>
      </c>
      <c r="K40" s="300" t="s">
        <v>869</v>
      </c>
      <c r="L40" s="301"/>
    </row>
    <row r="41" spans="1:12" s="167" customFormat="1" ht="22.5" customHeight="1">
      <c r="A41" s="108">
        <v>37</v>
      </c>
      <c r="B41" s="164" t="str">
        <f t="shared" si="0"/>
        <v>1500M-2-9</v>
      </c>
      <c r="C41" s="164">
        <v>537</v>
      </c>
      <c r="D41" s="164"/>
      <c r="E41" s="297">
        <v>36707</v>
      </c>
      <c r="F41" s="298" t="s">
        <v>606</v>
      </c>
      <c r="G41" s="221" t="s">
        <v>605</v>
      </c>
      <c r="H41" s="221" t="s">
        <v>398</v>
      </c>
      <c r="I41" s="303">
        <v>430</v>
      </c>
      <c r="J41" s="300" t="s">
        <v>863</v>
      </c>
      <c r="K41" s="300" t="s">
        <v>870</v>
      </c>
      <c r="L41" s="301"/>
    </row>
    <row r="42" spans="1:12" s="167" customFormat="1" ht="22.5" customHeight="1">
      <c r="A42" s="108">
        <v>38</v>
      </c>
      <c r="B42" s="164" t="str">
        <f t="shared" si="0"/>
        <v>1500M-2-10</v>
      </c>
      <c r="C42" s="164">
        <v>397</v>
      </c>
      <c r="D42" s="164"/>
      <c r="E42" s="297">
        <v>36805</v>
      </c>
      <c r="F42" s="298" t="s">
        <v>781</v>
      </c>
      <c r="G42" s="221" t="s">
        <v>625</v>
      </c>
      <c r="H42" s="221" t="s">
        <v>398</v>
      </c>
      <c r="I42" s="303">
        <v>430</v>
      </c>
      <c r="J42" s="300" t="s">
        <v>863</v>
      </c>
      <c r="K42" s="300" t="s">
        <v>871</v>
      </c>
      <c r="L42" s="301"/>
    </row>
    <row r="43" spans="1:12" s="167" customFormat="1" ht="22.5" customHeight="1">
      <c r="A43" s="108">
        <v>39</v>
      </c>
      <c r="B43" s="164" t="str">
        <f t="shared" si="0"/>
        <v>1500M-2-11</v>
      </c>
      <c r="C43" s="164">
        <v>458</v>
      </c>
      <c r="D43" s="164"/>
      <c r="E43" s="297">
        <v>36282</v>
      </c>
      <c r="F43" s="298" t="s">
        <v>597</v>
      </c>
      <c r="G43" s="221" t="s">
        <v>596</v>
      </c>
      <c r="H43" s="221" t="s">
        <v>398</v>
      </c>
      <c r="I43" s="303">
        <v>435</v>
      </c>
      <c r="J43" s="300" t="s">
        <v>863</v>
      </c>
      <c r="K43" s="300" t="s">
        <v>872</v>
      </c>
      <c r="L43" s="301"/>
    </row>
    <row r="44" spans="1:12" s="167" customFormat="1" ht="22.5" customHeight="1">
      <c r="A44" s="108">
        <v>40</v>
      </c>
      <c r="B44" s="164" t="str">
        <f t="shared" si="0"/>
        <v>1500M-2-12</v>
      </c>
      <c r="C44" s="164">
        <v>551</v>
      </c>
      <c r="D44" s="164"/>
      <c r="E44" s="297">
        <v>36397</v>
      </c>
      <c r="F44" s="298" t="s">
        <v>609</v>
      </c>
      <c r="G44" s="221" t="s">
        <v>610</v>
      </c>
      <c r="H44" s="221" t="s">
        <v>398</v>
      </c>
      <c r="I44" s="303">
        <v>440</v>
      </c>
      <c r="J44" s="300" t="s">
        <v>863</v>
      </c>
      <c r="K44" s="300" t="s">
        <v>873</v>
      </c>
      <c r="L44" s="301"/>
    </row>
    <row r="45" spans="1:12" s="167" customFormat="1" ht="22.5" customHeight="1">
      <c r="A45" s="108">
        <v>41</v>
      </c>
      <c r="B45" s="164" t="str">
        <f t="shared" si="0"/>
        <v>1500M-2-13</v>
      </c>
      <c r="C45" s="164">
        <v>370</v>
      </c>
      <c r="D45" s="164"/>
      <c r="E45" s="297">
        <v>36586</v>
      </c>
      <c r="F45" s="298" t="s">
        <v>576</v>
      </c>
      <c r="G45" s="221" t="s">
        <v>575</v>
      </c>
      <c r="H45" s="221" t="s">
        <v>398</v>
      </c>
      <c r="I45" s="303">
        <v>450</v>
      </c>
      <c r="J45" s="300" t="s">
        <v>863</v>
      </c>
      <c r="K45" s="300" t="s">
        <v>874</v>
      </c>
      <c r="L45" s="301"/>
    </row>
    <row r="46" spans="1:12" s="167" customFormat="1" ht="22.5" customHeight="1">
      <c r="A46" s="108">
        <v>42</v>
      </c>
      <c r="B46" s="164" t="str">
        <f t="shared" si="0"/>
        <v>1500M-2-14</v>
      </c>
      <c r="C46" s="164">
        <v>558</v>
      </c>
      <c r="D46" s="164"/>
      <c r="E46" s="297">
        <v>36514</v>
      </c>
      <c r="F46" s="298" t="s">
        <v>619</v>
      </c>
      <c r="G46" s="221" t="s">
        <v>617</v>
      </c>
      <c r="H46" s="221" t="s">
        <v>398</v>
      </c>
      <c r="I46" s="303">
        <v>450</v>
      </c>
      <c r="J46" s="300" t="s">
        <v>863</v>
      </c>
      <c r="K46" s="300" t="s">
        <v>875</v>
      </c>
      <c r="L46" s="301"/>
    </row>
    <row r="47" spans="1:12" s="167" customFormat="1" ht="22.5" customHeight="1">
      <c r="A47" s="108">
        <v>43</v>
      </c>
      <c r="B47" s="164" t="str">
        <f t="shared" si="0"/>
        <v>1500M-1-1</v>
      </c>
      <c r="C47" s="164">
        <v>600</v>
      </c>
      <c r="D47" s="164"/>
      <c r="E47" s="297">
        <v>36530</v>
      </c>
      <c r="F47" s="298" t="s">
        <v>622</v>
      </c>
      <c r="G47" s="221" t="s">
        <v>623</v>
      </c>
      <c r="H47" s="221" t="s">
        <v>398</v>
      </c>
      <c r="I47" s="303">
        <v>501</v>
      </c>
      <c r="J47" s="300" t="s">
        <v>862</v>
      </c>
      <c r="K47" s="300" t="s">
        <v>862</v>
      </c>
      <c r="L47" s="301"/>
    </row>
    <row r="48" spans="1:12" s="167" customFormat="1" ht="22.5" customHeight="1">
      <c r="A48" s="108">
        <v>44</v>
      </c>
      <c r="B48" s="164" t="str">
        <f t="shared" si="0"/>
        <v>1500M-1-2</v>
      </c>
      <c r="C48" s="164">
        <v>591</v>
      </c>
      <c r="D48" s="164"/>
      <c r="E48" s="297">
        <v>36245</v>
      </c>
      <c r="F48" s="298" t="s">
        <v>762</v>
      </c>
      <c r="G48" s="221" t="s">
        <v>621</v>
      </c>
      <c r="H48" s="221" t="s">
        <v>398</v>
      </c>
      <c r="I48" s="303">
        <v>510</v>
      </c>
      <c r="J48" s="300" t="s">
        <v>862</v>
      </c>
      <c r="K48" s="300" t="s">
        <v>863</v>
      </c>
      <c r="L48" s="301"/>
    </row>
    <row r="49" spans="1:12" s="167" customFormat="1" ht="22.5" customHeight="1">
      <c r="A49" s="108">
        <v>45</v>
      </c>
      <c r="B49" s="164" t="str">
        <f t="shared" si="0"/>
        <v>1500M-1-3</v>
      </c>
      <c r="C49" s="164">
        <v>367</v>
      </c>
      <c r="D49" s="164"/>
      <c r="E49" s="297">
        <v>36326</v>
      </c>
      <c r="F49" s="298" t="s">
        <v>572</v>
      </c>
      <c r="G49" s="221" t="s">
        <v>573</v>
      </c>
      <c r="H49" s="221" t="s">
        <v>398</v>
      </c>
      <c r="I49" s="299" t="s">
        <v>411</v>
      </c>
      <c r="J49" s="300" t="s">
        <v>862</v>
      </c>
      <c r="K49" s="300" t="s">
        <v>864</v>
      </c>
      <c r="L49" s="301"/>
    </row>
    <row r="50" spans="1:12" s="167" customFormat="1" ht="22.5" customHeight="1">
      <c r="A50" s="108">
        <v>47</v>
      </c>
      <c r="B50" s="164" t="str">
        <f t="shared" si="0"/>
        <v>1500M-1-4</v>
      </c>
      <c r="C50" s="164">
        <v>373</v>
      </c>
      <c r="D50" s="164"/>
      <c r="E50" s="297">
        <v>36794</v>
      </c>
      <c r="F50" s="298" t="s">
        <v>578</v>
      </c>
      <c r="G50" s="221" t="s">
        <v>577</v>
      </c>
      <c r="H50" s="221" t="s">
        <v>398</v>
      </c>
      <c r="I50" s="299" t="s">
        <v>411</v>
      </c>
      <c r="J50" s="300" t="s">
        <v>862</v>
      </c>
      <c r="K50" s="300" t="s">
        <v>865</v>
      </c>
      <c r="L50" s="301"/>
    </row>
    <row r="51" spans="1:12" s="167" customFormat="1" ht="22.5" customHeight="1">
      <c r="A51" s="108">
        <v>48</v>
      </c>
      <c r="B51" s="164" t="str">
        <f t="shared" si="0"/>
        <v>1500M-1-5</v>
      </c>
      <c r="C51" s="164">
        <v>450</v>
      </c>
      <c r="D51" s="164"/>
      <c r="E51" s="297">
        <v>36853</v>
      </c>
      <c r="F51" s="298" t="s">
        <v>878</v>
      </c>
      <c r="G51" s="221" t="s">
        <v>594</v>
      </c>
      <c r="H51" s="221" t="s">
        <v>398</v>
      </c>
      <c r="I51" s="299" t="s">
        <v>411</v>
      </c>
      <c r="J51" s="300" t="s">
        <v>862</v>
      </c>
      <c r="K51" s="300" t="s">
        <v>866</v>
      </c>
      <c r="L51" s="301"/>
    </row>
    <row r="52" spans="1:12" s="167" customFormat="1" ht="22.5" customHeight="1">
      <c r="A52" s="108">
        <v>49</v>
      </c>
      <c r="B52" s="164" t="str">
        <f t="shared" si="0"/>
        <v>1500M-1-6</v>
      </c>
      <c r="C52" s="164">
        <v>469</v>
      </c>
      <c r="D52" s="164"/>
      <c r="E52" s="297">
        <v>36567</v>
      </c>
      <c r="F52" s="298" t="s">
        <v>602</v>
      </c>
      <c r="G52" s="221" t="s">
        <v>600</v>
      </c>
      <c r="H52" s="221" t="s">
        <v>398</v>
      </c>
      <c r="I52" s="299" t="s">
        <v>411</v>
      </c>
      <c r="J52" s="300" t="s">
        <v>862</v>
      </c>
      <c r="K52" s="300" t="s">
        <v>867</v>
      </c>
      <c r="L52" s="301"/>
    </row>
    <row r="53" spans="1:12" s="167" customFormat="1" ht="22.5" customHeight="1">
      <c r="A53" s="108">
        <v>50</v>
      </c>
      <c r="B53" s="164" t="str">
        <f t="shared" si="0"/>
        <v>1500M-1-7</v>
      </c>
      <c r="C53" s="164">
        <v>470</v>
      </c>
      <c r="D53" s="164"/>
      <c r="E53" s="297">
        <v>36696</v>
      </c>
      <c r="F53" s="298" t="s">
        <v>603</v>
      </c>
      <c r="G53" s="221" t="s">
        <v>600</v>
      </c>
      <c r="H53" s="221" t="s">
        <v>398</v>
      </c>
      <c r="I53" s="299" t="s">
        <v>411</v>
      </c>
      <c r="J53" s="300" t="s">
        <v>862</v>
      </c>
      <c r="K53" s="300" t="s">
        <v>868</v>
      </c>
      <c r="L53" s="301"/>
    </row>
    <row r="54" spans="1:12" s="167" customFormat="1" ht="22.5" customHeight="1">
      <c r="A54" s="108">
        <v>51</v>
      </c>
      <c r="B54" s="164" t="str">
        <f t="shared" si="0"/>
        <v>1500M-1-8</v>
      </c>
      <c r="C54" s="164">
        <v>546</v>
      </c>
      <c r="D54" s="164"/>
      <c r="E54" s="297">
        <v>36617</v>
      </c>
      <c r="F54" s="298" t="s">
        <v>607</v>
      </c>
      <c r="G54" s="221" t="s">
        <v>608</v>
      </c>
      <c r="H54" s="221" t="s">
        <v>398</v>
      </c>
      <c r="I54" s="299" t="s">
        <v>411</v>
      </c>
      <c r="J54" s="300" t="s">
        <v>862</v>
      </c>
      <c r="K54" s="300" t="s">
        <v>869</v>
      </c>
      <c r="L54" s="301"/>
    </row>
    <row r="55" spans="1:12" s="167" customFormat="1" ht="22.5" customHeight="1">
      <c r="A55" s="108">
        <v>52</v>
      </c>
      <c r="B55" s="164" t="str">
        <f t="shared" si="0"/>
        <v>1500M-1-9</v>
      </c>
      <c r="C55" s="164">
        <v>424</v>
      </c>
      <c r="D55" s="164"/>
      <c r="E55" s="297">
        <v>36834</v>
      </c>
      <c r="F55" s="298" t="s">
        <v>783</v>
      </c>
      <c r="G55" s="221" t="s">
        <v>647</v>
      </c>
      <c r="H55" s="221" t="s">
        <v>398</v>
      </c>
      <c r="I55" s="299" t="s">
        <v>411</v>
      </c>
      <c r="J55" s="300" t="s">
        <v>862</v>
      </c>
      <c r="K55" s="300" t="s">
        <v>870</v>
      </c>
      <c r="L55" s="301"/>
    </row>
    <row r="56" spans="1:12" s="167" customFormat="1" ht="22.5" customHeight="1">
      <c r="A56" s="108">
        <v>53</v>
      </c>
      <c r="B56" s="164" t="str">
        <f t="shared" si="0"/>
        <v>1500M-1-10</v>
      </c>
      <c r="C56" s="164">
        <v>480</v>
      </c>
      <c r="D56" s="164"/>
      <c r="E56" s="297">
        <v>36232</v>
      </c>
      <c r="F56" s="298" t="s">
        <v>791</v>
      </c>
      <c r="G56" s="221" t="s">
        <v>249</v>
      </c>
      <c r="H56" s="221" t="s">
        <v>398</v>
      </c>
      <c r="I56" s="299" t="s">
        <v>411</v>
      </c>
      <c r="J56" s="300" t="s">
        <v>862</v>
      </c>
      <c r="K56" s="300" t="s">
        <v>871</v>
      </c>
      <c r="L56" s="301"/>
    </row>
    <row r="57" spans="1:12" s="167" customFormat="1" ht="22.5" customHeight="1">
      <c r="A57" s="108">
        <v>54</v>
      </c>
      <c r="B57" s="164" t="str">
        <f t="shared" si="0"/>
        <v>1500M-1-11</v>
      </c>
      <c r="C57" s="164">
        <v>481</v>
      </c>
      <c r="D57" s="164"/>
      <c r="E57" s="297">
        <v>36216</v>
      </c>
      <c r="F57" s="298" t="s">
        <v>792</v>
      </c>
      <c r="G57" s="221" t="s">
        <v>249</v>
      </c>
      <c r="H57" s="221" t="s">
        <v>398</v>
      </c>
      <c r="I57" s="299" t="s">
        <v>411</v>
      </c>
      <c r="J57" s="300" t="s">
        <v>862</v>
      </c>
      <c r="K57" s="300" t="s">
        <v>872</v>
      </c>
      <c r="L57" s="301"/>
    </row>
    <row r="58" spans="1:12" s="167" customFormat="1" ht="22.5" customHeight="1">
      <c r="A58" s="108">
        <v>55</v>
      </c>
      <c r="B58" s="164" t="str">
        <f t="shared" si="0"/>
        <v>1500M-1-12</v>
      </c>
      <c r="C58" s="164">
        <v>493</v>
      </c>
      <c r="D58" s="164"/>
      <c r="E58" s="297">
        <v>36841</v>
      </c>
      <c r="F58" s="298" t="s">
        <v>793</v>
      </c>
      <c r="G58" s="221" t="s">
        <v>249</v>
      </c>
      <c r="H58" s="221" t="s">
        <v>398</v>
      </c>
      <c r="I58" s="299" t="s">
        <v>411</v>
      </c>
      <c r="J58" s="300" t="s">
        <v>862</v>
      </c>
      <c r="K58" s="300" t="s">
        <v>873</v>
      </c>
      <c r="L58" s="301"/>
    </row>
    <row r="59" spans="1:12" s="167" customFormat="1" ht="22.5" customHeight="1">
      <c r="A59" s="108">
        <v>56</v>
      </c>
      <c r="B59" s="164" t="str">
        <f t="shared" si="0"/>
        <v>1500M-1-13</v>
      </c>
      <c r="C59" s="164">
        <v>494</v>
      </c>
      <c r="D59" s="164"/>
      <c r="E59" s="297">
        <v>36710</v>
      </c>
      <c r="F59" s="298" t="s">
        <v>794</v>
      </c>
      <c r="G59" s="221" t="s">
        <v>249</v>
      </c>
      <c r="H59" s="221" t="s">
        <v>398</v>
      </c>
      <c r="I59" s="299" t="s">
        <v>411</v>
      </c>
      <c r="J59" s="300" t="s">
        <v>862</v>
      </c>
      <c r="K59" s="300" t="s">
        <v>874</v>
      </c>
      <c r="L59" s="301"/>
    </row>
    <row r="60" spans="1:12" s="167" customFormat="1" ht="22.5" customHeight="1">
      <c r="A60" s="108"/>
      <c r="B60" s="164" t="str">
        <f t="shared" si="0"/>
        <v>1500M-1-14</v>
      </c>
      <c r="C60" s="164">
        <v>579</v>
      </c>
      <c r="D60" s="164"/>
      <c r="E60" s="297">
        <v>36371</v>
      </c>
      <c r="F60" s="298" t="s">
        <v>801</v>
      </c>
      <c r="G60" s="221" t="s">
        <v>672</v>
      </c>
      <c r="H60" s="221" t="s">
        <v>398</v>
      </c>
      <c r="I60" s="299"/>
      <c r="J60" s="300" t="s">
        <v>862</v>
      </c>
      <c r="K60" s="300" t="s">
        <v>875</v>
      </c>
      <c r="L60" s="301"/>
    </row>
    <row r="61" spans="1:12" s="167" customFormat="1" ht="22.5" customHeight="1">
      <c r="A61" s="108">
        <v>57</v>
      </c>
      <c r="B61" s="164" t="str">
        <f t="shared" si="0"/>
        <v>2000M.Y.-1-1</v>
      </c>
      <c r="C61" s="164">
        <v>398</v>
      </c>
      <c r="D61" s="164"/>
      <c r="E61" s="297">
        <v>36892</v>
      </c>
      <c r="F61" s="298" t="s">
        <v>624</v>
      </c>
      <c r="G61" s="221" t="s">
        <v>625</v>
      </c>
      <c r="H61" s="221" t="s">
        <v>626</v>
      </c>
      <c r="I61" s="299" t="s">
        <v>411</v>
      </c>
      <c r="J61" s="300" t="s">
        <v>862</v>
      </c>
      <c r="K61" s="300" t="s">
        <v>862</v>
      </c>
      <c r="L61" s="301"/>
    </row>
    <row r="62" spans="1:12" s="167" customFormat="1" ht="22.5" customHeight="1">
      <c r="A62" s="108">
        <v>58</v>
      </c>
      <c r="B62" s="164" t="str">
        <f t="shared" si="0"/>
        <v>2000M.Y.-1-2</v>
      </c>
      <c r="C62" s="164">
        <v>399</v>
      </c>
      <c r="D62" s="164"/>
      <c r="E62" s="297">
        <v>37598</v>
      </c>
      <c r="F62" s="298" t="s">
        <v>627</v>
      </c>
      <c r="G62" s="221" t="s">
        <v>625</v>
      </c>
      <c r="H62" s="221" t="s">
        <v>626</v>
      </c>
      <c r="I62" s="299" t="s">
        <v>411</v>
      </c>
      <c r="J62" s="300" t="s">
        <v>862</v>
      </c>
      <c r="K62" s="300" t="s">
        <v>863</v>
      </c>
      <c r="L62" s="301"/>
    </row>
    <row r="63" spans="1:12" s="167" customFormat="1" ht="22.5" customHeight="1">
      <c r="A63" s="108">
        <v>59</v>
      </c>
      <c r="B63" s="164" t="str">
        <f t="shared" si="0"/>
        <v>2000M.Y.-1-3</v>
      </c>
      <c r="C63" s="164">
        <v>449</v>
      </c>
      <c r="D63" s="164"/>
      <c r="E63" s="297">
        <v>36526</v>
      </c>
      <c r="F63" s="298" t="s">
        <v>628</v>
      </c>
      <c r="G63" s="221" t="s">
        <v>594</v>
      </c>
      <c r="H63" s="221" t="s">
        <v>626</v>
      </c>
      <c r="I63" s="299" t="s">
        <v>411</v>
      </c>
      <c r="J63" s="300" t="s">
        <v>862</v>
      </c>
      <c r="K63" s="300" t="s">
        <v>864</v>
      </c>
      <c r="L63" s="301"/>
    </row>
    <row r="64" spans="1:12" s="167" customFormat="1" ht="22.5" customHeight="1">
      <c r="A64" s="108">
        <v>60</v>
      </c>
      <c r="B64" s="164" t="str">
        <f t="shared" si="0"/>
        <v>2000M.Y.-1-4</v>
      </c>
      <c r="C64" s="164">
        <v>542</v>
      </c>
      <c r="D64" s="164"/>
      <c r="E64" s="297">
        <v>36243</v>
      </c>
      <c r="F64" s="298" t="s">
        <v>629</v>
      </c>
      <c r="G64" s="221" t="s">
        <v>608</v>
      </c>
      <c r="H64" s="221" t="s">
        <v>626</v>
      </c>
      <c r="I64" s="299" t="s">
        <v>411</v>
      </c>
      <c r="J64" s="300" t="s">
        <v>862</v>
      </c>
      <c r="K64" s="300" t="s">
        <v>865</v>
      </c>
      <c r="L64" s="301"/>
    </row>
    <row r="65" spans="1:12" s="167" customFormat="1" ht="22.5" customHeight="1">
      <c r="A65" s="108">
        <v>61</v>
      </c>
      <c r="B65" s="164" t="str">
        <f t="shared" si="0"/>
        <v>2000M.Y.-1-5</v>
      </c>
      <c r="C65" s="164">
        <v>543</v>
      </c>
      <c r="D65" s="164"/>
      <c r="E65" s="297">
        <v>36526</v>
      </c>
      <c r="F65" s="298" t="s">
        <v>630</v>
      </c>
      <c r="G65" s="221" t="s">
        <v>608</v>
      </c>
      <c r="H65" s="221" t="s">
        <v>626</v>
      </c>
      <c r="I65" s="299" t="s">
        <v>411</v>
      </c>
      <c r="J65" s="300" t="s">
        <v>862</v>
      </c>
      <c r="K65" s="300" t="s">
        <v>866</v>
      </c>
      <c r="L65" s="301"/>
    </row>
    <row r="66" spans="1:12" s="167" customFormat="1" ht="22.5" customHeight="1">
      <c r="A66" s="108">
        <v>62</v>
      </c>
      <c r="B66" s="164" t="str">
        <f t="shared" si="0"/>
        <v>2000M.Y.-1-6</v>
      </c>
      <c r="C66" s="164">
        <v>544</v>
      </c>
      <c r="D66" s="164"/>
      <c r="E66" s="297">
        <v>36571</v>
      </c>
      <c r="F66" s="298" t="s">
        <v>631</v>
      </c>
      <c r="G66" s="221" t="s">
        <v>608</v>
      </c>
      <c r="H66" s="221" t="s">
        <v>626</v>
      </c>
      <c r="I66" s="299" t="s">
        <v>411</v>
      </c>
      <c r="J66" s="300" t="s">
        <v>862</v>
      </c>
      <c r="K66" s="300" t="s">
        <v>867</v>
      </c>
      <c r="L66" s="301"/>
    </row>
    <row r="67" spans="1:12" s="167" customFormat="1" ht="22.5" customHeight="1">
      <c r="A67" s="108">
        <v>63</v>
      </c>
      <c r="B67" s="164" t="str">
        <f t="shared" si="0"/>
        <v>2000M.Y.-1-7</v>
      </c>
      <c r="C67" s="164">
        <v>545</v>
      </c>
      <c r="D67" s="164"/>
      <c r="E67" s="297">
        <v>36181</v>
      </c>
      <c r="F67" s="298" t="s">
        <v>632</v>
      </c>
      <c r="G67" s="221" t="s">
        <v>608</v>
      </c>
      <c r="H67" s="221" t="s">
        <v>626</v>
      </c>
      <c r="I67" s="299" t="s">
        <v>411</v>
      </c>
      <c r="J67" s="300" t="s">
        <v>862</v>
      </c>
      <c r="K67" s="300" t="s">
        <v>868</v>
      </c>
      <c r="L67" s="301"/>
    </row>
    <row r="68" spans="1:12" s="167" customFormat="1" ht="22.5" customHeight="1">
      <c r="A68" s="108">
        <v>64</v>
      </c>
      <c r="B68" s="164" t="str">
        <f t="shared" si="0"/>
        <v>400M-10-6</v>
      </c>
      <c r="C68" s="164">
        <v>541</v>
      </c>
      <c r="D68" s="164"/>
      <c r="E68" s="297">
        <v>36268</v>
      </c>
      <c r="F68" s="298" t="s">
        <v>840</v>
      </c>
      <c r="G68" s="221" t="s">
        <v>841</v>
      </c>
      <c r="H68" s="221" t="s">
        <v>397</v>
      </c>
      <c r="I68" s="302">
        <v>5220</v>
      </c>
      <c r="J68" s="300" t="s">
        <v>871</v>
      </c>
      <c r="K68" s="300" t="s">
        <v>867</v>
      </c>
      <c r="L68" s="301"/>
    </row>
    <row r="69" spans="1:12" s="167" customFormat="1" ht="22.5" customHeight="1">
      <c r="A69" s="108">
        <v>65</v>
      </c>
      <c r="B69" s="164" t="str">
        <f aca="true" t="shared" si="1" ref="B69:B131">CONCATENATE(H69,"-",J69,"-",K69)</f>
        <v>400M-10-5</v>
      </c>
      <c r="C69" s="164">
        <v>389</v>
      </c>
      <c r="D69" s="164"/>
      <c r="E69" s="297">
        <v>36495</v>
      </c>
      <c r="F69" s="298" t="s">
        <v>640</v>
      </c>
      <c r="G69" s="221" t="s">
        <v>641</v>
      </c>
      <c r="H69" s="221" t="s">
        <v>397</v>
      </c>
      <c r="I69" s="302">
        <v>5254</v>
      </c>
      <c r="J69" s="300" t="s">
        <v>871</v>
      </c>
      <c r="K69" s="300" t="s">
        <v>866</v>
      </c>
      <c r="L69" s="301"/>
    </row>
    <row r="70" spans="1:12" s="167" customFormat="1" ht="22.5" customHeight="1">
      <c r="A70" s="108">
        <v>66</v>
      </c>
      <c r="B70" s="164" t="str">
        <f t="shared" si="1"/>
        <v>400M-10-4</v>
      </c>
      <c r="C70" s="164">
        <v>401</v>
      </c>
      <c r="D70" s="164"/>
      <c r="E70" s="297">
        <v>36161</v>
      </c>
      <c r="F70" s="298" t="s">
        <v>642</v>
      </c>
      <c r="G70" s="221" t="s">
        <v>643</v>
      </c>
      <c r="H70" s="221" t="s">
        <v>397</v>
      </c>
      <c r="I70" s="302">
        <v>5276</v>
      </c>
      <c r="J70" s="300" t="s">
        <v>871</v>
      </c>
      <c r="K70" s="300" t="s">
        <v>865</v>
      </c>
      <c r="L70" s="301"/>
    </row>
    <row r="71" spans="1:12" s="167" customFormat="1" ht="22.5" customHeight="1">
      <c r="A71" s="108">
        <v>67</v>
      </c>
      <c r="B71" s="164" t="str">
        <f t="shared" si="1"/>
        <v>400M-10-2</v>
      </c>
      <c r="C71" s="164">
        <v>598</v>
      </c>
      <c r="D71" s="164"/>
      <c r="E71" s="297">
        <v>36404</v>
      </c>
      <c r="F71" s="298" t="s">
        <v>674</v>
      </c>
      <c r="G71" s="221" t="s">
        <v>675</v>
      </c>
      <c r="H71" s="221" t="s">
        <v>397</v>
      </c>
      <c r="I71" s="302">
        <v>5400</v>
      </c>
      <c r="J71" s="300" t="s">
        <v>871</v>
      </c>
      <c r="K71" s="300" t="s">
        <v>863</v>
      </c>
      <c r="L71" s="301"/>
    </row>
    <row r="72" spans="1:12" s="167" customFormat="1" ht="22.5" customHeight="1">
      <c r="A72" s="108">
        <v>68</v>
      </c>
      <c r="B72" s="164" t="str">
        <f t="shared" si="1"/>
        <v>400M-10-3</v>
      </c>
      <c r="C72" s="164">
        <v>599</v>
      </c>
      <c r="D72" s="164"/>
      <c r="E72" s="297">
        <v>36383</v>
      </c>
      <c r="F72" s="298" t="s">
        <v>676</v>
      </c>
      <c r="G72" s="221" t="s">
        <v>675</v>
      </c>
      <c r="H72" s="221" t="s">
        <v>397</v>
      </c>
      <c r="I72" s="302">
        <v>5400</v>
      </c>
      <c r="J72" s="300" t="s">
        <v>871</v>
      </c>
      <c r="K72" s="300" t="s">
        <v>864</v>
      </c>
      <c r="L72" s="301"/>
    </row>
    <row r="73" spans="1:12" s="167" customFormat="1" ht="22.5" customHeight="1">
      <c r="A73" s="108">
        <v>69</v>
      </c>
      <c r="B73" s="164" t="str">
        <f t="shared" si="1"/>
        <v>400M-10-1</v>
      </c>
      <c r="C73" s="164">
        <v>530</v>
      </c>
      <c r="D73" s="164"/>
      <c r="E73" s="297">
        <v>36224</v>
      </c>
      <c r="F73" s="298" t="s">
        <v>836</v>
      </c>
      <c r="G73" s="221" t="s">
        <v>605</v>
      </c>
      <c r="H73" s="221" t="s">
        <v>397</v>
      </c>
      <c r="I73" s="302">
        <v>5400</v>
      </c>
      <c r="J73" s="300" t="s">
        <v>871</v>
      </c>
      <c r="K73" s="300" t="s">
        <v>862</v>
      </c>
      <c r="L73" s="301"/>
    </row>
    <row r="74" spans="1:12" s="167" customFormat="1" ht="22.5" customHeight="1">
      <c r="A74" s="108">
        <v>70</v>
      </c>
      <c r="B74" s="164" t="str">
        <f t="shared" si="1"/>
        <v>400M-9-6</v>
      </c>
      <c r="C74" s="164">
        <v>508</v>
      </c>
      <c r="D74" s="164"/>
      <c r="E74" s="297">
        <v>36455</v>
      </c>
      <c r="F74" s="298" t="s">
        <v>663</v>
      </c>
      <c r="G74" s="221" t="s">
        <v>664</v>
      </c>
      <c r="H74" s="221" t="s">
        <v>397</v>
      </c>
      <c r="I74" s="302">
        <v>5401</v>
      </c>
      <c r="J74" s="300" t="s">
        <v>870</v>
      </c>
      <c r="K74" s="300" t="s">
        <v>867</v>
      </c>
      <c r="L74" s="301"/>
    </row>
    <row r="75" spans="1:12" s="167" customFormat="1" ht="22.5" customHeight="1">
      <c r="A75" s="108">
        <v>71</v>
      </c>
      <c r="B75" s="164" t="str">
        <f t="shared" si="1"/>
        <v>400M-9-5</v>
      </c>
      <c r="C75" s="164">
        <v>426</v>
      </c>
      <c r="D75" s="164"/>
      <c r="E75" s="297">
        <v>36165</v>
      </c>
      <c r="F75" s="298" t="s">
        <v>649</v>
      </c>
      <c r="G75" s="221" t="s">
        <v>647</v>
      </c>
      <c r="H75" s="221" t="s">
        <v>397</v>
      </c>
      <c r="I75" s="302">
        <v>5422</v>
      </c>
      <c r="J75" s="300" t="s">
        <v>870</v>
      </c>
      <c r="K75" s="300" t="s">
        <v>866</v>
      </c>
      <c r="L75" s="301"/>
    </row>
    <row r="76" spans="1:12" s="167" customFormat="1" ht="22.5" customHeight="1">
      <c r="A76" s="108">
        <v>72</v>
      </c>
      <c r="B76" s="164" t="str">
        <f t="shared" si="1"/>
        <v>400M-9-4</v>
      </c>
      <c r="C76" s="164">
        <v>414</v>
      </c>
      <c r="D76" s="164"/>
      <c r="E76" s="297">
        <v>36511</v>
      </c>
      <c r="F76" s="298" t="s">
        <v>646</v>
      </c>
      <c r="G76" s="221" t="s">
        <v>647</v>
      </c>
      <c r="H76" s="221" t="s">
        <v>397</v>
      </c>
      <c r="I76" s="302">
        <v>5423</v>
      </c>
      <c r="J76" s="300" t="s">
        <v>870</v>
      </c>
      <c r="K76" s="300" t="s">
        <v>865</v>
      </c>
      <c r="L76" s="301"/>
    </row>
    <row r="77" spans="1:12" s="167" customFormat="1" ht="22.5" customHeight="1">
      <c r="A77" s="108">
        <v>73</v>
      </c>
      <c r="B77" s="164" t="str">
        <f t="shared" si="1"/>
        <v>400M-9-3</v>
      </c>
      <c r="C77" s="164">
        <v>560</v>
      </c>
      <c r="D77" s="164"/>
      <c r="E77" s="297">
        <v>36177</v>
      </c>
      <c r="F77" s="298" t="s">
        <v>748</v>
      </c>
      <c r="G77" s="221" t="s">
        <v>669</v>
      </c>
      <c r="H77" s="221" t="s">
        <v>397</v>
      </c>
      <c r="I77" s="302">
        <v>5446</v>
      </c>
      <c r="J77" s="300" t="s">
        <v>870</v>
      </c>
      <c r="K77" s="300" t="s">
        <v>864</v>
      </c>
      <c r="L77" s="301"/>
    </row>
    <row r="78" spans="1:12" s="167" customFormat="1" ht="22.5" customHeight="1">
      <c r="A78" s="108">
        <v>74</v>
      </c>
      <c r="B78" s="164" t="str">
        <f t="shared" si="1"/>
        <v>400M-9-2</v>
      </c>
      <c r="C78" s="164">
        <v>410</v>
      </c>
      <c r="D78" s="164"/>
      <c r="E78" s="297">
        <v>36165</v>
      </c>
      <c r="F78" s="298" t="s">
        <v>644</v>
      </c>
      <c r="G78" s="221" t="s">
        <v>645</v>
      </c>
      <c r="H78" s="221" t="s">
        <v>397</v>
      </c>
      <c r="I78" s="302">
        <v>5460</v>
      </c>
      <c r="J78" s="300" t="s">
        <v>870</v>
      </c>
      <c r="K78" s="300" t="s">
        <v>863</v>
      </c>
      <c r="L78" s="301"/>
    </row>
    <row r="79" spans="1:12" s="167" customFormat="1" ht="22.5" customHeight="1">
      <c r="A79" s="108">
        <v>75</v>
      </c>
      <c r="B79" s="164" t="str">
        <f t="shared" si="1"/>
        <v>400M-9-1</v>
      </c>
      <c r="C79" s="164">
        <v>421</v>
      </c>
      <c r="D79" s="164"/>
      <c r="E79" s="297">
        <v>36479</v>
      </c>
      <c r="F79" s="298" t="s">
        <v>698</v>
      </c>
      <c r="G79" s="221" t="s">
        <v>647</v>
      </c>
      <c r="H79" s="221" t="s">
        <v>397</v>
      </c>
      <c r="I79" s="302">
        <v>5465</v>
      </c>
      <c r="J79" s="300" t="s">
        <v>870</v>
      </c>
      <c r="K79" s="300" t="s">
        <v>862</v>
      </c>
      <c r="L79" s="301"/>
    </row>
    <row r="80" spans="1:12" s="167" customFormat="1" ht="22.5" customHeight="1">
      <c r="A80" s="108">
        <v>77</v>
      </c>
      <c r="B80" s="164" t="str">
        <f t="shared" si="1"/>
        <v>400M-8-6</v>
      </c>
      <c r="C80" s="164">
        <v>451</v>
      </c>
      <c r="D80" s="164"/>
      <c r="E80" s="297">
        <v>36219</v>
      </c>
      <c r="F80" s="298" t="s">
        <v>653</v>
      </c>
      <c r="G80" s="221" t="s">
        <v>594</v>
      </c>
      <c r="H80" s="221" t="s">
        <v>397</v>
      </c>
      <c r="I80" s="302">
        <v>5500</v>
      </c>
      <c r="J80" s="300" t="s">
        <v>869</v>
      </c>
      <c r="K80" s="300" t="s">
        <v>867</v>
      </c>
      <c r="L80" s="301"/>
    </row>
    <row r="81" spans="1:12" s="167" customFormat="1" ht="22.5" customHeight="1">
      <c r="A81" s="108">
        <v>78</v>
      </c>
      <c r="B81" s="164" t="str">
        <f t="shared" si="1"/>
        <v>400M-8-5</v>
      </c>
      <c r="C81" s="164">
        <v>535</v>
      </c>
      <c r="D81" s="164"/>
      <c r="E81" s="297">
        <v>36161</v>
      </c>
      <c r="F81" s="298" t="s">
        <v>667</v>
      </c>
      <c r="G81" s="221" t="s">
        <v>605</v>
      </c>
      <c r="H81" s="221" t="s">
        <v>397</v>
      </c>
      <c r="I81" s="302">
        <v>5500</v>
      </c>
      <c r="J81" s="300" t="s">
        <v>869</v>
      </c>
      <c r="K81" s="300" t="s">
        <v>866</v>
      </c>
      <c r="L81" s="301"/>
    </row>
    <row r="82" spans="1:12" s="167" customFormat="1" ht="22.5" customHeight="1">
      <c r="A82" s="108">
        <v>79</v>
      </c>
      <c r="B82" s="164" t="str">
        <f t="shared" si="1"/>
        <v>400M-8-4</v>
      </c>
      <c r="C82" s="164">
        <v>455</v>
      </c>
      <c r="D82" s="164"/>
      <c r="E82" s="297">
        <v>36162</v>
      </c>
      <c r="F82" s="298" t="s">
        <v>654</v>
      </c>
      <c r="G82" s="221" t="s">
        <v>596</v>
      </c>
      <c r="H82" s="221" t="s">
        <v>397</v>
      </c>
      <c r="I82" s="302">
        <v>5510</v>
      </c>
      <c r="J82" s="300" t="s">
        <v>869</v>
      </c>
      <c r="K82" s="300" t="s">
        <v>865</v>
      </c>
      <c r="L82" s="301"/>
    </row>
    <row r="83" spans="1:12" s="167" customFormat="1" ht="22.5" customHeight="1">
      <c r="A83" s="108">
        <v>80</v>
      </c>
      <c r="B83" s="164" t="str">
        <f t="shared" si="1"/>
        <v>400M-8-3</v>
      </c>
      <c r="C83" s="164">
        <v>415</v>
      </c>
      <c r="D83" s="164"/>
      <c r="E83" s="297">
        <v>36532</v>
      </c>
      <c r="F83" s="298" t="s">
        <v>648</v>
      </c>
      <c r="G83" s="221" t="s">
        <v>647</v>
      </c>
      <c r="H83" s="221" t="s">
        <v>397</v>
      </c>
      <c r="I83" s="302">
        <v>5512</v>
      </c>
      <c r="J83" s="300" t="s">
        <v>869</v>
      </c>
      <c r="K83" s="300" t="s">
        <v>864</v>
      </c>
      <c r="L83" s="301"/>
    </row>
    <row r="84" spans="1:12" s="167" customFormat="1" ht="22.5" customHeight="1">
      <c r="A84" s="108">
        <v>81</v>
      </c>
      <c r="B84" s="164" t="str">
        <f t="shared" si="1"/>
        <v>400M-8-2</v>
      </c>
      <c r="C84" s="164">
        <v>385</v>
      </c>
      <c r="D84" s="164"/>
      <c r="E84" s="297">
        <v>36456</v>
      </c>
      <c r="F84" s="298" t="s">
        <v>685</v>
      </c>
      <c r="G84" s="221" t="s">
        <v>641</v>
      </c>
      <c r="H84" s="221" t="s">
        <v>397</v>
      </c>
      <c r="I84" s="302">
        <v>5514</v>
      </c>
      <c r="J84" s="300" t="s">
        <v>869</v>
      </c>
      <c r="K84" s="300" t="s">
        <v>863</v>
      </c>
      <c r="L84" s="301"/>
    </row>
    <row r="85" spans="1:12" s="167" customFormat="1" ht="22.5" customHeight="1">
      <c r="A85" s="108">
        <v>82</v>
      </c>
      <c r="B85" s="164" t="str">
        <f t="shared" si="1"/>
        <v>400M-8-1</v>
      </c>
      <c r="C85" s="164">
        <v>559</v>
      </c>
      <c r="D85" s="164"/>
      <c r="E85" s="297">
        <v>36199</v>
      </c>
      <c r="F85" s="298" t="s">
        <v>747</v>
      </c>
      <c r="G85" s="221" t="s">
        <v>669</v>
      </c>
      <c r="H85" s="221" t="s">
        <v>397</v>
      </c>
      <c r="I85" s="302">
        <v>5546</v>
      </c>
      <c r="J85" s="300" t="s">
        <v>869</v>
      </c>
      <c r="K85" s="300" t="s">
        <v>862</v>
      </c>
      <c r="L85" s="301"/>
    </row>
    <row r="86" spans="1:12" s="167" customFormat="1" ht="22.5" customHeight="1">
      <c r="A86" s="108">
        <v>83</v>
      </c>
      <c r="B86" s="164" t="str">
        <f t="shared" si="1"/>
        <v>400M-7-6</v>
      </c>
      <c r="C86" s="164">
        <v>462</v>
      </c>
      <c r="D86" s="164"/>
      <c r="E86" s="297">
        <v>36281</v>
      </c>
      <c r="F86" s="298" t="s">
        <v>657</v>
      </c>
      <c r="G86" s="221" t="s">
        <v>658</v>
      </c>
      <c r="H86" s="221" t="s">
        <v>397</v>
      </c>
      <c r="I86" s="302">
        <v>5565</v>
      </c>
      <c r="J86" s="300" t="s">
        <v>868</v>
      </c>
      <c r="K86" s="300" t="s">
        <v>867</v>
      </c>
      <c r="L86" s="301"/>
    </row>
    <row r="87" spans="1:12" s="167" customFormat="1" ht="22.5" customHeight="1">
      <c r="A87" s="108">
        <v>84</v>
      </c>
      <c r="B87" s="164" t="str">
        <f t="shared" si="1"/>
        <v>400M-7-5</v>
      </c>
      <c r="C87" s="164">
        <v>550</v>
      </c>
      <c r="D87" s="164"/>
      <c r="E87" s="297">
        <v>36220</v>
      </c>
      <c r="F87" s="298" t="s">
        <v>746</v>
      </c>
      <c r="G87" s="221" t="s">
        <v>610</v>
      </c>
      <c r="H87" s="221" t="s">
        <v>397</v>
      </c>
      <c r="I87" s="302">
        <v>5600</v>
      </c>
      <c r="J87" s="300" t="s">
        <v>868</v>
      </c>
      <c r="K87" s="300" t="s">
        <v>866</v>
      </c>
      <c r="L87" s="301"/>
    </row>
    <row r="88" spans="1:12" s="167" customFormat="1" ht="22.5" customHeight="1">
      <c r="A88" s="108">
        <v>85</v>
      </c>
      <c r="B88" s="164" t="str">
        <f t="shared" si="1"/>
        <v>400M-7-4</v>
      </c>
      <c r="C88" s="164">
        <v>576</v>
      </c>
      <c r="D88" s="164"/>
      <c r="E88" s="297">
        <v>36274</v>
      </c>
      <c r="F88" s="298" t="s">
        <v>756</v>
      </c>
      <c r="G88" s="221" t="s">
        <v>752</v>
      </c>
      <c r="H88" s="221" t="s">
        <v>397</v>
      </c>
      <c r="I88" s="302"/>
      <c r="J88" s="300" t="s">
        <v>868</v>
      </c>
      <c r="K88" s="300" t="s">
        <v>865</v>
      </c>
      <c r="L88" s="301"/>
    </row>
    <row r="89" spans="1:12" s="167" customFormat="1" ht="22.5" customHeight="1">
      <c r="A89" s="108">
        <v>86</v>
      </c>
      <c r="B89" s="164" t="str">
        <f t="shared" si="1"/>
        <v>400M-7-3</v>
      </c>
      <c r="C89" s="164">
        <v>452</v>
      </c>
      <c r="D89" s="164"/>
      <c r="E89" s="297">
        <v>36314</v>
      </c>
      <c r="F89" s="298" t="s">
        <v>706</v>
      </c>
      <c r="G89" s="221" t="s">
        <v>594</v>
      </c>
      <c r="H89" s="221" t="s">
        <v>397</v>
      </c>
      <c r="I89" s="302">
        <v>5600</v>
      </c>
      <c r="J89" s="300" t="s">
        <v>868</v>
      </c>
      <c r="K89" s="300" t="s">
        <v>864</v>
      </c>
      <c r="L89" s="301"/>
    </row>
    <row r="90" spans="1:12" s="167" customFormat="1" ht="22.5" customHeight="1">
      <c r="A90" s="108">
        <v>87</v>
      </c>
      <c r="B90" s="164" t="str">
        <f t="shared" si="1"/>
        <v>400M-7-2</v>
      </c>
      <c r="C90" s="164">
        <v>534</v>
      </c>
      <c r="D90" s="164"/>
      <c r="E90" s="297">
        <v>36529</v>
      </c>
      <c r="F90" s="298" t="s">
        <v>742</v>
      </c>
      <c r="G90" s="221" t="s">
        <v>605</v>
      </c>
      <c r="H90" s="221" t="s">
        <v>397</v>
      </c>
      <c r="I90" s="302">
        <v>5613</v>
      </c>
      <c r="J90" s="300" t="s">
        <v>868</v>
      </c>
      <c r="K90" s="300" t="s">
        <v>863</v>
      </c>
      <c r="L90" s="301"/>
    </row>
    <row r="91" spans="1:12" s="167" customFormat="1" ht="22.5" customHeight="1">
      <c r="A91" s="108">
        <v>88</v>
      </c>
      <c r="B91" s="164" t="str">
        <f t="shared" si="1"/>
        <v>400M-7-1</v>
      </c>
      <c r="C91" s="164">
        <v>540</v>
      </c>
      <c r="D91" s="164"/>
      <c r="E91" s="297">
        <v>36526</v>
      </c>
      <c r="F91" s="298" t="s">
        <v>743</v>
      </c>
      <c r="G91" s="221" t="s">
        <v>605</v>
      </c>
      <c r="H91" s="221" t="s">
        <v>397</v>
      </c>
      <c r="I91" s="302">
        <v>5613</v>
      </c>
      <c r="J91" s="300" t="s">
        <v>868</v>
      </c>
      <c r="K91" s="300" t="s">
        <v>862</v>
      </c>
      <c r="L91" s="301"/>
    </row>
    <row r="92" spans="1:12" s="167" customFormat="1" ht="22.5" customHeight="1">
      <c r="A92" s="108">
        <v>89</v>
      </c>
      <c r="B92" s="164" t="str">
        <f t="shared" si="1"/>
        <v>400M-6-6</v>
      </c>
      <c r="C92" s="164">
        <v>460</v>
      </c>
      <c r="D92" s="164"/>
      <c r="E92" s="297">
        <v>36526</v>
      </c>
      <c r="F92" s="298" t="s">
        <v>656</v>
      </c>
      <c r="G92" s="221" t="s">
        <v>596</v>
      </c>
      <c r="H92" s="221" t="s">
        <v>397</v>
      </c>
      <c r="I92" s="302">
        <v>5620</v>
      </c>
      <c r="J92" s="300" t="s">
        <v>867</v>
      </c>
      <c r="K92" s="300" t="s">
        <v>867</v>
      </c>
      <c r="L92" s="301"/>
    </row>
    <row r="93" spans="1:12" s="167" customFormat="1" ht="22.5" customHeight="1">
      <c r="A93" s="108">
        <v>90</v>
      </c>
      <c r="B93" s="164" t="str">
        <f t="shared" si="1"/>
        <v>400M-6-5</v>
      </c>
      <c r="C93" s="164">
        <v>567</v>
      </c>
      <c r="D93" s="164"/>
      <c r="E93" s="297">
        <v>36184</v>
      </c>
      <c r="F93" s="298" t="s">
        <v>670</v>
      </c>
      <c r="G93" s="221" t="s">
        <v>669</v>
      </c>
      <c r="H93" s="221" t="s">
        <v>397</v>
      </c>
      <c r="I93" s="302">
        <v>5657</v>
      </c>
      <c r="J93" s="300" t="s">
        <v>867</v>
      </c>
      <c r="K93" s="300" t="s">
        <v>866</v>
      </c>
      <c r="L93" s="301"/>
    </row>
    <row r="94" spans="1:12" s="167" customFormat="1" ht="22.5" customHeight="1">
      <c r="A94" s="108">
        <v>91</v>
      </c>
      <c r="B94" s="164" t="str">
        <f t="shared" si="1"/>
        <v>400M-6-4</v>
      </c>
      <c r="C94" s="164">
        <v>442</v>
      </c>
      <c r="D94" s="164"/>
      <c r="E94" s="297">
        <v>36347</v>
      </c>
      <c r="F94" s="298" t="s">
        <v>652</v>
      </c>
      <c r="G94" s="221" t="s">
        <v>594</v>
      </c>
      <c r="H94" s="221" t="s">
        <v>397</v>
      </c>
      <c r="I94" s="302">
        <v>5682</v>
      </c>
      <c r="J94" s="300" t="s">
        <v>867</v>
      </c>
      <c r="K94" s="300" t="s">
        <v>865</v>
      </c>
      <c r="L94" s="301"/>
    </row>
    <row r="95" spans="1:12" s="167" customFormat="1" ht="22.5" customHeight="1">
      <c r="A95" s="108">
        <v>92</v>
      </c>
      <c r="B95" s="164" t="str">
        <f t="shared" si="1"/>
        <v>400M-6-3</v>
      </c>
      <c r="C95" s="164">
        <v>430</v>
      </c>
      <c r="D95" s="164"/>
      <c r="E95" s="297">
        <v>36534</v>
      </c>
      <c r="F95" s="298" t="s">
        <v>650</v>
      </c>
      <c r="G95" s="221" t="s">
        <v>651</v>
      </c>
      <c r="H95" s="221" t="s">
        <v>397</v>
      </c>
      <c r="I95" s="302">
        <v>5688</v>
      </c>
      <c r="J95" s="300" t="s">
        <v>867</v>
      </c>
      <c r="K95" s="300" t="s">
        <v>864</v>
      </c>
      <c r="L95" s="301"/>
    </row>
    <row r="96" spans="1:12" s="167" customFormat="1" ht="22.5" customHeight="1">
      <c r="A96" s="108">
        <v>93</v>
      </c>
      <c r="B96" s="164" t="str">
        <f t="shared" si="1"/>
        <v>400M-6-2</v>
      </c>
      <c r="C96" s="164">
        <v>501</v>
      </c>
      <c r="D96" s="164"/>
      <c r="E96" s="297">
        <v>36291</v>
      </c>
      <c r="F96" s="298" t="s">
        <v>727</v>
      </c>
      <c r="G96" s="221" t="s">
        <v>725</v>
      </c>
      <c r="H96" s="221" t="s">
        <v>397</v>
      </c>
      <c r="I96" s="302">
        <v>5700</v>
      </c>
      <c r="J96" s="300" t="s">
        <v>867</v>
      </c>
      <c r="K96" s="300" t="s">
        <v>863</v>
      </c>
      <c r="L96" s="301"/>
    </row>
    <row r="97" spans="1:12" s="167" customFormat="1" ht="22.5" customHeight="1">
      <c r="A97" s="108">
        <v>94</v>
      </c>
      <c r="B97" s="164" t="str">
        <f t="shared" si="1"/>
        <v>400M-6-1</v>
      </c>
      <c r="C97" s="164">
        <v>509</v>
      </c>
      <c r="D97" s="164"/>
      <c r="E97" s="297">
        <v>36536</v>
      </c>
      <c r="F97" s="298" t="s">
        <v>730</v>
      </c>
      <c r="G97" s="221" t="s">
        <v>731</v>
      </c>
      <c r="H97" s="221" t="s">
        <v>397</v>
      </c>
      <c r="I97" s="302">
        <v>5756</v>
      </c>
      <c r="J97" s="300" t="s">
        <v>867</v>
      </c>
      <c r="K97" s="300" t="s">
        <v>862</v>
      </c>
      <c r="L97" s="301"/>
    </row>
    <row r="98" spans="1:12" s="167" customFormat="1" ht="22.5" customHeight="1">
      <c r="A98" s="108">
        <v>95</v>
      </c>
      <c r="B98" s="164" t="str">
        <f t="shared" si="1"/>
        <v>400M-5-6</v>
      </c>
      <c r="C98" s="164">
        <v>395</v>
      </c>
      <c r="D98" s="164"/>
      <c r="E98" s="297">
        <v>36284</v>
      </c>
      <c r="F98" s="298" t="s">
        <v>691</v>
      </c>
      <c r="G98" s="221" t="s">
        <v>625</v>
      </c>
      <c r="H98" s="221" t="s">
        <v>397</v>
      </c>
      <c r="I98" s="302">
        <v>5780</v>
      </c>
      <c r="J98" s="300" t="s">
        <v>866</v>
      </c>
      <c r="K98" s="300" t="s">
        <v>867</v>
      </c>
      <c r="L98" s="301"/>
    </row>
    <row r="99" spans="1:12" s="259" customFormat="1" ht="22.5" customHeight="1">
      <c r="A99" s="108">
        <v>96</v>
      </c>
      <c r="B99" s="164" t="str">
        <f t="shared" si="1"/>
        <v>400M-5-5</v>
      </c>
      <c r="C99" s="164">
        <v>593</v>
      </c>
      <c r="D99" s="164"/>
      <c r="E99" s="297">
        <v>36161</v>
      </c>
      <c r="F99" s="298" t="s">
        <v>673</v>
      </c>
      <c r="G99" s="221" t="s">
        <v>621</v>
      </c>
      <c r="H99" s="221" t="s">
        <v>397</v>
      </c>
      <c r="I99" s="302">
        <v>5800</v>
      </c>
      <c r="J99" s="300" t="s">
        <v>866</v>
      </c>
      <c r="K99" s="300" t="s">
        <v>866</v>
      </c>
      <c r="L99" s="301"/>
    </row>
    <row r="100" spans="1:12" s="167" customFormat="1" ht="22.5" customHeight="1">
      <c r="A100" s="108">
        <v>97</v>
      </c>
      <c r="B100" s="164" t="str">
        <f t="shared" si="1"/>
        <v>400M-5-4</v>
      </c>
      <c r="C100" s="164">
        <v>393</v>
      </c>
      <c r="D100" s="164"/>
      <c r="E100" s="297">
        <v>36585</v>
      </c>
      <c r="F100" s="298" t="s">
        <v>689</v>
      </c>
      <c r="G100" s="221" t="s">
        <v>641</v>
      </c>
      <c r="H100" s="221" t="s">
        <v>397</v>
      </c>
      <c r="I100" s="302">
        <v>5816</v>
      </c>
      <c r="J100" s="300" t="s">
        <v>866</v>
      </c>
      <c r="K100" s="300" t="s">
        <v>865</v>
      </c>
      <c r="L100" s="301"/>
    </row>
    <row r="101" spans="1:12" s="167" customFormat="1" ht="22.5" customHeight="1">
      <c r="A101" s="108">
        <v>98</v>
      </c>
      <c r="B101" s="164" t="str">
        <f t="shared" si="1"/>
        <v>400M-5-3</v>
      </c>
      <c r="C101" s="164">
        <v>456</v>
      </c>
      <c r="D101" s="164"/>
      <c r="E101" s="297">
        <v>36161</v>
      </c>
      <c r="F101" s="298" t="s">
        <v>655</v>
      </c>
      <c r="G101" s="221" t="s">
        <v>596</v>
      </c>
      <c r="H101" s="221" t="s">
        <v>397</v>
      </c>
      <c r="I101" s="302">
        <v>5825</v>
      </c>
      <c r="J101" s="300" t="s">
        <v>866</v>
      </c>
      <c r="K101" s="300" t="s">
        <v>864</v>
      </c>
      <c r="L101" s="301"/>
    </row>
    <row r="102" spans="1:12" s="167" customFormat="1" ht="22.5" customHeight="1">
      <c r="A102" s="108">
        <v>99</v>
      </c>
      <c r="B102" s="164" t="str">
        <f t="shared" si="1"/>
        <v>400M-5-2</v>
      </c>
      <c r="C102" s="164">
        <v>467</v>
      </c>
      <c r="D102" s="164"/>
      <c r="E102" s="297">
        <v>36217</v>
      </c>
      <c r="F102" s="298" t="s">
        <v>659</v>
      </c>
      <c r="G102" s="221" t="s">
        <v>600</v>
      </c>
      <c r="H102" s="221" t="s">
        <v>397</v>
      </c>
      <c r="I102" s="302">
        <v>5870</v>
      </c>
      <c r="J102" s="300" t="s">
        <v>866</v>
      </c>
      <c r="K102" s="300" t="s">
        <v>863</v>
      </c>
      <c r="L102" s="301"/>
    </row>
    <row r="103" spans="1:12" s="167" customFormat="1" ht="22.5" customHeight="1">
      <c r="A103" s="108">
        <v>100</v>
      </c>
      <c r="B103" s="164" t="str">
        <f t="shared" si="1"/>
        <v>400M-5-1</v>
      </c>
      <c r="C103" s="164">
        <v>374</v>
      </c>
      <c r="D103" s="164"/>
      <c r="E103" s="297">
        <v>36176</v>
      </c>
      <c r="F103" s="298" t="s">
        <v>637</v>
      </c>
      <c r="G103" s="221" t="s">
        <v>580</v>
      </c>
      <c r="H103" s="221" t="s">
        <v>397</v>
      </c>
      <c r="I103" s="302">
        <v>5900</v>
      </c>
      <c r="J103" s="300" t="s">
        <v>866</v>
      </c>
      <c r="K103" s="300" t="s">
        <v>862</v>
      </c>
      <c r="L103" s="301"/>
    </row>
    <row r="104" spans="1:12" s="167" customFormat="1" ht="22.5" customHeight="1">
      <c r="A104" s="108">
        <v>101</v>
      </c>
      <c r="B104" s="164" t="str">
        <f t="shared" si="1"/>
        <v>400M-4-6</v>
      </c>
      <c r="C104" s="164">
        <v>375</v>
      </c>
      <c r="D104" s="164"/>
      <c r="E104" s="297">
        <v>36438</v>
      </c>
      <c r="F104" s="298" t="s">
        <v>638</v>
      </c>
      <c r="G104" s="221" t="s">
        <v>580</v>
      </c>
      <c r="H104" s="221" t="s">
        <v>397</v>
      </c>
      <c r="I104" s="302">
        <v>5900</v>
      </c>
      <c r="J104" s="300" t="s">
        <v>865</v>
      </c>
      <c r="K104" s="300" t="s">
        <v>867</v>
      </c>
      <c r="L104" s="301"/>
    </row>
    <row r="105" spans="1:12" s="167" customFormat="1" ht="22.5" customHeight="1">
      <c r="A105" s="108">
        <v>102</v>
      </c>
      <c r="B105" s="164" t="str">
        <f t="shared" si="1"/>
        <v>400M-4-5</v>
      </c>
      <c r="C105" s="164">
        <v>386</v>
      </c>
      <c r="D105" s="164"/>
      <c r="E105" s="297">
        <v>36629</v>
      </c>
      <c r="F105" s="298" t="s">
        <v>686</v>
      </c>
      <c r="G105" s="221" t="s">
        <v>641</v>
      </c>
      <c r="H105" s="221" t="s">
        <v>397</v>
      </c>
      <c r="I105" s="302">
        <v>5956</v>
      </c>
      <c r="J105" s="300" t="s">
        <v>865</v>
      </c>
      <c r="K105" s="300" t="s">
        <v>866</v>
      </c>
      <c r="L105" s="301"/>
    </row>
    <row r="106" spans="1:12" s="167" customFormat="1" ht="22.5" customHeight="1">
      <c r="A106" s="108">
        <v>103</v>
      </c>
      <c r="B106" s="164" t="str">
        <f t="shared" si="1"/>
        <v>400M-4-4</v>
      </c>
      <c r="C106" s="164">
        <v>468</v>
      </c>
      <c r="D106" s="164"/>
      <c r="E106" s="297">
        <v>36656</v>
      </c>
      <c r="F106" s="298" t="s">
        <v>660</v>
      </c>
      <c r="G106" s="221" t="s">
        <v>600</v>
      </c>
      <c r="H106" s="221" t="s">
        <v>397</v>
      </c>
      <c r="I106" s="302">
        <v>5980</v>
      </c>
      <c r="J106" s="300" t="s">
        <v>865</v>
      </c>
      <c r="K106" s="300" t="s">
        <v>865</v>
      </c>
      <c r="L106" s="301"/>
    </row>
    <row r="107" spans="1:12" s="167" customFormat="1" ht="22.5" customHeight="1">
      <c r="A107" s="108">
        <v>104</v>
      </c>
      <c r="B107" s="164" t="str">
        <f t="shared" si="1"/>
        <v>400M-4-3</v>
      </c>
      <c r="C107" s="164">
        <v>487</v>
      </c>
      <c r="D107" s="164"/>
      <c r="E107" s="297">
        <v>36161</v>
      </c>
      <c r="F107" s="298" t="s">
        <v>718</v>
      </c>
      <c r="G107" s="221" t="s">
        <v>249</v>
      </c>
      <c r="H107" s="221" t="s">
        <v>397</v>
      </c>
      <c r="I107" s="302">
        <v>5990</v>
      </c>
      <c r="J107" s="300" t="s">
        <v>865</v>
      </c>
      <c r="K107" s="300" t="s">
        <v>864</v>
      </c>
      <c r="L107" s="301"/>
    </row>
    <row r="108" spans="1:12" s="167" customFormat="1" ht="22.5" customHeight="1">
      <c r="A108" s="108">
        <v>105</v>
      </c>
      <c r="B108" s="164" t="str">
        <f t="shared" si="1"/>
        <v>400M-4-2</v>
      </c>
      <c r="C108" s="164">
        <v>492</v>
      </c>
      <c r="D108" s="164"/>
      <c r="E108" s="297">
        <v>36761</v>
      </c>
      <c r="F108" s="298" t="s">
        <v>723</v>
      </c>
      <c r="G108" s="221" t="s">
        <v>249</v>
      </c>
      <c r="H108" s="221" t="s">
        <v>397</v>
      </c>
      <c r="I108" s="302">
        <v>5990</v>
      </c>
      <c r="J108" s="300" t="s">
        <v>865</v>
      </c>
      <c r="K108" s="300" t="s">
        <v>863</v>
      </c>
      <c r="L108" s="301"/>
    </row>
    <row r="109" spans="1:12" s="167" customFormat="1" ht="22.5" customHeight="1">
      <c r="A109" s="108">
        <v>106</v>
      </c>
      <c r="B109" s="164" t="str">
        <f t="shared" si="1"/>
        <v>400M-4-1</v>
      </c>
      <c r="C109" s="164">
        <v>491</v>
      </c>
      <c r="D109" s="164"/>
      <c r="E109" s="297">
        <v>36278</v>
      </c>
      <c r="F109" s="298" t="s">
        <v>722</v>
      </c>
      <c r="G109" s="221" t="s">
        <v>249</v>
      </c>
      <c r="H109" s="221" t="s">
        <v>397</v>
      </c>
      <c r="I109" s="302">
        <v>10000</v>
      </c>
      <c r="J109" s="300" t="s">
        <v>865</v>
      </c>
      <c r="K109" s="300" t="s">
        <v>862</v>
      </c>
      <c r="L109" s="301"/>
    </row>
    <row r="110" spans="1:12" s="167" customFormat="1" ht="22.5" customHeight="1">
      <c r="A110" s="108">
        <v>107</v>
      </c>
      <c r="B110" s="164" t="str">
        <f t="shared" si="1"/>
        <v>400M-3-6</v>
      </c>
      <c r="C110" s="164">
        <v>376</v>
      </c>
      <c r="D110" s="164"/>
      <c r="E110" s="297">
        <v>36243</v>
      </c>
      <c r="F110" s="298" t="s">
        <v>639</v>
      </c>
      <c r="G110" s="221" t="s">
        <v>580</v>
      </c>
      <c r="H110" s="221" t="s">
        <v>397</v>
      </c>
      <c r="I110" s="302">
        <v>10100</v>
      </c>
      <c r="J110" s="300" t="s">
        <v>864</v>
      </c>
      <c r="K110" s="300" t="s">
        <v>867</v>
      </c>
      <c r="L110" s="301"/>
    </row>
    <row r="111" spans="1:12" s="167" customFormat="1" ht="22.5" customHeight="1">
      <c r="A111" s="108">
        <v>108</v>
      </c>
      <c r="B111" s="164" t="str">
        <f t="shared" si="1"/>
        <v>400M-3-5</v>
      </c>
      <c r="C111" s="164">
        <v>495</v>
      </c>
      <c r="D111" s="164"/>
      <c r="E111" s="297">
        <v>36587</v>
      </c>
      <c r="F111" s="298" t="s">
        <v>662</v>
      </c>
      <c r="G111" s="221" t="s">
        <v>249</v>
      </c>
      <c r="H111" s="221" t="s">
        <v>397</v>
      </c>
      <c r="I111" s="302">
        <v>10100</v>
      </c>
      <c r="J111" s="300" t="s">
        <v>864</v>
      </c>
      <c r="K111" s="300" t="s">
        <v>866</v>
      </c>
      <c r="L111" s="301"/>
    </row>
    <row r="112" spans="1:12" s="167" customFormat="1" ht="22.5" customHeight="1">
      <c r="A112" s="108">
        <v>109</v>
      </c>
      <c r="B112" s="164" t="str">
        <f t="shared" si="1"/>
        <v>400M-3-4</v>
      </c>
      <c r="C112" s="164">
        <v>511</v>
      </c>
      <c r="D112" s="164"/>
      <c r="E112" s="297">
        <v>36722</v>
      </c>
      <c r="F112" s="298" t="s">
        <v>665</v>
      </c>
      <c r="G112" s="221" t="s">
        <v>666</v>
      </c>
      <c r="H112" s="221" t="s">
        <v>397</v>
      </c>
      <c r="I112" s="302">
        <v>10443</v>
      </c>
      <c r="J112" s="300" t="s">
        <v>864</v>
      </c>
      <c r="K112" s="300" t="s">
        <v>865</v>
      </c>
      <c r="L112" s="301"/>
    </row>
    <row r="113" spans="1:12" s="167" customFormat="1" ht="22.5" customHeight="1">
      <c r="A113" s="108">
        <v>110</v>
      </c>
      <c r="B113" s="164" t="str">
        <f t="shared" si="1"/>
        <v>400M-3-3</v>
      </c>
      <c r="C113" s="164">
        <v>485</v>
      </c>
      <c r="D113" s="164"/>
      <c r="E113" s="297">
        <v>36444</v>
      </c>
      <c r="F113" s="298" t="s">
        <v>717</v>
      </c>
      <c r="G113" s="221" t="s">
        <v>249</v>
      </c>
      <c r="H113" s="221" t="s">
        <v>397</v>
      </c>
      <c r="I113" s="302" t="s">
        <v>859</v>
      </c>
      <c r="J113" s="300" t="s">
        <v>864</v>
      </c>
      <c r="K113" s="300" t="s">
        <v>864</v>
      </c>
      <c r="L113" s="301"/>
    </row>
    <row r="114" spans="1:12" s="167" customFormat="1" ht="22.5" customHeight="1">
      <c r="A114" s="108">
        <v>111</v>
      </c>
      <c r="B114" s="164" t="str">
        <f t="shared" si="1"/>
        <v>400M-3-2</v>
      </c>
      <c r="C114" s="164">
        <v>359</v>
      </c>
      <c r="D114" s="164"/>
      <c r="E114" s="297">
        <v>36320</v>
      </c>
      <c r="F114" s="298" t="s">
        <v>633</v>
      </c>
      <c r="G114" s="221" t="s">
        <v>634</v>
      </c>
      <c r="H114" s="221" t="s">
        <v>397</v>
      </c>
      <c r="I114" s="299" t="s">
        <v>411</v>
      </c>
      <c r="J114" s="300" t="s">
        <v>864</v>
      </c>
      <c r="K114" s="300" t="s">
        <v>863</v>
      </c>
      <c r="L114" s="301"/>
    </row>
    <row r="115" spans="1:12" s="167" customFormat="1" ht="22.5" customHeight="1">
      <c r="A115" s="108">
        <v>112</v>
      </c>
      <c r="B115" s="164" t="str">
        <f t="shared" si="1"/>
        <v>400M-3-1</v>
      </c>
      <c r="C115" s="164">
        <v>750</v>
      </c>
      <c r="D115" s="164"/>
      <c r="E115" s="297">
        <v>36161</v>
      </c>
      <c r="F115" s="298" t="s">
        <v>860</v>
      </c>
      <c r="G115" s="221" t="s">
        <v>735</v>
      </c>
      <c r="H115" s="221" t="s">
        <v>397</v>
      </c>
      <c r="I115" s="299" t="s">
        <v>411</v>
      </c>
      <c r="J115" s="300" t="s">
        <v>864</v>
      </c>
      <c r="K115" s="300" t="s">
        <v>862</v>
      </c>
      <c r="L115" s="301"/>
    </row>
    <row r="116" spans="1:12" s="167" customFormat="1" ht="22.5" customHeight="1">
      <c r="A116" s="108">
        <v>113</v>
      </c>
      <c r="B116" s="164" t="str">
        <f t="shared" si="1"/>
        <v>400M-2-6</v>
      </c>
      <c r="C116" s="164">
        <v>360</v>
      </c>
      <c r="D116" s="164"/>
      <c r="E116" s="297">
        <v>36196</v>
      </c>
      <c r="F116" s="298" t="s">
        <v>635</v>
      </c>
      <c r="G116" s="221" t="s">
        <v>634</v>
      </c>
      <c r="H116" s="221" t="s">
        <v>397</v>
      </c>
      <c r="I116" s="299" t="s">
        <v>411</v>
      </c>
      <c r="J116" s="300" t="s">
        <v>863</v>
      </c>
      <c r="K116" s="300" t="s">
        <v>867</v>
      </c>
      <c r="L116" s="301"/>
    </row>
    <row r="117" spans="1:12" s="167" customFormat="1" ht="22.5" customHeight="1">
      <c r="A117" s="108">
        <v>114</v>
      </c>
      <c r="B117" s="164" t="str">
        <f t="shared" si="1"/>
        <v>400M-2-5</v>
      </c>
      <c r="C117" s="164">
        <v>368</v>
      </c>
      <c r="D117" s="164"/>
      <c r="E117" s="297">
        <v>36161</v>
      </c>
      <c r="F117" s="298" t="s">
        <v>636</v>
      </c>
      <c r="G117" s="221" t="s">
        <v>573</v>
      </c>
      <c r="H117" s="221" t="s">
        <v>397</v>
      </c>
      <c r="I117" s="299" t="s">
        <v>411</v>
      </c>
      <c r="J117" s="300" t="s">
        <v>863</v>
      </c>
      <c r="K117" s="300" t="s">
        <v>866</v>
      </c>
      <c r="L117" s="301"/>
    </row>
    <row r="118" spans="1:12" s="167" customFormat="1" ht="22.5" customHeight="1">
      <c r="A118" s="108">
        <v>115</v>
      </c>
      <c r="B118" s="164" t="str">
        <f t="shared" si="1"/>
        <v>400M-2-4</v>
      </c>
      <c r="C118" s="164">
        <v>475</v>
      </c>
      <c r="D118" s="164"/>
      <c r="E118" s="297">
        <v>36787</v>
      </c>
      <c r="F118" s="298" t="s">
        <v>661</v>
      </c>
      <c r="G118" s="221" t="s">
        <v>249</v>
      </c>
      <c r="H118" s="221" t="s">
        <v>397</v>
      </c>
      <c r="I118" s="302" t="s">
        <v>411</v>
      </c>
      <c r="J118" s="300" t="s">
        <v>863</v>
      </c>
      <c r="K118" s="300" t="s">
        <v>865</v>
      </c>
      <c r="L118" s="301"/>
    </row>
    <row r="119" spans="1:12" s="167" customFormat="1" ht="22.5" customHeight="1">
      <c r="A119" s="108">
        <v>116</v>
      </c>
      <c r="B119" s="164" t="str">
        <f t="shared" si="1"/>
        <v>400M-2-3</v>
      </c>
      <c r="C119" s="164">
        <v>565</v>
      </c>
      <c r="D119" s="164"/>
      <c r="E119" s="297">
        <v>36778</v>
      </c>
      <c r="F119" s="298" t="s">
        <v>668</v>
      </c>
      <c r="G119" s="221" t="s">
        <v>669</v>
      </c>
      <c r="H119" s="221" t="s">
        <v>397</v>
      </c>
      <c r="I119" s="302" t="s">
        <v>411</v>
      </c>
      <c r="J119" s="300" t="s">
        <v>863</v>
      </c>
      <c r="K119" s="300" t="s">
        <v>864</v>
      </c>
      <c r="L119" s="301"/>
    </row>
    <row r="120" spans="1:12" s="167" customFormat="1" ht="22.5" customHeight="1">
      <c r="A120" s="108">
        <v>117</v>
      </c>
      <c r="B120" s="164" t="str">
        <f t="shared" si="1"/>
        <v>400M-2-2</v>
      </c>
      <c r="C120" s="164">
        <v>580</v>
      </c>
      <c r="D120" s="164"/>
      <c r="E120" s="297">
        <v>36296</v>
      </c>
      <c r="F120" s="298" t="s">
        <v>671</v>
      </c>
      <c r="G120" s="221" t="s">
        <v>672</v>
      </c>
      <c r="H120" s="221" t="s">
        <v>397</v>
      </c>
      <c r="I120" s="302" t="s">
        <v>411</v>
      </c>
      <c r="J120" s="300" t="s">
        <v>863</v>
      </c>
      <c r="K120" s="300" t="s">
        <v>863</v>
      </c>
      <c r="L120" s="301"/>
    </row>
    <row r="121" spans="1:12" s="167" customFormat="1" ht="22.5" customHeight="1">
      <c r="A121" s="108">
        <v>118</v>
      </c>
      <c r="B121" s="164" t="str">
        <f t="shared" si="1"/>
        <v>400M-2-1</v>
      </c>
      <c r="C121" s="164">
        <v>581</v>
      </c>
      <c r="D121" s="164"/>
      <c r="E121" s="297">
        <v>36164</v>
      </c>
      <c r="F121" s="298" t="s">
        <v>646</v>
      </c>
      <c r="G121" s="221" t="s">
        <v>672</v>
      </c>
      <c r="H121" s="221" t="s">
        <v>397</v>
      </c>
      <c r="I121" s="302" t="s">
        <v>411</v>
      </c>
      <c r="J121" s="300" t="s">
        <v>863</v>
      </c>
      <c r="K121" s="300" t="s">
        <v>862</v>
      </c>
      <c r="L121" s="301"/>
    </row>
    <row r="122" spans="1:12" s="167" customFormat="1" ht="22.5" customHeight="1">
      <c r="A122" s="108">
        <v>119</v>
      </c>
      <c r="B122" s="164" t="str">
        <f t="shared" si="1"/>
        <v>400M-1-6</v>
      </c>
      <c r="C122" s="164">
        <v>358</v>
      </c>
      <c r="D122" s="164"/>
      <c r="E122" s="297">
        <v>36679</v>
      </c>
      <c r="F122" s="298" t="s">
        <v>679</v>
      </c>
      <c r="G122" s="221" t="s">
        <v>634</v>
      </c>
      <c r="H122" s="221" t="s">
        <v>397</v>
      </c>
      <c r="I122" s="302" t="s">
        <v>411</v>
      </c>
      <c r="J122" s="300" t="s">
        <v>862</v>
      </c>
      <c r="K122" s="300" t="s">
        <v>867</v>
      </c>
      <c r="L122" s="301"/>
    </row>
    <row r="123" spans="1:12" s="167" customFormat="1" ht="22.5" customHeight="1">
      <c r="A123" s="108">
        <v>120</v>
      </c>
      <c r="B123" s="164" t="str">
        <f t="shared" si="1"/>
        <v>400M-1-5</v>
      </c>
      <c r="C123" s="164">
        <v>382</v>
      </c>
      <c r="D123" s="164"/>
      <c r="E123" s="297">
        <v>36423</v>
      </c>
      <c r="F123" s="298" t="s">
        <v>682</v>
      </c>
      <c r="G123" s="221" t="s">
        <v>683</v>
      </c>
      <c r="H123" s="221" t="s">
        <v>397</v>
      </c>
      <c r="I123" s="302" t="s">
        <v>411</v>
      </c>
      <c r="J123" s="300" t="s">
        <v>862</v>
      </c>
      <c r="K123" s="300" t="s">
        <v>866</v>
      </c>
      <c r="L123" s="301"/>
    </row>
    <row r="124" spans="1:12" s="167" customFormat="1" ht="22.5" customHeight="1">
      <c r="A124" s="108">
        <v>121</v>
      </c>
      <c r="B124" s="164" t="str">
        <f t="shared" si="1"/>
        <v>400M-1-4</v>
      </c>
      <c r="C124" s="164">
        <v>428</v>
      </c>
      <c r="D124" s="164"/>
      <c r="E124" s="297">
        <v>36344</v>
      </c>
      <c r="F124" s="298" t="s">
        <v>700</v>
      </c>
      <c r="G124" s="221" t="s">
        <v>701</v>
      </c>
      <c r="H124" s="221" t="s">
        <v>397</v>
      </c>
      <c r="I124" s="302" t="s">
        <v>411</v>
      </c>
      <c r="J124" s="300" t="s">
        <v>862</v>
      </c>
      <c r="K124" s="300" t="s">
        <v>865</v>
      </c>
      <c r="L124" s="301"/>
    </row>
    <row r="125" spans="1:12" s="167" customFormat="1" ht="22.5" customHeight="1">
      <c r="A125" s="108">
        <v>122</v>
      </c>
      <c r="B125" s="164" t="str">
        <f t="shared" si="1"/>
        <v>400M-1-3</v>
      </c>
      <c r="C125" s="164">
        <v>548</v>
      </c>
      <c r="D125" s="164"/>
      <c r="E125" s="297">
        <v>36228</v>
      </c>
      <c r="F125" s="298" t="s">
        <v>744</v>
      </c>
      <c r="G125" s="221" t="s">
        <v>745</v>
      </c>
      <c r="H125" s="221" t="s">
        <v>397</v>
      </c>
      <c r="I125" s="302" t="s">
        <v>411</v>
      </c>
      <c r="J125" s="300" t="s">
        <v>862</v>
      </c>
      <c r="K125" s="300" t="s">
        <v>864</v>
      </c>
      <c r="L125" s="301"/>
    </row>
    <row r="126" spans="1:12" s="167" customFormat="1" ht="22.5" customHeight="1">
      <c r="A126" s="108">
        <v>123</v>
      </c>
      <c r="B126" s="164" t="str">
        <f t="shared" si="1"/>
        <v>400M-1-2</v>
      </c>
      <c r="C126" s="164">
        <v>603</v>
      </c>
      <c r="D126" s="164"/>
      <c r="E126" s="297">
        <v>36262</v>
      </c>
      <c r="F126" s="298" t="s">
        <v>769</v>
      </c>
      <c r="G126" s="221" t="s">
        <v>768</v>
      </c>
      <c r="H126" s="221" t="s">
        <v>397</v>
      </c>
      <c r="I126" s="302" t="s">
        <v>411</v>
      </c>
      <c r="J126" s="300" t="s">
        <v>862</v>
      </c>
      <c r="K126" s="300" t="s">
        <v>863</v>
      </c>
      <c r="L126" s="301"/>
    </row>
    <row r="127" spans="1:12" s="167" customFormat="1" ht="22.5" customHeight="1">
      <c r="A127" s="108">
        <v>124</v>
      </c>
      <c r="B127" s="164" t="str">
        <f t="shared" si="1"/>
        <v>400M-1-1</v>
      </c>
      <c r="C127" s="164">
        <v>429</v>
      </c>
      <c r="D127" s="164"/>
      <c r="E127" s="297">
        <v>36652</v>
      </c>
      <c r="F127" s="298" t="s">
        <v>854</v>
      </c>
      <c r="G127" s="221" t="s">
        <v>701</v>
      </c>
      <c r="H127" s="221" t="s">
        <v>397</v>
      </c>
      <c r="I127" s="302" t="s">
        <v>411</v>
      </c>
      <c r="J127" s="300" t="s">
        <v>862</v>
      </c>
      <c r="K127" s="300" t="s">
        <v>862</v>
      </c>
      <c r="L127" s="301"/>
    </row>
    <row r="128" spans="1:12" s="167" customFormat="1" ht="22.5" customHeight="1">
      <c r="A128" s="108">
        <v>125</v>
      </c>
      <c r="B128" s="164" t="str">
        <f t="shared" si="1"/>
        <v>60M-12-4</v>
      </c>
      <c r="C128" s="164">
        <v>385</v>
      </c>
      <c r="D128" s="164"/>
      <c r="E128" s="297">
        <v>36456</v>
      </c>
      <c r="F128" s="298" t="s">
        <v>685</v>
      </c>
      <c r="G128" s="221" t="s">
        <v>641</v>
      </c>
      <c r="H128" s="221" t="s">
        <v>678</v>
      </c>
      <c r="I128" s="299">
        <v>720</v>
      </c>
      <c r="J128" s="300" t="s">
        <v>873</v>
      </c>
      <c r="K128" s="300" t="s">
        <v>865</v>
      </c>
      <c r="L128" s="301"/>
    </row>
    <row r="129" spans="1:12" s="167" customFormat="1" ht="22.5" customHeight="1">
      <c r="A129" s="108">
        <v>126</v>
      </c>
      <c r="B129" s="164" t="str">
        <f t="shared" si="1"/>
        <v>60M-11-4</v>
      </c>
      <c r="C129" s="164">
        <v>390</v>
      </c>
      <c r="D129" s="164"/>
      <c r="E129" s="297">
        <v>36161</v>
      </c>
      <c r="F129" s="298" t="s">
        <v>688</v>
      </c>
      <c r="G129" s="221" t="s">
        <v>641</v>
      </c>
      <c r="H129" s="221" t="s">
        <v>678</v>
      </c>
      <c r="I129" s="299">
        <v>724</v>
      </c>
      <c r="J129" s="300" t="s">
        <v>872</v>
      </c>
      <c r="K129" s="300" t="s">
        <v>865</v>
      </c>
      <c r="L129" s="301"/>
    </row>
    <row r="130" spans="1:12" s="167" customFormat="1" ht="22.5" customHeight="1">
      <c r="A130" s="108">
        <v>127</v>
      </c>
      <c r="B130" s="164" t="str">
        <f t="shared" si="1"/>
        <v>60M-10-4</v>
      </c>
      <c r="C130" s="164">
        <v>407</v>
      </c>
      <c r="D130" s="164"/>
      <c r="E130" s="297">
        <v>36229</v>
      </c>
      <c r="F130" s="298" t="s">
        <v>693</v>
      </c>
      <c r="G130" s="221" t="s">
        <v>586</v>
      </c>
      <c r="H130" s="221" t="s">
        <v>678</v>
      </c>
      <c r="I130" s="299">
        <v>735</v>
      </c>
      <c r="J130" s="300" t="s">
        <v>871</v>
      </c>
      <c r="K130" s="300" t="s">
        <v>865</v>
      </c>
      <c r="L130" s="301"/>
    </row>
    <row r="131" spans="1:12" s="167" customFormat="1" ht="22.5" customHeight="1">
      <c r="A131" s="108">
        <v>128</v>
      </c>
      <c r="B131" s="164" t="str">
        <f t="shared" si="1"/>
        <v>60M-9-4</v>
      </c>
      <c r="C131" s="164">
        <v>417</v>
      </c>
      <c r="D131" s="164"/>
      <c r="E131" s="297">
        <v>36161</v>
      </c>
      <c r="F131" s="298" t="s">
        <v>695</v>
      </c>
      <c r="G131" s="221" t="s">
        <v>647</v>
      </c>
      <c r="H131" s="221" t="s">
        <v>678</v>
      </c>
      <c r="I131" s="299">
        <v>739</v>
      </c>
      <c r="J131" s="300" t="s">
        <v>870</v>
      </c>
      <c r="K131" s="300" t="s">
        <v>865</v>
      </c>
      <c r="L131" s="301"/>
    </row>
    <row r="132" spans="1:12" s="167" customFormat="1" ht="22.5" customHeight="1">
      <c r="A132" s="108">
        <v>129</v>
      </c>
      <c r="B132" s="164" t="str">
        <f aca="true" t="shared" si="2" ref="B132:B192">CONCATENATE(H132,"-",J132,"-",K132)</f>
        <v>60M-8-4</v>
      </c>
      <c r="C132" s="164">
        <v>388</v>
      </c>
      <c r="D132" s="164"/>
      <c r="E132" s="297">
        <v>36162</v>
      </c>
      <c r="F132" s="298" t="s">
        <v>687</v>
      </c>
      <c r="G132" s="221" t="s">
        <v>641</v>
      </c>
      <c r="H132" s="221" t="s">
        <v>678</v>
      </c>
      <c r="I132" s="299">
        <v>740</v>
      </c>
      <c r="J132" s="300" t="s">
        <v>869</v>
      </c>
      <c r="K132" s="300" t="s">
        <v>865</v>
      </c>
      <c r="L132" s="301"/>
    </row>
    <row r="133" spans="1:12" s="167" customFormat="1" ht="22.5" customHeight="1">
      <c r="A133" s="108">
        <v>130</v>
      </c>
      <c r="B133" s="164" t="str">
        <f t="shared" si="2"/>
        <v>60M-7-4</v>
      </c>
      <c r="C133" s="164">
        <v>499</v>
      </c>
      <c r="D133" s="164"/>
      <c r="E133" s="297">
        <v>36339</v>
      </c>
      <c r="F133" s="298" t="s">
        <v>834</v>
      </c>
      <c r="G133" s="221" t="s">
        <v>725</v>
      </c>
      <c r="H133" s="221" t="s">
        <v>678</v>
      </c>
      <c r="I133" s="299">
        <v>746</v>
      </c>
      <c r="J133" s="300" t="s">
        <v>868</v>
      </c>
      <c r="K133" s="300" t="s">
        <v>865</v>
      </c>
      <c r="L133" s="301"/>
    </row>
    <row r="134" spans="1:12" s="167" customFormat="1" ht="22.5" customHeight="1">
      <c r="A134" s="108">
        <v>131</v>
      </c>
      <c r="B134" s="164" t="str">
        <f t="shared" si="2"/>
        <v>60M-6-4</v>
      </c>
      <c r="C134" s="164">
        <v>477</v>
      </c>
      <c r="D134" s="164"/>
      <c r="E134" s="297">
        <v>36371</v>
      </c>
      <c r="F134" s="298" t="s">
        <v>714</v>
      </c>
      <c r="G134" s="221" t="s">
        <v>249</v>
      </c>
      <c r="H134" s="221" t="s">
        <v>678</v>
      </c>
      <c r="I134" s="299">
        <v>750</v>
      </c>
      <c r="J134" s="300" t="s">
        <v>867</v>
      </c>
      <c r="K134" s="300" t="s">
        <v>865</v>
      </c>
      <c r="L134" s="301"/>
    </row>
    <row r="135" spans="1:12" s="167" customFormat="1" ht="22.5" customHeight="1">
      <c r="A135" s="108">
        <v>132</v>
      </c>
      <c r="B135" s="164" t="str">
        <f t="shared" si="2"/>
        <v>60M-5-4</v>
      </c>
      <c r="C135" s="164">
        <v>590</v>
      </c>
      <c r="D135" s="164"/>
      <c r="E135" s="297">
        <v>36419</v>
      </c>
      <c r="F135" s="298" t="s">
        <v>760</v>
      </c>
      <c r="G135" s="221" t="s">
        <v>761</v>
      </c>
      <c r="H135" s="221" t="s">
        <v>678</v>
      </c>
      <c r="I135" s="299">
        <v>752</v>
      </c>
      <c r="J135" s="300" t="s">
        <v>866</v>
      </c>
      <c r="K135" s="300" t="s">
        <v>865</v>
      </c>
      <c r="L135" s="301"/>
    </row>
    <row r="136" spans="1:12" s="167" customFormat="1" ht="22.5" customHeight="1">
      <c r="A136" s="108">
        <v>133</v>
      </c>
      <c r="B136" s="164" t="str">
        <f t="shared" si="2"/>
        <v>60M-4-4</v>
      </c>
      <c r="C136" s="164">
        <v>560</v>
      </c>
      <c r="D136" s="164"/>
      <c r="E136" s="297">
        <v>36177</v>
      </c>
      <c r="F136" s="298" t="s">
        <v>748</v>
      </c>
      <c r="G136" s="221" t="s">
        <v>669</v>
      </c>
      <c r="H136" s="221" t="s">
        <v>678</v>
      </c>
      <c r="I136" s="299">
        <v>754</v>
      </c>
      <c r="J136" s="300" t="s">
        <v>865</v>
      </c>
      <c r="K136" s="300" t="s">
        <v>865</v>
      </c>
      <c r="L136" s="301"/>
    </row>
    <row r="137" spans="1:12" s="167" customFormat="1" ht="22.5" customHeight="1">
      <c r="A137" s="108">
        <v>134</v>
      </c>
      <c r="B137" s="164" t="str">
        <f t="shared" si="2"/>
        <v>60M-3-4</v>
      </c>
      <c r="C137" s="164">
        <v>478</v>
      </c>
      <c r="D137" s="164"/>
      <c r="E137" s="297">
        <v>36161</v>
      </c>
      <c r="F137" s="298" t="s">
        <v>715</v>
      </c>
      <c r="G137" s="221" t="s">
        <v>249</v>
      </c>
      <c r="H137" s="221" t="s">
        <v>678</v>
      </c>
      <c r="I137" s="299">
        <v>755</v>
      </c>
      <c r="J137" s="300" t="s">
        <v>864</v>
      </c>
      <c r="K137" s="300" t="s">
        <v>865</v>
      </c>
      <c r="L137" s="301"/>
    </row>
    <row r="138" spans="1:12" s="167" customFormat="1" ht="22.5" customHeight="1">
      <c r="A138" s="108">
        <v>135</v>
      </c>
      <c r="B138" s="164" t="str">
        <f t="shared" si="2"/>
        <v>60M-2-4</v>
      </c>
      <c r="C138" s="164">
        <v>383</v>
      </c>
      <c r="D138" s="164"/>
      <c r="E138" s="297">
        <v>36188</v>
      </c>
      <c r="F138" s="298" t="s">
        <v>684</v>
      </c>
      <c r="G138" s="221" t="s">
        <v>683</v>
      </c>
      <c r="H138" s="221" t="s">
        <v>678</v>
      </c>
      <c r="I138" s="299">
        <v>757</v>
      </c>
      <c r="J138" s="300" t="s">
        <v>863</v>
      </c>
      <c r="K138" s="300" t="s">
        <v>865</v>
      </c>
      <c r="L138" s="301"/>
    </row>
    <row r="139" spans="1:12" s="167" customFormat="1" ht="22.5" customHeight="1">
      <c r="A139" s="108">
        <v>136</v>
      </c>
      <c r="B139" s="164" t="str">
        <f t="shared" si="2"/>
        <v>60M-1-4</v>
      </c>
      <c r="C139" s="164">
        <v>513</v>
      </c>
      <c r="D139" s="164"/>
      <c r="E139" s="297">
        <v>36309</v>
      </c>
      <c r="F139" s="298" t="s">
        <v>732</v>
      </c>
      <c r="G139" s="221" t="s">
        <v>733</v>
      </c>
      <c r="H139" s="221" t="s">
        <v>678</v>
      </c>
      <c r="I139" s="299">
        <v>757</v>
      </c>
      <c r="J139" s="300" t="s">
        <v>862</v>
      </c>
      <c r="K139" s="300" t="s">
        <v>865</v>
      </c>
      <c r="L139" s="301"/>
    </row>
    <row r="140" spans="1:12" s="167" customFormat="1" ht="22.5" customHeight="1">
      <c r="A140" s="108">
        <v>137</v>
      </c>
      <c r="B140" s="164" t="str">
        <f t="shared" si="2"/>
        <v>60M-12-5</v>
      </c>
      <c r="C140" s="164">
        <v>357</v>
      </c>
      <c r="D140" s="164"/>
      <c r="E140" s="297">
        <v>36526</v>
      </c>
      <c r="F140" s="298" t="s">
        <v>677</v>
      </c>
      <c r="G140" s="221" t="s">
        <v>634</v>
      </c>
      <c r="H140" s="221" t="s">
        <v>678</v>
      </c>
      <c r="I140" s="299">
        <v>760</v>
      </c>
      <c r="J140" s="300" t="s">
        <v>873</v>
      </c>
      <c r="K140" s="300" t="s">
        <v>866</v>
      </c>
      <c r="L140" s="301"/>
    </row>
    <row r="141" spans="1:12" s="167" customFormat="1" ht="22.5" customHeight="1">
      <c r="A141" s="108">
        <v>139</v>
      </c>
      <c r="B141" s="164" t="str">
        <f t="shared" si="2"/>
        <v>60M-11-5</v>
      </c>
      <c r="C141" s="164">
        <v>452</v>
      </c>
      <c r="D141" s="164"/>
      <c r="E141" s="297">
        <v>36314</v>
      </c>
      <c r="F141" s="298" t="s">
        <v>706</v>
      </c>
      <c r="G141" s="221" t="s">
        <v>594</v>
      </c>
      <c r="H141" s="221" t="s">
        <v>678</v>
      </c>
      <c r="I141" s="299">
        <v>760</v>
      </c>
      <c r="J141" s="300" t="s">
        <v>872</v>
      </c>
      <c r="K141" s="300" t="s">
        <v>866</v>
      </c>
      <c r="L141" s="301"/>
    </row>
    <row r="142" spans="1:12" s="167" customFormat="1" ht="22.5" customHeight="1">
      <c r="A142" s="108">
        <v>140</v>
      </c>
      <c r="B142" s="164" t="str">
        <f t="shared" si="2"/>
        <v>60M-10-5</v>
      </c>
      <c r="C142" s="164">
        <v>473</v>
      </c>
      <c r="D142" s="164"/>
      <c r="E142" s="297">
        <v>36340</v>
      </c>
      <c r="F142" s="298" t="s">
        <v>711</v>
      </c>
      <c r="G142" s="221" t="s">
        <v>249</v>
      </c>
      <c r="H142" s="221" t="s">
        <v>678</v>
      </c>
      <c r="I142" s="299">
        <v>760</v>
      </c>
      <c r="J142" s="300" t="s">
        <v>871</v>
      </c>
      <c r="K142" s="300" t="s">
        <v>866</v>
      </c>
      <c r="L142" s="301"/>
    </row>
    <row r="143" spans="1:12" s="167" customFormat="1" ht="22.5" customHeight="1">
      <c r="A143" s="108">
        <v>141</v>
      </c>
      <c r="B143" s="164" t="str">
        <f t="shared" si="2"/>
        <v>60M-9-5</v>
      </c>
      <c r="C143" s="164">
        <v>534</v>
      </c>
      <c r="D143" s="164"/>
      <c r="E143" s="297">
        <v>36529</v>
      </c>
      <c r="F143" s="298" t="s">
        <v>742</v>
      </c>
      <c r="G143" s="221" t="s">
        <v>605</v>
      </c>
      <c r="H143" s="221" t="s">
        <v>678</v>
      </c>
      <c r="I143" s="299">
        <v>760</v>
      </c>
      <c r="J143" s="300" t="s">
        <v>870</v>
      </c>
      <c r="K143" s="300" t="s">
        <v>866</v>
      </c>
      <c r="L143" s="301"/>
    </row>
    <row r="144" spans="1:12" s="167" customFormat="1" ht="22.5" customHeight="1">
      <c r="A144" s="108">
        <v>142</v>
      </c>
      <c r="B144" s="164" t="str">
        <f t="shared" si="2"/>
        <v>60M-8-5</v>
      </c>
      <c r="C144" s="164">
        <v>540</v>
      </c>
      <c r="D144" s="164"/>
      <c r="E144" s="297">
        <v>36526</v>
      </c>
      <c r="F144" s="298" t="s">
        <v>743</v>
      </c>
      <c r="G144" s="221" t="s">
        <v>605</v>
      </c>
      <c r="H144" s="221" t="s">
        <v>678</v>
      </c>
      <c r="I144" s="299">
        <v>760</v>
      </c>
      <c r="J144" s="300" t="s">
        <v>869</v>
      </c>
      <c r="K144" s="300" t="s">
        <v>866</v>
      </c>
      <c r="L144" s="301"/>
    </row>
    <row r="145" spans="1:12" s="259" customFormat="1" ht="22.5" customHeight="1">
      <c r="A145" s="108">
        <v>143</v>
      </c>
      <c r="B145" s="164" t="str">
        <f t="shared" si="2"/>
        <v>60M-7-5</v>
      </c>
      <c r="C145" s="164">
        <v>602</v>
      </c>
      <c r="D145" s="164"/>
      <c r="E145" s="297">
        <v>36535</v>
      </c>
      <c r="F145" s="298" t="s">
        <v>767</v>
      </c>
      <c r="G145" s="221" t="s">
        <v>768</v>
      </c>
      <c r="H145" s="221" t="s">
        <v>678</v>
      </c>
      <c r="I145" s="299">
        <v>760</v>
      </c>
      <c r="J145" s="300" t="s">
        <v>868</v>
      </c>
      <c r="K145" s="300" t="s">
        <v>866</v>
      </c>
      <c r="L145" s="301"/>
    </row>
    <row r="146" spans="1:12" s="259" customFormat="1" ht="22.5" customHeight="1">
      <c r="A146" s="108">
        <v>144</v>
      </c>
      <c r="B146" s="164" t="str">
        <f t="shared" si="2"/>
        <v>60M-6-5</v>
      </c>
      <c r="C146" s="164">
        <v>497</v>
      </c>
      <c r="D146" s="164"/>
      <c r="E146" s="297">
        <v>36161</v>
      </c>
      <c r="F146" s="298" t="s">
        <v>724</v>
      </c>
      <c r="G146" s="221" t="s">
        <v>725</v>
      </c>
      <c r="H146" s="221" t="s">
        <v>678</v>
      </c>
      <c r="I146" s="299">
        <v>764</v>
      </c>
      <c r="J146" s="300" t="s">
        <v>867</v>
      </c>
      <c r="K146" s="300" t="s">
        <v>866</v>
      </c>
      <c r="L146" s="301"/>
    </row>
    <row r="147" spans="1:12" s="167" customFormat="1" ht="22.5" customHeight="1">
      <c r="A147" s="108">
        <v>145</v>
      </c>
      <c r="B147" s="164" t="str">
        <f t="shared" si="2"/>
        <v>60M-5-5</v>
      </c>
      <c r="C147" s="164">
        <v>421</v>
      </c>
      <c r="D147" s="164"/>
      <c r="E147" s="297">
        <v>36479</v>
      </c>
      <c r="F147" s="298" t="s">
        <v>698</v>
      </c>
      <c r="G147" s="221" t="s">
        <v>647</v>
      </c>
      <c r="H147" s="221" t="s">
        <v>678</v>
      </c>
      <c r="I147" s="299">
        <v>768</v>
      </c>
      <c r="J147" s="300" t="s">
        <v>866</v>
      </c>
      <c r="K147" s="300" t="s">
        <v>866</v>
      </c>
      <c r="L147" s="301"/>
    </row>
    <row r="148" spans="1:12" s="167" customFormat="1" ht="22.5" customHeight="1">
      <c r="A148" s="108">
        <v>146</v>
      </c>
      <c r="B148" s="164" t="str">
        <f t="shared" si="2"/>
        <v>60M-4-5</v>
      </c>
      <c r="C148" s="164">
        <v>393</v>
      </c>
      <c r="D148" s="164"/>
      <c r="E148" s="297">
        <v>36585</v>
      </c>
      <c r="F148" s="298" t="s">
        <v>689</v>
      </c>
      <c r="G148" s="221" t="s">
        <v>641</v>
      </c>
      <c r="H148" s="221" t="s">
        <v>678</v>
      </c>
      <c r="I148" s="299">
        <v>770</v>
      </c>
      <c r="J148" s="300" t="s">
        <v>865</v>
      </c>
      <c r="K148" s="300" t="s">
        <v>866</v>
      </c>
      <c r="L148" s="301"/>
    </row>
    <row r="149" spans="1:12" s="167" customFormat="1" ht="22.5" customHeight="1">
      <c r="A149" s="108">
        <v>147</v>
      </c>
      <c r="B149" s="164" t="str">
        <f t="shared" si="2"/>
        <v>60M-3-5</v>
      </c>
      <c r="C149" s="164">
        <v>428</v>
      </c>
      <c r="D149" s="164"/>
      <c r="E149" s="297">
        <v>36344</v>
      </c>
      <c r="F149" s="298" t="s">
        <v>700</v>
      </c>
      <c r="G149" s="221" t="s">
        <v>701</v>
      </c>
      <c r="H149" s="221" t="s">
        <v>678</v>
      </c>
      <c r="I149" s="299">
        <v>770</v>
      </c>
      <c r="J149" s="300" t="s">
        <v>864</v>
      </c>
      <c r="K149" s="300" t="s">
        <v>866</v>
      </c>
      <c r="L149" s="301"/>
    </row>
    <row r="150" spans="1:12" s="167" customFormat="1" ht="22.5" customHeight="1">
      <c r="A150" s="108">
        <v>148</v>
      </c>
      <c r="B150" s="164" t="str">
        <f t="shared" si="2"/>
        <v>60M-2-5</v>
      </c>
      <c r="C150" s="164">
        <v>474</v>
      </c>
      <c r="D150" s="164"/>
      <c r="E150" s="297">
        <v>36196</v>
      </c>
      <c r="F150" s="298" t="s">
        <v>712</v>
      </c>
      <c r="G150" s="221" t="s">
        <v>249</v>
      </c>
      <c r="H150" s="221" t="s">
        <v>678</v>
      </c>
      <c r="I150" s="299">
        <v>770</v>
      </c>
      <c r="J150" s="300" t="s">
        <v>863</v>
      </c>
      <c r="K150" s="300" t="s">
        <v>866</v>
      </c>
      <c r="L150" s="301"/>
    </row>
    <row r="151" spans="1:12" s="167" customFormat="1" ht="22.5" customHeight="1">
      <c r="A151" s="108">
        <v>149</v>
      </c>
      <c r="B151" s="164" t="str">
        <f t="shared" si="2"/>
        <v>60M-1-5</v>
      </c>
      <c r="C151" s="164">
        <v>487</v>
      </c>
      <c r="D151" s="164"/>
      <c r="E151" s="297">
        <v>36161</v>
      </c>
      <c r="F151" s="298" t="s">
        <v>718</v>
      </c>
      <c r="G151" s="221" t="s">
        <v>249</v>
      </c>
      <c r="H151" s="221" t="s">
        <v>678</v>
      </c>
      <c r="I151" s="299">
        <v>770</v>
      </c>
      <c r="J151" s="300" t="s">
        <v>862</v>
      </c>
      <c r="K151" s="300" t="s">
        <v>866</v>
      </c>
      <c r="L151" s="301"/>
    </row>
    <row r="152" spans="1:12" s="167" customFormat="1" ht="22.5" customHeight="1">
      <c r="A152" s="108">
        <v>150</v>
      </c>
      <c r="B152" s="164" t="str">
        <f t="shared" si="2"/>
        <v>60M-12-3</v>
      </c>
      <c r="C152" s="164">
        <v>492</v>
      </c>
      <c r="D152" s="164"/>
      <c r="E152" s="297">
        <v>36761</v>
      </c>
      <c r="F152" s="298" t="s">
        <v>723</v>
      </c>
      <c r="G152" s="221" t="s">
        <v>249</v>
      </c>
      <c r="H152" s="221" t="s">
        <v>678</v>
      </c>
      <c r="I152" s="299">
        <v>770</v>
      </c>
      <c r="J152" s="300" t="s">
        <v>873</v>
      </c>
      <c r="K152" s="300" t="s">
        <v>864</v>
      </c>
      <c r="L152" s="301"/>
    </row>
    <row r="153" spans="1:12" s="167" customFormat="1" ht="22.5" customHeight="1">
      <c r="A153" s="108">
        <v>151</v>
      </c>
      <c r="B153" s="164" t="str">
        <f t="shared" si="2"/>
        <v>60M-11-3</v>
      </c>
      <c r="C153" s="164">
        <v>523</v>
      </c>
      <c r="D153" s="164"/>
      <c r="E153" s="297">
        <v>36184</v>
      </c>
      <c r="F153" s="298" t="s">
        <v>739</v>
      </c>
      <c r="G153" s="221" t="s">
        <v>735</v>
      </c>
      <c r="H153" s="221" t="s">
        <v>678</v>
      </c>
      <c r="I153" s="299">
        <v>770</v>
      </c>
      <c r="J153" s="300" t="s">
        <v>872</v>
      </c>
      <c r="K153" s="300" t="s">
        <v>864</v>
      </c>
      <c r="L153" s="301"/>
    </row>
    <row r="154" spans="1:12" s="167" customFormat="1" ht="22.5" customHeight="1">
      <c r="A154" s="108">
        <v>152</v>
      </c>
      <c r="B154" s="164" t="str">
        <f t="shared" si="2"/>
        <v>60M-10-3</v>
      </c>
      <c r="C154" s="164">
        <v>396</v>
      </c>
      <c r="D154" s="164"/>
      <c r="E154" s="297">
        <v>36208</v>
      </c>
      <c r="F154" s="298" t="s">
        <v>692</v>
      </c>
      <c r="G154" s="221" t="s">
        <v>625</v>
      </c>
      <c r="H154" s="221" t="s">
        <v>678</v>
      </c>
      <c r="I154" s="299">
        <v>772</v>
      </c>
      <c r="J154" s="300" t="s">
        <v>871</v>
      </c>
      <c r="K154" s="300" t="s">
        <v>864</v>
      </c>
      <c r="L154" s="301"/>
    </row>
    <row r="155" spans="1:12" s="167" customFormat="1" ht="22.5" customHeight="1">
      <c r="A155" s="108">
        <v>153</v>
      </c>
      <c r="B155" s="164" t="str">
        <f t="shared" si="2"/>
        <v>60M-9-3</v>
      </c>
      <c r="C155" s="164">
        <v>559</v>
      </c>
      <c r="D155" s="164"/>
      <c r="E155" s="297">
        <v>36199</v>
      </c>
      <c r="F155" s="298" t="s">
        <v>747</v>
      </c>
      <c r="G155" s="221" t="s">
        <v>669</v>
      </c>
      <c r="H155" s="221" t="s">
        <v>678</v>
      </c>
      <c r="I155" s="299">
        <v>773</v>
      </c>
      <c r="J155" s="300" t="s">
        <v>870</v>
      </c>
      <c r="K155" s="300" t="s">
        <v>864</v>
      </c>
      <c r="L155" s="301"/>
    </row>
    <row r="156" spans="1:12" s="167" customFormat="1" ht="22.5" customHeight="1">
      <c r="A156" s="108">
        <v>154</v>
      </c>
      <c r="B156" s="164" t="str">
        <f t="shared" si="2"/>
        <v>60M-8-3</v>
      </c>
      <c r="C156" s="164">
        <v>395</v>
      </c>
      <c r="D156" s="164"/>
      <c r="E156" s="297">
        <v>36284</v>
      </c>
      <c r="F156" s="298" t="s">
        <v>691</v>
      </c>
      <c r="G156" s="221" t="s">
        <v>625</v>
      </c>
      <c r="H156" s="221" t="s">
        <v>678</v>
      </c>
      <c r="I156" s="299">
        <v>775</v>
      </c>
      <c r="J156" s="300" t="s">
        <v>869</v>
      </c>
      <c r="K156" s="300" t="s">
        <v>864</v>
      </c>
      <c r="L156" s="301"/>
    </row>
    <row r="157" spans="1:12" s="167" customFormat="1" ht="22.5" customHeight="1">
      <c r="A157" s="108">
        <v>155</v>
      </c>
      <c r="B157" s="164" t="str">
        <f t="shared" si="2"/>
        <v>60M-7-3</v>
      </c>
      <c r="C157" s="164">
        <v>550</v>
      </c>
      <c r="D157" s="164"/>
      <c r="E157" s="297">
        <v>36220</v>
      </c>
      <c r="F157" s="298" t="s">
        <v>746</v>
      </c>
      <c r="G157" s="221" t="s">
        <v>610</v>
      </c>
      <c r="H157" s="221" t="s">
        <v>678</v>
      </c>
      <c r="I157" s="299">
        <v>775</v>
      </c>
      <c r="J157" s="300" t="s">
        <v>868</v>
      </c>
      <c r="K157" s="300" t="s">
        <v>864</v>
      </c>
      <c r="L157" s="301"/>
    </row>
    <row r="158" spans="1:12" s="167" customFormat="1" ht="22.5" customHeight="1">
      <c r="A158" s="108">
        <v>156</v>
      </c>
      <c r="B158" s="164" t="str">
        <f t="shared" si="2"/>
        <v>60M-6-3</v>
      </c>
      <c r="C158" s="164">
        <v>597</v>
      </c>
      <c r="D158" s="164"/>
      <c r="E158" s="297">
        <v>36445</v>
      </c>
      <c r="F158" s="298" t="s">
        <v>766</v>
      </c>
      <c r="G158" s="221" t="s">
        <v>764</v>
      </c>
      <c r="H158" s="221" t="s">
        <v>678</v>
      </c>
      <c r="I158" s="299">
        <v>775</v>
      </c>
      <c r="J158" s="300" t="s">
        <v>867</v>
      </c>
      <c r="K158" s="300" t="s">
        <v>864</v>
      </c>
      <c r="L158" s="301"/>
    </row>
    <row r="159" spans="1:12" s="167" customFormat="1" ht="22.5" customHeight="1">
      <c r="A159" s="108">
        <v>157</v>
      </c>
      <c r="B159" s="164" t="str">
        <f t="shared" si="2"/>
        <v>60M-5-3</v>
      </c>
      <c r="C159" s="164">
        <v>594</v>
      </c>
      <c r="D159" s="164"/>
      <c r="E159" s="297">
        <v>36721</v>
      </c>
      <c r="F159" s="298" t="s">
        <v>763</v>
      </c>
      <c r="G159" s="221" t="s">
        <v>764</v>
      </c>
      <c r="H159" s="221" t="s">
        <v>678</v>
      </c>
      <c r="I159" s="299">
        <v>779</v>
      </c>
      <c r="J159" s="300" t="s">
        <v>866</v>
      </c>
      <c r="K159" s="300" t="s">
        <v>864</v>
      </c>
      <c r="L159" s="301"/>
    </row>
    <row r="160" spans="1:12" s="167" customFormat="1" ht="22.5" customHeight="1">
      <c r="A160" s="108">
        <v>158</v>
      </c>
      <c r="B160" s="164" t="str">
        <f t="shared" si="2"/>
        <v>60M-4-3</v>
      </c>
      <c r="C160" s="164">
        <v>394</v>
      </c>
      <c r="D160" s="164"/>
      <c r="E160" s="297">
        <v>36656</v>
      </c>
      <c r="F160" s="298" t="s">
        <v>690</v>
      </c>
      <c r="G160" s="221" t="s">
        <v>625</v>
      </c>
      <c r="H160" s="221" t="s">
        <v>678</v>
      </c>
      <c r="I160" s="299">
        <v>780</v>
      </c>
      <c r="J160" s="300" t="s">
        <v>865</v>
      </c>
      <c r="K160" s="300" t="s">
        <v>864</v>
      </c>
      <c r="L160" s="301"/>
    </row>
    <row r="161" spans="1:12" s="167" customFormat="1" ht="22.5" customHeight="1">
      <c r="A161" s="108">
        <v>159</v>
      </c>
      <c r="B161" s="164" t="str">
        <f t="shared" si="2"/>
        <v>60M-3-3</v>
      </c>
      <c r="C161" s="164">
        <v>501</v>
      </c>
      <c r="D161" s="164"/>
      <c r="E161" s="297">
        <v>36291</v>
      </c>
      <c r="F161" s="298" t="s">
        <v>727</v>
      </c>
      <c r="G161" s="221" t="s">
        <v>725</v>
      </c>
      <c r="H161" s="221" t="s">
        <v>678</v>
      </c>
      <c r="I161" s="299">
        <v>780</v>
      </c>
      <c r="J161" s="300" t="s">
        <v>864</v>
      </c>
      <c r="K161" s="300" t="s">
        <v>864</v>
      </c>
      <c r="L161" s="301"/>
    </row>
    <row r="162" spans="1:12" s="167" customFormat="1" ht="22.5" customHeight="1">
      <c r="A162" s="108">
        <v>160</v>
      </c>
      <c r="B162" s="164" t="str">
        <f t="shared" si="2"/>
        <v>60M-2-3</v>
      </c>
      <c r="C162" s="164">
        <v>603</v>
      </c>
      <c r="D162" s="164"/>
      <c r="E162" s="297">
        <v>36262</v>
      </c>
      <c r="F162" s="298" t="s">
        <v>769</v>
      </c>
      <c r="G162" s="221" t="s">
        <v>768</v>
      </c>
      <c r="H162" s="221" t="s">
        <v>678</v>
      </c>
      <c r="I162" s="299">
        <v>780</v>
      </c>
      <c r="J162" s="300" t="s">
        <v>863</v>
      </c>
      <c r="K162" s="300" t="s">
        <v>864</v>
      </c>
      <c r="L162" s="301"/>
    </row>
    <row r="163" spans="1:12" s="167" customFormat="1" ht="22.5" customHeight="1">
      <c r="A163" s="108">
        <v>162</v>
      </c>
      <c r="B163" s="164" t="str">
        <f t="shared" si="2"/>
        <v>60M-1-3</v>
      </c>
      <c r="C163" s="164">
        <v>451</v>
      </c>
      <c r="D163" s="164"/>
      <c r="E163" s="297">
        <v>36219</v>
      </c>
      <c r="F163" s="298" t="s">
        <v>653</v>
      </c>
      <c r="G163" s="221" t="s">
        <v>594</v>
      </c>
      <c r="H163" s="221" t="s">
        <v>678</v>
      </c>
      <c r="I163" s="299">
        <v>780</v>
      </c>
      <c r="J163" s="300" t="s">
        <v>862</v>
      </c>
      <c r="K163" s="300" t="s">
        <v>864</v>
      </c>
      <c r="L163" s="301"/>
    </row>
    <row r="164" spans="1:12" s="167" customFormat="1" ht="22.5" customHeight="1">
      <c r="A164" s="108">
        <v>163</v>
      </c>
      <c r="B164" s="164" t="str">
        <f t="shared" si="2"/>
        <v>60M-12-6</v>
      </c>
      <c r="C164" s="164">
        <v>386</v>
      </c>
      <c r="D164" s="164"/>
      <c r="E164" s="297">
        <v>36629</v>
      </c>
      <c r="F164" s="298" t="s">
        <v>686</v>
      </c>
      <c r="G164" s="221" t="s">
        <v>641</v>
      </c>
      <c r="H164" s="221" t="s">
        <v>678</v>
      </c>
      <c r="I164" s="299">
        <v>785</v>
      </c>
      <c r="J164" s="300" t="s">
        <v>873</v>
      </c>
      <c r="K164" s="300" t="s">
        <v>867</v>
      </c>
      <c r="L164" s="301"/>
    </row>
    <row r="165" spans="1:12" s="167" customFormat="1" ht="22.5" customHeight="1">
      <c r="A165" s="108">
        <v>164</v>
      </c>
      <c r="B165" s="164" t="str">
        <f t="shared" si="2"/>
        <v>60M-11-6</v>
      </c>
      <c r="C165" s="164">
        <v>422</v>
      </c>
      <c r="D165" s="164"/>
      <c r="E165" s="297">
        <v>36242</v>
      </c>
      <c r="F165" s="298" t="s">
        <v>699</v>
      </c>
      <c r="G165" s="221" t="s">
        <v>647</v>
      </c>
      <c r="H165" s="221" t="s">
        <v>678</v>
      </c>
      <c r="I165" s="299">
        <v>785</v>
      </c>
      <c r="J165" s="300" t="s">
        <v>872</v>
      </c>
      <c r="K165" s="300" t="s">
        <v>867</v>
      </c>
      <c r="L165" s="301"/>
    </row>
    <row r="166" spans="1:12" s="167" customFormat="1" ht="22.5" customHeight="1">
      <c r="A166" s="108">
        <v>165</v>
      </c>
      <c r="B166" s="164" t="str">
        <f t="shared" si="2"/>
        <v>60M-10-6</v>
      </c>
      <c r="C166" s="164">
        <v>509</v>
      </c>
      <c r="D166" s="164"/>
      <c r="E166" s="297">
        <v>36536</v>
      </c>
      <c r="F166" s="298" t="s">
        <v>730</v>
      </c>
      <c r="G166" s="221" t="s">
        <v>731</v>
      </c>
      <c r="H166" s="221" t="s">
        <v>678</v>
      </c>
      <c r="I166" s="299">
        <v>785</v>
      </c>
      <c r="J166" s="300" t="s">
        <v>871</v>
      </c>
      <c r="K166" s="300" t="s">
        <v>867</v>
      </c>
      <c r="L166" s="301"/>
    </row>
    <row r="167" spans="1:12" s="167" customFormat="1" ht="22.5" customHeight="1">
      <c r="A167" s="108">
        <v>166</v>
      </c>
      <c r="B167" s="164" t="str">
        <f t="shared" si="2"/>
        <v>60M-9-6</v>
      </c>
      <c r="C167" s="164">
        <v>479</v>
      </c>
      <c r="D167" s="164"/>
      <c r="E167" s="297">
        <v>36416</v>
      </c>
      <c r="F167" s="298" t="s">
        <v>716</v>
      </c>
      <c r="G167" s="221" t="s">
        <v>249</v>
      </c>
      <c r="H167" s="221" t="s">
        <v>678</v>
      </c>
      <c r="I167" s="299">
        <v>789</v>
      </c>
      <c r="J167" s="300" t="s">
        <v>870</v>
      </c>
      <c r="K167" s="300" t="s">
        <v>867</v>
      </c>
      <c r="L167" s="301"/>
    </row>
    <row r="168" spans="1:12" s="167" customFormat="1" ht="22.5" customHeight="1">
      <c r="A168" s="108">
        <v>167</v>
      </c>
      <c r="B168" s="164" t="str">
        <f t="shared" si="2"/>
        <v>60M-8-6</v>
      </c>
      <c r="C168" s="164">
        <v>441</v>
      </c>
      <c r="D168" s="164"/>
      <c r="E168" s="297">
        <v>36565</v>
      </c>
      <c r="F168" s="298" t="s">
        <v>705</v>
      </c>
      <c r="G168" s="221" t="s">
        <v>594</v>
      </c>
      <c r="H168" s="221" t="s">
        <v>678</v>
      </c>
      <c r="I168" s="299">
        <v>790</v>
      </c>
      <c r="J168" s="300" t="s">
        <v>869</v>
      </c>
      <c r="K168" s="300" t="s">
        <v>867</v>
      </c>
      <c r="L168" s="301"/>
    </row>
    <row r="169" spans="1:12" s="167" customFormat="1" ht="22.5" customHeight="1">
      <c r="A169" s="108">
        <v>168</v>
      </c>
      <c r="B169" s="164" t="str">
        <f t="shared" si="2"/>
        <v>60M-7-6</v>
      </c>
      <c r="C169" s="164">
        <v>464</v>
      </c>
      <c r="D169" s="164"/>
      <c r="E169" s="297">
        <v>36386</v>
      </c>
      <c r="F169" s="298" t="s">
        <v>709</v>
      </c>
      <c r="G169" s="221" t="s">
        <v>658</v>
      </c>
      <c r="H169" s="221" t="s">
        <v>678</v>
      </c>
      <c r="I169" s="299">
        <v>790</v>
      </c>
      <c r="J169" s="300" t="s">
        <v>868</v>
      </c>
      <c r="K169" s="300" t="s">
        <v>867</v>
      </c>
      <c r="L169" s="301"/>
    </row>
    <row r="170" spans="1:12" s="167" customFormat="1" ht="22.5" customHeight="1">
      <c r="A170" s="108">
        <v>169</v>
      </c>
      <c r="B170" s="164" t="str">
        <f t="shared" si="2"/>
        <v>60M-6-6</v>
      </c>
      <c r="C170" s="164">
        <v>491</v>
      </c>
      <c r="D170" s="164"/>
      <c r="E170" s="297">
        <v>36278</v>
      </c>
      <c r="F170" s="298" t="s">
        <v>722</v>
      </c>
      <c r="G170" s="221" t="s">
        <v>249</v>
      </c>
      <c r="H170" s="221" t="s">
        <v>678</v>
      </c>
      <c r="I170" s="299">
        <v>790</v>
      </c>
      <c r="J170" s="300" t="s">
        <v>867</v>
      </c>
      <c r="K170" s="300" t="s">
        <v>867</v>
      </c>
      <c r="L170" s="301"/>
    </row>
    <row r="171" spans="1:12" s="167" customFormat="1" ht="22.5" customHeight="1">
      <c r="A171" s="108">
        <v>170</v>
      </c>
      <c r="B171" s="164" t="str">
        <f t="shared" si="2"/>
        <v>60M-5-6</v>
      </c>
      <c r="C171" s="164">
        <v>420</v>
      </c>
      <c r="D171" s="164"/>
      <c r="E171" s="297">
        <v>36526</v>
      </c>
      <c r="F171" s="298" t="s">
        <v>697</v>
      </c>
      <c r="G171" s="221" t="s">
        <v>647</v>
      </c>
      <c r="H171" s="221" t="s">
        <v>678</v>
      </c>
      <c r="I171" s="299">
        <v>793</v>
      </c>
      <c r="J171" s="300" t="s">
        <v>866</v>
      </c>
      <c r="K171" s="300" t="s">
        <v>867</v>
      </c>
      <c r="L171" s="301"/>
    </row>
    <row r="172" spans="1:12" s="167" customFormat="1" ht="22.5" customHeight="1">
      <c r="A172" s="108">
        <v>171</v>
      </c>
      <c r="B172" s="164" t="str">
        <f t="shared" si="2"/>
        <v>60M-4-6</v>
      </c>
      <c r="C172" s="164">
        <v>457</v>
      </c>
      <c r="D172" s="164"/>
      <c r="E172" s="297">
        <v>36192</v>
      </c>
      <c r="F172" s="298" t="s">
        <v>707</v>
      </c>
      <c r="G172" s="221" t="s">
        <v>596</v>
      </c>
      <c r="H172" s="221" t="s">
        <v>678</v>
      </c>
      <c r="I172" s="299">
        <v>795</v>
      </c>
      <c r="J172" s="300" t="s">
        <v>865</v>
      </c>
      <c r="K172" s="300" t="s">
        <v>867</v>
      </c>
      <c r="L172" s="301"/>
    </row>
    <row r="173" spans="1:12" s="167" customFormat="1" ht="22.5" customHeight="1">
      <c r="A173" s="108">
        <v>172</v>
      </c>
      <c r="B173" s="164" t="str">
        <f t="shared" si="2"/>
        <v>60M-3-6</v>
      </c>
      <c r="C173" s="164">
        <v>500</v>
      </c>
      <c r="D173" s="164"/>
      <c r="E173" s="297">
        <v>36595</v>
      </c>
      <c r="F173" s="298" t="s">
        <v>726</v>
      </c>
      <c r="G173" s="221" t="s">
        <v>725</v>
      </c>
      <c r="H173" s="221" t="s">
        <v>678</v>
      </c>
      <c r="I173" s="299">
        <v>795</v>
      </c>
      <c r="J173" s="300" t="s">
        <v>864</v>
      </c>
      <c r="K173" s="300" t="s">
        <v>867</v>
      </c>
      <c r="L173" s="301"/>
    </row>
    <row r="174" spans="1:12" s="167" customFormat="1" ht="22.5" customHeight="1">
      <c r="A174" s="108">
        <v>173</v>
      </c>
      <c r="B174" s="164" t="str">
        <f t="shared" si="2"/>
        <v>60M-2-6</v>
      </c>
      <c r="C174" s="164">
        <v>440</v>
      </c>
      <c r="D174" s="164"/>
      <c r="E174" s="297">
        <v>36526</v>
      </c>
      <c r="F174" s="298" t="s">
        <v>704</v>
      </c>
      <c r="G174" s="221" t="s">
        <v>594</v>
      </c>
      <c r="H174" s="221" t="s">
        <v>678</v>
      </c>
      <c r="I174" s="299">
        <v>798</v>
      </c>
      <c r="J174" s="300" t="s">
        <v>863</v>
      </c>
      <c r="K174" s="300" t="s">
        <v>867</v>
      </c>
      <c r="L174" s="301"/>
    </row>
    <row r="175" spans="1:12" s="167" customFormat="1" ht="22.5" customHeight="1">
      <c r="A175" s="108">
        <v>175</v>
      </c>
      <c r="B175" s="164" t="str">
        <f t="shared" si="2"/>
        <v>60M-1-6</v>
      </c>
      <c r="C175" s="164">
        <v>524</v>
      </c>
      <c r="D175" s="164"/>
      <c r="E175" s="297">
        <v>36526</v>
      </c>
      <c r="F175" s="298" t="s">
        <v>740</v>
      </c>
      <c r="G175" s="221" t="s">
        <v>735</v>
      </c>
      <c r="H175" s="221" t="s">
        <v>678</v>
      </c>
      <c r="I175" s="299">
        <v>800</v>
      </c>
      <c r="J175" s="300" t="s">
        <v>862</v>
      </c>
      <c r="K175" s="300" t="s">
        <v>867</v>
      </c>
      <c r="L175" s="301"/>
    </row>
    <row r="176" spans="1:12" s="167" customFormat="1" ht="22.5" customHeight="1">
      <c r="A176" s="108">
        <v>176</v>
      </c>
      <c r="B176" s="164" t="str">
        <f t="shared" si="2"/>
        <v>60M-12-7</v>
      </c>
      <c r="C176" s="164">
        <v>569</v>
      </c>
      <c r="D176" s="164"/>
      <c r="E176" s="297">
        <v>36366</v>
      </c>
      <c r="F176" s="298" t="s">
        <v>750</v>
      </c>
      <c r="G176" s="221" t="s">
        <v>669</v>
      </c>
      <c r="H176" s="221" t="s">
        <v>678</v>
      </c>
      <c r="I176" s="299">
        <v>800</v>
      </c>
      <c r="J176" s="300" t="s">
        <v>873</v>
      </c>
      <c r="K176" s="300" t="s">
        <v>868</v>
      </c>
      <c r="L176" s="301"/>
    </row>
    <row r="177" spans="1:12" s="167" customFormat="1" ht="22.5" customHeight="1">
      <c r="A177" s="108">
        <v>177</v>
      </c>
      <c r="B177" s="164" t="str">
        <f t="shared" si="2"/>
        <v>60M-11-7</v>
      </c>
      <c r="C177" s="164">
        <v>514</v>
      </c>
      <c r="D177" s="164"/>
      <c r="E177" s="297">
        <v>36379</v>
      </c>
      <c r="F177" s="298" t="s">
        <v>734</v>
      </c>
      <c r="G177" s="221" t="s">
        <v>735</v>
      </c>
      <c r="H177" s="221" t="s">
        <v>678</v>
      </c>
      <c r="I177" s="299">
        <v>802</v>
      </c>
      <c r="J177" s="300" t="s">
        <v>872</v>
      </c>
      <c r="K177" s="300" t="s">
        <v>868</v>
      </c>
      <c r="L177" s="301"/>
    </row>
    <row r="178" spans="1:12" s="167" customFormat="1" ht="22.5" customHeight="1">
      <c r="A178" s="108">
        <v>178</v>
      </c>
      <c r="B178" s="164" t="str">
        <f t="shared" si="2"/>
        <v>60M-10-7</v>
      </c>
      <c r="C178" s="164">
        <v>463</v>
      </c>
      <c r="D178" s="164"/>
      <c r="E178" s="297">
        <v>36699</v>
      </c>
      <c r="F178" s="298" t="s">
        <v>708</v>
      </c>
      <c r="G178" s="221" t="s">
        <v>658</v>
      </c>
      <c r="H178" s="221" t="s">
        <v>678</v>
      </c>
      <c r="I178" s="299">
        <v>805</v>
      </c>
      <c r="J178" s="300" t="s">
        <v>871</v>
      </c>
      <c r="K178" s="300" t="s">
        <v>868</v>
      </c>
      <c r="L178" s="301"/>
    </row>
    <row r="179" spans="1:12" s="167" customFormat="1" ht="22.5" customHeight="1">
      <c r="A179" s="108">
        <v>179</v>
      </c>
      <c r="B179" s="164" t="str">
        <f t="shared" si="2"/>
        <v>60M-9-7</v>
      </c>
      <c r="C179" s="164">
        <v>485</v>
      </c>
      <c r="D179" s="164"/>
      <c r="E179" s="297">
        <v>36444</v>
      </c>
      <c r="F179" s="298" t="s">
        <v>717</v>
      </c>
      <c r="G179" s="221" t="s">
        <v>249</v>
      </c>
      <c r="H179" s="221" t="s">
        <v>678</v>
      </c>
      <c r="I179" s="299">
        <v>810</v>
      </c>
      <c r="J179" s="300" t="s">
        <v>870</v>
      </c>
      <c r="K179" s="300" t="s">
        <v>868</v>
      </c>
      <c r="L179" s="301"/>
    </row>
    <row r="180" spans="1:12" s="167" customFormat="1" ht="22.5" customHeight="1">
      <c r="A180" s="108">
        <v>180</v>
      </c>
      <c r="B180" s="164" t="str">
        <f t="shared" si="2"/>
        <v>60M-8-7</v>
      </c>
      <c r="C180" s="164">
        <v>447</v>
      </c>
      <c r="D180" s="164"/>
      <c r="E180" s="297">
        <v>36495</v>
      </c>
      <c r="F180" s="298" t="s">
        <v>770</v>
      </c>
      <c r="G180" s="221" t="s">
        <v>594</v>
      </c>
      <c r="H180" s="221" t="s">
        <v>678</v>
      </c>
      <c r="I180" s="299">
        <v>810</v>
      </c>
      <c r="J180" s="300" t="s">
        <v>869</v>
      </c>
      <c r="K180" s="300" t="s">
        <v>868</v>
      </c>
      <c r="L180" s="301"/>
    </row>
    <row r="181" spans="1:12" s="167" customFormat="1" ht="22.5" customHeight="1">
      <c r="A181" s="108">
        <v>181</v>
      </c>
      <c r="B181" s="164" t="str">
        <f t="shared" si="2"/>
        <v>60M-7-7</v>
      </c>
      <c r="C181" s="164">
        <v>596</v>
      </c>
      <c r="D181" s="164"/>
      <c r="E181" s="297">
        <v>36610</v>
      </c>
      <c r="F181" s="298" t="s">
        <v>765</v>
      </c>
      <c r="G181" s="221" t="s">
        <v>764</v>
      </c>
      <c r="H181" s="221" t="s">
        <v>678</v>
      </c>
      <c r="I181" s="299">
        <v>811</v>
      </c>
      <c r="J181" s="300" t="s">
        <v>868</v>
      </c>
      <c r="K181" s="300" t="s">
        <v>868</v>
      </c>
      <c r="L181" s="301"/>
    </row>
    <row r="182" spans="1:12" s="167" customFormat="1" ht="22.5" customHeight="1">
      <c r="A182" s="108">
        <v>182</v>
      </c>
      <c r="B182" s="164" t="str">
        <f t="shared" si="2"/>
        <v>60M-6-7</v>
      </c>
      <c r="C182" s="164">
        <v>562</v>
      </c>
      <c r="D182" s="164"/>
      <c r="E182" s="297">
        <v>36557</v>
      </c>
      <c r="F182" s="298" t="s">
        <v>749</v>
      </c>
      <c r="G182" s="221" t="s">
        <v>669</v>
      </c>
      <c r="H182" s="221" t="s">
        <v>678</v>
      </c>
      <c r="I182" s="299">
        <v>815</v>
      </c>
      <c r="J182" s="300" t="s">
        <v>867</v>
      </c>
      <c r="K182" s="300" t="s">
        <v>868</v>
      </c>
      <c r="L182" s="301"/>
    </row>
    <row r="183" spans="1:12" s="167" customFormat="1" ht="22.5" customHeight="1">
      <c r="A183" s="108">
        <v>183</v>
      </c>
      <c r="B183" s="164" t="str">
        <f t="shared" si="2"/>
        <v>60M-5-7</v>
      </c>
      <c r="C183" s="164">
        <v>432</v>
      </c>
      <c r="D183" s="164"/>
      <c r="E183" s="297">
        <v>36320</v>
      </c>
      <c r="F183" s="298" t="s">
        <v>702</v>
      </c>
      <c r="G183" s="221" t="s">
        <v>703</v>
      </c>
      <c r="H183" s="221" t="s">
        <v>678</v>
      </c>
      <c r="I183" s="299">
        <v>818</v>
      </c>
      <c r="J183" s="300" t="s">
        <v>866</v>
      </c>
      <c r="K183" s="300" t="s">
        <v>868</v>
      </c>
      <c r="L183" s="301"/>
    </row>
    <row r="184" spans="1:12" s="167" customFormat="1" ht="22.5" customHeight="1">
      <c r="A184" s="108">
        <v>184</v>
      </c>
      <c r="B184" s="164" t="str">
        <f t="shared" si="2"/>
        <v>60M-4-7</v>
      </c>
      <c r="C184" s="164">
        <v>591</v>
      </c>
      <c r="D184" s="164"/>
      <c r="E184" s="297">
        <v>36245</v>
      </c>
      <c r="F184" s="298" t="s">
        <v>762</v>
      </c>
      <c r="G184" s="221" t="s">
        <v>621</v>
      </c>
      <c r="H184" s="221" t="s">
        <v>678</v>
      </c>
      <c r="I184" s="299">
        <v>830</v>
      </c>
      <c r="J184" s="300" t="s">
        <v>865</v>
      </c>
      <c r="K184" s="300" t="s">
        <v>868</v>
      </c>
      <c r="L184" s="301"/>
    </row>
    <row r="185" spans="1:12" s="167" customFormat="1" ht="22.5" customHeight="1">
      <c r="A185" s="108">
        <v>185</v>
      </c>
      <c r="B185" s="164" t="str">
        <f t="shared" si="2"/>
        <v>60M-3-7</v>
      </c>
      <c r="C185" s="164">
        <v>515</v>
      </c>
      <c r="D185" s="164"/>
      <c r="E185" s="297">
        <v>36331</v>
      </c>
      <c r="F185" s="298" t="s">
        <v>736</v>
      </c>
      <c r="G185" s="221" t="s">
        <v>735</v>
      </c>
      <c r="H185" s="221" t="s">
        <v>678</v>
      </c>
      <c r="I185" s="299">
        <v>834</v>
      </c>
      <c r="J185" s="300" t="s">
        <v>864</v>
      </c>
      <c r="K185" s="300" t="s">
        <v>868</v>
      </c>
      <c r="L185" s="301"/>
    </row>
    <row r="186" spans="1:12" s="167" customFormat="1" ht="22.5" customHeight="1">
      <c r="A186" s="108">
        <v>186</v>
      </c>
      <c r="B186" s="164" t="str">
        <f t="shared" si="2"/>
        <v>60M-2-7</v>
      </c>
      <c r="C186" s="164">
        <v>510</v>
      </c>
      <c r="D186" s="164"/>
      <c r="E186" s="297">
        <v>36659</v>
      </c>
      <c r="F186" s="298" t="s">
        <v>774</v>
      </c>
      <c r="G186" s="221" t="s">
        <v>666</v>
      </c>
      <c r="H186" s="221" t="s">
        <v>678</v>
      </c>
      <c r="I186" s="299">
        <v>861</v>
      </c>
      <c r="J186" s="300" t="s">
        <v>863</v>
      </c>
      <c r="K186" s="300" t="s">
        <v>868</v>
      </c>
      <c r="L186" s="301"/>
    </row>
    <row r="187" spans="1:12" s="167" customFormat="1" ht="22.5" customHeight="1">
      <c r="A187" s="108">
        <v>187</v>
      </c>
      <c r="B187" s="164" t="str">
        <f t="shared" si="2"/>
        <v>60M-1-7</v>
      </c>
      <c r="C187" s="164">
        <v>511</v>
      </c>
      <c r="D187" s="164"/>
      <c r="E187" s="297">
        <v>36722</v>
      </c>
      <c r="F187" s="298" t="s">
        <v>665</v>
      </c>
      <c r="G187" s="221" t="s">
        <v>666</v>
      </c>
      <c r="H187" s="221" t="s">
        <v>678</v>
      </c>
      <c r="I187" s="299">
        <v>871</v>
      </c>
      <c r="J187" s="300" t="s">
        <v>862</v>
      </c>
      <c r="K187" s="300" t="s">
        <v>868</v>
      </c>
      <c r="L187" s="301"/>
    </row>
    <row r="188" spans="1:12" s="167" customFormat="1" ht="22.5" customHeight="1">
      <c r="A188" s="108">
        <v>188</v>
      </c>
      <c r="B188" s="164" t="str">
        <f t="shared" si="2"/>
        <v>60M-12-8</v>
      </c>
      <c r="C188" s="164">
        <v>517</v>
      </c>
      <c r="D188" s="164"/>
      <c r="E188" s="297">
        <v>36531</v>
      </c>
      <c r="F188" s="298" t="s">
        <v>738</v>
      </c>
      <c r="G188" s="221" t="s">
        <v>735</v>
      </c>
      <c r="H188" s="221" t="s">
        <v>678</v>
      </c>
      <c r="I188" s="299">
        <v>890</v>
      </c>
      <c r="J188" s="300" t="s">
        <v>873</v>
      </c>
      <c r="K188" s="300" t="s">
        <v>869</v>
      </c>
      <c r="L188" s="301"/>
    </row>
    <row r="189" spans="1:12" s="167" customFormat="1" ht="22.5" customHeight="1">
      <c r="A189" s="108">
        <v>189</v>
      </c>
      <c r="B189" s="164" t="str">
        <f t="shared" si="2"/>
        <v>60M-11-8</v>
      </c>
      <c r="C189" s="164">
        <v>516</v>
      </c>
      <c r="D189" s="164"/>
      <c r="E189" s="297">
        <v>36321</v>
      </c>
      <c r="F189" s="298" t="s">
        <v>737</v>
      </c>
      <c r="G189" s="221" t="s">
        <v>735</v>
      </c>
      <c r="H189" s="221" t="s">
        <v>678</v>
      </c>
      <c r="I189" s="299">
        <v>895</v>
      </c>
      <c r="J189" s="300" t="s">
        <v>872</v>
      </c>
      <c r="K189" s="300" t="s">
        <v>869</v>
      </c>
      <c r="L189" s="301"/>
    </row>
    <row r="190" spans="1:12" s="167" customFormat="1" ht="22.5" customHeight="1">
      <c r="A190" s="108">
        <v>190</v>
      </c>
      <c r="B190" s="164" t="str">
        <f t="shared" si="2"/>
        <v>60M-10-8</v>
      </c>
      <c r="C190" s="164">
        <v>448</v>
      </c>
      <c r="D190" s="164"/>
      <c r="E190" s="297">
        <v>36535</v>
      </c>
      <c r="F190" s="298" t="s">
        <v>771</v>
      </c>
      <c r="G190" s="221" t="s">
        <v>594</v>
      </c>
      <c r="H190" s="221" t="s">
        <v>678</v>
      </c>
      <c r="I190" s="299">
        <v>915</v>
      </c>
      <c r="J190" s="300" t="s">
        <v>871</v>
      </c>
      <c r="K190" s="300" t="s">
        <v>869</v>
      </c>
      <c r="L190" s="301"/>
    </row>
    <row r="191" spans="1:12" s="167" customFormat="1" ht="22.5" customHeight="1">
      <c r="A191" s="108">
        <v>191</v>
      </c>
      <c r="B191" s="164" t="str">
        <f t="shared" si="2"/>
        <v>60M-9-8</v>
      </c>
      <c r="C191" s="164">
        <v>512</v>
      </c>
      <c r="D191" s="164"/>
      <c r="E191" s="297">
        <v>36646</v>
      </c>
      <c r="F191" s="298" t="s">
        <v>775</v>
      </c>
      <c r="G191" s="221" t="s">
        <v>666</v>
      </c>
      <c r="H191" s="221" t="s">
        <v>678</v>
      </c>
      <c r="I191" s="299">
        <v>942</v>
      </c>
      <c r="J191" s="300" t="s">
        <v>870</v>
      </c>
      <c r="K191" s="300" t="s">
        <v>869</v>
      </c>
      <c r="L191" s="301"/>
    </row>
    <row r="192" spans="1:12" s="167" customFormat="1" ht="22.5" customHeight="1">
      <c r="A192" s="108">
        <v>192</v>
      </c>
      <c r="B192" s="164" t="str">
        <f t="shared" si="2"/>
        <v>60M-8-8</v>
      </c>
      <c r="C192" s="164">
        <v>358</v>
      </c>
      <c r="D192" s="164"/>
      <c r="E192" s="297">
        <v>36679</v>
      </c>
      <c r="F192" s="298" t="s">
        <v>679</v>
      </c>
      <c r="G192" s="221" t="s">
        <v>634</v>
      </c>
      <c r="H192" s="221" t="s">
        <v>678</v>
      </c>
      <c r="I192" s="299" t="s">
        <v>411</v>
      </c>
      <c r="J192" s="300" t="s">
        <v>869</v>
      </c>
      <c r="K192" s="300" t="s">
        <v>869</v>
      </c>
      <c r="L192" s="301"/>
    </row>
    <row r="193" spans="1:12" s="167" customFormat="1" ht="22.5" customHeight="1">
      <c r="A193" s="108">
        <v>193</v>
      </c>
      <c r="B193" s="164" t="str">
        <f aca="true" t="shared" si="3" ref="B193:B257">CONCATENATE(H193,"-",J193,"-",K193)</f>
        <v>60M-7-8</v>
      </c>
      <c r="C193" s="164">
        <v>362</v>
      </c>
      <c r="D193" s="164"/>
      <c r="E193" s="297">
        <v>36163</v>
      </c>
      <c r="F193" s="298" t="s">
        <v>680</v>
      </c>
      <c r="G193" s="221" t="s">
        <v>634</v>
      </c>
      <c r="H193" s="221" t="s">
        <v>678</v>
      </c>
      <c r="I193" s="299" t="s">
        <v>411</v>
      </c>
      <c r="J193" s="300" t="s">
        <v>868</v>
      </c>
      <c r="K193" s="300" t="s">
        <v>869</v>
      </c>
      <c r="L193" s="301"/>
    </row>
    <row r="194" spans="1:12" ht="22.5" customHeight="1">
      <c r="A194" s="108">
        <v>194</v>
      </c>
      <c r="B194" s="164" t="str">
        <f t="shared" si="3"/>
        <v>60M-6-8</v>
      </c>
      <c r="C194" s="164">
        <v>372</v>
      </c>
      <c r="D194" s="164"/>
      <c r="E194" s="297">
        <v>36526</v>
      </c>
      <c r="F194" s="298" t="s">
        <v>681</v>
      </c>
      <c r="G194" s="221" t="s">
        <v>577</v>
      </c>
      <c r="H194" s="221" t="s">
        <v>678</v>
      </c>
      <c r="I194" s="299" t="s">
        <v>411</v>
      </c>
      <c r="J194" s="300" t="s">
        <v>867</v>
      </c>
      <c r="K194" s="300" t="s">
        <v>869</v>
      </c>
      <c r="L194" s="301"/>
    </row>
    <row r="195" spans="1:12" ht="22.5" customHeight="1">
      <c r="A195" s="108">
        <v>195</v>
      </c>
      <c r="B195" s="164" t="str">
        <f t="shared" si="3"/>
        <v>60M-5-8</v>
      </c>
      <c r="C195" s="164">
        <v>382</v>
      </c>
      <c r="D195" s="164"/>
      <c r="E195" s="297">
        <v>36423</v>
      </c>
      <c r="F195" s="298" t="s">
        <v>682</v>
      </c>
      <c r="G195" s="221" t="s">
        <v>683</v>
      </c>
      <c r="H195" s="221" t="s">
        <v>678</v>
      </c>
      <c r="I195" s="299" t="s">
        <v>411</v>
      </c>
      <c r="J195" s="300" t="s">
        <v>866</v>
      </c>
      <c r="K195" s="300" t="s">
        <v>869</v>
      </c>
      <c r="L195" s="301"/>
    </row>
    <row r="196" spans="1:12" ht="22.5" customHeight="1">
      <c r="A196" s="108">
        <v>196</v>
      </c>
      <c r="B196" s="164" t="str">
        <f t="shared" si="3"/>
        <v>60M-4-8</v>
      </c>
      <c r="C196" s="164">
        <v>416</v>
      </c>
      <c r="D196" s="164"/>
      <c r="E196" s="297">
        <v>36161</v>
      </c>
      <c r="F196" s="298" t="s">
        <v>694</v>
      </c>
      <c r="G196" s="221" t="s">
        <v>647</v>
      </c>
      <c r="H196" s="221" t="s">
        <v>678</v>
      </c>
      <c r="I196" s="299" t="s">
        <v>411</v>
      </c>
      <c r="J196" s="300" t="s">
        <v>865</v>
      </c>
      <c r="K196" s="300" t="s">
        <v>869</v>
      </c>
      <c r="L196" s="301"/>
    </row>
    <row r="197" spans="1:12" ht="22.5" customHeight="1">
      <c r="A197" s="108">
        <v>197</v>
      </c>
      <c r="B197" s="164" t="str">
        <f t="shared" si="3"/>
        <v>60M-3-8</v>
      </c>
      <c r="C197" s="164">
        <v>419</v>
      </c>
      <c r="D197" s="164"/>
      <c r="E197" s="297">
        <v>36312</v>
      </c>
      <c r="F197" s="298" t="s">
        <v>696</v>
      </c>
      <c r="G197" s="221" t="s">
        <v>647</v>
      </c>
      <c r="H197" s="221" t="s">
        <v>678</v>
      </c>
      <c r="I197" s="299" t="s">
        <v>411</v>
      </c>
      <c r="J197" s="300" t="s">
        <v>864</v>
      </c>
      <c r="K197" s="300" t="s">
        <v>869</v>
      </c>
      <c r="L197" s="301"/>
    </row>
    <row r="198" spans="1:12" ht="22.5" customHeight="1">
      <c r="A198" s="108">
        <v>198</v>
      </c>
      <c r="B198" s="164" t="str">
        <f t="shared" si="3"/>
        <v>60M-2-8</v>
      </c>
      <c r="C198" s="164">
        <v>471</v>
      </c>
      <c r="D198" s="164"/>
      <c r="E198" s="297">
        <v>36531</v>
      </c>
      <c r="F198" s="298" t="s">
        <v>710</v>
      </c>
      <c r="G198" s="221" t="s">
        <v>249</v>
      </c>
      <c r="H198" s="221" t="s">
        <v>678</v>
      </c>
      <c r="I198" s="299" t="s">
        <v>411</v>
      </c>
      <c r="J198" s="300" t="s">
        <v>863</v>
      </c>
      <c r="K198" s="300" t="s">
        <v>869</v>
      </c>
      <c r="L198" s="301"/>
    </row>
    <row r="199" spans="1:12" ht="22.5" customHeight="1">
      <c r="A199" s="108">
        <v>199</v>
      </c>
      <c r="B199" s="164" t="str">
        <f t="shared" si="3"/>
        <v>60M-1-8</v>
      </c>
      <c r="C199" s="164">
        <v>476</v>
      </c>
      <c r="D199" s="164"/>
      <c r="E199" s="297">
        <v>36312</v>
      </c>
      <c r="F199" s="298" t="s">
        <v>713</v>
      </c>
      <c r="G199" s="221" t="s">
        <v>249</v>
      </c>
      <c r="H199" s="221" t="s">
        <v>678</v>
      </c>
      <c r="I199" s="299" t="s">
        <v>411</v>
      </c>
      <c r="J199" s="300" t="s">
        <v>862</v>
      </c>
      <c r="K199" s="300" t="s">
        <v>869</v>
      </c>
      <c r="L199" s="301"/>
    </row>
    <row r="200" spans="1:12" ht="22.5" customHeight="1">
      <c r="A200" s="108">
        <v>200</v>
      </c>
      <c r="B200" s="164" t="str">
        <f t="shared" si="3"/>
        <v>60M-12-2</v>
      </c>
      <c r="C200" s="164">
        <v>488</v>
      </c>
      <c r="D200" s="164"/>
      <c r="E200" s="297">
        <v>36534</v>
      </c>
      <c r="F200" s="298" t="s">
        <v>719</v>
      </c>
      <c r="G200" s="221" t="s">
        <v>249</v>
      </c>
      <c r="H200" s="221" t="s">
        <v>678</v>
      </c>
      <c r="I200" s="299" t="s">
        <v>411</v>
      </c>
      <c r="J200" s="300" t="s">
        <v>873</v>
      </c>
      <c r="K200" s="300" t="s">
        <v>863</v>
      </c>
      <c r="L200" s="301"/>
    </row>
    <row r="201" spans="1:12" ht="22.5" customHeight="1">
      <c r="A201" s="108">
        <v>201</v>
      </c>
      <c r="B201" s="164" t="str">
        <f t="shared" si="3"/>
        <v>60M-11-2</v>
      </c>
      <c r="C201" s="164">
        <v>489</v>
      </c>
      <c r="D201" s="164"/>
      <c r="E201" s="297">
        <v>36765</v>
      </c>
      <c r="F201" s="298" t="s">
        <v>720</v>
      </c>
      <c r="G201" s="221" t="s">
        <v>249</v>
      </c>
      <c r="H201" s="221" t="s">
        <v>678</v>
      </c>
      <c r="I201" s="299" t="s">
        <v>411</v>
      </c>
      <c r="J201" s="300" t="s">
        <v>872</v>
      </c>
      <c r="K201" s="300" t="s">
        <v>863</v>
      </c>
      <c r="L201" s="301"/>
    </row>
    <row r="202" spans="1:12" ht="22.5" customHeight="1">
      <c r="A202" s="108">
        <v>202</v>
      </c>
      <c r="B202" s="164" t="str">
        <f t="shared" si="3"/>
        <v>60M-10-2</v>
      </c>
      <c r="C202" s="164">
        <v>490</v>
      </c>
      <c r="D202" s="164"/>
      <c r="E202" s="297">
        <v>36670</v>
      </c>
      <c r="F202" s="298" t="s">
        <v>721</v>
      </c>
      <c r="G202" s="221" t="s">
        <v>249</v>
      </c>
      <c r="H202" s="221" t="s">
        <v>678</v>
      </c>
      <c r="I202" s="299" t="s">
        <v>411</v>
      </c>
      <c r="J202" s="300" t="s">
        <v>871</v>
      </c>
      <c r="K202" s="300" t="s">
        <v>863</v>
      </c>
      <c r="L202" s="301"/>
    </row>
    <row r="203" spans="1:12" ht="22.5" customHeight="1">
      <c r="A203" s="108">
        <v>203</v>
      </c>
      <c r="B203" s="164" t="str">
        <f t="shared" si="3"/>
        <v>60M-9-2</v>
      </c>
      <c r="C203" s="164">
        <v>503</v>
      </c>
      <c r="D203" s="164"/>
      <c r="E203" s="297">
        <v>36398</v>
      </c>
      <c r="F203" s="298" t="s">
        <v>728</v>
      </c>
      <c r="G203" s="221" t="s">
        <v>729</v>
      </c>
      <c r="H203" s="221" t="s">
        <v>678</v>
      </c>
      <c r="I203" s="299" t="s">
        <v>411</v>
      </c>
      <c r="J203" s="300" t="s">
        <v>870</v>
      </c>
      <c r="K203" s="300" t="s">
        <v>863</v>
      </c>
      <c r="L203" s="301"/>
    </row>
    <row r="204" spans="1:12" ht="22.5" customHeight="1">
      <c r="A204" s="108">
        <v>204</v>
      </c>
      <c r="B204" s="164" t="str">
        <f t="shared" si="3"/>
        <v>60M-8-2</v>
      </c>
      <c r="C204" s="164">
        <v>525</v>
      </c>
      <c r="D204" s="164"/>
      <c r="E204" s="297">
        <v>36161</v>
      </c>
      <c r="F204" s="298" t="s">
        <v>741</v>
      </c>
      <c r="G204" s="221" t="s">
        <v>735</v>
      </c>
      <c r="H204" s="221" t="s">
        <v>678</v>
      </c>
      <c r="I204" s="299" t="s">
        <v>411</v>
      </c>
      <c r="J204" s="300" t="s">
        <v>869</v>
      </c>
      <c r="K204" s="300" t="s">
        <v>863</v>
      </c>
      <c r="L204" s="301"/>
    </row>
    <row r="205" spans="1:12" ht="22.5" customHeight="1">
      <c r="A205" s="108">
        <v>205</v>
      </c>
      <c r="B205" s="164" t="str">
        <f t="shared" si="3"/>
        <v>60M-7-2</v>
      </c>
      <c r="C205" s="164">
        <v>548</v>
      </c>
      <c r="D205" s="164"/>
      <c r="E205" s="297">
        <v>36228</v>
      </c>
      <c r="F205" s="298" t="s">
        <v>744</v>
      </c>
      <c r="G205" s="221" t="s">
        <v>745</v>
      </c>
      <c r="H205" s="221" t="s">
        <v>678</v>
      </c>
      <c r="I205" s="299" t="s">
        <v>411</v>
      </c>
      <c r="J205" s="300" t="s">
        <v>868</v>
      </c>
      <c r="K205" s="300" t="s">
        <v>863</v>
      </c>
      <c r="L205" s="301"/>
    </row>
    <row r="206" spans="1:12" ht="22.5" customHeight="1">
      <c r="A206" s="108">
        <v>206</v>
      </c>
      <c r="B206" s="164" t="str">
        <f t="shared" si="3"/>
        <v>60M-6-2</v>
      </c>
      <c r="C206" s="164">
        <v>570</v>
      </c>
      <c r="D206" s="164"/>
      <c r="E206" s="297">
        <v>36242</v>
      </c>
      <c r="F206" s="298" t="s">
        <v>751</v>
      </c>
      <c r="G206" s="221" t="s">
        <v>752</v>
      </c>
      <c r="H206" s="221" t="s">
        <v>678</v>
      </c>
      <c r="I206" s="299" t="s">
        <v>411</v>
      </c>
      <c r="J206" s="300" t="s">
        <v>867</v>
      </c>
      <c r="K206" s="300" t="s">
        <v>863</v>
      </c>
      <c r="L206" s="301"/>
    </row>
    <row r="207" spans="1:12" ht="22.5" customHeight="1">
      <c r="A207" s="108">
        <v>208</v>
      </c>
      <c r="B207" s="164" t="str">
        <f t="shared" si="3"/>
        <v>60M-5-2</v>
      </c>
      <c r="C207" s="164">
        <v>573</v>
      </c>
      <c r="D207" s="164"/>
      <c r="E207" s="297">
        <v>36769</v>
      </c>
      <c r="F207" s="298" t="s">
        <v>754</v>
      </c>
      <c r="G207" s="221" t="s">
        <v>752</v>
      </c>
      <c r="H207" s="221" t="s">
        <v>678</v>
      </c>
      <c r="I207" s="299" t="s">
        <v>411</v>
      </c>
      <c r="J207" s="300" t="s">
        <v>866</v>
      </c>
      <c r="K207" s="300" t="s">
        <v>863</v>
      </c>
      <c r="L207" s="301"/>
    </row>
    <row r="208" spans="1:12" ht="22.5" customHeight="1">
      <c r="A208" s="108">
        <v>209</v>
      </c>
      <c r="B208" s="164" t="str">
        <f t="shared" si="3"/>
        <v>60M-4-2</v>
      </c>
      <c r="C208" s="164">
        <v>575</v>
      </c>
      <c r="D208" s="164"/>
      <c r="E208" s="297">
        <v>36697</v>
      </c>
      <c r="F208" s="298" t="s">
        <v>755</v>
      </c>
      <c r="G208" s="221" t="s">
        <v>752</v>
      </c>
      <c r="H208" s="221" t="s">
        <v>678</v>
      </c>
      <c r="I208" s="299" t="s">
        <v>411</v>
      </c>
      <c r="J208" s="300" t="s">
        <v>865</v>
      </c>
      <c r="K208" s="300" t="s">
        <v>863</v>
      </c>
      <c r="L208" s="301"/>
    </row>
    <row r="209" spans="1:12" ht="22.5" customHeight="1">
      <c r="A209" s="108">
        <v>210</v>
      </c>
      <c r="B209" s="164" t="str">
        <f t="shared" si="3"/>
        <v>60M-3-2</v>
      </c>
      <c r="C209" s="164">
        <v>576</v>
      </c>
      <c r="D209" s="164"/>
      <c r="E209" s="297">
        <v>36274</v>
      </c>
      <c r="F209" s="298" t="s">
        <v>756</v>
      </c>
      <c r="G209" s="221" t="s">
        <v>752</v>
      </c>
      <c r="H209" s="221" t="s">
        <v>678</v>
      </c>
      <c r="I209" s="299" t="s">
        <v>411</v>
      </c>
      <c r="J209" s="300" t="s">
        <v>864</v>
      </c>
      <c r="K209" s="300" t="s">
        <v>863</v>
      </c>
      <c r="L209" s="301"/>
    </row>
    <row r="210" spans="1:12" ht="22.5" customHeight="1">
      <c r="A210" s="108">
        <v>211</v>
      </c>
      <c r="B210" s="164" t="str">
        <f t="shared" si="3"/>
        <v>60M-2-2</v>
      </c>
      <c r="C210" s="164">
        <v>577</v>
      </c>
      <c r="D210" s="164"/>
      <c r="E210" s="297">
        <v>36282</v>
      </c>
      <c r="F210" s="298" t="s">
        <v>757</v>
      </c>
      <c r="G210" s="221" t="s">
        <v>752</v>
      </c>
      <c r="H210" s="221" t="s">
        <v>678</v>
      </c>
      <c r="I210" s="299" t="s">
        <v>411</v>
      </c>
      <c r="J210" s="300" t="s">
        <v>863</v>
      </c>
      <c r="K210" s="300" t="s">
        <v>863</v>
      </c>
      <c r="L210" s="301"/>
    </row>
    <row r="211" spans="1:12" ht="22.5" customHeight="1">
      <c r="A211" s="108">
        <v>212</v>
      </c>
      <c r="B211" s="164" t="str">
        <f t="shared" si="3"/>
        <v>60M-1-2</v>
      </c>
      <c r="C211" s="164">
        <v>582</v>
      </c>
      <c r="D211" s="164"/>
      <c r="E211" s="297">
        <v>36202</v>
      </c>
      <c r="F211" s="298" t="s">
        <v>758</v>
      </c>
      <c r="G211" s="221" t="s">
        <v>672</v>
      </c>
      <c r="H211" s="221" t="s">
        <v>678</v>
      </c>
      <c r="I211" s="299" t="s">
        <v>411</v>
      </c>
      <c r="J211" s="300" t="s">
        <v>862</v>
      </c>
      <c r="K211" s="300" t="s">
        <v>863</v>
      </c>
      <c r="L211" s="301"/>
    </row>
    <row r="212" spans="1:12" ht="22.5" customHeight="1">
      <c r="A212" s="108">
        <v>213</v>
      </c>
      <c r="B212" s="164" t="str">
        <f t="shared" si="3"/>
        <v>60M-12-1</v>
      </c>
      <c r="C212" s="164">
        <v>583</v>
      </c>
      <c r="D212" s="164"/>
      <c r="E212" s="297">
        <v>36629</v>
      </c>
      <c r="F212" s="298" t="s">
        <v>759</v>
      </c>
      <c r="G212" s="221" t="s">
        <v>672</v>
      </c>
      <c r="H212" s="221" t="s">
        <v>678</v>
      </c>
      <c r="I212" s="299" t="s">
        <v>411</v>
      </c>
      <c r="J212" s="300" t="s">
        <v>873</v>
      </c>
      <c r="K212" s="300" t="s">
        <v>862</v>
      </c>
      <c r="L212" s="301"/>
    </row>
    <row r="213" spans="1:12" ht="22.5" customHeight="1">
      <c r="A213" s="108">
        <v>214</v>
      </c>
      <c r="B213" s="164" t="str">
        <f t="shared" si="3"/>
        <v>60M-11-1</v>
      </c>
      <c r="C213" s="164">
        <v>546</v>
      </c>
      <c r="D213" s="164"/>
      <c r="E213" s="297">
        <v>36617</v>
      </c>
      <c r="F213" s="298" t="s">
        <v>607</v>
      </c>
      <c r="G213" s="221" t="s">
        <v>608</v>
      </c>
      <c r="H213" s="221" t="s">
        <v>678</v>
      </c>
      <c r="I213" s="299" t="s">
        <v>411</v>
      </c>
      <c r="J213" s="300" t="s">
        <v>872</v>
      </c>
      <c r="K213" s="300" t="s">
        <v>862</v>
      </c>
      <c r="L213" s="301"/>
    </row>
    <row r="214" spans="1:12" ht="22.5" customHeight="1">
      <c r="A214" s="108">
        <v>215</v>
      </c>
      <c r="B214" s="164" t="str">
        <f t="shared" si="3"/>
        <v>60M-10-1</v>
      </c>
      <c r="C214" s="164">
        <v>574</v>
      </c>
      <c r="D214" s="164"/>
      <c r="E214" s="297">
        <v>36564</v>
      </c>
      <c r="F214" s="298" t="s">
        <v>845</v>
      </c>
      <c r="G214" s="221" t="s">
        <v>752</v>
      </c>
      <c r="H214" s="221" t="s">
        <v>678</v>
      </c>
      <c r="I214" s="299" t="s">
        <v>411</v>
      </c>
      <c r="J214" s="300" t="s">
        <v>871</v>
      </c>
      <c r="K214" s="300" t="s">
        <v>862</v>
      </c>
      <c r="L214" s="301"/>
    </row>
    <row r="215" spans="1:12" ht="22.5" customHeight="1">
      <c r="A215" s="108">
        <v>216</v>
      </c>
      <c r="B215" s="164" t="str">
        <f t="shared" si="3"/>
        <v>60M-9-1</v>
      </c>
      <c r="C215" s="164">
        <v>586</v>
      </c>
      <c r="D215" s="164"/>
      <c r="E215" s="297">
        <v>36552</v>
      </c>
      <c r="F215" s="298" t="s">
        <v>848</v>
      </c>
      <c r="G215" s="221" t="s">
        <v>761</v>
      </c>
      <c r="H215" s="221" t="s">
        <v>678</v>
      </c>
      <c r="I215" s="299" t="s">
        <v>411</v>
      </c>
      <c r="J215" s="300" t="s">
        <v>870</v>
      </c>
      <c r="K215" s="300" t="s">
        <v>862</v>
      </c>
      <c r="L215" s="301"/>
    </row>
    <row r="216" spans="1:12" ht="22.5" customHeight="1">
      <c r="A216" s="108">
        <v>217</v>
      </c>
      <c r="B216" s="164" t="str">
        <f t="shared" si="3"/>
        <v>60M-8-1</v>
      </c>
      <c r="C216" s="164">
        <v>588</v>
      </c>
      <c r="D216" s="164"/>
      <c r="E216" s="297">
        <v>36630</v>
      </c>
      <c r="F216" s="298" t="s">
        <v>850</v>
      </c>
      <c r="G216" s="221" t="s">
        <v>761</v>
      </c>
      <c r="H216" s="221" t="s">
        <v>678</v>
      </c>
      <c r="I216" s="299" t="s">
        <v>411</v>
      </c>
      <c r="J216" s="300" t="s">
        <v>869</v>
      </c>
      <c r="K216" s="300" t="s">
        <v>862</v>
      </c>
      <c r="L216" s="301"/>
    </row>
    <row r="217" spans="1:12" ht="22.5" customHeight="1">
      <c r="A217" s="108">
        <v>218</v>
      </c>
      <c r="B217" s="164" t="str">
        <f t="shared" si="3"/>
        <v>60M-7-1</v>
      </c>
      <c r="C217" s="164">
        <v>53</v>
      </c>
      <c r="D217" s="164"/>
      <c r="E217" s="297">
        <v>36563</v>
      </c>
      <c r="F217" s="298" t="s">
        <v>909</v>
      </c>
      <c r="G217" s="221" t="s">
        <v>647</v>
      </c>
      <c r="H217" s="221" t="s">
        <v>678</v>
      </c>
      <c r="I217" s="299" t="s">
        <v>411</v>
      </c>
      <c r="J217" s="300" t="s">
        <v>868</v>
      </c>
      <c r="K217" s="300" t="s">
        <v>862</v>
      </c>
      <c r="L217" s="301"/>
    </row>
    <row r="218" spans="1:12" ht="22.5" customHeight="1">
      <c r="A218" s="108">
        <v>219</v>
      </c>
      <c r="B218" s="164" t="str">
        <f t="shared" si="3"/>
        <v>60M-6-1</v>
      </c>
      <c r="C218" s="164">
        <v>80</v>
      </c>
      <c r="D218" s="164"/>
      <c r="E218" s="297">
        <v>36703</v>
      </c>
      <c r="F218" s="298" t="s">
        <v>910</v>
      </c>
      <c r="G218" s="221" t="s">
        <v>647</v>
      </c>
      <c r="H218" s="221" t="s">
        <v>678</v>
      </c>
      <c r="I218" s="299" t="s">
        <v>411</v>
      </c>
      <c r="J218" s="300" t="s">
        <v>867</v>
      </c>
      <c r="K218" s="300" t="s">
        <v>862</v>
      </c>
      <c r="L218" s="301"/>
    </row>
    <row r="219" spans="1:12" ht="22.5" customHeight="1">
      <c r="A219" s="108"/>
      <c r="B219" s="164" t="str">
        <f t="shared" si="3"/>
        <v>60M.ENG.-2-1</v>
      </c>
      <c r="C219" s="164">
        <v>516</v>
      </c>
      <c r="D219" s="164"/>
      <c r="E219" s="297">
        <v>36321</v>
      </c>
      <c r="F219" s="298" t="s">
        <v>737</v>
      </c>
      <c r="G219" s="221" t="s">
        <v>735</v>
      </c>
      <c r="H219" s="221" t="s">
        <v>399</v>
      </c>
      <c r="I219" s="299"/>
      <c r="J219" s="300" t="s">
        <v>863</v>
      </c>
      <c r="K219" s="300" t="s">
        <v>862</v>
      </c>
      <c r="L219" s="301"/>
    </row>
    <row r="220" spans="1:12" ht="22.5" customHeight="1">
      <c r="A220" s="108">
        <v>220</v>
      </c>
      <c r="B220" s="164" t="str">
        <f t="shared" si="3"/>
        <v>60M.ENG.-3-4</v>
      </c>
      <c r="C220" s="164">
        <v>584</v>
      </c>
      <c r="D220" s="164"/>
      <c r="E220" s="297">
        <v>36226</v>
      </c>
      <c r="F220" s="298" t="s">
        <v>846</v>
      </c>
      <c r="G220" s="221" t="s">
        <v>761</v>
      </c>
      <c r="H220" s="221" t="s">
        <v>399</v>
      </c>
      <c r="I220" s="303">
        <v>886</v>
      </c>
      <c r="J220" s="300" t="s">
        <v>864</v>
      </c>
      <c r="K220" s="300" t="s">
        <v>865</v>
      </c>
      <c r="L220" s="301"/>
    </row>
    <row r="221" spans="1:12" ht="22.5" customHeight="1">
      <c r="A221" s="108">
        <v>221</v>
      </c>
      <c r="B221" s="164" t="str">
        <f t="shared" si="3"/>
        <v>60M.ENG.-2-4</v>
      </c>
      <c r="C221" s="164">
        <v>589</v>
      </c>
      <c r="D221" s="164"/>
      <c r="E221" s="297">
        <v>36669</v>
      </c>
      <c r="F221" s="298" t="s">
        <v>718</v>
      </c>
      <c r="G221" s="221" t="s">
        <v>761</v>
      </c>
      <c r="H221" s="221" t="s">
        <v>399</v>
      </c>
      <c r="I221" s="303">
        <v>889</v>
      </c>
      <c r="J221" s="300" t="s">
        <v>863</v>
      </c>
      <c r="K221" s="300" t="s">
        <v>865</v>
      </c>
      <c r="L221" s="301"/>
    </row>
    <row r="222" spans="1:12" ht="22.5" customHeight="1">
      <c r="A222" s="108">
        <v>222</v>
      </c>
      <c r="B222" s="164" t="str">
        <f t="shared" si="3"/>
        <v>60M.ENG.-1-4</v>
      </c>
      <c r="C222" s="164">
        <v>362</v>
      </c>
      <c r="D222" s="164"/>
      <c r="E222" s="297">
        <v>36163</v>
      </c>
      <c r="F222" s="298" t="s">
        <v>680</v>
      </c>
      <c r="G222" s="221" t="s">
        <v>634</v>
      </c>
      <c r="H222" s="221" t="s">
        <v>399</v>
      </c>
      <c r="I222" s="303">
        <v>930</v>
      </c>
      <c r="J222" s="300" t="s">
        <v>862</v>
      </c>
      <c r="K222" s="300" t="s">
        <v>865</v>
      </c>
      <c r="L222" s="301"/>
    </row>
    <row r="223" spans="1:12" ht="22.5" customHeight="1">
      <c r="A223" s="108">
        <v>222</v>
      </c>
      <c r="B223" s="164" t="str">
        <f t="shared" si="3"/>
        <v>60M.ENG.-3-5</v>
      </c>
      <c r="C223" s="164">
        <v>363</v>
      </c>
      <c r="D223" s="164"/>
      <c r="E223" s="297">
        <v>36235</v>
      </c>
      <c r="F223" s="298" t="s">
        <v>853</v>
      </c>
      <c r="G223" s="221" t="s">
        <v>634</v>
      </c>
      <c r="H223" s="221" t="s">
        <v>399</v>
      </c>
      <c r="I223" s="303">
        <v>930</v>
      </c>
      <c r="J223" s="300" t="s">
        <v>864</v>
      </c>
      <c r="K223" s="300" t="s">
        <v>866</v>
      </c>
      <c r="L223" s="301"/>
    </row>
    <row r="224" spans="1:12" ht="22.5" customHeight="1">
      <c r="A224" s="108">
        <v>223</v>
      </c>
      <c r="B224" s="164" t="str">
        <f t="shared" si="3"/>
        <v>60M.ENG.-2-5</v>
      </c>
      <c r="C224" s="164">
        <v>388</v>
      </c>
      <c r="D224" s="164"/>
      <c r="E224" s="297">
        <v>36162</v>
      </c>
      <c r="F224" s="298" t="s">
        <v>687</v>
      </c>
      <c r="G224" s="221" t="s">
        <v>641</v>
      </c>
      <c r="H224" s="221" t="s">
        <v>399</v>
      </c>
      <c r="I224" s="303">
        <v>960</v>
      </c>
      <c r="J224" s="300" t="s">
        <v>863</v>
      </c>
      <c r="K224" s="300" t="s">
        <v>866</v>
      </c>
      <c r="L224" s="301"/>
    </row>
    <row r="225" spans="1:12" ht="22.5" customHeight="1">
      <c r="A225" s="108">
        <v>224</v>
      </c>
      <c r="B225" s="164" t="str">
        <f t="shared" si="3"/>
        <v>60M.ENG.-1-5</v>
      </c>
      <c r="C225" s="164">
        <v>443</v>
      </c>
      <c r="D225" s="164"/>
      <c r="E225" s="297">
        <v>36347</v>
      </c>
      <c r="F225" s="298" t="s">
        <v>830</v>
      </c>
      <c r="G225" s="221" t="s">
        <v>594</v>
      </c>
      <c r="H225" s="221" t="s">
        <v>399</v>
      </c>
      <c r="I225" s="303">
        <v>967</v>
      </c>
      <c r="J225" s="300" t="s">
        <v>862</v>
      </c>
      <c r="K225" s="300" t="s">
        <v>866</v>
      </c>
      <c r="L225" s="301"/>
    </row>
    <row r="226" spans="1:12" ht="22.5" customHeight="1">
      <c r="A226" s="108">
        <v>225</v>
      </c>
      <c r="B226" s="164" t="str">
        <f t="shared" si="3"/>
        <v>60M.ENG.-3-3</v>
      </c>
      <c r="C226" s="164">
        <v>496</v>
      </c>
      <c r="D226" s="164"/>
      <c r="E226" s="297">
        <v>36526</v>
      </c>
      <c r="F226" s="298" t="s">
        <v>773</v>
      </c>
      <c r="G226" s="221" t="s">
        <v>725</v>
      </c>
      <c r="H226" s="221" t="s">
        <v>399</v>
      </c>
      <c r="I226" s="303">
        <v>972</v>
      </c>
      <c r="J226" s="300" t="s">
        <v>864</v>
      </c>
      <c r="K226" s="300" t="s">
        <v>864</v>
      </c>
      <c r="L226" s="301"/>
    </row>
    <row r="227" spans="1:12" ht="22.5" customHeight="1">
      <c r="A227" s="108">
        <v>226</v>
      </c>
      <c r="B227" s="164" t="str">
        <f t="shared" si="3"/>
        <v>60M.ENG.-2-3</v>
      </c>
      <c r="C227" s="164">
        <v>498</v>
      </c>
      <c r="D227" s="164"/>
      <c r="E227" s="297">
        <v>36529</v>
      </c>
      <c r="F227" s="298" t="s">
        <v>833</v>
      </c>
      <c r="G227" s="221" t="s">
        <v>725</v>
      </c>
      <c r="H227" s="221" t="s">
        <v>399</v>
      </c>
      <c r="I227" s="303">
        <v>973</v>
      </c>
      <c r="J227" s="300" t="s">
        <v>863</v>
      </c>
      <c r="K227" s="300" t="s">
        <v>864</v>
      </c>
      <c r="L227" s="301"/>
    </row>
    <row r="228" spans="1:12" ht="22.5" customHeight="1">
      <c r="A228" s="108">
        <v>227</v>
      </c>
      <c r="B228" s="164" t="str">
        <f t="shared" si="3"/>
        <v>60M.ENG.-1-3</v>
      </c>
      <c r="C228" s="164">
        <v>389</v>
      </c>
      <c r="D228" s="164"/>
      <c r="E228" s="297">
        <v>36495</v>
      </c>
      <c r="F228" s="298" t="s">
        <v>640</v>
      </c>
      <c r="G228" s="221" t="s">
        <v>641</v>
      </c>
      <c r="H228" s="221" t="s">
        <v>399</v>
      </c>
      <c r="I228" s="303">
        <v>976</v>
      </c>
      <c r="J228" s="300" t="s">
        <v>862</v>
      </c>
      <c r="K228" s="300" t="s">
        <v>864</v>
      </c>
      <c r="L228" s="301"/>
    </row>
    <row r="229" spans="1:12" ht="22.5" customHeight="1">
      <c r="A229" s="108">
        <v>228</v>
      </c>
      <c r="B229" s="164" t="str">
        <f t="shared" si="3"/>
        <v>60M.ENG.-3-6</v>
      </c>
      <c r="C229" s="164">
        <v>484</v>
      </c>
      <c r="D229" s="164"/>
      <c r="E229" s="297">
        <v>36526</v>
      </c>
      <c r="F229" s="298" t="s">
        <v>772</v>
      </c>
      <c r="G229" s="221" t="s">
        <v>249</v>
      </c>
      <c r="H229" s="221" t="s">
        <v>399</v>
      </c>
      <c r="I229" s="303">
        <v>978</v>
      </c>
      <c r="J229" s="300" t="s">
        <v>864</v>
      </c>
      <c r="K229" s="300" t="s">
        <v>867</v>
      </c>
      <c r="L229" s="301"/>
    </row>
    <row r="230" spans="1:12" ht="22.5" customHeight="1">
      <c r="A230" s="108">
        <v>229</v>
      </c>
      <c r="B230" s="164" t="str">
        <f t="shared" si="3"/>
        <v>60M.ENG.-2-6</v>
      </c>
      <c r="C230" s="164">
        <v>394</v>
      </c>
      <c r="D230" s="164"/>
      <c r="E230" s="297">
        <v>36656</v>
      </c>
      <c r="F230" s="298" t="s">
        <v>690</v>
      </c>
      <c r="G230" s="221" t="s">
        <v>625</v>
      </c>
      <c r="H230" s="221" t="s">
        <v>399</v>
      </c>
      <c r="I230" s="303">
        <v>980</v>
      </c>
      <c r="J230" s="300" t="s">
        <v>863</v>
      </c>
      <c r="K230" s="300" t="s">
        <v>867</v>
      </c>
      <c r="L230" s="301"/>
    </row>
    <row r="231" spans="1:12" ht="22.5" customHeight="1">
      <c r="A231" s="108">
        <v>230</v>
      </c>
      <c r="B231" s="164" t="str">
        <f t="shared" si="3"/>
        <v>60M.ENG.-1-6</v>
      </c>
      <c r="C231" s="164">
        <v>447</v>
      </c>
      <c r="D231" s="164"/>
      <c r="E231" s="297">
        <v>36495</v>
      </c>
      <c r="F231" s="298" t="s">
        <v>770</v>
      </c>
      <c r="G231" s="221" t="s">
        <v>594</v>
      </c>
      <c r="H231" s="221" t="s">
        <v>399</v>
      </c>
      <c r="I231" s="303">
        <v>985</v>
      </c>
      <c r="J231" s="300" t="s">
        <v>862</v>
      </c>
      <c r="K231" s="300" t="s">
        <v>867</v>
      </c>
      <c r="L231" s="301"/>
    </row>
    <row r="232" spans="1:12" ht="22.5" customHeight="1">
      <c r="A232" s="108">
        <v>231</v>
      </c>
      <c r="B232" s="164" t="str">
        <f t="shared" si="3"/>
        <v>60M.ENG.-3-7</v>
      </c>
      <c r="C232" s="164">
        <v>448</v>
      </c>
      <c r="D232" s="164"/>
      <c r="E232" s="297">
        <v>36535</v>
      </c>
      <c r="F232" s="298" t="s">
        <v>771</v>
      </c>
      <c r="G232" s="221" t="s">
        <v>594</v>
      </c>
      <c r="H232" s="221" t="s">
        <v>399</v>
      </c>
      <c r="I232" s="303">
        <v>1030</v>
      </c>
      <c r="J232" s="300" t="s">
        <v>864</v>
      </c>
      <c r="K232" s="300" t="s">
        <v>868</v>
      </c>
      <c r="L232" s="301"/>
    </row>
    <row r="233" spans="1:13" s="260" customFormat="1" ht="22.5" customHeight="1">
      <c r="A233" s="108">
        <v>232</v>
      </c>
      <c r="B233" s="164" t="str">
        <f t="shared" si="3"/>
        <v>60M.ENG.-2-7</v>
      </c>
      <c r="C233" s="164">
        <v>510</v>
      </c>
      <c r="D233" s="164"/>
      <c r="E233" s="297">
        <v>36659</v>
      </c>
      <c r="F233" s="298" t="s">
        <v>774</v>
      </c>
      <c r="G233" s="221" t="s">
        <v>666</v>
      </c>
      <c r="H233" s="221" t="s">
        <v>399</v>
      </c>
      <c r="I233" s="303">
        <v>1074</v>
      </c>
      <c r="J233" s="300" t="s">
        <v>863</v>
      </c>
      <c r="K233" s="300" t="s">
        <v>868</v>
      </c>
      <c r="L233" s="301"/>
      <c r="M233" s="160"/>
    </row>
    <row r="234" spans="1:12" ht="22.5" customHeight="1">
      <c r="A234" s="108">
        <v>233</v>
      </c>
      <c r="B234" s="164" t="str">
        <f t="shared" si="3"/>
        <v>60M.ENG.-1-7</v>
      </c>
      <c r="C234" s="164">
        <v>563</v>
      </c>
      <c r="D234" s="164"/>
      <c r="E234" s="297">
        <v>36676</v>
      </c>
      <c r="F234" s="298" t="s">
        <v>842</v>
      </c>
      <c r="G234" s="221" t="s">
        <v>669</v>
      </c>
      <c r="H234" s="221" t="s">
        <v>399</v>
      </c>
      <c r="I234" s="303">
        <v>1090</v>
      </c>
      <c r="J234" s="300" t="s">
        <v>862</v>
      </c>
      <c r="K234" s="300" t="s">
        <v>868</v>
      </c>
      <c r="L234" s="301"/>
    </row>
    <row r="235" spans="1:12" ht="22.5" customHeight="1">
      <c r="A235" s="108">
        <v>234</v>
      </c>
      <c r="B235" s="164" t="str">
        <f t="shared" si="3"/>
        <v>60M.ENG.-3-8</v>
      </c>
      <c r="C235" s="164">
        <v>522</v>
      </c>
      <c r="D235" s="164"/>
      <c r="E235" s="297">
        <v>36526</v>
      </c>
      <c r="F235" s="298" t="s">
        <v>776</v>
      </c>
      <c r="G235" s="221" t="s">
        <v>735</v>
      </c>
      <c r="H235" s="221" t="s">
        <v>399</v>
      </c>
      <c r="I235" s="303">
        <v>1101</v>
      </c>
      <c r="J235" s="300" t="s">
        <v>864</v>
      </c>
      <c r="K235" s="300" t="s">
        <v>869</v>
      </c>
      <c r="L235" s="301"/>
    </row>
    <row r="236" spans="1:12" ht="22.5" customHeight="1">
      <c r="A236" s="108">
        <v>235</v>
      </c>
      <c r="B236" s="164" t="str">
        <f t="shared" si="3"/>
        <v>60M.ENG.-2-8</v>
      </c>
      <c r="C236" s="164">
        <v>512</v>
      </c>
      <c r="D236" s="164"/>
      <c r="E236" s="297">
        <v>36646</v>
      </c>
      <c r="F236" s="298" t="s">
        <v>775</v>
      </c>
      <c r="G236" s="221" t="s">
        <v>666</v>
      </c>
      <c r="H236" s="221" t="s">
        <v>399</v>
      </c>
      <c r="I236" s="303">
        <v>1265</v>
      </c>
      <c r="J236" s="300" t="s">
        <v>863</v>
      </c>
      <c r="K236" s="300" t="s">
        <v>869</v>
      </c>
      <c r="L236" s="301"/>
    </row>
    <row r="237" spans="1:12" ht="22.5" customHeight="1">
      <c r="A237" s="108">
        <v>236</v>
      </c>
      <c r="B237" s="164" t="str">
        <f t="shared" si="3"/>
        <v>60M.ENG.-1-8</v>
      </c>
      <c r="C237" s="164">
        <v>414</v>
      </c>
      <c r="D237" s="164"/>
      <c r="E237" s="297">
        <v>36511</v>
      </c>
      <c r="F237" s="298" t="s">
        <v>646</v>
      </c>
      <c r="G237" s="221" t="s">
        <v>647</v>
      </c>
      <c r="H237" s="221" t="s">
        <v>399</v>
      </c>
      <c r="I237" s="303" t="s">
        <v>411</v>
      </c>
      <c r="J237" s="300" t="s">
        <v>862</v>
      </c>
      <c r="K237" s="300" t="s">
        <v>869</v>
      </c>
      <c r="L237" s="301"/>
    </row>
    <row r="238" spans="1:12" ht="22.5" customHeight="1">
      <c r="A238" s="108">
        <v>237</v>
      </c>
      <c r="B238" s="164" t="str">
        <f t="shared" si="3"/>
        <v>60M.ENG.-3-2</v>
      </c>
      <c r="C238" s="164">
        <v>440</v>
      </c>
      <c r="D238" s="164"/>
      <c r="E238" s="297">
        <v>36526</v>
      </c>
      <c r="F238" s="298" t="s">
        <v>704</v>
      </c>
      <c r="G238" s="221" t="s">
        <v>594</v>
      </c>
      <c r="H238" s="221" t="s">
        <v>399</v>
      </c>
      <c r="I238" s="303" t="s">
        <v>411</v>
      </c>
      <c r="J238" s="300" t="s">
        <v>864</v>
      </c>
      <c r="K238" s="300" t="s">
        <v>863</v>
      </c>
      <c r="L238" s="301"/>
    </row>
    <row r="239" spans="1:12" ht="22.5" customHeight="1">
      <c r="A239" s="108">
        <v>238</v>
      </c>
      <c r="B239" s="164" t="str">
        <f t="shared" si="3"/>
        <v>60M.ENG.-2-2</v>
      </c>
      <c r="C239" s="164">
        <v>573</v>
      </c>
      <c r="D239" s="164"/>
      <c r="E239" s="297">
        <v>36769</v>
      </c>
      <c r="F239" s="298" t="s">
        <v>754</v>
      </c>
      <c r="G239" s="221" t="s">
        <v>752</v>
      </c>
      <c r="H239" s="221" t="s">
        <v>399</v>
      </c>
      <c r="I239" s="303" t="s">
        <v>411</v>
      </c>
      <c r="J239" s="300" t="s">
        <v>863</v>
      </c>
      <c r="K239" s="300" t="s">
        <v>863</v>
      </c>
      <c r="L239" s="301"/>
    </row>
    <row r="240" spans="1:12" ht="22.5" customHeight="1">
      <c r="A240" s="108">
        <v>239</v>
      </c>
      <c r="B240" s="164" t="str">
        <f t="shared" si="3"/>
        <v>60M.ENG.-1-2</v>
      </c>
      <c r="C240" s="164">
        <v>418</v>
      </c>
      <c r="D240" s="164"/>
      <c r="E240" s="297">
        <v>36479</v>
      </c>
      <c r="F240" s="298" t="s">
        <v>828</v>
      </c>
      <c r="G240" s="221" t="s">
        <v>647</v>
      </c>
      <c r="H240" s="221" t="s">
        <v>399</v>
      </c>
      <c r="I240" s="303" t="s">
        <v>411</v>
      </c>
      <c r="J240" s="300" t="s">
        <v>862</v>
      </c>
      <c r="K240" s="300" t="s">
        <v>863</v>
      </c>
      <c r="L240" s="301"/>
    </row>
    <row r="241" spans="1:12" ht="22.5" customHeight="1">
      <c r="A241" s="108">
        <v>240</v>
      </c>
      <c r="B241" s="164" t="str">
        <f t="shared" si="3"/>
        <v>60M.ENG.-3-1</v>
      </c>
      <c r="C241" s="164">
        <v>547</v>
      </c>
      <c r="D241" s="164"/>
      <c r="E241" s="297">
        <v>36374</v>
      </c>
      <c r="F241" s="298" t="s">
        <v>858</v>
      </c>
      <c r="G241" s="221" t="s">
        <v>745</v>
      </c>
      <c r="H241" s="221" t="s">
        <v>399</v>
      </c>
      <c r="I241" s="303" t="s">
        <v>411</v>
      </c>
      <c r="J241" s="300" t="s">
        <v>864</v>
      </c>
      <c r="K241" s="300" t="s">
        <v>862</v>
      </c>
      <c r="L241" s="301"/>
    </row>
    <row r="242" spans="1:12" ht="22.5" customHeight="1">
      <c r="A242" s="108">
        <v>241</v>
      </c>
      <c r="B242" s="164" t="str">
        <f t="shared" si="3"/>
        <v>800M-10-8</v>
      </c>
      <c r="C242" s="164">
        <v>378</v>
      </c>
      <c r="D242" s="164"/>
      <c r="E242" s="297">
        <v>36516</v>
      </c>
      <c r="F242" s="298" t="s">
        <v>777</v>
      </c>
      <c r="G242" s="221" t="s">
        <v>580</v>
      </c>
      <c r="H242" s="221" t="s">
        <v>403</v>
      </c>
      <c r="I242" s="303">
        <v>200</v>
      </c>
      <c r="J242" s="300" t="s">
        <v>871</v>
      </c>
      <c r="K242" s="300" t="s">
        <v>869</v>
      </c>
      <c r="L242" s="301"/>
    </row>
    <row r="243" spans="1:12" ht="22.5" customHeight="1">
      <c r="A243" s="108">
        <v>242</v>
      </c>
      <c r="B243" s="164" t="str">
        <f t="shared" si="3"/>
        <v>800M-9-8</v>
      </c>
      <c r="C243" s="164">
        <v>433</v>
      </c>
      <c r="D243" s="164"/>
      <c r="E243" s="297">
        <v>36293</v>
      </c>
      <c r="F243" s="298" t="s">
        <v>591</v>
      </c>
      <c r="G243" s="221" t="s">
        <v>592</v>
      </c>
      <c r="H243" s="221" t="s">
        <v>403</v>
      </c>
      <c r="I243" s="303">
        <v>200</v>
      </c>
      <c r="J243" s="300" t="s">
        <v>870</v>
      </c>
      <c r="K243" s="300" t="s">
        <v>869</v>
      </c>
      <c r="L243" s="301"/>
    </row>
    <row r="244" spans="1:12" ht="22.5" customHeight="1">
      <c r="A244" s="108">
        <v>243</v>
      </c>
      <c r="B244" s="164" t="str">
        <f t="shared" si="3"/>
        <v>800M-8-8</v>
      </c>
      <c r="C244" s="164">
        <v>380</v>
      </c>
      <c r="D244" s="164"/>
      <c r="E244" s="297">
        <v>36766</v>
      </c>
      <c r="F244" s="298" t="s">
        <v>579</v>
      </c>
      <c r="G244" s="221" t="s">
        <v>580</v>
      </c>
      <c r="H244" s="221" t="s">
        <v>403</v>
      </c>
      <c r="I244" s="303">
        <v>201</v>
      </c>
      <c r="J244" s="300" t="s">
        <v>869</v>
      </c>
      <c r="K244" s="300" t="s">
        <v>869</v>
      </c>
      <c r="L244" s="301"/>
    </row>
    <row r="245" spans="1:12" ht="22.5" customHeight="1">
      <c r="A245" s="108">
        <v>244</v>
      </c>
      <c r="B245" s="164" t="str">
        <f t="shared" si="3"/>
        <v>800M-7-8</v>
      </c>
      <c r="C245" s="164">
        <v>381</v>
      </c>
      <c r="D245" s="164"/>
      <c r="E245" s="297">
        <v>36799</v>
      </c>
      <c r="F245" s="298" t="s">
        <v>581</v>
      </c>
      <c r="G245" s="221" t="s">
        <v>580</v>
      </c>
      <c r="H245" s="221" t="s">
        <v>403</v>
      </c>
      <c r="I245" s="303">
        <v>201</v>
      </c>
      <c r="J245" s="300" t="s">
        <v>868</v>
      </c>
      <c r="K245" s="300" t="s">
        <v>869</v>
      </c>
      <c r="L245" s="301"/>
    </row>
    <row r="246" spans="1:12" ht="22.5" customHeight="1">
      <c r="A246" s="108">
        <v>245</v>
      </c>
      <c r="B246" s="164" t="str">
        <f t="shared" si="3"/>
        <v>800M-6-8</v>
      </c>
      <c r="C246" s="164">
        <v>552</v>
      </c>
      <c r="D246" s="164"/>
      <c r="E246" s="297">
        <v>36161</v>
      </c>
      <c r="F246" s="298" t="s">
        <v>611</v>
      </c>
      <c r="G246" s="221" t="s">
        <v>612</v>
      </c>
      <c r="H246" s="221" t="s">
        <v>403</v>
      </c>
      <c r="I246" s="303">
        <v>201</v>
      </c>
      <c r="J246" s="300" t="s">
        <v>867</v>
      </c>
      <c r="K246" s="300" t="s">
        <v>869</v>
      </c>
      <c r="L246" s="301"/>
    </row>
    <row r="247" spans="1:12" ht="22.5" customHeight="1">
      <c r="A247" s="108">
        <v>246</v>
      </c>
      <c r="B247" s="164" t="str">
        <f t="shared" si="3"/>
        <v>800M-5-8</v>
      </c>
      <c r="C247" s="164">
        <v>435</v>
      </c>
      <c r="D247" s="164"/>
      <c r="E247" s="297">
        <v>36211</v>
      </c>
      <c r="F247" s="298" t="s">
        <v>785</v>
      </c>
      <c r="G247" s="221" t="s">
        <v>786</v>
      </c>
      <c r="H247" s="221" t="s">
        <v>403</v>
      </c>
      <c r="I247" s="303">
        <v>202</v>
      </c>
      <c r="J247" s="300" t="s">
        <v>866</v>
      </c>
      <c r="K247" s="300" t="s">
        <v>869</v>
      </c>
      <c r="L247" s="301"/>
    </row>
    <row r="248" spans="1:12" ht="22.5" customHeight="1">
      <c r="A248" s="108">
        <v>247</v>
      </c>
      <c r="B248" s="164" t="str">
        <f t="shared" si="3"/>
        <v>800M-4-8</v>
      </c>
      <c r="C248" s="164">
        <v>410</v>
      </c>
      <c r="D248" s="164"/>
      <c r="E248" s="297">
        <v>36165</v>
      </c>
      <c r="F248" s="298" t="s">
        <v>644</v>
      </c>
      <c r="G248" s="221" t="s">
        <v>645</v>
      </c>
      <c r="H248" s="221" t="s">
        <v>403</v>
      </c>
      <c r="I248" s="303">
        <v>202</v>
      </c>
      <c r="J248" s="300" t="s">
        <v>865</v>
      </c>
      <c r="K248" s="300" t="s">
        <v>869</v>
      </c>
      <c r="L248" s="301"/>
    </row>
    <row r="249" spans="1:12" ht="22.5" customHeight="1">
      <c r="A249" s="108">
        <v>248</v>
      </c>
      <c r="B249" s="164" t="str">
        <f t="shared" si="3"/>
        <v>800M-3-8</v>
      </c>
      <c r="C249" s="164">
        <v>426</v>
      </c>
      <c r="D249" s="164"/>
      <c r="E249" s="297">
        <v>36165</v>
      </c>
      <c r="F249" s="298" t="s">
        <v>649</v>
      </c>
      <c r="G249" s="221" t="s">
        <v>647</v>
      </c>
      <c r="H249" s="221" t="s">
        <v>403</v>
      </c>
      <c r="I249" s="303">
        <v>202</v>
      </c>
      <c r="J249" s="300" t="s">
        <v>864</v>
      </c>
      <c r="K249" s="300" t="s">
        <v>869</v>
      </c>
      <c r="L249" s="301"/>
    </row>
    <row r="250" spans="1:12" ht="22.5" customHeight="1">
      <c r="A250" s="108">
        <v>249</v>
      </c>
      <c r="B250" s="164" t="str">
        <f t="shared" si="3"/>
        <v>800M-1-8</v>
      </c>
      <c r="C250" s="164">
        <v>599</v>
      </c>
      <c r="D250" s="164"/>
      <c r="E250" s="297">
        <v>36383</v>
      </c>
      <c r="F250" s="298" t="s">
        <v>676</v>
      </c>
      <c r="G250" s="221" t="s">
        <v>675</v>
      </c>
      <c r="H250" s="221" t="s">
        <v>403</v>
      </c>
      <c r="I250" s="303">
        <v>202</v>
      </c>
      <c r="J250" s="300" t="s">
        <v>862</v>
      </c>
      <c r="K250" s="300" t="s">
        <v>869</v>
      </c>
      <c r="L250" s="301"/>
    </row>
    <row r="251" spans="1:12" ht="22.5" customHeight="1">
      <c r="A251" s="108">
        <v>250</v>
      </c>
      <c r="B251" s="164" t="str">
        <f t="shared" si="3"/>
        <v>800M-2-8</v>
      </c>
      <c r="C251" s="164">
        <v>454</v>
      </c>
      <c r="D251" s="164"/>
      <c r="E251" s="297">
        <v>36161</v>
      </c>
      <c r="F251" s="298" t="s">
        <v>595</v>
      </c>
      <c r="G251" s="221" t="s">
        <v>596</v>
      </c>
      <c r="H251" s="221" t="s">
        <v>403</v>
      </c>
      <c r="I251" s="303">
        <v>203</v>
      </c>
      <c r="J251" s="300" t="s">
        <v>863</v>
      </c>
      <c r="K251" s="300" t="s">
        <v>869</v>
      </c>
      <c r="L251" s="301"/>
    </row>
    <row r="252" spans="1:12" ht="22.5" customHeight="1">
      <c r="A252" s="108">
        <v>251</v>
      </c>
      <c r="B252" s="164" t="str">
        <f t="shared" si="3"/>
        <v>800M-10-7</v>
      </c>
      <c r="C252" s="164">
        <v>553</v>
      </c>
      <c r="D252" s="164"/>
      <c r="E252" s="297">
        <v>36418</v>
      </c>
      <c r="F252" s="298" t="s">
        <v>613</v>
      </c>
      <c r="G252" s="221" t="s">
        <v>612</v>
      </c>
      <c r="H252" s="221" t="s">
        <v>403</v>
      </c>
      <c r="I252" s="303">
        <v>204</v>
      </c>
      <c r="J252" s="300" t="s">
        <v>871</v>
      </c>
      <c r="K252" s="300" t="s">
        <v>868</v>
      </c>
      <c r="L252" s="301"/>
    </row>
    <row r="253" spans="1:12" ht="22.5" customHeight="1">
      <c r="A253" s="108">
        <v>252</v>
      </c>
      <c r="B253" s="164" t="str">
        <f t="shared" si="3"/>
        <v>800M-9-7</v>
      </c>
      <c r="C253" s="164">
        <v>392</v>
      </c>
      <c r="D253" s="164"/>
      <c r="E253" s="297">
        <v>36187</v>
      </c>
      <c r="F253" s="298" t="s">
        <v>780</v>
      </c>
      <c r="G253" s="221" t="s">
        <v>641</v>
      </c>
      <c r="H253" s="221" t="s">
        <v>403</v>
      </c>
      <c r="I253" s="303">
        <v>205</v>
      </c>
      <c r="J253" s="300" t="s">
        <v>870</v>
      </c>
      <c r="K253" s="300" t="s">
        <v>868</v>
      </c>
      <c r="L253" s="301"/>
    </row>
    <row r="254" spans="1:12" ht="22.5" customHeight="1">
      <c r="A254" s="108">
        <v>253</v>
      </c>
      <c r="B254" s="164" t="str">
        <f t="shared" si="3"/>
        <v>800M-8-7</v>
      </c>
      <c r="C254" s="164">
        <v>402</v>
      </c>
      <c r="D254" s="164"/>
      <c r="E254" s="297">
        <v>36371</v>
      </c>
      <c r="F254" s="298" t="s">
        <v>582</v>
      </c>
      <c r="G254" s="221" t="s">
        <v>583</v>
      </c>
      <c r="H254" s="221" t="s">
        <v>403</v>
      </c>
      <c r="I254" s="303">
        <v>205</v>
      </c>
      <c r="J254" s="300" t="s">
        <v>869</v>
      </c>
      <c r="K254" s="300" t="s">
        <v>868</v>
      </c>
      <c r="L254" s="301"/>
    </row>
    <row r="255" spans="1:12" ht="22.5" customHeight="1">
      <c r="A255" s="108">
        <v>254</v>
      </c>
      <c r="B255" s="164" t="str">
        <f t="shared" si="3"/>
        <v>800M-7-7</v>
      </c>
      <c r="C255" s="164">
        <v>403</v>
      </c>
      <c r="D255" s="164"/>
      <c r="E255" s="297">
        <v>36617</v>
      </c>
      <c r="F255" s="298" t="s">
        <v>584</v>
      </c>
      <c r="G255" s="221" t="s">
        <v>583</v>
      </c>
      <c r="H255" s="221" t="s">
        <v>403</v>
      </c>
      <c r="I255" s="303">
        <v>205</v>
      </c>
      <c r="J255" s="300" t="s">
        <v>868</v>
      </c>
      <c r="K255" s="300" t="s">
        <v>868</v>
      </c>
      <c r="L255" s="301"/>
    </row>
    <row r="256" spans="1:12" ht="22.5" customHeight="1">
      <c r="A256" s="108">
        <v>255</v>
      </c>
      <c r="B256" s="164" t="str">
        <f t="shared" si="3"/>
        <v>800M-6-7</v>
      </c>
      <c r="C256" s="164">
        <v>434</v>
      </c>
      <c r="D256" s="164"/>
      <c r="E256" s="297">
        <v>36239</v>
      </c>
      <c r="F256" s="298" t="s">
        <v>593</v>
      </c>
      <c r="G256" s="221" t="s">
        <v>592</v>
      </c>
      <c r="H256" s="221" t="s">
        <v>403</v>
      </c>
      <c r="I256" s="303">
        <v>205</v>
      </c>
      <c r="J256" s="300" t="s">
        <v>867</v>
      </c>
      <c r="K256" s="300" t="s">
        <v>868</v>
      </c>
      <c r="L256" s="301"/>
    </row>
    <row r="257" spans="1:12" ht="22.5" customHeight="1">
      <c r="A257" s="108">
        <v>256</v>
      </c>
      <c r="B257" s="164" t="str">
        <f t="shared" si="3"/>
        <v>800M-5-7</v>
      </c>
      <c r="C257" s="164">
        <v>554</v>
      </c>
      <c r="D257" s="164"/>
      <c r="E257" s="297">
        <v>36276</v>
      </c>
      <c r="F257" s="298" t="s">
        <v>614</v>
      </c>
      <c r="G257" s="221" t="s">
        <v>612</v>
      </c>
      <c r="H257" s="221" t="s">
        <v>403</v>
      </c>
      <c r="I257" s="303">
        <v>205</v>
      </c>
      <c r="J257" s="300" t="s">
        <v>866</v>
      </c>
      <c r="K257" s="300" t="s">
        <v>868</v>
      </c>
      <c r="L257" s="301"/>
    </row>
    <row r="258" spans="1:12" ht="22.5" customHeight="1">
      <c r="A258" s="108">
        <v>257</v>
      </c>
      <c r="B258" s="164" t="str">
        <f aca="true" t="shared" si="4" ref="B258:B320">CONCATENATE(H258,"-",J258,"-",K258)</f>
        <v>800M-4-7</v>
      </c>
      <c r="C258" s="164">
        <v>436</v>
      </c>
      <c r="D258" s="164"/>
      <c r="E258" s="297">
        <v>36845</v>
      </c>
      <c r="F258" s="298" t="s">
        <v>787</v>
      </c>
      <c r="G258" s="221" t="s">
        <v>786</v>
      </c>
      <c r="H258" s="221" t="s">
        <v>403</v>
      </c>
      <c r="I258" s="303">
        <v>206</v>
      </c>
      <c r="J258" s="300" t="s">
        <v>865</v>
      </c>
      <c r="K258" s="300" t="s">
        <v>868</v>
      </c>
      <c r="L258" s="301"/>
    </row>
    <row r="259" spans="1:12" ht="22.5" customHeight="1">
      <c r="A259" s="108">
        <v>258</v>
      </c>
      <c r="B259" s="164" t="str">
        <f t="shared" si="4"/>
        <v>800M-3-7</v>
      </c>
      <c r="C259" s="164">
        <v>437</v>
      </c>
      <c r="D259" s="164"/>
      <c r="E259" s="297">
        <v>36753</v>
      </c>
      <c r="F259" s="298" t="s">
        <v>788</v>
      </c>
      <c r="G259" s="221" t="s">
        <v>786</v>
      </c>
      <c r="H259" s="221" t="s">
        <v>403</v>
      </c>
      <c r="I259" s="303">
        <v>206</v>
      </c>
      <c r="J259" s="300" t="s">
        <v>864</v>
      </c>
      <c r="K259" s="300" t="s">
        <v>868</v>
      </c>
      <c r="L259" s="301"/>
    </row>
    <row r="260" spans="1:12" ht="22.5" customHeight="1">
      <c r="A260" s="108">
        <v>259</v>
      </c>
      <c r="B260" s="164" t="str">
        <f t="shared" si="4"/>
        <v>800M-2-7</v>
      </c>
      <c r="C260" s="164">
        <v>438</v>
      </c>
      <c r="D260" s="164"/>
      <c r="E260" s="297">
        <v>36395</v>
      </c>
      <c r="F260" s="298" t="s">
        <v>789</v>
      </c>
      <c r="G260" s="221" t="s">
        <v>786</v>
      </c>
      <c r="H260" s="221" t="s">
        <v>403</v>
      </c>
      <c r="I260" s="303">
        <v>206</v>
      </c>
      <c r="J260" s="300" t="s">
        <v>863</v>
      </c>
      <c r="K260" s="300" t="s">
        <v>868</v>
      </c>
      <c r="L260" s="301"/>
    </row>
    <row r="261" spans="1:12" ht="22.5" customHeight="1">
      <c r="A261" s="108">
        <v>260</v>
      </c>
      <c r="B261" s="164" t="str">
        <f t="shared" si="4"/>
        <v>800M-1-7</v>
      </c>
      <c r="C261" s="164">
        <v>439</v>
      </c>
      <c r="D261" s="164"/>
      <c r="E261" s="297">
        <v>36641</v>
      </c>
      <c r="F261" s="298" t="s">
        <v>790</v>
      </c>
      <c r="G261" s="221" t="s">
        <v>786</v>
      </c>
      <c r="H261" s="221" t="s">
        <v>403</v>
      </c>
      <c r="I261" s="303">
        <v>206</v>
      </c>
      <c r="J261" s="300" t="s">
        <v>862</v>
      </c>
      <c r="K261" s="300" t="s">
        <v>868</v>
      </c>
      <c r="L261" s="301"/>
    </row>
    <row r="262" spans="1:12" ht="22.5" customHeight="1">
      <c r="A262" s="108">
        <v>261</v>
      </c>
      <c r="B262" s="164" t="str">
        <f t="shared" si="4"/>
        <v>800M-10-6</v>
      </c>
      <c r="C262" s="164">
        <v>556</v>
      </c>
      <c r="D262" s="164"/>
      <c r="E262" s="297">
        <v>36824</v>
      </c>
      <c r="F262" s="298" t="s">
        <v>616</v>
      </c>
      <c r="G262" s="221" t="s">
        <v>617</v>
      </c>
      <c r="H262" s="221" t="s">
        <v>403</v>
      </c>
      <c r="I262" s="303">
        <v>206</v>
      </c>
      <c r="J262" s="300" t="s">
        <v>871</v>
      </c>
      <c r="K262" s="300" t="s">
        <v>867</v>
      </c>
      <c r="L262" s="301"/>
    </row>
    <row r="263" spans="1:12" ht="22.5" customHeight="1">
      <c r="A263" s="108">
        <v>262</v>
      </c>
      <c r="B263" s="164" t="str">
        <f t="shared" si="4"/>
        <v>800M-9-6</v>
      </c>
      <c r="C263" s="164">
        <v>557</v>
      </c>
      <c r="D263" s="164"/>
      <c r="E263" s="297">
        <v>36568</v>
      </c>
      <c r="F263" s="298" t="s">
        <v>618</v>
      </c>
      <c r="G263" s="221" t="s">
        <v>617</v>
      </c>
      <c r="H263" s="221" t="s">
        <v>403</v>
      </c>
      <c r="I263" s="303">
        <v>206</v>
      </c>
      <c r="J263" s="300" t="s">
        <v>870</v>
      </c>
      <c r="K263" s="300" t="s">
        <v>867</v>
      </c>
      <c r="L263" s="301"/>
    </row>
    <row r="264" spans="1:12" ht="22.5" customHeight="1">
      <c r="A264" s="108">
        <v>263</v>
      </c>
      <c r="B264" s="164" t="str">
        <f t="shared" si="4"/>
        <v>800M-8-6</v>
      </c>
      <c r="C264" s="164">
        <v>384</v>
      </c>
      <c r="D264" s="164"/>
      <c r="E264" s="297">
        <v>36161</v>
      </c>
      <c r="F264" s="298" t="s">
        <v>779</v>
      </c>
      <c r="G264" s="221" t="s">
        <v>641</v>
      </c>
      <c r="H264" s="221" t="s">
        <v>403</v>
      </c>
      <c r="I264" s="303">
        <v>207</v>
      </c>
      <c r="J264" s="300" t="s">
        <v>869</v>
      </c>
      <c r="K264" s="300" t="s">
        <v>867</v>
      </c>
      <c r="L264" s="301"/>
    </row>
    <row r="265" spans="1:12" ht="22.5" customHeight="1">
      <c r="A265" s="108">
        <v>264</v>
      </c>
      <c r="B265" s="164" t="str">
        <f t="shared" si="4"/>
        <v>800M-7-6</v>
      </c>
      <c r="C265" s="164">
        <v>536</v>
      </c>
      <c r="D265" s="164"/>
      <c r="E265" s="297">
        <v>36324</v>
      </c>
      <c r="F265" s="298" t="s">
        <v>604</v>
      </c>
      <c r="G265" s="221" t="s">
        <v>605</v>
      </c>
      <c r="H265" s="221" t="s">
        <v>403</v>
      </c>
      <c r="I265" s="303">
        <v>207</v>
      </c>
      <c r="J265" s="300" t="s">
        <v>868</v>
      </c>
      <c r="K265" s="300" t="s">
        <v>867</v>
      </c>
      <c r="L265" s="301"/>
    </row>
    <row r="266" spans="1:12" ht="22.5" customHeight="1">
      <c r="A266" s="108">
        <v>265</v>
      </c>
      <c r="B266" s="164" t="str">
        <f t="shared" si="4"/>
        <v>800M-6-6</v>
      </c>
      <c r="C266" s="164">
        <v>592</v>
      </c>
      <c r="D266" s="164"/>
      <c r="E266" s="297">
        <v>36179</v>
      </c>
      <c r="F266" s="298" t="s">
        <v>620</v>
      </c>
      <c r="G266" s="221" t="s">
        <v>621</v>
      </c>
      <c r="H266" s="221" t="s">
        <v>403</v>
      </c>
      <c r="I266" s="303">
        <v>207</v>
      </c>
      <c r="J266" s="300" t="s">
        <v>867</v>
      </c>
      <c r="K266" s="300" t="s">
        <v>867</v>
      </c>
      <c r="L266" s="301"/>
    </row>
    <row r="267" spans="1:12" ht="22.5" customHeight="1">
      <c r="A267" s="108">
        <v>266</v>
      </c>
      <c r="B267" s="164" t="str">
        <f t="shared" si="4"/>
        <v>800M-5-6</v>
      </c>
      <c r="C267" s="164">
        <v>535</v>
      </c>
      <c r="D267" s="164"/>
      <c r="E267" s="297">
        <v>36161</v>
      </c>
      <c r="F267" s="298" t="s">
        <v>667</v>
      </c>
      <c r="G267" s="221" t="s">
        <v>605</v>
      </c>
      <c r="H267" s="221" t="s">
        <v>403</v>
      </c>
      <c r="I267" s="303">
        <v>207</v>
      </c>
      <c r="J267" s="300" t="s">
        <v>866</v>
      </c>
      <c r="K267" s="300" t="s">
        <v>867</v>
      </c>
      <c r="L267" s="301"/>
    </row>
    <row r="268" spans="1:12" ht="22.5" customHeight="1">
      <c r="A268" s="108">
        <v>267</v>
      </c>
      <c r="B268" s="164" t="str">
        <f t="shared" si="4"/>
        <v>800M-1-6</v>
      </c>
      <c r="C268" s="164">
        <v>598</v>
      </c>
      <c r="D268" s="164"/>
      <c r="E268" s="297">
        <v>36404</v>
      </c>
      <c r="F268" s="298" t="s">
        <v>674</v>
      </c>
      <c r="G268" s="221" t="s">
        <v>675</v>
      </c>
      <c r="H268" s="221" t="s">
        <v>403</v>
      </c>
      <c r="I268" s="303">
        <v>207</v>
      </c>
      <c r="J268" s="300" t="s">
        <v>862</v>
      </c>
      <c r="K268" s="300" t="s">
        <v>867</v>
      </c>
      <c r="L268" s="301"/>
    </row>
    <row r="269" spans="1:12" ht="22.5" customHeight="1">
      <c r="A269" s="108">
        <v>268</v>
      </c>
      <c r="B269" s="164" t="str">
        <f t="shared" si="4"/>
        <v>800M-4-6</v>
      </c>
      <c r="C269" s="164">
        <v>379</v>
      </c>
      <c r="D269" s="164"/>
      <c r="E269" s="297">
        <v>36531</v>
      </c>
      <c r="F269" s="298" t="s">
        <v>778</v>
      </c>
      <c r="G269" s="221" t="s">
        <v>580</v>
      </c>
      <c r="H269" s="221" t="s">
        <v>403</v>
      </c>
      <c r="I269" s="303">
        <v>208</v>
      </c>
      <c r="J269" s="300" t="s">
        <v>865</v>
      </c>
      <c r="K269" s="300" t="s">
        <v>867</v>
      </c>
      <c r="L269" s="301"/>
    </row>
    <row r="270" spans="1:12" ht="22.5" customHeight="1">
      <c r="A270" s="108">
        <v>269</v>
      </c>
      <c r="B270" s="164" t="str">
        <f t="shared" si="4"/>
        <v>800M-3-6</v>
      </c>
      <c r="C270" s="164">
        <v>400</v>
      </c>
      <c r="D270" s="164"/>
      <c r="E270" s="297">
        <v>36247</v>
      </c>
      <c r="F270" s="298" t="s">
        <v>782</v>
      </c>
      <c r="G270" s="221" t="s">
        <v>625</v>
      </c>
      <c r="H270" s="221" t="s">
        <v>403</v>
      </c>
      <c r="I270" s="303">
        <v>208</v>
      </c>
      <c r="J270" s="300" t="s">
        <v>864</v>
      </c>
      <c r="K270" s="300" t="s">
        <v>867</v>
      </c>
      <c r="L270" s="301"/>
    </row>
    <row r="271" spans="1:12" ht="22.5" customHeight="1">
      <c r="A271" s="108">
        <v>270</v>
      </c>
      <c r="B271" s="164" t="str">
        <f t="shared" si="4"/>
        <v>800M-2-6</v>
      </c>
      <c r="C271" s="164">
        <v>466</v>
      </c>
      <c r="D271" s="164"/>
      <c r="E271" s="297">
        <v>36704</v>
      </c>
      <c r="F271" s="298" t="s">
        <v>601</v>
      </c>
      <c r="G271" s="221" t="s">
        <v>600</v>
      </c>
      <c r="H271" s="221" t="s">
        <v>403</v>
      </c>
      <c r="I271" s="303">
        <v>208</v>
      </c>
      <c r="J271" s="300" t="s">
        <v>863</v>
      </c>
      <c r="K271" s="300" t="s">
        <v>867</v>
      </c>
      <c r="L271" s="301"/>
    </row>
    <row r="272" spans="1:12" ht="22.5" customHeight="1">
      <c r="A272" s="108">
        <v>271</v>
      </c>
      <c r="B272" s="164" t="str">
        <f t="shared" si="4"/>
        <v>800M-10-5</v>
      </c>
      <c r="C272" s="164">
        <v>555</v>
      </c>
      <c r="D272" s="164"/>
      <c r="E272" s="297">
        <v>36526</v>
      </c>
      <c r="F272" s="298" t="s">
        <v>615</v>
      </c>
      <c r="G272" s="221" t="s">
        <v>612</v>
      </c>
      <c r="H272" s="221" t="s">
        <v>403</v>
      </c>
      <c r="I272" s="303">
        <v>208</v>
      </c>
      <c r="J272" s="300" t="s">
        <v>871</v>
      </c>
      <c r="K272" s="300" t="s">
        <v>866</v>
      </c>
      <c r="L272" s="301"/>
    </row>
    <row r="273" spans="1:12" ht="22.5" customHeight="1">
      <c r="A273" s="108">
        <v>272</v>
      </c>
      <c r="B273" s="164" t="str">
        <f t="shared" si="4"/>
        <v>800M-9-5</v>
      </c>
      <c r="C273" s="164">
        <v>507</v>
      </c>
      <c r="D273" s="164"/>
      <c r="E273" s="297">
        <v>36870</v>
      </c>
      <c r="F273" s="298" t="s">
        <v>799</v>
      </c>
      <c r="G273" s="221" t="s">
        <v>796</v>
      </c>
      <c r="H273" s="221" t="s">
        <v>403</v>
      </c>
      <c r="I273" s="303">
        <v>209</v>
      </c>
      <c r="J273" s="300" t="s">
        <v>870</v>
      </c>
      <c r="K273" s="300" t="s">
        <v>866</v>
      </c>
      <c r="L273" s="301"/>
    </row>
    <row r="274" spans="1:12" ht="22.5" customHeight="1">
      <c r="A274" s="108">
        <v>273</v>
      </c>
      <c r="B274" s="164" t="str">
        <f t="shared" si="4"/>
        <v>800M-8-5</v>
      </c>
      <c r="C274" s="164">
        <v>374</v>
      </c>
      <c r="D274" s="164"/>
      <c r="E274" s="297">
        <v>36176</v>
      </c>
      <c r="F274" s="298" t="s">
        <v>637</v>
      </c>
      <c r="G274" s="221" t="s">
        <v>580</v>
      </c>
      <c r="H274" s="221" t="s">
        <v>403</v>
      </c>
      <c r="I274" s="303">
        <v>209</v>
      </c>
      <c r="J274" s="300" t="s">
        <v>869</v>
      </c>
      <c r="K274" s="300" t="s">
        <v>866</v>
      </c>
      <c r="L274" s="301"/>
    </row>
    <row r="275" spans="1:12" ht="22.5" customHeight="1">
      <c r="A275" s="108">
        <v>274</v>
      </c>
      <c r="B275" s="164" t="str">
        <f t="shared" si="4"/>
        <v>800M-7-5</v>
      </c>
      <c r="C275" s="164">
        <v>593</v>
      </c>
      <c r="D275" s="164"/>
      <c r="E275" s="297">
        <v>36161</v>
      </c>
      <c r="F275" s="298" t="s">
        <v>673</v>
      </c>
      <c r="G275" s="221" t="s">
        <v>621</v>
      </c>
      <c r="H275" s="221" t="s">
        <v>403</v>
      </c>
      <c r="I275" s="303">
        <v>209</v>
      </c>
      <c r="J275" s="300" t="s">
        <v>868</v>
      </c>
      <c r="K275" s="300" t="s">
        <v>866</v>
      </c>
      <c r="L275" s="301"/>
    </row>
    <row r="276" spans="1:12" ht="22.5" customHeight="1">
      <c r="A276" s="108">
        <v>275</v>
      </c>
      <c r="B276" s="164" t="str">
        <f t="shared" si="4"/>
        <v>800M-6-5</v>
      </c>
      <c r="C276" s="164">
        <v>397</v>
      </c>
      <c r="D276" s="164"/>
      <c r="E276" s="297">
        <v>36805</v>
      </c>
      <c r="F276" s="298" t="s">
        <v>781</v>
      </c>
      <c r="G276" s="221" t="s">
        <v>625</v>
      </c>
      <c r="H276" s="221" t="s">
        <v>403</v>
      </c>
      <c r="I276" s="303">
        <v>210</v>
      </c>
      <c r="J276" s="300" t="s">
        <v>867</v>
      </c>
      <c r="K276" s="300" t="s">
        <v>866</v>
      </c>
      <c r="L276" s="301"/>
    </row>
    <row r="277" spans="1:12" ht="22.5" customHeight="1">
      <c r="A277" s="108">
        <v>276</v>
      </c>
      <c r="B277" s="164" t="str">
        <f t="shared" si="4"/>
        <v>800M-5-5</v>
      </c>
      <c r="C277" s="164">
        <v>504</v>
      </c>
      <c r="D277" s="164"/>
      <c r="E277" s="297">
        <v>36161</v>
      </c>
      <c r="F277" s="298" t="s">
        <v>795</v>
      </c>
      <c r="G277" s="221" t="s">
        <v>796</v>
      </c>
      <c r="H277" s="221" t="s">
        <v>403</v>
      </c>
      <c r="I277" s="303">
        <v>210</v>
      </c>
      <c r="J277" s="300" t="s">
        <v>866</v>
      </c>
      <c r="K277" s="300" t="s">
        <v>866</v>
      </c>
      <c r="L277" s="301"/>
    </row>
    <row r="278" spans="1:12" ht="22.5" customHeight="1">
      <c r="A278" s="108">
        <v>277</v>
      </c>
      <c r="B278" s="164" t="str">
        <f t="shared" si="4"/>
        <v>800M-4-5</v>
      </c>
      <c r="C278" s="164">
        <v>505</v>
      </c>
      <c r="D278" s="164"/>
      <c r="E278" s="297">
        <v>36336</v>
      </c>
      <c r="F278" s="298" t="s">
        <v>797</v>
      </c>
      <c r="G278" s="221" t="s">
        <v>796</v>
      </c>
      <c r="H278" s="221" t="s">
        <v>403</v>
      </c>
      <c r="I278" s="303">
        <v>210</v>
      </c>
      <c r="J278" s="300" t="s">
        <v>865</v>
      </c>
      <c r="K278" s="300" t="s">
        <v>866</v>
      </c>
      <c r="L278" s="301"/>
    </row>
    <row r="279" spans="1:12" ht="22.5" customHeight="1">
      <c r="A279" s="108">
        <v>278</v>
      </c>
      <c r="B279" s="164" t="str">
        <f t="shared" si="4"/>
        <v>800M-3-5</v>
      </c>
      <c r="C279" s="164">
        <v>369</v>
      </c>
      <c r="D279" s="164"/>
      <c r="E279" s="297">
        <v>36495</v>
      </c>
      <c r="F279" s="298" t="s">
        <v>574</v>
      </c>
      <c r="G279" s="221" t="s">
        <v>575</v>
      </c>
      <c r="H279" s="221" t="s">
        <v>403</v>
      </c>
      <c r="I279" s="303">
        <v>210</v>
      </c>
      <c r="J279" s="300" t="s">
        <v>864</v>
      </c>
      <c r="K279" s="300" t="s">
        <v>866</v>
      </c>
      <c r="L279" s="301"/>
    </row>
    <row r="280" spans="1:12" ht="22.5" customHeight="1">
      <c r="A280" s="108">
        <v>279</v>
      </c>
      <c r="B280" s="164" t="str">
        <f t="shared" si="4"/>
        <v>800M-2-5</v>
      </c>
      <c r="C280" s="164">
        <v>404</v>
      </c>
      <c r="D280" s="164"/>
      <c r="E280" s="297">
        <v>36526</v>
      </c>
      <c r="F280" s="298" t="s">
        <v>585</v>
      </c>
      <c r="G280" s="221" t="s">
        <v>586</v>
      </c>
      <c r="H280" s="221" t="s">
        <v>403</v>
      </c>
      <c r="I280" s="303">
        <v>210</v>
      </c>
      <c r="J280" s="300" t="s">
        <v>863</v>
      </c>
      <c r="K280" s="300" t="s">
        <v>866</v>
      </c>
      <c r="L280" s="301"/>
    </row>
    <row r="281" spans="1:12" ht="22.5" customHeight="1">
      <c r="A281" s="108">
        <v>280</v>
      </c>
      <c r="B281" s="164" t="str">
        <f t="shared" si="4"/>
        <v>800M-1-5</v>
      </c>
      <c r="C281" s="164">
        <v>405</v>
      </c>
      <c r="D281" s="164"/>
      <c r="E281" s="297">
        <v>36626</v>
      </c>
      <c r="F281" s="298" t="s">
        <v>587</v>
      </c>
      <c r="G281" s="221" t="s">
        <v>586</v>
      </c>
      <c r="H281" s="221" t="s">
        <v>403</v>
      </c>
      <c r="I281" s="303">
        <v>210</v>
      </c>
      <c r="J281" s="300" t="s">
        <v>862</v>
      </c>
      <c r="K281" s="300" t="s">
        <v>866</v>
      </c>
      <c r="L281" s="301"/>
    </row>
    <row r="282" spans="1:12" ht="22.5" customHeight="1">
      <c r="A282" s="108">
        <v>281</v>
      </c>
      <c r="B282" s="164" t="str">
        <f t="shared" si="4"/>
        <v>800M-10-4</v>
      </c>
      <c r="C282" s="164">
        <v>465</v>
      </c>
      <c r="D282" s="164"/>
      <c r="E282" s="297">
        <v>36591</v>
      </c>
      <c r="F282" s="298" t="s">
        <v>599</v>
      </c>
      <c r="G282" s="221" t="s">
        <v>600</v>
      </c>
      <c r="H282" s="221" t="s">
        <v>403</v>
      </c>
      <c r="I282" s="303">
        <v>210</v>
      </c>
      <c r="J282" s="300" t="s">
        <v>871</v>
      </c>
      <c r="K282" s="300" t="s">
        <v>865</v>
      </c>
      <c r="L282" s="301"/>
    </row>
    <row r="283" spans="1:12" ht="22.5" customHeight="1">
      <c r="A283" s="108">
        <v>282</v>
      </c>
      <c r="B283" s="164" t="str">
        <f t="shared" si="4"/>
        <v>800M-9-4</v>
      </c>
      <c r="C283" s="164">
        <v>537</v>
      </c>
      <c r="D283" s="164"/>
      <c r="E283" s="297">
        <v>36707</v>
      </c>
      <c r="F283" s="298" t="s">
        <v>606</v>
      </c>
      <c r="G283" s="221" t="s">
        <v>605</v>
      </c>
      <c r="H283" s="221" t="s">
        <v>403</v>
      </c>
      <c r="I283" s="303">
        <v>210</v>
      </c>
      <c r="J283" s="300" t="s">
        <v>870</v>
      </c>
      <c r="K283" s="300" t="s">
        <v>865</v>
      </c>
      <c r="L283" s="301"/>
    </row>
    <row r="284" spans="1:12" ht="22.5" customHeight="1">
      <c r="A284" s="108">
        <v>283</v>
      </c>
      <c r="B284" s="164" t="str">
        <f t="shared" si="4"/>
        <v>800M-8-4</v>
      </c>
      <c r="C284" s="164">
        <v>455</v>
      </c>
      <c r="D284" s="164"/>
      <c r="E284" s="297">
        <v>36162</v>
      </c>
      <c r="F284" s="298" t="s">
        <v>654</v>
      </c>
      <c r="G284" s="221" t="s">
        <v>596</v>
      </c>
      <c r="H284" s="221" t="s">
        <v>403</v>
      </c>
      <c r="I284" s="303">
        <v>210</v>
      </c>
      <c r="J284" s="300" t="s">
        <v>869</v>
      </c>
      <c r="K284" s="300" t="s">
        <v>865</v>
      </c>
      <c r="L284" s="301"/>
    </row>
    <row r="285" spans="1:12" ht="22.5" customHeight="1">
      <c r="A285" s="108">
        <v>284</v>
      </c>
      <c r="B285" s="164" t="str">
        <f t="shared" si="4"/>
        <v>800M-7-4</v>
      </c>
      <c r="C285" s="164">
        <v>462</v>
      </c>
      <c r="D285" s="164"/>
      <c r="E285" s="297">
        <v>36281</v>
      </c>
      <c r="F285" s="298" t="s">
        <v>657</v>
      </c>
      <c r="G285" s="221" t="s">
        <v>658</v>
      </c>
      <c r="H285" s="221" t="s">
        <v>403</v>
      </c>
      <c r="I285" s="303">
        <v>210</v>
      </c>
      <c r="J285" s="300" t="s">
        <v>868</v>
      </c>
      <c r="K285" s="300" t="s">
        <v>865</v>
      </c>
      <c r="L285" s="301"/>
    </row>
    <row r="286" spans="1:12" ht="22.5" customHeight="1">
      <c r="A286" s="108">
        <v>285</v>
      </c>
      <c r="B286" s="164" t="str">
        <f t="shared" si="4"/>
        <v>800M-6-4</v>
      </c>
      <c r="C286" s="164">
        <v>467</v>
      </c>
      <c r="D286" s="164"/>
      <c r="E286" s="297">
        <v>36217</v>
      </c>
      <c r="F286" s="298" t="s">
        <v>659</v>
      </c>
      <c r="G286" s="221" t="s">
        <v>600</v>
      </c>
      <c r="H286" s="221" t="s">
        <v>403</v>
      </c>
      <c r="I286" s="303">
        <v>210</v>
      </c>
      <c r="J286" s="300" t="s">
        <v>867</v>
      </c>
      <c r="K286" s="300" t="s">
        <v>865</v>
      </c>
      <c r="L286" s="301"/>
    </row>
    <row r="287" spans="1:12" ht="22.5" customHeight="1">
      <c r="A287" s="108">
        <v>286</v>
      </c>
      <c r="B287" s="164" t="str">
        <f t="shared" si="4"/>
        <v>800M-5-4</v>
      </c>
      <c r="C287" s="164">
        <v>567</v>
      </c>
      <c r="D287" s="164"/>
      <c r="E287" s="297">
        <v>36184</v>
      </c>
      <c r="F287" s="298" t="s">
        <v>670</v>
      </c>
      <c r="G287" s="221" t="s">
        <v>669</v>
      </c>
      <c r="H287" s="221" t="s">
        <v>403</v>
      </c>
      <c r="I287" s="303">
        <v>210</v>
      </c>
      <c r="J287" s="300" t="s">
        <v>866</v>
      </c>
      <c r="K287" s="300" t="s">
        <v>865</v>
      </c>
      <c r="L287" s="301"/>
    </row>
    <row r="288" spans="1:12" ht="22.5" customHeight="1">
      <c r="A288" s="108">
        <v>287</v>
      </c>
      <c r="B288" s="164" t="str">
        <f t="shared" si="4"/>
        <v>800M-4-4</v>
      </c>
      <c r="C288" s="164">
        <v>524</v>
      </c>
      <c r="D288" s="164"/>
      <c r="E288" s="297">
        <v>36526</v>
      </c>
      <c r="F288" s="298" t="s">
        <v>740</v>
      </c>
      <c r="G288" s="221" t="s">
        <v>735</v>
      </c>
      <c r="H288" s="221" t="s">
        <v>403</v>
      </c>
      <c r="I288" s="303">
        <v>210</v>
      </c>
      <c r="J288" s="300" t="s">
        <v>865</v>
      </c>
      <c r="K288" s="300" t="s">
        <v>865</v>
      </c>
      <c r="L288" s="301"/>
    </row>
    <row r="289" spans="1:12" ht="22.5" customHeight="1">
      <c r="A289" s="108">
        <v>288</v>
      </c>
      <c r="B289" s="164" t="str">
        <f t="shared" si="4"/>
        <v>800M-3-4</v>
      </c>
      <c r="C289" s="164">
        <v>427</v>
      </c>
      <c r="D289" s="164"/>
      <c r="E289" s="297">
        <v>36526</v>
      </c>
      <c r="F289" s="298" t="s">
        <v>784</v>
      </c>
      <c r="G289" s="221" t="s">
        <v>647</v>
      </c>
      <c r="H289" s="221" t="s">
        <v>403</v>
      </c>
      <c r="I289" s="303">
        <v>211</v>
      </c>
      <c r="J289" s="300" t="s">
        <v>864</v>
      </c>
      <c r="K289" s="300" t="s">
        <v>865</v>
      </c>
      <c r="L289" s="301"/>
    </row>
    <row r="290" spans="1:12" ht="22.5" customHeight="1">
      <c r="A290" s="108">
        <v>289</v>
      </c>
      <c r="B290" s="164" t="str">
        <f t="shared" si="4"/>
        <v>800M-2-4</v>
      </c>
      <c r="C290" s="164">
        <v>430</v>
      </c>
      <c r="D290" s="164"/>
      <c r="E290" s="297">
        <v>36534</v>
      </c>
      <c r="F290" s="298" t="s">
        <v>650</v>
      </c>
      <c r="G290" s="221" t="s">
        <v>651</v>
      </c>
      <c r="H290" s="221" t="s">
        <v>403</v>
      </c>
      <c r="I290" s="303">
        <v>211</v>
      </c>
      <c r="J290" s="300" t="s">
        <v>863</v>
      </c>
      <c r="K290" s="300" t="s">
        <v>865</v>
      </c>
      <c r="L290" s="301"/>
    </row>
    <row r="291" spans="1:12" ht="22.5" customHeight="1">
      <c r="A291" s="108">
        <v>290</v>
      </c>
      <c r="B291" s="164" t="str">
        <f t="shared" si="4"/>
        <v>800M-1-4</v>
      </c>
      <c r="C291" s="164">
        <v>468</v>
      </c>
      <c r="D291" s="164"/>
      <c r="E291" s="297">
        <v>36656</v>
      </c>
      <c r="F291" s="298" t="s">
        <v>660</v>
      </c>
      <c r="G291" s="221" t="s">
        <v>600</v>
      </c>
      <c r="H291" s="221" t="s">
        <v>403</v>
      </c>
      <c r="I291" s="303">
        <v>212</v>
      </c>
      <c r="J291" s="300" t="s">
        <v>862</v>
      </c>
      <c r="K291" s="300" t="s">
        <v>865</v>
      </c>
      <c r="L291" s="301"/>
    </row>
    <row r="292" spans="1:12" ht="22.5" customHeight="1">
      <c r="A292" s="108">
        <v>291</v>
      </c>
      <c r="B292" s="164" t="str">
        <f t="shared" si="4"/>
        <v>800M-10-3</v>
      </c>
      <c r="C292" s="164">
        <v>406</v>
      </c>
      <c r="D292" s="164"/>
      <c r="E292" s="297">
        <v>36528</v>
      </c>
      <c r="F292" s="298" t="s">
        <v>588</v>
      </c>
      <c r="G292" s="221" t="s">
        <v>586</v>
      </c>
      <c r="H292" s="221" t="s">
        <v>403</v>
      </c>
      <c r="I292" s="303">
        <v>213</v>
      </c>
      <c r="J292" s="300" t="s">
        <v>871</v>
      </c>
      <c r="K292" s="300" t="s">
        <v>864</v>
      </c>
      <c r="L292" s="301"/>
    </row>
    <row r="293" spans="1:12" ht="22.5" customHeight="1">
      <c r="A293" s="108">
        <v>292</v>
      </c>
      <c r="B293" s="164" t="str">
        <f t="shared" si="4"/>
        <v>800M-9-3</v>
      </c>
      <c r="C293" s="164">
        <v>407</v>
      </c>
      <c r="D293" s="164"/>
      <c r="E293" s="297">
        <v>36229</v>
      </c>
      <c r="F293" s="298" t="s">
        <v>693</v>
      </c>
      <c r="G293" s="221" t="s">
        <v>586</v>
      </c>
      <c r="H293" s="221" t="s">
        <v>403</v>
      </c>
      <c r="I293" s="303">
        <v>213</v>
      </c>
      <c r="J293" s="300" t="s">
        <v>870</v>
      </c>
      <c r="K293" s="300" t="s">
        <v>864</v>
      </c>
      <c r="L293" s="301"/>
    </row>
    <row r="294" spans="1:12" ht="22.5" customHeight="1">
      <c r="A294" s="108">
        <v>293</v>
      </c>
      <c r="B294" s="164" t="str">
        <f t="shared" si="4"/>
        <v>800M-8-3</v>
      </c>
      <c r="C294" s="164">
        <v>564</v>
      </c>
      <c r="D294" s="164"/>
      <c r="E294" s="297">
        <v>36443</v>
      </c>
      <c r="F294" s="298" t="s">
        <v>800</v>
      </c>
      <c r="G294" s="221" t="s">
        <v>669</v>
      </c>
      <c r="H294" s="221" t="s">
        <v>403</v>
      </c>
      <c r="I294" s="303">
        <v>214</v>
      </c>
      <c r="J294" s="300" t="s">
        <v>869</v>
      </c>
      <c r="K294" s="300" t="s">
        <v>864</v>
      </c>
      <c r="L294" s="301"/>
    </row>
    <row r="295" spans="1:12" ht="22.5" customHeight="1">
      <c r="A295" s="108">
        <v>294</v>
      </c>
      <c r="B295" s="164" t="str">
        <f t="shared" si="4"/>
        <v>800M-7-3</v>
      </c>
      <c r="C295" s="164">
        <v>460</v>
      </c>
      <c r="D295" s="164"/>
      <c r="E295" s="297">
        <v>36526</v>
      </c>
      <c r="F295" s="298" t="s">
        <v>656</v>
      </c>
      <c r="G295" s="221" t="s">
        <v>596</v>
      </c>
      <c r="H295" s="221" t="s">
        <v>403</v>
      </c>
      <c r="I295" s="303">
        <v>214</v>
      </c>
      <c r="J295" s="300" t="s">
        <v>868</v>
      </c>
      <c r="K295" s="300" t="s">
        <v>864</v>
      </c>
      <c r="L295" s="301"/>
    </row>
    <row r="296" spans="1:12" ht="22.5" customHeight="1">
      <c r="A296" s="108">
        <v>295</v>
      </c>
      <c r="B296" s="164" t="str">
        <f t="shared" si="4"/>
        <v>800M-6-3</v>
      </c>
      <c r="C296" s="164">
        <v>370</v>
      </c>
      <c r="D296" s="164"/>
      <c r="E296" s="297">
        <v>36586</v>
      </c>
      <c r="F296" s="298" t="s">
        <v>576</v>
      </c>
      <c r="G296" s="221" t="s">
        <v>575</v>
      </c>
      <c r="H296" s="221" t="s">
        <v>403</v>
      </c>
      <c r="I296" s="303">
        <v>215</v>
      </c>
      <c r="J296" s="300" t="s">
        <v>867</v>
      </c>
      <c r="K296" s="300" t="s">
        <v>864</v>
      </c>
      <c r="L296" s="301"/>
    </row>
    <row r="297" spans="1:12" ht="22.5" customHeight="1">
      <c r="A297" s="108">
        <v>296</v>
      </c>
      <c r="B297" s="164" t="str">
        <f t="shared" si="4"/>
        <v>800M-5-3</v>
      </c>
      <c r="C297" s="164">
        <v>408</v>
      </c>
      <c r="D297" s="164"/>
      <c r="E297" s="297">
        <v>36453</v>
      </c>
      <c r="F297" s="298" t="s">
        <v>589</v>
      </c>
      <c r="G297" s="221" t="s">
        <v>586</v>
      </c>
      <c r="H297" s="221" t="s">
        <v>403</v>
      </c>
      <c r="I297" s="303">
        <v>215</v>
      </c>
      <c r="J297" s="300" t="s">
        <v>866</v>
      </c>
      <c r="K297" s="300" t="s">
        <v>864</v>
      </c>
      <c r="L297" s="301"/>
    </row>
    <row r="298" spans="1:12" ht="22.5" customHeight="1">
      <c r="A298" s="108">
        <v>297</v>
      </c>
      <c r="B298" s="164" t="str">
        <f t="shared" si="4"/>
        <v>800M-4-3</v>
      </c>
      <c r="C298" s="164">
        <v>409</v>
      </c>
      <c r="D298" s="164"/>
      <c r="E298" s="297">
        <v>36161</v>
      </c>
      <c r="F298" s="298" t="s">
        <v>590</v>
      </c>
      <c r="G298" s="221" t="s">
        <v>586</v>
      </c>
      <c r="H298" s="221" t="s">
        <v>403</v>
      </c>
      <c r="I298" s="303">
        <v>215</v>
      </c>
      <c r="J298" s="300" t="s">
        <v>865</v>
      </c>
      <c r="K298" s="300" t="s">
        <v>864</v>
      </c>
      <c r="L298" s="301"/>
    </row>
    <row r="299" spans="1:12" ht="22.5" customHeight="1">
      <c r="A299" s="108">
        <v>298</v>
      </c>
      <c r="B299" s="164" t="str">
        <f t="shared" si="4"/>
        <v>800M-3-3</v>
      </c>
      <c r="C299" s="164">
        <v>456</v>
      </c>
      <c r="D299" s="164"/>
      <c r="E299" s="297">
        <v>36161</v>
      </c>
      <c r="F299" s="298" t="s">
        <v>655</v>
      </c>
      <c r="G299" s="221" t="s">
        <v>596</v>
      </c>
      <c r="H299" s="221" t="s">
        <v>403</v>
      </c>
      <c r="I299" s="303">
        <v>216</v>
      </c>
      <c r="J299" s="300" t="s">
        <v>864</v>
      </c>
      <c r="K299" s="300" t="s">
        <v>864</v>
      </c>
      <c r="L299" s="301"/>
    </row>
    <row r="300" spans="1:12" ht="22.5" customHeight="1">
      <c r="A300" s="108">
        <v>299</v>
      </c>
      <c r="B300" s="164" t="str">
        <f t="shared" si="4"/>
        <v>800M-2-3</v>
      </c>
      <c r="C300" s="164">
        <v>376</v>
      </c>
      <c r="D300" s="164"/>
      <c r="E300" s="297">
        <v>36243</v>
      </c>
      <c r="F300" s="298" t="s">
        <v>639</v>
      </c>
      <c r="G300" s="221" t="s">
        <v>580</v>
      </c>
      <c r="H300" s="221" t="s">
        <v>403</v>
      </c>
      <c r="I300" s="303">
        <v>218</v>
      </c>
      <c r="J300" s="300" t="s">
        <v>863</v>
      </c>
      <c r="K300" s="300" t="s">
        <v>864</v>
      </c>
      <c r="L300" s="301"/>
    </row>
    <row r="301" spans="1:12" ht="22.5" customHeight="1">
      <c r="A301" s="108">
        <v>300</v>
      </c>
      <c r="B301" s="164" t="str">
        <f t="shared" si="4"/>
        <v>800M-1-3</v>
      </c>
      <c r="C301" s="164">
        <v>458</v>
      </c>
      <c r="D301" s="164"/>
      <c r="E301" s="297">
        <v>36282</v>
      </c>
      <c r="F301" s="298" t="s">
        <v>597</v>
      </c>
      <c r="G301" s="221" t="s">
        <v>596</v>
      </c>
      <c r="H301" s="221" t="s">
        <v>403</v>
      </c>
      <c r="I301" s="303">
        <v>220</v>
      </c>
      <c r="J301" s="300" t="s">
        <v>862</v>
      </c>
      <c r="K301" s="300" t="s">
        <v>864</v>
      </c>
      <c r="L301" s="301"/>
    </row>
    <row r="302" spans="1:12" ht="22.5" customHeight="1">
      <c r="A302" s="108">
        <v>301</v>
      </c>
      <c r="B302" s="164" t="str">
        <f t="shared" si="4"/>
        <v>800M-10-2</v>
      </c>
      <c r="C302" s="164">
        <v>459</v>
      </c>
      <c r="D302" s="164"/>
      <c r="E302" s="297">
        <v>36557</v>
      </c>
      <c r="F302" s="298" t="s">
        <v>598</v>
      </c>
      <c r="G302" s="221" t="s">
        <v>596</v>
      </c>
      <c r="H302" s="221" t="s">
        <v>403</v>
      </c>
      <c r="I302" s="303">
        <v>223</v>
      </c>
      <c r="J302" s="300" t="s">
        <v>871</v>
      </c>
      <c r="K302" s="300" t="s">
        <v>863</v>
      </c>
      <c r="L302" s="301"/>
    </row>
    <row r="303" spans="1:12" ht="22.5" customHeight="1">
      <c r="A303" s="108">
        <v>302</v>
      </c>
      <c r="B303" s="164" t="str">
        <f t="shared" si="4"/>
        <v>800M-9-2</v>
      </c>
      <c r="C303" s="164">
        <v>600</v>
      </c>
      <c r="D303" s="164"/>
      <c r="E303" s="297">
        <v>36530</v>
      </c>
      <c r="F303" s="298" t="s">
        <v>622</v>
      </c>
      <c r="G303" s="221" t="s">
        <v>623</v>
      </c>
      <c r="H303" s="221" t="s">
        <v>403</v>
      </c>
      <c r="I303" s="303">
        <v>231</v>
      </c>
      <c r="J303" s="300" t="s">
        <v>870</v>
      </c>
      <c r="K303" s="300" t="s">
        <v>863</v>
      </c>
      <c r="L303" s="301"/>
    </row>
    <row r="304" spans="1:12" ht="22.5" customHeight="1">
      <c r="A304" s="108">
        <v>303</v>
      </c>
      <c r="B304" s="164" t="str">
        <f t="shared" si="4"/>
        <v>800M-8-2</v>
      </c>
      <c r="C304" s="164">
        <v>506</v>
      </c>
      <c r="D304" s="164"/>
      <c r="E304" s="297">
        <v>36766</v>
      </c>
      <c r="F304" s="298" t="s">
        <v>798</v>
      </c>
      <c r="G304" s="221" t="s">
        <v>796</v>
      </c>
      <c r="H304" s="221" t="s">
        <v>403</v>
      </c>
      <c r="I304" s="303">
        <v>2009</v>
      </c>
      <c r="J304" s="300" t="s">
        <v>869</v>
      </c>
      <c r="K304" s="300" t="s">
        <v>863</v>
      </c>
      <c r="L304" s="301"/>
    </row>
    <row r="305" spans="1:12" ht="22.5" customHeight="1">
      <c r="A305" s="108">
        <v>304</v>
      </c>
      <c r="B305" s="164" t="str">
        <f t="shared" si="4"/>
        <v>800M-7-2</v>
      </c>
      <c r="C305" s="164">
        <v>424</v>
      </c>
      <c r="D305" s="164"/>
      <c r="E305" s="297">
        <v>36834</v>
      </c>
      <c r="F305" s="298" t="s">
        <v>783</v>
      </c>
      <c r="G305" s="221" t="s">
        <v>647</v>
      </c>
      <c r="H305" s="221" t="s">
        <v>403</v>
      </c>
      <c r="I305" s="303" t="s">
        <v>411</v>
      </c>
      <c r="J305" s="300" t="s">
        <v>868</v>
      </c>
      <c r="K305" s="300" t="s">
        <v>863</v>
      </c>
      <c r="L305" s="301"/>
    </row>
    <row r="306" spans="1:12" ht="22.5" customHeight="1">
      <c r="A306" s="108">
        <v>305</v>
      </c>
      <c r="B306" s="164" t="str">
        <f t="shared" si="4"/>
        <v>800M-6-2</v>
      </c>
      <c r="C306" s="164">
        <v>480</v>
      </c>
      <c r="D306" s="164"/>
      <c r="E306" s="297">
        <v>36232</v>
      </c>
      <c r="F306" s="298" t="s">
        <v>791</v>
      </c>
      <c r="G306" s="221" t="s">
        <v>249</v>
      </c>
      <c r="H306" s="221" t="s">
        <v>403</v>
      </c>
      <c r="I306" s="303" t="s">
        <v>411</v>
      </c>
      <c r="J306" s="300" t="s">
        <v>867</v>
      </c>
      <c r="K306" s="300" t="s">
        <v>863</v>
      </c>
      <c r="L306" s="301"/>
    </row>
    <row r="307" spans="1:12" ht="22.5" customHeight="1">
      <c r="A307" s="108">
        <v>306</v>
      </c>
      <c r="B307" s="164" t="str">
        <f t="shared" si="4"/>
        <v>800M-5-2</v>
      </c>
      <c r="C307" s="164">
        <v>481</v>
      </c>
      <c r="D307" s="164"/>
      <c r="E307" s="297">
        <v>36216</v>
      </c>
      <c r="F307" s="298" t="s">
        <v>792</v>
      </c>
      <c r="G307" s="221" t="s">
        <v>249</v>
      </c>
      <c r="H307" s="221" t="s">
        <v>403</v>
      </c>
      <c r="I307" s="303" t="s">
        <v>411</v>
      </c>
      <c r="J307" s="300" t="s">
        <v>866</v>
      </c>
      <c r="K307" s="300" t="s">
        <v>863</v>
      </c>
      <c r="L307" s="301"/>
    </row>
    <row r="308" spans="1:12" ht="22.5" customHeight="1">
      <c r="A308" s="108">
        <v>307</v>
      </c>
      <c r="B308" s="164" t="str">
        <f t="shared" si="4"/>
        <v>800M-4-2</v>
      </c>
      <c r="C308" s="164">
        <v>493</v>
      </c>
      <c r="D308" s="164"/>
      <c r="E308" s="297">
        <v>36841</v>
      </c>
      <c r="F308" s="298" t="s">
        <v>793</v>
      </c>
      <c r="G308" s="221" t="s">
        <v>249</v>
      </c>
      <c r="H308" s="221" t="s">
        <v>403</v>
      </c>
      <c r="I308" s="303" t="s">
        <v>411</v>
      </c>
      <c r="J308" s="300" t="s">
        <v>865</v>
      </c>
      <c r="K308" s="300" t="s">
        <v>863</v>
      </c>
      <c r="L308" s="301"/>
    </row>
    <row r="309" spans="1:12" ht="22.5" customHeight="1">
      <c r="A309" s="108">
        <v>308</v>
      </c>
      <c r="B309" s="164" t="str">
        <f t="shared" si="4"/>
        <v>800M-3-2</v>
      </c>
      <c r="C309" s="164">
        <v>494</v>
      </c>
      <c r="D309" s="164"/>
      <c r="E309" s="297">
        <v>36710</v>
      </c>
      <c r="F309" s="298" t="s">
        <v>794</v>
      </c>
      <c r="G309" s="221" t="s">
        <v>249</v>
      </c>
      <c r="H309" s="221" t="s">
        <v>403</v>
      </c>
      <c r="I309" s="303" t="s">
        <v>411</v>
      </c>
      <c r="J309" s="300" t="s">
        <v>864</v>
      </c>
      <c r="K309" s="300" t="s">
        <v>863</v>
      </c>
      <c r="L309" s="301"/>
    </row>
    <row r="310" spans="1:12" ht="22.5" customHeight="1">
      <c r="A310" s="108">
        <v>309</v>
      </c>
      <c r="B310" s="164" t="str">
        <f t="shared" si="4"/>
        <v>800M-2-2</v>
      </c>
      <c r="C310" s="164">
        <v>579</v>
      </c>
      <c r="D310" s="164"/>
      <c r="E310" s="297">
        <v>36371</v>
      </c>
      <c r="F310" s="298" t="s">
        <v>801</v>
      </c>
      <c r="G310" s="221" t="s">
        <v>672</v>
      </c>
      <c r="H310" s="221" t="s">
        <v>403</v>
      </c>
      <c r="I310" s="303" t="s">
        <v>411</v>
      </c>
      <c r="J310" s="300" t="s">
        <v>863</v>
      </c>
      <c r="K310" s="300" t="s">
        <v>863</v>
      </c>
      <c r="L310" s="301"/>
    </row>
    <row r="311" spans="1:12" ht="22.5" customHeight="1">
      <c r="A311" s="108">
        <v>310</v>
      </c>
      <c r="B311" s="164" t="str">
        <f t="shared" si="4"/>
        <v>800M-1-2</v>
      </c>
      <c r="C311" s="164">
        <v>373</v>
      </c>
      <c r="D311" s="164"/>
      <c r="E311" s="297">
        <v>36794</v>
      </c>
      <c r="F311" s="298" t="s">
        <v>578</v>
      </c>
      <c r="G311" s="221" t="s">
        <v>577</v>
      </c>
      <c r="H311" s="221" t="s">
        <v>403</v>
      </c>
      <c r="I311" s="303" t="s">
        <v>411</v>
      </c>
      <c r="J311" s="300" t="s">
        <v>862</v>
      </c>
      <c r="K311" s="300" t="s">
        <v>863</v>
      </c>
      <c r="L311" s="301"/>
    </row>
    <row r="312" spans="1:12" ht="22.5" customHeight="1">
      <c r="A312" s="108">
        <v>311</v>
      </c>
      <c r="B312" s="164" t="str">
        <f t="shared" si="4"/>
        <v>800M-10-1</v>
      </c>
      <c r="C312" s="164">
        <v>450</v>
      </c>
      <c r="D312" s="164"/>
      <c r="E312" s="297">
        <v>36853</v>
      </c>
      <c r="F312" s="298" t="s">
        <v>878</v>
      </c>
      <c r="G312" s="221" t="s">
        <v>594</v>
      </c>
      <c r="H312" s="221" t="s">
        <v>403</v>
      </c>
      <c r="I312" s="303" t="s">
        <v>411</v>
      </c>
      <c r="J312" s="300" t="s">
        <v>871</v>
      </c>
      <c r="K312" s="300" t="s">
        <v>862</v>
      </c>
      <c r="L312" s="301"/>
    </row>
    <row r="313" spans="1:12" ht="22.5" customHeight="1">
      <c r="A313" s="108">
        <v>312</v>
      </c>
      <c r="B313" s="164" t="str">
        <f t="shared" si="4"/>
        <v>800M-9-1</v>
      </c>
      <c r="C313" s="164">
        <v>469</v>
      </c>
      <c r="D313" s="164"/>
      <c r="E313" s="297">
        <v>36567</v>
      </c>
      <c r="F313" s="298" t="s">
        <v>602</v>
      </c>
      <c r="G313" s="221" t="s">
        <v>600</v>
      </c>
      <c r="H313" s="221" t="s">
        <v>403</v>
      </c>
      <c r="I313" s="303" t="s">
        <v>411</v>
      </c>
      <c r="J313" s="300" t="s">
        <v>870</v>
      </c>
      <c r="K313" s="300" t="s">
        <v>862</v>
      </c>
      <c r="L313" s="301"/>
    </row>
    <row r="314" spans="1:12" ht="22.5" customHeight="1">
      <c r="A314" s="108">
        <v>313</v>
      </c>
      <c r="B314" s="164" t="str">
        <f t="shared" si="4"/>
        <v>800M-8-1</v>
      </c>
      <c r="C314" s="164">
        <v>470</v>
      </c>
      <c r="D314" s="164"/>
      <c r="E314" s="297">
        <v>36696</v>
      </c>
      <c r="F314" s="298" t="s">
        <v>603</v>
      </c>
      <c r="G314" s="221" t="s">
        <v>600</v>
      </c>
      <c r="H314" s="221" t="s">
        <v>403</v>
      </c>
      <c r="I314" s="303" t="s">
        <v>411</v>
      </c>
      <c r="J314" s="300" t="s">
        <v>869</v>
      </c>
      <c r="K314" s="300" t="s">
        <v>862</v>
      </c>
      <c r="L314" s="301"/>
    </row>
    <row r="315" spans="1:12" ht="22.5" customHeight="1">
      <c r="A315" s="108">
        <v>314</v>
      </c>
      <c r="B315" s="164" t="str">
        <f t="shared" si="4"/>
        <v>800M-7-1</v>
      </c>
      <c r="C315" s="164">
        <v>359</v>
      </c>
      <c r="D315" s="164"/>
      <c r="E315" s="297">
        <v>36320</v>
      </c>
      <c r="F315" s="298" t="s">
        <v>633</v>
      </c>
      <c r="G315" s="221" t="s">
        <v>634</v>
      </c>
      <c r="H315" s="221" t="s">
        <v>403</v>
      </c>
      <c r="I315" s="303" t="s">
        <v>411</v>
      </c>
      <c r="J315" s="300" t="s">
        <v>868</v>
      </c>
      <c r="K315" s="300" t="s">
        <v>862</v>
      </c>
      <c r="L315" s="301"/>
    </row>
    <row r="316" spans="1:12" ht="22.5" customHeight="1">
      <c r="A316" s="108">
        <v>315</v>
      </c>
      <c r="B316" s="164" t="str">
        <f t="shared" si="4"/>
        <v>800M-6-1</v>
      </c>
      <c r="C316" s="164">
        <v>368</v>
      </c>
      <c r="D316" s="164"/>
      <c r="E316" s="297">
        <v>36161</v>
      </c>
      <c r="F316" s="298" t="s">
        <v>636</v>
      </c>
      <c r="G316" s="221" t="s">
        <v>573</v>
      </c>
      <c r="H316" s="221" t="s">
        <v>403</v>
      </c>
      <c r="I316" s="303" t="s">
        <v>411</v>
      </c>
      <c r="J316" s="300" t="s">
        <v>867</v>
      </c>
      <c r="K316" s="300" t="s">
        <v>862</v>
      </c>
      <c r="L316" s="301"/>
    </row>
    <row r="317" spans="1:12" ht="22.5" customHeight="1">
      <c r="A317" s="108">
        <v>316</v>
      </c>
      <c r="B317" s="164" t="str">
        <f t="shared" si="4"/>
        <v>800M-5-1</v>
      </c>
      <c r="C317" s="164">
        <v>508</v>
      </c>
      <c r="D317" s="164"/>
      <c r="E317" s="297">
        <v>36455</v>
      </c>
      <c r="F317" s="298" t="s">
        <v>663</v>
      </c>
      <c r="G317" s="221" t="s">
        <v>664</v>
      </c>
      <c r="H317" s="221" t="s">
        <v>403</v>
      </c>
      <c r="I317" s="303" t="s">
        <v>411</v>
      </c>
      <c r="J317" s="300" t="s">
        <v>866</v>
      </c>
      <c r="K317" s="300" t="s">
        <v>862</v>
      </c>
      <c r="L317" s="301"/>
    </row>
    <row r="318" spans="1:12" ht="22.5" customHeight="1">
      <c r="A318" s="108">
        <v>317</v>
      </c>
      <c r="B318" s="164" t="str">
        <f t="shared" si="4"/>
        <v>800M-4-1</v>
      </c>
      <c r="C318" s="164">
        <v>565</v>
      </c>
      <c r="D318" s="164"/>
      <c r="E318" s="297">
        <v>36778</v>
      </c>
      <c r="F318" s="298" t="s">
        <v>668</v>
      </c>
      <c r="G318" s="221" t="s">
        <v>669</v>
      </c>
      <c r="H318" s="221" t="s">
        <v>403</v>
      </c>
      <c r="I318" s="303" t="s">
        <v>411</v>
      </c>
      <c r="J318" s="300" t="s">
        <v>865</v>
      </c>
      <c r="K318" s="300" t="s">
        <v>862</v>
      </c>
      <c r="L318" s="301"/>
    </row>
    <row r="319" spans="1:12" ht="22.5" customHeight="1">
      <c r="A319" s="108">
        <v>318</v>
      </c>
      <c r="B319" s="164" t="str">
        <f t="shared" si="4"/>
        <v>800M-3-1</v>
      </c>
      <c r="C319" s="164">
        <v>750</v>
      </c>
      <c r="D319" s="164"/>
      <c r="E319" s="297">
        <v>36161</v>
      </c>
      <c r="F319" s="298" t="s">
        <v>860</v>
      </c>
      <c r="G319" s="221" t="s">
        <v>735</v>
      </c>
      <c r="H319" s="221" t="s">
        <v>403</v>
      </c>
      <c r="I319" s="303"/>
      <c r="J319" s="300" t="s">
        <v>864</v>
      </c>
      <c r="K319" s="300" t="s">
        <v>862</v>
      </c>
      <c r="L319" s="301"/>
    </row>
    <row r="320" spans="1:12" ht="22.5" customHeight="1">
      <c r="A320" s="108">
        <v>319</v>
      </c>
      <c r="B320" s="164" t="str">
        <f t="shared" si="4"/>
        <v>800M-2-1</v>
      </c>
      <c r="C320" s="164">
        <v>751</v>
      </c>
      <c r="D320" s="164"/>
      <c r="E320" s="297">
        <v>36526</v>
      </c>
      <c r="F320" s="298" t="s">
        <v>861</v>
      </c>
      <c r="G320" s="221" t="s">
        <v>735</v>
      </c>
      <c r="H320" s="221" t="s">
        <v>403</v>
      </c>
      <c r="I320" s="303"/>
      <c r="J320" s="300" t="s">
        <v>863</v>
      </c>
      <c r="K320" s="300" t="s">
        <v>862</v>
      </c>
      <c r="L320" s="301"/>
    </row>
    <row r="321" spans="1:12" ht="22.5" customHeight="1">
      <c r="A321" s="108">
        <v>320</v>
      </c>
      <c r="B321" s="164" t="str">
        <f>CONCATENATE(H321,"-",J321,"-",K321)</f>
        <v>800M-1-1</v>
      </c>
      <c r="C321" s="164">
        <v>415</v>
      </c>
      <c r="D321" s="164"/>
      <c r="E321" s="297">
        <v>36532</v>
      </c>
      <c r="F321" s="298" t="s">
        <v>648</v>
      </c>
      <c r="G321" s="221" t="s">
        <v>647</v>
      </c>
      <c r="H321" s="221" t="s">
        <v>403</v>
      </c>
      <c r="I321" s="303"/>
      <c r="J321" s="300" t="s">
        <v>862</v>
      </c>
      <c r="K321" s="300" t="s">
        <v>862</v>
      </c>
      <c r="L321" s="301"/>
    </row>
    <row r="322" spans="1:12" ht="22.5" customHeight="1">
      <c r="A322" s="108"/>
      <c r="B322" s="164" t="str">
        <f>CONCATENATE(H322,"-",J322,"-",K322)</f>
        <v>800M-1-9</v>
      </c>
      <c r="C322" s="164">
        <v>580</v>
      </c>
      <c r="D322" s="164"/>
      <c r="E322" s="297">
        <v>36296</v>
      </c>
      <c r="F322" s="298" t="s">
        <v>671</v>
      </c>
      <c r="G322" s="221" t="s">
        <v>672</v>
      </c>
      <c r="H322" s="221" t="s">
        <v>403</v>
      </c>
      <c r="I322" s="303"/>
      <c r="J322" s="300" t="s">
        <v>862</v>
      </c>
      <c r="K322" s="300" t="s">
        <v>870</v>
      </c>
      <c r="L322" s="301"/>
    </row>
    <row r="323" spans="1:12" ht="22.5" customHeight="1">
      <c r="A323" s="108">
        <v>321</v>
      </c>
      <c r="B323" s="164" t="str">
        <f aca="true" t="shared" si="5" ref="B323:B347">CONCATENATE(H323,"-",J323,"-",L323)</f>
        <v>GÜLLE--1</v>
      </c>
      <c r="C323" s="164">
        <v>364</v>
      </c>
      <c r="D323" s="164"/>
      <c r="E323" s="297">
        <v>36368</v>
      </c>
      <c r="F323" s="298" t="s">
        <v>802</v>
      </c>
      <c r="G323" s="221" t="s">
        <v>634</v>
      </c>
      <c r="H323" s="221" t="s">
        <v>143</v>
      </c>
      <c r="I323" s="299" t="s">
        <v>411</v>
      </c>
      <c r="J323" s="300"/>
      <c r="K323" s="300"/>
      <c r="L323" s="301">
        <v>1</v>
      </c>
    </row>
    <row r="324" spans="1:12" ht="22.5" customHeight="1">
      <c r="A324" s="108">
        <v>321</v>
      </c>
      <c r="B324" s="164" t="str">
        <f t="shared" si="5"/>
        <v>GÜLLE--2</v>
      </c>
      <c r="C324" s="164">
        <v>413</v>
      </c>
      <c r="D324" s="164"/>
      <c r="E324" s="297">
        <v>36161</v>
      </c>
      <c r="F324" s="298" t="s">
        <v>804</v>
      </c>
      <c r="G324" s="221" t="s">
        <v>805</v>
      </c>
      <c r="H324" s="221" t="s">
        <v>143</v>
      </c>
      <c r="I324" s="299" t="s">
        <v>411</v>
      </c>
      <c r="J324" s="300"/>
      <c r="K324" s="300"/>
      <c r="L324" s="301">
        <v>2</v>
      </c>
    </row>
    <row r="325" spans="1:12" ht="22.5" customHeight="1">
      <c r="A325" s="108">
        <v>322</v>
      </c>
      <c r="B325" s="164" t="str">
        <f t="shared" si="5"/>
        <v>GÜLLE--3</v>
      </c>
      <c r="C325" s="164">
        <v>425</v>
      </c>
      <c r="D325" s="164"/>
      <c r="E325" s="297">
        <v>36846</v>
      </c>
      <c r="F325" s="298" t="s">
        <v>806</v>
      </c>
      <c r="G325" s="221" t="s">
        <v>647</v>
      </c>
      <c r="H325" s="221" t="s">
        <v>143</v>
      </c>
      <c r="I325" s="299" t="s">
        <v>411</v>
      </c>
      <c r="J325" s="300"/>
      <c r="K325" s="300"/>
      <c r="L325" s="301">
        <v>3</v>
      </c>
    </row>
    <row r="326" spans="1:12" ht="22.5" customHeight="1">
      <c r="A326" s="108">
        <v>323</v>
      </c>
      <c r="B326" s="164" t="str">
        <f t="shared" si="5"/>
        <v>GÜLLE--4</v>
      </c>
      <c r="C326" s="164">
        <v>446</v>
      </c>
      <c r="D326" s="164"/>
      <c r="E326" s="297">
        <v>36555</v>
      </c>
      <c r="F326" s="298" t="s">
        <v>808</v>
      </c>
      <c r="G326" s="221" t="s">
        <v>594</v>
      </c>
      <c r="H326" s="221" t="s">
        <v>143</v>
      </c>
      <c r="I326" s="299" t="s">
        <v>411</v>
      </c>
      <c r="J326" s="300"/>
      <c r="K326" s="300"/>
      <c r="L326" s="301">
        <v>4</v>
      </c>
    </row>
    <row r="327" spans="1:12" ht="22.5" customHeight="1">
      <c r="A327" s="108">
        <v>324</v>
      </c>
      <c r="B327" s="164" t="str">
        <f t="shared" si="5"/>
        <v>GÜLLE--5</v>
      </c>
      <c r="C327" s="164">
        <v>486</v>
      </c>
      <c r="D327" s="164"/>
      <c r="E327" s="297">
        <v>36388</v>
      </c>
      <c r="F327" s="298" t="s">
        <v>809</v>
      </c>
      <c r="G327" s="221" t="s">
        <v>249</v>
      </c>
      <c r="H327" s="221" t="s">
        <v>143</v>
      </c>
      <c r="I327" s="299" t="s">
        <v>411</v>
      </c>
      <c r="J327" s="300"/>
      <c r="K327" s="300"/>
      <c r="L327" s="301">
        <v>5</v>
      </c>
    </row>
    <row r="328" spans="1:12" ht="22.5" customHeight="1">
      <c r="A328" s="108">
        <v>325</v>
      </c>
      <c r="B328" s="164" t="str">
        <f t="shared" si="5"/>
        <v>GÜLLE--6</v>
      </c>
      <c r="C328" s="164">
        <v>549</v>
      </c>
      <c r="D328" s="164"/>
      <c r="E328" s="297">
        <v>36200</v>
      </c>
      <c r="F328" s="298" t="s">
        <v>816</v>
      </c>
      <c r="G328" s="221" t="s">
        <v>745</v>
      </c>
      <c r="H328" s="221" t="s">
        <v>143</v>
      </c>
      <c r="I328" s="299" t="s">
        <v>411</v>
      </c>
      <c r="J328" s="300"/>
      <c r="K328" s="300"/>
      <c r="L328" s="301">
        <v>6</v>
      </c>
    </row>
    <row r="329" spans="1:12" ht="22.5" customHeight="1">
      <c r="A329" s="108">
        <v>326</v>
      </c>
      <c r="B329" s="164" t="str">
        <f t="shared" si="5"/>
        <v>GÜLLE--7</v>
      </c>
      <c r="C329" s="164">
        <v>519</v>
      </c>
      <c r="D329" s="164"/>
      <c r="E329" s="297">
        <v>36299</v>
      </c>
      <c r="F329" s="298" t="s">
        <v>810</v>
      </c>
      <c r="G329" s="221" t="s">
        <v>735</v>
      </c>
      <c r="H329" s="221" t="s">
        <v>143</v>
      </c>
      <c r="I329" s="299">
        <v>1050</v>
      </c>
      <c r="J329" s="300"/>
      <c r="K329" s="300"/>
      <c r="L329" s="301">
        <v>7</v>
      </c>
    </row>
    <row r="330" spans="1:12" ht="22.5" customHeight="1">
      <c r="A330" s="108">
        <v>327</v>
      </c>
      <c r="B330" s="164" t="str">
        <f t="shared" si="5"/>
        <v>GÜLLE--8</v>
      </c>
      <c r="C330" s="164">
        <v>566</v>
      </c>
      <c r="D330" s="164"/>
      <c r="E330" s="297">
        <v>36745</v>
      </c>
      <c r="F330" s="298" t="s">
        <v>818</v>
      </c>
      <c r="G330" s="221" t="s">
        <v>669</v>
      </c>
      <c r="H330" s="221" t="s">
        <v>143</v>
      </c>
      <c r="I330" s="299">
        <v>1050</v>
      </c>
      <c r="J330" s="300"/>
      <c r="K330" s="300"/>
      <c r="L330" s="301">
        <v>8</v>
      </c>
    </row>
    <row r="331" spans="1:12" ht="22.5" customHeight="1">
      <c r="A331" s="108">
        <v>328</v>
      </c>
      <c r="B331" s="164" t="str">
        <f t="shared" si="5"/>
        <v>GÜLLE--9</v>
      </c>
      <c r="C331" s="164">
        <v>520</v>
      </c>
      <c r="D331" s="164"/>
      <c r="E331" s="297">
        <v>36161</v>
      </c>
      <c r="F331" s="298" t="s">
        <v>811</v>
      </c>
      <c r="G331" s="221" t="s">
        <v>735</v>
      </c>
      <c r="H331" s="221" t="s">
        <v>143</v>
      </c>
      <c r="I331" s="299">
        <v>1060</v>
      </c>
      <c r="J331" s="300"/>
      <c r="K331" s="300"/>
      <c r="L331" s="301">
        <v>9</v>
      </c>
    </row>
    <row r="332" spans="1:12" ht="22.5" customHeight="1">
      <c r="A332" s="108">
        <v>329</v>
      </c>
      <c r="B332" s="164" t="str">
        <f t="shared" si="5"/>
        <v>GÜLLE--10</v>
      </c>
      <c r="C332" s="164">
        <v>529</v>
      </c>
      <c r="D332" s="164"/>
      <c r="E332" s="297">
        <v>36184</v>
      </c>
      <c r="F332" s="298" t="s">
        <v>813</v>
      </c>
      <c r="G332" s="221" t="s">
        <v>735</v>
      </c>
      <c r="H332" s="221" t="s">
        <v>143</v>
      </c>
      <c r="I332" s="299">
        <v>1140</v>
      </c>
      <c r="J332" s="300"/>
      <c r="K332" s="300"/>
      <c r="L332" s="301">
        <v>10</v>
      </c>
    </row>
    <row r="333" spans="1:12" ht="22.5" customHeight="1">
      <c r="A333" s="108">
        <v>330</v>
      </c>
      <c r="B333" s="164" t="str">
        <f t="shared" si="5"/>
        <v>GÜLLE--11</v>
      </c>
      <c r="C333" s="164">
        <v>596</v>
      </c>
      <c r="D333" s="164"/>
      <c r="E333" s="297">
        <v>36610</v>
      </c>
      <c r="F333" s="298" t="s">
        <v>765</v>
      </c>
      <c r="G333" s="221" t="s">
        <v>764</v>
      </c>
      <c r="H333" s="221" t="s">
        <v>143</v>
      </c>
      <c r="I333" s="302">
        <v>1200</v>
      </c>
      <c r="J333" s="300"/>
      <c r="K333" s="300"/>
      <c r="L333" s="301">
        <v>11</v>
      </c>
    </row>
    <row r="334" spans="1:12" ht="22.5" customHeight="1">
      <c r="A334" s="108">
        <v>331</v>
      </c>
      <c r="B334" s="164" t="str">
        <f t="shared" si="5"/>
        <v>GÜLLE--12</v>
      </c>
      <c r="C334" s="164">
        <v>391</v>
      </c>
      <c r="D334" s="164"/>
      <c r="E334" s="297">
        <v>36200</v>
      </c>
      <c r="F334" s="298" t="s">
        <v>803</v>
      </c>
      <c r="G334" s="221" t="s">
        <v>641</v>
      </c>
      <c r="H334" s="221" t="s">
        <v>143</v>
      </c>
      <c r="I334" s="299">
        <v>1252</v>
      </c>
      <c r="J334" s="300"/>
      <c r="K334" s="300"/>
      <c r="L334" s="301">
        <v>12</v>
      </c>
    </row>
    <row r="335" spans="1:13" s="260" customFormat="1" ht="22.5" customHeight="1">
      <c r="A335" s="108">
        <v>332</v>
      </c>
      <c r="B335" s="164" t="str">
        <f t="shared" si="5"/>
        <v>GÜLLE--13</v>
      </c>
      <c r="C335" s="164">
        <v>561</v>
      </c>
      <c r="D335" s="164"/>
      <c r="E335" s="297">
        <v>36166</v>
      </c>
      <c r="F335" s="298" t="s">
        <v>817</v>
      </c>
      <c r="G335" s="221" t="s">
        <v>669</v>
      </c>
      <c r="H335" s="221" t="s">
        <v>143</v>
      </c>
      <c r="I335" s="299">
        <v>1260</v>
      </c>
      <c r="J335" s="300"/>
      <c r="K335" s="300"/>
      <c r="L335" s="301">
        <v>13</v>
      </c>
      <c r="M335" s="160"/>
    </row>
    <row r="336" spans="1:12" ht="22.5" customHeight="1">
      <c r="A336" s="108">
        <v>333</v>
      </c>
      <c r="B336" s="164" t="str">
        <f t="shared" si="5"/>
        <v>GÜLLE--14</v>
      </c>
      <c r="C336" s="164">
        <v>539</v>
      </c>
      <c r="D336" s="164"/>
      <c r="E336" s="297">
        <v>36373</v>
      </c>
      <c r="F336" s="298" t="s">
        <v>815</v>
      </c>
      <c r="G336" s="221" t="s">
        <v>605</v>
      </c>
      <c r="H336" s="221" t="s">
        <v>143</v>
      </c>
      <c r="I336" s="299">
        <v>1300</v>
      </c>
      <c r="J336" s="300"/>
      <c r="K336" s="300"/>
      <c r="L336" s="301">
        <v>14</v>
      </c>
    </row>
    <row r="337" spans="1:12" ht="22.5" customHeight="1">
      <c r="A337" s="108">
        <v>334</v>
      </c>
      <c r="B337" s="164" t="str">
        <f t="shared" si="5"/>
        <v>GÜLLE--15</v>
      </c>
      <c r="C337" s="164">
        <v>601</v>
      </c>
      <c r="D337" s="164"/>
      <c r="E337" s="297">
        <v>36205</v>
      </c>
      <c r="F337" s="298" t="s">
        <v>819</v>
      </c>
      <c r="G337" s="221" t="s">
        <v>768</v>
      </c>
      <c r="H337" s="221" t="s">
        <v>143</v>
      </c>
      <c r="I337" s="299">
        <v>1300</v>
      </c>
      <c r="J337" s="300"/>
      <c r="K337" s="300"/>
      <c r="L337" s="301">
        <v>15</v>
      </c>
    </row>
    <row r="338" spans="1:12" ht="22.5" customHeight="1">
      <c r="A338" s="108">
        <v>335</v>
      </c>
      <c r="B338" s="164" t="str">
        <f t="shared" si="5"/>
        <v>--</v>
      </c>
      <c r="C338" s="164"/>
      <c r="D338" s="164"/>
      <c r="E338" s="297"/>
      <c r="F338" s="298"/>
      <c r="G338" s="221"/>
      <c r="H338" s="221"/>
      <c r="I338" s="299">
        <v>1340</v>
      </c>
      <c r="J338" s="300"/>
      <c r="K338" s="300"/>
      <c r="L338" s="301"/>
    </row>
    <row r="339" spans="1:12" ht="22.5" customHeight="1">
      <c r="A339" s="108">
        <v>336</v>
      </c>
      <c r="B339" s="164" t="str">
        <f t="shared" si="5"/>
        <v>GÜLLE--16</v>
      </c>
      <c r="C339" s="164">
        <v>431</v>
      </c>
      <c r="D339" s="164"/>
      <c r="E339" s="297">
        <v>36219</v>
      </c>
      <c r="F339" s="298" t="s">
        <v>807</v>
      </c>
      <c r="G339" s="221" t="s">
        <v>703</v>
      </c>
      <c r="H339" s="221" t="s">
        <v>143</v>
      </c>
      <c r="I339" s="299">
        <v>1345</v>
      </c>
      <c r="J339" s="300"/>
      <c r="K339" s="300"/>
      <c r="L339" s="301">
        <v>16</v>
      </c>
    </row>
    <row r="340" spans="1:12" ht="22.5" customHeight="1">
      <c r="A340" s="108">
        <v>337</v>
      </c>
      <c r="B340" s="164" t="str">
        <f t="shared" si="5"/>
        <v>GÜLLE--17</v>
      </c>
      <c r="C340" s="164">
        <v>527</v>
      </c>
      <c r="D340" s="164"/>
      <c r="E340" s="297">
        <v>36669</v>
      </c>
      <c r="F340" s="298" t="s">
        <v>812</v>
      </c>
      <c r="G340" s="221" t="s">
        <v>735</v>
      </c>
      <c r="H340" s="221" t="s">
        <v>143</v>
      </c>
      <c r="I340" s="299">
        <v>1374</v>
      </c>
      <c r="J340" s="300"/>
      <c r="K340" s="300"/>
      <c r="L340" s="301">
        <v>17</v>
      </c>
    </row>
    <row r="341" spans="1:12" ht="22.5" customHeight="1">
      <c r="A341" s="108">
        <v>338</v>
      </c>
      <c r="B341" s="164" t="str">
        <f t="shared" si="5"/>
        <v>GÜLLE--18</v>
      </c>
      <c r="C341" s="164">
        <v>538</v>
      </c>
      <c r="D341" s="164"/>
      <c r="E341" s="297">
        <v>36491</v>
      </c>
      <c r="F341" s="298" t="s">
        <v>814</v>
      </c>
      <c r="G341" s="221" t="s">
        <v>605</v>
      </c>
      <c r="H341" s="221" t="s">
        <v>143</v>
      </c>
      <c r="I341" s="299">
        <v>1420</v>
      </c>
      <c r="J341" s="300"/>
      <c r="K341" s="300"/>
      <c r="L341" s="301">
        <v>18</v>
      </c>
    </row>
    <row r="342" spans="1:12" ht="22.5" customHeight="1">
      <c r="A342" s="108">
        <v>340</v>
      </c>
      <c r="B342" s="164" t="str">
        <f t="shared" si="5"/>
        <v>SIRIK--1</v>
      </c>
      <c r="C342" s="164">
        <v>489</v>
      </c>
      <c r="D342" s="164"/>
      <c r="E342" s="297">
        <v>36765</v>
      </c>
      <c r="F342" s="298" t="s">
        <v>720</v>
      </c>
      <c r="G342" s="221" t="s">
        <v>249</v>
      </c>
      <c r="H342" s="221" t="s">
        <v>100</v>
      </c>
      <c r="I342" s="303" t="s">
        <v>411</v>
      </c>
      <c r="J342" s="300"/>
      <c r="K342" s="300"/>
      <c r="L342" s="301">
        <v>1</v>
      </c>
    </row>
    <row r="343" spans="1:12" ht="22.5" customHeight="1">
      <c r="A343" s="108">
        <v>341</v>
      </c>
      <c r="B343" s="164" t="str">
        <f t="shared" si="5"/>
        <v>SIRIK--2</v>
      </c>
      <c r="C343" s="164">
        <v>365</v>
      </c>
      <c r="D343" s="164"/>
      <c r="E343" s="297">
        <v>36161</v>
      </c>
      <c r="F343" s="298" t="s">
        <v>820</v>
      </c>
      <c r="G343" s="221" t="s">
        <v>634</v>
      </c>
      <c r="H343" s="221" t="s">
        <v>100</v>
      </c>
      <c r="I343" s="303">
        <v>410</v>
      </c>
      <c r="J343" s="300"/>
      <c r="K343" s="300"/>
      <c r="L343" s="301">
        <v>2</v>
      </c>
    </row>
    <row r="344" spans="1:12" ht="22.5" customHeight="1">
      <c r="A344" s="108">
        <v>342</v>
      </c>
      <c r="B344" s="164" t="str">
        <f t="shared" si="5"/>
        <v>SIRIK--3</v>
      </c>
      <c r="C344" s="164">
        <v>518</v>
      </c>
      <c r="D344" s="164"/>
      <c r="E344" s="297">
        <v>36207</v>
      </c>
      <c r="F344" s="298" t="s">
        <v>823</v>
      </c>
      <c r="G344" s="221" t="s">
        <v>735</v>
      </c>
      <c r="H344" s="221" t="s">
        <v>100</v>
      </c>
      <c r="I344" s="303">
        <v>220</v>
      </c>
      <c r="J344" s="300"/>
      <c r="K344" s="300"/>
      <c r="L344" s="301">
        <v>3</v>
      </c>
    </row>
    <row r="345" spans="1:12" ht="22.5" customHeight="1">
      <c r="A345" s="108">
        <v>343</v>
      </c>
      <c r="B345" s="164" t="str">
        <f t="shared" si="5"/>
        <v>SIRIK--4</v>
      </c>
      <c r="C345" s="164">
        <v>387</v>
      </c>
      <c r="D345" s="164"/>
      <c r="E345" s="297">
        <v>36512</v>
      </c>
      <c r="F345" s="298" t="s">
        <v>821</v>
      </c>
      <c r="G345" s="221" t="s">
        <v>641</v>
      </c>
      <c r="H345" s="221" t="s">
        <v>100</v>
      </c>
      <c r="I345" s="303">
        <v>300</v>
      </c>
      <c r="J345" s="300"/>
      <c r="K345" s="300"/>
      <c r="L345" s="301">
        <v>4</v>
      </c>
    </row>
    <row r="346" spans="1:12" ht="22.5" customHeight="1">
      <c r="A346" s="108">
        <v>344</v>
      </c>
      <c r="B346" s="164" t="str">
        <f t="shared" si="5"/>
        <v>SIRIK--5</v>
      </c>
      <c r="C346" s="164">
        <v>500</v>
      </c>
      <c r="D346" s="164"/>
      <c r="E346" s="297">
        <v>36595</v>
      </c>
      <c r="F346" s="298" t="s">
        <v>726</v>
      </c>
      <c r="G346" s="221" t="s">
        <v>725</v>
      </c>
      <c r="H346" s="221" t="s">
        <v>100</v>
      </c>
      <c r="I346" s="303">
        <v>300</v>
      </c>
      <c r="J346" s="300"/>
      <c r="K346" s="300"/>
      <c r="L346" s="301">
        <v>5</v>
      </c>
    </row>
    <row r="347" spans="1:12" ht="22.5" customHeight="1">
      <c r="A347" s="108">
        <v>345</v>
      </c>
      <c r="B347" s="164" t="str">
        <f t="shared" si="5"/>
        <v>SIRIK--6</v>
      </c>
      <c r="C347" s="164">
        <v>482</v>
      </c>
      <c r="D347" s="164"/>
      <c r="E347" s="297">
        <v>36269</v>
      </c>
      <c r="F347" s="298" t="s">
        <v>822</v>
      </c>
      <c r="G347" s="221" t="s">
        <v>249</v>
      </c>
      <c r="H347" s="221" t="s">
        <v>100</v>
      </c>
      <c r="I347" s="303">
        <v>320</v>
      </c>
      <c r="J347" s="300"/>
      <c r="K347" s="300"/>
      <c r="L347" s="301">
        <v>6</v>
      </c>
    </row>
    <row r="348" spans="1:12" ht="22.5" customHeight="1">
      <c r="A348" s="108">
        <v>346</v>
      </c>
      <c r="B348" s="164" t="str">
        <f>CONCATENATE(H348,"-",J348,"-",L348)</f>
        <v>UZUN-B-1</v>
      </c>
      <c r="C348" s="164">
        <v>595</v>
      </c>
      <c r="D348" s="164"/>
      <c r="E348" s="297">
        <v>36447</v>
      </c>
      <c r="F348" s="298" t="s">
        <v>851</v>
      </c>
      <c r="G348" s="221" t="s">
        <v>764</v>
      </c>
      <c r="H348" s="221" t="s">
        <v>98</v>
      </c>
      <c r="I348" s="303">
        <v>460</v>
      </c>
      <c r="J348" s="300" t="s">
        <v>877</v>
      </c>
      <c r="K348" s="300"/>
      <c r="L348" s="301">
        <v>1</v>
      </c>
    </row>
    <row r="349" spans="1:12" ht="22.5" customHeight="1">
      <c r="A349" s="108">
        <v>347</v>
      </c>
      <c r="B349" s="164" t="str">
        <f aca="true" t="shared" si="6" ref="B349:B396">CONCATENATE(H349,"-",J349,"-",L349)</f>
        <v>--</v>
      </c>
      <c r="C349" s="164"/>
      <c r="D349" s="164"/>
      <c r="E349" s="297"/>
      <c r="F349" s="298"/>
      <c r="G349" s="221"/>
      <c r="H349" s="221"/>
      <c r="I349" s="303">
        <v>465</v>
      </c>
      <c r="J349" s="300"/>
      <c r="K349" s="300"/>
      <c r="L349" s="301"/>
    </row>
    <row r="350" spans="1:12" ht="22.5" customHeight="1">
      <c r="A350" s="108">
        <v>348</v>
      </c>
      <c r="B350" s="164" t="str">
        <f t="shared" si="6"/>
        <v>UZUN-B-3</v>
      </c>
      <c r="C350" s="164">
        <v>517</v>
      </c>
      <c r="D350" s="164"/>
      <c r="E350" s="297">
        <v>36531</v>
      </c>
      <c r="F350" s="298" t="s">
        <v>738</v>
      </c>
      <c r="G350" s="221" t="s">
        <v>735</v>
      </c>
      <c r="H350" s="221" t="s">
        <v>98</v>
      </c>
      <c r="I350" s="303">
        <v>475</v>
      </c>
      <c r="J350" s="300" t="s">
        <v>877</v>
      </c>
      <c r="K350" s="300"/>
      <c r="L350" s="301">
        <v>3</v>
      </c>
    </row>
    <row r="351" spans="1:12" ht="22.5" customHeight="1">
      <c r="A351" s="108">
        <v>349</v>
      </c>
      <c r="B351" s="164" t="str">
        <f t="shared" si="6"/>
        <v>UZUN-A-3</v>
      </c>
      <c r="C351" s="164">
        <v>586</v>
      </c>
      <c r="D351" s="164"/>
      <c r="E351" s="297">
        <v>36552</v>
      </c>
      <c r="F351" s="298" t="s">
        <v>848</v>
      </c>
      <c r="G351" s="221" t="s">
        <v>761</v>
      </c>
      <c r="H351" s="221" t="s">
        <v>98</v>
      </c>
      <c r="I351" s="303">
        <v>500</v>
      </c>
      <c r="J351" s="300" t="s">
        <v>876</v>
      </c>
      <c r="K351" s="300"/>
      <c r="L351" s="301">
        <v>3</v>
      </c>
    </row>
    <row r="352" spans="1:12" ht="22.5" customHeight="1">
      <c r="A352" s="108">
        <v>350</v>
      </c>
      <c r="B352" s="164" t="str">
        <f t="shared" si="6"/>
        <v>UZUN-B-5</v>
      </c>
      <c r="C352" s="164">
        <v>375</v>
      </c>
      <c r="D352" s="164"/>
      <c r="E352" s="297">
        <v>36438</v>
      </c>
      <c r="F352" s="298" t="s">
        <v>638</v>
      </c>
      <c r="G352" s="221" t="s">
        <v>580</v>
      </c>
      <c r="H352" s="221" t="s">
        <v>98</v>
      </c>
      <c r="I352" s="303">
        <v>500</v>
      </c>
      <c r="J352" s="300" t="s">
        <v>877</v>
      </c>
      <c r="K352" s="300"/>
      <c r="L352" s="301">
        <v>5</v>
      </c>
    </row>
    <row r="353" spans="1:12" ht="22.5" customHeight="1">
      <c r="A353" s="108">
        <v>352</v>
      </c>
      <c r="B353" s="164" t="str">
        <f t="shared" si="6"/>
        <v>UZUN-B-6</v>
      </c>
      <c r="C353" s="164">
        <v>377</v>
      </c>
      <c r="D353" s="164"/>
      <c r="E353" s="297">
        <v>36733</v>
      </c>
      <c r="F353" s="298" t="s">
        <v>825</v>
      </c>
      <c r="G353" s="221" t="s">
        <v>580</v>
      </c>
      <c r="H353" s="221" t="s">
        <v>98</v>
      </c>
      <c r="I353" s="303">
        <v>501</v>
      </c>
      <c r="J353" s="300" t="s">
        <v>877</v>
      </c>
      <c r="K353" s="300"/>
      <c r="L353" s="301">
        <v>6</v>
      </c>
    </row>
    <row r="354" spans="1:12" ht="22.5" customHeight="1">
      <c r="A354" s="108">
        <v>353</v>
      </c>
      <c r="B354" s="164" t="str">
        <f t="shared" si="6"/>
        <v>UZUN-B-7</v>
      </c>
      <c r="C354" s="164">
        <v>432</v>
      </c>
      <c r="D354" s="164"/>
      <c r="E354" s="297">
        <v>36320</v>
      </c>
      <c r="F354" s="298" t="s">
        <v>702</v>
      </c>
      <c r="G354" s="221" t="s">
        <v>703</v>
      </c>
      <c r="H354" s="221" t="s">
        <v>98</v>
      </c>
      <c r="I354" s="303">
        <v>505</v>
      </c>
      <c r="J354" s="300" t="s">
        <v>877</v>
      </c>
      <c r="K354" s="300"/>
      <c r="L354" s="301">
        <v>7</v>
      </c>
    </row>
    <row r="355" spans="1:12" ht="22.5" customHeight="1">
      <c r="A355" s="108">
        <v>355</v>
      </c>
      <c r="B355" s="164" t="str">
        <f t="shared" si="6"/>
        <v>UZUN-B-8</v>
      </c>
      <c r="C355" s="164">
        <v>563</v>
      </c>
      <c r="D355" s="164"/>
      <c r="E355" s="297">
        <v>36676</v>
      </c>
      <c r="F355" s="298" t="s">
        <v>842</v>
      </c>
      <c r="G355" s="221" t="s">
        <v>669</v>
      </c>
      <c r="H355" s="221" t="s">
        <v>98</v>
      </c>
      <c r="I355" s="303">
        <v>510</v>
      </c>
      <c r="J355" s="300" t="s">
        <v>877</v>
      </c>
      <c r="K355" s="300"/>
      <c r="L355" s="301">
        <v>8</v>
      </c>
    </row>
    <row r="356" spans="1:12" ht="22.5" customHeight="1">
      <c r="A356" s="108">
        <v>356</v>
      </c>
      <c r="B356" s="164" t="str">
        <f t="shared" si="6"/>
        <v>UZUN-B-9</v>
      </c>
      <c r="C356" s="164">
        <v>457</v>
      </c>
      <c r="D356" s="164"/>
      <c r="E356" s="297">
        <v>36192</v>
      </c>
      <c r="F356" s="298" t="s">
        <v>707</v>
      </c>
      <c r="G356" s="221" t="s">
        <v>596</v>
      </c>
      <c r="H356" s="221" t="s">
        <v>98</v>
      </c>
      <c r="I356" s="303">
        <v>514</v>
      </c>
      <c r="J356" s="300" t="s">
        <v>877</v>
      </c>
      <c r="K356" s="300"/>
      <c r="L356" s="301">
        <v>9</v>
      </c>
    </row>
    <row r="357" spans="1:12" ht="22.5" customHeight="1">
      <c r="A357" s="108">
        <v>357</v>
      </c>
      <c r="B357" s="164" t="str">
        <f t="shared" si="6"/>
        <v>UZUN-B-10</v>
      </c>
      <c r="C357" s="164">
        <v>441</v>
      </c>
      <c r="D357" s="164"/>
      <c r="E357" s="297">
        <v>36565</v>
      </c>
      <c r="F357" s="298" t="s">
        <v>705</v>
      </c>
      <c r="G357" s="221" t="s">
        <v>594</v>
      </c>
      <c r="H357" s="221" t="s">
        <v>98</v>
      </c>
      <c r="I357" s="303">
        <v>520</v>
      </c>
      <c r="J357" s="300" t="s">
        <v>877</v>
      </c>
      <c r="K357" s="300"/>
      <c r="L357" s="301">
        <v>10</v>
      </c>
    </row>
    <row r="358" spans="1:12" ht="22.5" customHeight="1">
      <c r="A358" s="108">
        <v>358</v>
      </c>
      <c r="B358" s="164" t="str">
        <f t="shared" si="6"/>
        <v>UZUN-A-8</v>
      </c>
      <c r="C358" s="164">
        <v>587</v>
      </c>
      <c r="D358" s="164"/>
      <c r="E358" s="297">
        <v>36600</v>
      </c>
      <c r="F358" s="298" t="s">
        <v>849</v>
      </c>
      <c r="G358" s="221" t="s">
        <v>761</v>
      </c>
      <c r="H358" s="221" t="s">
        <v>98</v>
      </c>
      <c r="I358" s="303">
        <v>523</v>
      </c>
      <c r="J358" s="300" t="s">
        <v>876</v>
      </c>
      <c r="K358" s="300"/>
      <c r="L358" s="301">
        <v>8</v>
      </c>
    </row>
    <row r="359" spans="1:12" ht="22.5" customHeight="1">
      <c r="A359" s="108">
        <v>359</v>
      </c>
      <c r="B359" s="164" t="str">
        <f t="shared" si="6"/>
        <v>UZUN-B-12</v>
      </c>
      <c r="C359" s="164">
        <v>496</v>
      </c>
      <c r="D359" s="164"/>
      <c r="E359" s="297">
        <v>36526</v>
      </c>
      <c r="F359" s="298" t="s">
        <v>773</v>
      </c>
      <c r="G359" s="221" t="s">
        <v>725</v>
      </c>
      <c r="H359" s="221" t="s">
        <v>98</v>
      </c>
      <c r="I359" s="303">
        <v>524</v>
      </c>
      <c r="J359" s="300" t="s">
        <v>877</v>
      </c>
      <c r="K359" s="300"/>
      <c r="L359" s="301">
        <v>12</v>
      </c>
    </row>
    <row r="360" spans="1:12" ht="22.5" customHeight="1">
      <c r="A360" s="108">
        <v>360</v>
      </c>
      <c r="B360" s="164" t="str">
        <f t="shared" si="6"/>
        <v>UZUN-B-13</v>
      </c>
      <c r="C360" s="164">
        <v>498</v>
      </c>
      <c r="D360" s="164"/>
      <c r="E360" s="297">
        <v>36529</v>
      </c>
      <c r="F360" s="298" t="s">
        <v>833</v>
      </c>
      <c r="G360" s="221" t="s">
        <v>725</v>
      </c>
      <c r="H360" s="221" t="s">
        <v>98</v>
      </c>
      <c r="I360" s="303">
        <v>530</v>
      </c>
      <c r="J360" s="300" t="s">
        <v>877</v>
      </c>
      <c r="K360" s="300"/>
      <c r="L360" s="301">
        <v>13</v>
      </c>
    </row>
    <row r="361" spans="1:12" ht="22.5" customHeight="1">
      <c r="A361" s="108">
        <v>361</v>
      </c>
      <c r="B361" s="164" t="str">
        <f t="shared" si="6"/>
        <v>UZUN-B-14</v>
      </c>
      <c r="C361" s="164">
        <v>463</v>
      </c>
      <c r="D361" s="164"/>
      <c r="E361" s="297">
        <v>36699</v>
      </c>
      <c r="F361" s="298" t="s">
        <v>708</v>
      </c>
      <c r="G361" s="221" t="s">
        <v>658</v>
      </c>
      <c r="H361" s="221" t="s">
        <v>98</v>
      </c>
      <c r="I361" s="303">
        <v>530</v>
      </c>
      <c r="J361" s="300" t="s">
        <v>877</v>
      </c>
      <c r="K361" s="300"/>
      <c r="L361" s="301">
        <v>14</v>
      </c>
    </row>
    <row r="362" spans="1:12" ht="22.5" customHeight="1">
      <c r="A362" s="108">
        <v>362</v>
      </c>
      <c r="B362" s="164" t="str">
        <f t="shared" si="6"/>
        <v>UZUN-B-15</v>
      </c>
      <c r="C362" s="164">
        <v>443</v>
      </c>
      <c r="D362" s="164"/>
      <c r="E362" s="297">
        <v>36347</v>
      </c>
      <c r="F362" s="298" t="s">
        <v>830</v>
      </c>
      <c r="G362" s="221" t="s">
        <v>594</v>
      </c>
      <c r="H362" s="221" t="s">
        <v>98</v>
      </c>
      <c r="I362" s="303">
        <v>540</v>
      </c>
      <c r="J362" s="300" t="s">
        <v>877</v>
      </c>
      <c r="K362" s="300"/>
      <c r="L362" s="301">
        <v>15</v>
      </c>
    </row>
    <row r="363" spans="1:12" ht="22.5" customHeight="1">
      <c r="A363" s="108">
        <v>363</v>
      </c>
      <c r="B363" s="164" t="str">
        <f t="shared" si="6"/>
        <v>UZUN-B-16</v>
      </c>
      <c r="C363" s="164">
        <v>568</v>
      </c>
      <c r="D363" s="164"/>
      <c r="E363" s="297">
        <v>36672</v>
      </c>
      <c r="F363" s="298" t="s">
        <v>843</v>
      </c>
      <c r="G363" s="221" t="s">
        <v>669</v>
      </c>
      <c r="H363" s="221" t="s">
        <v>98</v>
      </c>
      <c r="I363" s="303">
        <v>540</v>
      </c>
      <c r="J363" s="300" t="s">
        <v>877</v>
      </c>
      <c r="K363" s="300"/>
      <c r="L363" s="301">
        <v>16</v>
      </c>
    </row>
    <row r="364" spans="1:12" ht="22.5" customHeight="1">
      <c r="A364" s="108">
        <v>364</v>
      </c>
      <c r="B364" s="164" t="str">
        <f t="shared" si="6"/>
        <v>UZUN-B-17</v>
      </c>
      <c r="C364" s="164">
        <v>387</v>
      </c>
      <c r="D364" s="164"/>
      <c r="E364" s="297">
        <v>36512</v>
      </c>
      <c r="F364" s="298" t="s">
        <v>821</v>
      </c>
      <c r="G364" s="221" t="s">
        <v>641</v>
      </c>
      <c r="H364" s="221" t="s">
        <v>98</v>
      </c>
      <c r="I364" s="303">
        <v>540</v>
      </c>
      <c r="J364" s="300" t="s">
        <v>877</v>
      </c>
      <c r="K364" s="300"/>
      <c r="L364" s="301">
        <v>17</v>
      </c>
    </row>
    <row r="365" spans="1:12" ht="22.5" customHeight="1">
      <c r="A365" s="108">
        <v>365</v>
      </c>
      <c r="B365" s="164" t="str">
        <f t="shared" si="6"/>
        <v>UZUN-B-18</v>
      </c>
      <c r="C365" s="164">
        <v>401</v>
      </c>
      <c r="D365" s="164"/>
      <c r="E365" s="297">
        <v>36161</v>
      </c>
      <c r="F365" s="298" t="s">
        <v>642</v>
      </c>
      <c r="G365" s="221" t="s">
        <v>643</v>
      </c>
      <c r="H365" s="221" t="s">
        <v>98</v>
      </c>
      <c r="I365" s="303">
        <v>550</v>
      </c>
      <c r="J365" s="300" t="s">
        <v>877</v>
      </c>
      <c r="K365" s="300"/>
      <c r="L365" s="301">
        <v>18</v>
      </c>
    </row>
    <row r="366" spans="1:12" ht="22.5" customHeight="1">
      <c r="A366" s="108">
        <v>366</v>
      </c>
      <c r="B366" s="164" t="str">
        <f t="shared" si="6"/>
        <v>UZUN-B-19</v>
      </c>
      <c r="C366" s="164">
        <v>390</v>
      </c>
      <c r="D366" s="164"/>
      <c r="E366" s="297">
        <v>36161</v>
      </c>
      <c r="F366" s="298" t="s">
        <v>688</v>
      </c>
      <c r="G366" s="221" t="s">
        <v>641</v>
      </c>
      <c r="H366" s="221" t="s">
        <v>98</v>
      </c>
      <c r="I366" s="303">
        <v>550</v>
      </c>
      <c r="J366" s="300" t="s">
        <v>877</v>
      </c>
      <c r="K366" s="300"/>
      <c r="L366" s="301">
        <v>19</v>
      </c>
    </row>
    <row r="367" spans="1:12" ht="22.5" customHeight="1">
      <c r="A367" s="108">
        <v>367</v>
      </c>
      <c r="B367" s="164" t="str">
        <f t="shared" si="6"/>
        <v>UZUN-B-20</v>
      </c>
      <c r="C367" s="164">
        <v>499</v>
      </c>
      <c r="D367" s="164"/>
      <c r="E367" s="297">
        <v>36339</v>
      </c>
      <c r="F367" s="298" t="s">
        <v>1022</v>
      </c>
      <c r="G367" s="221" t="s">
        <v>725</v>
      </c>
      <c r="H367" s="221" t="s">
        <v>98</v>
      </c>
      <c r="I367" s="303">
        <v>551</v>
      </c>
      <c r="J367" s="300" t="s">
        <v>877</v>
      </c>
      <c r="K367" s="300"/>
      <c r="L367" s="301">
        <v>20</v>
      </c>
    </row>
    <row r="368" spans="1:12" ht="22.5" customHeight="1">
      <c r="A368" s="108">
        <v>368</v>
      </c>
      <c r="B368" s="164" t="str">
        <f t="shared" si="6"/>
        <v>UZUN-B-21</v>
      </c>
      <c r="C368" s="164">
        <v>472</v>
      </c>
      <c r="D368" s="164"/>
      <c r="E368" s="297">
        <v>36385</v>
      </c>
      <c r="F368" s="298" t="s">
        <v>832</v>
      </c>
      <c r="G368" s="221" t="s">
        <v>249</v>
      </c>
      <c r="H368" s="221" t="s">
        <v>98</v>
      </c>
      <c r="I368" s="303">
        <v>557</v>
      </c>
      <c r="J368" s="300" t="s">
        <v>877</v>
      </c>
      <c r="K368" s="300"/>
      <c r="L368" s="301">
        <v>21</v>
      </c>
    </row>
    <row r="369" spans="1:12" ht="22.5" customHeight="1">
      <c r="A369" s="108">
        <v>369</v>
      </c>
      <c r="B369" s="164" t="str">
        <f t="shared" si="6"/>
        <v>UZUN-B-22</v>
      </c>
      <c r="C369" s="164">
        <v>594</v>
      </c>
      <c r="D369" s="164"/>
      <c r="E369" s="297">
        <v>36721</v>
      </c>
      <c r="F369" s="298" t="s">
        <v>763</v>
      </c>
      <c r="G369" s="221" t="s">
        <v>764</v>
      </c>
      <c r="H369" s="221" t="s">
        <v>98</v>
      </c>
      <c r="I369" s="303">
        <v>557</v>
      </c>
      <c r="J369" s="300" t="s">
        <v>877</v>
      </c>
      <c r="K369" s="300"/>
      <c r="L369" s="301">
        <v>22</v>
      </c>
    </row>
    <row r="370" spans="1:12" ht="22.5" customHeight="1">
      <c r="A370" s="108">
        <v>370</v>
      </c>
      <c r="B370" s="164" t="str">
        <f t="shared" si="6"/>
        <v>UZUN-B-23</v>
      </c>
      <c r="C370" s="164">
        <v>531</v>
      </c>
      <c r="D370" s="164"/>
      <c r="E370" s="297">
        <v>36310</v>
      </c>
      <c r="F370" s="298" t="s">
        <v>837</v>
      </c>
      <c r="G370" s="221" t="s">
        <v>605</v>
      </c>
      <c r="H370" s="221" t="s">
        <v>98</v>
      </c>
      <c r="I370" s="303">
        <v>560</v>
      </c>
      <c r="J370" s="300" t="s">
        <v>877</v>
      </c>
      <c r="K370" s="300"/>
      <c r="L370" s="301">
        <v>23</v>
      </c>
    </row>
    <row r="371" spans="1:12" ht="22.5" customHeight="1">
      <c r="A371" s="108">
        <v>371</v>
      </c>
      <c r="B371" s="164" t="str">
        <f t="shared" si="6"/>
        <v>UZUN-B-24</v>
      </c>
      <c r="C371" s="164">
        <v>532</v>
      </c>
      <c r="D371" s="164"/>
      <c r="E371" s="297">
        <v>36581</v>
      </c>
      <c r="F371" s="298" t="s">
        <v>838</v>
      </c>
      <c r="G371" s="221" t="s">
        <v>605</v>
      </c>
      <c r="H371" s="221" t="s">
        <v>98</v>
      </c>
      <c r="I371" s="303">
        <v>560</v>
      </c>
      <c r="J371" s="300" t="s">
        <v>877</v>
      </c>
      <c r="K371" s="300"/>
      <c r="L371" s="301">
        <v>24</v>
      </c>
    </row>
    <row r="372" spans="1:12" ht="22.5" customHeight="1">
      <c r="A372" s="108">
        <v>372</v>
      </c>
      <c r="B372" s="164" t="str">
        <f t="shared" si="6"/>
        <v>UZUN-A-1</v>
      </c>
      <c r="C372" s="164">
        <v>497</v>
      </c>
      <c r="D372" s="164"/>
      <c r="E372" s="297">
        <v>36161</v>
      </c>
      <c r="F372" s="298" t="s">
        <v>989</v>
      </c>
      <c r="G372" s="221" t="s">
        <v>725</v>
      </c>
      <c r="H372" s="221" t="s">
        <v>98</v>
      </c>
      <c r="I372" s="303">
        <v>564</v>
      </c>
      <c r="J372" s="300" t="s">
        <v>876</v>
      </c>
      <c r="K372" s="300"/>
      <c r="L372" s="301">
        <v>1</v>
      </c>
    </row>
    <row r="373" spans="1:12" ht="22.5" customHeight="1">
      <c r="A373" s="108">
        <v>373</v>
      </c>
      <c r="B373" s="164" t="str">
        <f t="shared" si="6"/>
        <v>UZUN-A-2</v>
      </c>
      <c r="C373" s="164">
        <v>533</v>
      </c>
      <c r="D373" s="164"/>
      <c r="E373" s="297">
        <v>36397</v>
      </c>
      <c r="F373" s="298" t="s">
        <v>839</v>
      </c>
      <c r="G373" s="221" t="s">
        <v>605</v>
      </c>
      <c r="H373" s="221" t="s">
        <v>98</v>
      </c>
      <c r="I373" s="303">
        <v>567</v>
      </c>
      <c r="J373" s="300" t="s">
        <v>876</v>
      </c>
      <c r="K373" s="300"/>
      <c r="L373" s="301">
        <v>2</v>
      </c>
    </row>
    <row r="374" spans="1:12" ht="22.5" customHeight="1">
      <c r="A374" s="108">
        <v>374</v>
      </c>
      <c r="B374" s="164" t="str">
        <f t="shared" si="6"/>
        <v>UZUN-B-4</v>
      </c>
      <c r="C374" s="164">
        <v>589</v>
      </c>
      <c r="D374" s="164"/>
      <c r="E374" s="297">
        <v>36669</v>
      </c>
      <c r="F374" s="298" t="s">
        <v>718</v>
      </c>
      <c r="G374" s="221" t="s">
        <v>761</v>
      </c>
      <c r="H374" s="221" t="s">
        <v>98</v>
      </c>
      <c r="I374" s="303">
        <v>567</v>
      </c>
      <c r="J374" s="300" t="s">
        <v>877</v>
      </c>
      <c r="K374" s="300"/>
      <c r="L374" s="301">
        <v>4</v>
      </c>
    </row>
    <row r="375" spans="1:12" ht="22.5" customHeight="1">
      <c r="A375" s="108">
        <v>375</v>
      </c>
      <c r="B375" s="164" t="str">
        <f t="shared" si="6"/>
        <v>UZUN-A-4</v>
      </c>
      <c r="C375" s="164">
        <v>461</v>
      </c>
      <c r="D375" s="164"/>
      <c r="E375" s="297">
        <v>36405</v>
      </c>
      <c r="F375" s="298" t="s">
        <v>831</v>
      </c>
      <c r="G375" s="221" t="s">
        <v>658</v>
      </c>
      <c r="H375" s="221" t="s">
        <v>98</v>
      </c>
      <c r="I375" s="303">
        <v>570</v>
      </c>
      <c r="J375" s="300" t="s">
        <v>876</v>
      </c>
      <c r="K375" s="300"/>
      <c r="L375" s="301">
        <v>4</v>
      </c>
    </row>
    <row r="376" spans="1:12" ht="22.5" customHeight="1">
      <c r="A376" s="108">
        <v>376</v>
      </c>
      <c r="B376" s="164" t="str">
        <f t="shared" si="6"/>
        <v>UZUN-A-5</v>
      </c>
      <c r="C376" s="164">
        <v>602</v>
      </c>
      <c r="D376" s="164"/>
      <c r="E376" s="297">
        <v>36535</v>
      </c>
      <c r="F376" s="298" t="s">
        <v>767</v>
      </c>
      <c r="G376" s="221" t="s">
        <v>768</v>
      </c>
      <c r="H376" s="221" t="s">
        <v>98</v>
      </c>
      <c r="I376" s="303">
        <v>575</v>
      </c>
      <c r="J376" s="300" t="s">
        <v>876</v>
      </c>
      <c r="K376" s="300"/>
      <c r="L376" s="301">
        <v>5</v>
      </c>
    </row>
    <row r="377" spans="1:12" ht="22.5" customHeight="1">
      <c r="A377" s="108">
        <v>377</v>
      </c>
      <c r="B377" s="164" t="str">
        <f t="shared" si="6"/>
        <v>UZUN-A-6</v>
      </c>
      <c r="C377" s="164">
        <v>366</v>
      </c>
      <c r="D377" s="164"/>
      <c r="E377" s="297">
        <v>36621</v>
      </c>
      <c r="F377" s="298" t="s">
        <v>824</v>
      </c>
      <c r="G377" s="221" t="s">
        <v>634</v>
      </c>
      <c r="H377" s="221" t="s">
        <v>98</v>
      </c>
      <c r="I377" s="303">
        <v>576</v>
      </c>
      <c r="J377" s="300" t="s">
        <v>876</v>
      </c>
      <c r="K377" s="300"/>
      <c r="L377" s="301">
        <v>6</v>
      </c>
    </row>
    <row r="378" spans="1:12" ht="22.5" customHeight="1">
      <c r="A378" s="108">
        <v>378</v>
      </c>
      <c r="B378" s="164" t="str">
        <f t="shared" si="6"/>
        <v>UZUN-A-7</v>
      </c>
      <c r="C378" s="164">
        <v>530</v>
      </c>
      <c r="D378" s="164"/>
      <c r="E378" s="297">
        <v>36224</v>
      </c>
      <c r="F378" s="298" t="s">
        <v>836</v>
      </c>
      <c r="G378" s="221" t="s">
        <v>605</v>
      </c>
      <c r="H378" s="221" t="s">
        <v>98</v>
      </c>
      <c r="I378" s="303">
        <v>580</v>
      </c>
      <c r="J378" s="300" t="s">
        <v>876</v>
      </c>
      <c r="K378" s="300"/>
      <c r="L378" s="301">
        <v>7</v>
      </c>
    </row>
    <row r="379" spans="1:12" ht="22.5" customHeight="1">
      <c r="A379" s="108">
        <v>379</v>
      </c>
      <c r="B379" s="164" t="str">
        <f t="shared" si="6"/>
        <v>UZUN-B-11</v>
      </c>
      <c r="C379" s="164">
        <v>584</v>
      </c>
      <c r="D379" s="164"/>
      <c r="E379" s="297">
        <v>36226</v>
      </c>
      <c r="F379" s="298" t="s">
        <v>846</v>
      </c>
      <c r="G379" s="221" t="s">
        <v>761</v>
      </c>
      <c r="H379" s="221" t="s">
        <v>98</v>
      </c>
      <c r="I379" s="303">
        <v>596</v>
      </c>
      <c r="J379" s="300" t="s">
        <v>877</v>
      </c>
      <c r="K379" s="300"/>
      <c r="L379" s="301">
        <v>11</v>
      </c>
    </row>
    <row r="380" spans="1:12" ht="22.5" customHeight="1">
      <c r="A380" s="108">
        <v>380</v>
      </c>
      <c r="B380" s="164" t="str">
        <f t="shared" si="6"/>
        <v>UZUN-A-9</v>
      </c>
      <c r="C380" s="164">
        <v>423</v>
      </c>
      <c r="D380" s="164"/>
      <c r="E380" s="297">
        <v>36255</v>
      </c>
      <c r="F380" s="298" t="s">
        <v>829</v>
      </c>
      <c r="G380" s="221" t="s">
        <v>647</v>
      </c>
      <c r="H380" s="221" t="s">
        <v>98</v>
      </c>
      <c r="I380" s="303">
        <v>598</v>
      </c>
      <c r="J380" s="300" t="s">
        <v>876</v>
      </c>
      <c r="K380" s="300"/>
      <c r="L380" s="301">
        <v>9</v>
      </c>
    </row>
    <row r="381" spans="1:12" ht="22.5" customHeight="1">
      <c r="A381" s="108">
        <v>381</v>
      </c>
      <c r="B381" s="164" t="str">
        <f t="shared" si="6"/>
        <v>UZUN-A-10</v>
      </c>
      <c r="C381" s="164">
        <v>541</v>
      </c>
      <c r="D381" s="164"/>
      <c r="E381" s="297">
        <v>36268</v>
      </c>
      <c r="F381" s="298" t="s">
        <v>840</v>
      </c>
      <c r="G381" s="221" t="s">
        <v>841</v>
      </c>
      <c r="H381" s="221" t="s">
        <v>98</v>
      </c>
      <c r="I381" s="303">
        <v>605</v>
      </c>
      <c r="J381" s="300" t="s">
        <v>876</v>
      </c>
      <c r="K381" s="300"/>
      <c r="L381" s="301">
        <v>10</v>
      </c>
    </row>
    <row r="382" spans="1:12" ht="22.5" customHeight="1">
      <c r="A382" s="108">
        <v>382</v>
      </c>
      <c r="B382" s="164" t="str">
        <f t="shared" si="6"/>
        <v>UZUN-A-11</v>
      </c>
      <c r="C382" s="164">
        <v>411</v>
      </c>
      <c r="D382" s="164"/>
      <c r="E382" s="297">
        <v>36606</v>
      </c>
      <c r="F382" s="298" t="s">
        <v>826</v>
      </c>
      <c r="G382" s="221" t="s">
        <v>805</v>
      </c>
      <c r="H382" s="221" t="s">
        <v>98</v>
      </c>
      <c r="I382" s="299" t="s">
        <v>411</v>
      </c>
      <c r="J382" s="300" t="s">
        <v>876</v>
      </c>
      <c r="K382" s="300"/>
      <c r="L382" s="301">
        <v>11</v>
      </c>
    </row>
    <row r="383" spans="1:12" ht="22.5" customHeight="1">
      <c r="A383" s="108">
        <v>383</v>
      </c>
      <c r="B383" s="164" t="str">
        <f t="shared" si="6"/>
        <v>UZUN-A-12</v>
      </c>
      <c r="C383" s="164">
        <v>412</v>
      </c>
      <c r="D383" s="164"/>
      <c r="E383" s="297">
        <v>36161</v>
      </c>
      <c r="F383" s="298" t="s">
        <v>827</v>
      </c>
      <c r="G383" s="221" t="s">
        <v>805</v>
      </c>
      <c r="H383" s="221" t="s">
        <v>98</v>
      </c>
      <c r="I383" s="299" t="s">
        <v>411</v>
      </c>
      <c r="J383" s="300" t="s">
        <v>876</v>
      </c>
      <c r="K383" s="300"/>
      <c r="L383" s="301">
        <v>12</v>
      </c>
    </row>
    <row r="384" spans="1:12" ht="22.5" customHeight="1">
      <c r="A384" s="108">
        <v>384</v>
      </c>
      <c r="B384" s="164" t="str">
        <f t="shared" si="6"/>
        <v>UZUN-A-13</v>
      </c>
      <c r="C384" s="164">
        <v>418</v>
      </c>
      <c r="D384" s="164"/>
      <c r="E384" s="297">
        <v>36479</v>
      </c>
      <c r="F384" s="298" t="s">
        <v>828</v>
      </c>
      <c r="G384" s="221" t="s">
        <v>647</v>
      </c>
      <c r="H384" s="221" t="s">
        <v>98</v>
      </c>
      <c r="I384" s="299" t="s">
        <v>411</v>
      </c>
      <c r="J384" s="300" t="s">
        <v>876</v>
      </c>
      <c r="K384" s="300"/>
      <c r="L384" s="301">
        <v>13</v>
      </c>
    </row>
    <row r="385" spans="1:12" ht="22.5" customHeight="1">
      <c r="A385" s="108">
        <v>385</v>
      </c>
      <c r="B385" s="164" t="str">
        <f t="shared" si="6"/>
        <v>UZUN-A-14</v>
      </c>
      <c r="C385" s="164">
        <v>526</v>
      </c>
      <c r="D385" s="164"/>
      <c r="E385" s="297">
        <v>36161</v>
      </c>
      <c r="F385" s="298" t="s">
        <v>835</v>
      </c>
      <c r="G385" s="221" t="s">
        <v>735</v>
      </c>
      <c r="H385" s="221" t="s">
        <v>98</v>
      </c>
      <c r="I385" s="299" t="s">
        <v>411</v>
      </c>
      <c r="J385" s="300" t="s">
        <v>876</v>
      </c>
      <c r="K385" s="300"/>
      <c r="L385" s="301">
        <v>14</v>
      </c>
    </row>
    <row r="386" spans="1:12" ht="22.5" customHeight="1">
      <c r="A386" s="108">
        <v>386</v>
      </c>
      <c r="B386" s="164" t="str">
        <f t="shared" si="6"/>
        <v>UZUN-A-15</v>
      </c>
      <c r="C386" s="164">
        <v>571</v>
      </c>
      <c r="D386" s="164"/>
      <c r="E386" s="297">
        <v>36200</v>
      </c>
      <c r="F386" s="298" t="s">
        <v>844</v>
      </c>
      <c r="G386" s="221" t="s">
        <v>752</v>
      </c>
      <c r="H386" s="221" t="s">
        <v>98</v>
      </c>
      <c r="I386" s="299" t="s">
        <v>411</v>
      </c>
      <c r="J386" s="300" t="s">
        <v>876</v>
      </c>
      <c r="K386" s="300"/>
      <c r="L386" s="301">
        <v>15</v>
      </c>
    </row>
    <row r="387" spans="1:12" ht="22.5" customHeight="1">
      <c r="A387" s="108">
        <v>387</v>
      </c>
      <c r="B387" s="164" t="str">
        <f t="shared" si="6"/>
        <v>UZUN-A-16</v>
      </c>
      <c r="C387" s="164">
        <v>574</v>
      </c>
      <c r="D387" s="164"/>
      <c r="E387" s="297">
        <v>36564</v>
      </c>
      <c r="F387" s="298" t="s">
        <v>845</v>
      </c>
      <c r="G387" s="221" t="s">
        <v>752</v>
      </c>
      <c r="H387" s="221" t="s">
        <v>98</v>
      </c>
      <c r="I387" s="299" t="s">
        <v>411</v>
      </c>
      <c r="J387" s="300" t="s">
        <v>876</v>
      </c>
      <c r="K387" s="300"/>
      <c r="L387" s="301">
        <v>16</v>
      </c>
    </row>
    <row r="388" spans="1:12" ht="22.5" customHeight="1">
      <c r="A388" s="108">
        <v>388</v>
      </c>
      <c r="B388" s="164" t="str">
        <f t="shared" si="6"/>
        <v>UZUN-A-17</v>
      </c>
      <c r="C388" s="164">
        <v>585</v>
      </c>
      <c r="D388" s="164"/>
      <c r="E388" s="297">
        <v>36546</v>
      </c>
      <c r="F388" s="298" t="s">
        <v>847</v>
      </c>
      <c r="G388" s="221" t="s">
        <v>761</v>
      </c>
      <c r="H388" s="221" t="s">
        <v>98</v>
      </c>
      <c r="I388" s="299" t="s">
        <v>411</v>
      </c>
      <c r="J388" s="300" t="s">
        <v>876</v>
      </c>
      <c r="K388" s="300"/>
      <c r="L388" s="301">
        <v>17</v>
      </c>
    </row>
    <row r="389" spans="1:12" ht="22.5" customHeight="1">
      <c r="A389" s="108">
        <v>389</v>
      </c>
      <c r="B389" s="164" t="str">
        <f t="shared" si="6"/>
        <v>UZUN-A-18</v>
      </c>
      <c r="C389" s="164">
        <v>588</v>
      </c>
      <c r="D389" s="164"/>
      <c r="E389" s="297">
        <v>36630</v>
      </c>
      <c r="F389" s="298" t="s">
        <v>850</v>
      </c>
      <c r="G389" s="221" t="s">
        <v>761</v>
      </c>
      <c r="H389" s="221" t="s">
        <v>98</v>
      </c>
      <c r="I389" s="299" t="s">
        <v>411</v>
      </c>
      <c r="J389" s="300" t="s">
        <v>876</v>
      </c>
      <c r="K389" s="300"/>
      <c r="L389" s="301">
        <v>18</v>
      </c>
    </row>
    <row r="390" spans="1:12" ht="22.5" customHeight="1">
      <c r="A390" s="108">
        <v>390</v>
      </c>
      <c r="B390" s="164" t="str">
        <f t="shared" si="6"/>
        <v>UZUN-A-19</v>
      </c>
      <c r="C390" s="164">
        <v>488</v>
      </c>
      <c r="D390" s="164"/>
      <c r="E390" s="297">
        <v>36534</v>
      </c>
      <c r="F390" s="298" t="s">
        <v>719</v>
      </c>
      <c r="G390" s="221" t="s">
        <v>249</v>
      </c>
      <c r="H390" s="221" t="s">
        <v>98</v>
      </c>
      <c r="I390" s="299" t="s">
        <v>411</v>
      </c>
      <c r="J390" s="300" t="s">
        <v>876</v>
      </c>
      <c r="K390" s="300"/>
      <c r="L390" s="301">
        <v>19</v>
      </c>
    </row>
    <row r="391" spans="1:12" ht="22.5" customHeight="1">
      <c r="A391" s="108">
        <v>391</v>
      </c>
      <c r="B391" s="164" t="str">
        <f t="shared" si="6"/>
        <v>UZUN-A-20</v>
      </c>
      <c r="C391" s="164">
        <v>525</v>
      </c>
      <c r="D391" s="164"/>
      <c r="E391" s="297">
        <v>36161</v>
      </c>
      <c r="F391" s="298" t="s">
        <v>741</v>
      </c>
      <c r="G391" s="221" t="s">
        <v>735</v>
      </c>
      <c r="H391" s="221" t="s">
        <v>98</v>
      </c>
      <c r="I391" s="299" t="s">
        <v>411</v>
      </c>
      <c r="J391" s="300" t="s">
        <v>876</v>
      </c>
      <c r="K391" s="300"/>
      <c r="L391" s="301">
        <v>20</v>
      </c>
    </row>
    <row r="392" spans="1:12" ht="22.5" customHeight="1">
      <c r="A392" s="108">
        <v>392</v>
      </c>
      <c r="B392" s="164" t="str">
        <f t="shared" si="6"/>
        <v>UZUN-A-21</v>
      </c>
      <c r="C392" s="164">
        <v>570</v>
      </c>
      <c r="D392" s="164"/>
      <c r="E392" s="297">
        <v>36242</v>
      </c>
      <c r="F392" s="298" t="s">
        <v>751</v>
      </c>
      <c r="G392" s="221" t="s">
        <v>752</v>
      </c>
      <c r="H392" s="221" t="s">
        <v>98</v>
      </c>
      <c r="I392" s="299" t="s">
        <v>411</v>
      </c>
      <c r="J392" s="300" t="s">
        <v>876</v>
      </c>
      <c r="K392" s="300"/>
      <c r="L392" s="301">
        <v>21</v>
      </c>
    </row>
    <row r="393" spans="1:12" ht="22.5" customHeight="1">
      <c r="A393" s="108">
        <v>393</v>
      </c>
      <c r="B393" s="164" t="str">
        <f t="shared" si="6"/>
        <v>UZUN-A-22</v>
      </c>
      <c r="C393" s="164">
        <v>572</v>
      </c>
      <c r="D393" s="164"/>
      <c r="E393" s="297">
        <v>36179</v>
      </c>
      <c r="F393" s="298" t="s">
        <v>753</v>
      </c>
      <c r="G393" s="221" t="s">
        <v>752</v>
      </c>
      <c r="H393" s="221" t="s">
        <v>98</v>
      </c>
      <c r="I393" s="299" t="s">
        <v>411</v>
      </c>
      <c r="J393" s="300" t="s">
        <v>876</v>
      </c>
      <c r="K393" s="300"/>
      <c r="L393" s="301">
        <v>22</v>
      </c>
    </row>
    <row r="394" spans="1:12" ht="22.5" customHeight="1">
      <c r="A394" s="108">
        <v>394</v>
      </c>
      <c r="B394" s="164" t="str">
        <f t="shared" si="6"/>
        <v>UZUN-A-23</v>
      </c>
      <c r="C394" s="164">
        <v>575</v>
      </c>
      <c r="D394" s="164"/>
      <c r="E394" s="297">
        <v>36697</v>
      </c>
      <c r="F394" s="298" t="s">
        <v>755</v>
      </c>
      <c r="G394" s="221" t="s">
        <v>752</v>
      </c>
      <c r="H394" s="221" t="s">
        <v>98</v>
      </c>
      <c r="I394" s="299" t="s">
        <v>411</v>
      </c>
      <c r="J394" s="300" t="s">
        <v>876</v>
      </c>
      <c r="K394" s="300"/>
      <c r="L394" s="301">
        <v>23</v>
      </c>
    </row>
    <row r="395" spans="1:12" ht="22.5" customHeight="1">
      <c r="A395" s="108">
        <v>396</v>
      </c>
      <c r="B395" s="164" t="str">
        <f t="shared" si="6"/>
        <v>UZUN-A-24</v>
      </c>
      <c r="C395" s="164">
        <v>577</v>
      </c>
      <c r="D395" s="164"/>
      <c r="E395" s="297">
        <v>36282</v>
      </c>
      <c r="F395" s="298" t="s">
        <v>757</v>
      </c>
      <c r="G395" s="221" t="s">
        <v>752</v>
      </c>
      <c r="H395" s="221" t="s">
        <v>98</v>
      </c>
      <c r="I395" s="299" t="s">
        <v>411</v>
      </c>
      <c r="J395" s="300" t="s">
        <v>876</v>
      </c>
      <c r="K395" s="300"/>
      <c r="L395" s="301">
        <v>24</v>
      </c>
    </row>
    <row r="396" spans="1:12" ht="22.5" customHeight="1">
      <c r="A396" s="108"/>
      <c r="B396" s="164" t="str">
        <f t="shared" si="6"/>
        <v>ÜÇADIM--1</v>
      </c>
      <c r="C396" s="164">
        <v>53</v>
      </c>
      <c r="D396" s="164"/>
      <c r="E396" s="297">
        <v>36563</v>
      </c>
      <c r="F396" s="298" t="s">
        <v>909</v>
      </c>
      <c r="G396" s="221" t="s">
        <v>647</v>
      </c>
      <c r="H396" s="221" t="s">
        <v>340</v>
      </c>
      <c r="I396" s="299"/>
      <c r="J396" s="300"/>
      <c r="K396" s="300"/>
      <c r="L396" s="301">
        <v>1</v>
      </c>
    </row>
    <row r="397" spans="1:12" ht="22.5" customHeight="1">
      <c r="A397" s="108">
        <v>397</v>
      </c>
      <c r="B397" s="164" t="str">
        <f aca="true" t="shared" si="7" ref="B397:B433">CONCATENATE(H397,"-",J397,"-",L397)</f>
        <v>ÜÇADIM--2</v>
      </c>
      <c r="C397" s="164">
        <v>357</v>
      </c>
      <c r="D397" s="164"/>
      <c r="E397" s="297">
        <v>36526</v>
      </c>
      <c r="F397" s="298" t="s">
        <v>677</v>
      </c>
      <c r="G397" s="221" t="s">
        <v>634</v>
      </c>
      <c r="H397" s="221" t="s">
        <v>340</v>
      </c>
      <c r="I397" s="299" t="s">
        <v>411</v>
      </c>
      <c r="J397" s="300"/>
      <c r="K397" s="300"/>
      <c r="L397" s="301">
        <v>2</v>
      </c>
    </row>
    <row r="398" spans="1:12" ht="22.5" customHeight="1">
      <c r="A398" s="108">
        <v>398</v>
      </c>
      <c r="B398" s="164" t="str">
        <f t="shared" si="7"/>
        <v>ÜÇADIM--3</v>
      </c>
      <c r="C398" s="164">
        <v>416</v>
      </c>
      <c r="D398" s="164"/>
      <c r="E398" s="297">
        <v>36161</v>
      </c>
      <c r="F398" s="298" t="s">
        <v>694</v>
      </c>
      <c r="G398" s="221" t="s">
        <v>647</v>
      </c>
      <c r="H398" s="221" t="s">
        <v>340</v>
      </c>
      <c r="I398" s="299" t="s">
        <v>411</v>
      </c>
      <c r="J398" s="300"/>
      <c r="K398" s="300"/>
      <c r="L398" s="301">
        <v>3</v>
      </c>
    </row>
    <row r="399" spans="1:12" ht="22.5" customHeight="1">
      <c r="A399" s="108">
        <v>399</v>
      </c>
      <c r="B399" s="164" t="str">
        <f t="shared" si="7"/>
        <v>ÜÇADIM--4</v>
      </c>
      <c r="C399" s="164">
        <v>420</v>
      </c>
      <c r="D399" s="164"/>
      <c r="E399" s="297">
        <v>36526</v>
      </c>
      <c r="F399" s="298" t="s">
        <v>697</v>
      </c>
      <c r="G399" s="221" t="s">
        <v>647</v>
      </c>
      <c r="H399" s="221" t="s">
        <v>340</v>
      </c>
      <c r="I399" s="299" t="s">
        <v>411</v>
      </c>
      <c r="J399" s="300"/>
      <c r="K399" s="300"/>
      <c r="L399" s="301">
        <v>4</v>
      </c>
    </row>
    <row r="400" spans="1:12" ht="22.5" customHeight="1">
      <c r="A400" s="108">
        <v>400</v>
      </c>
      <c r="B400" s="164" t="str">
        <f t="shared" si="7"/>
        <v>ÜÇADIM--5</v>
      </c>
      <c r="C400" s="164">
        <v>412</v>
      </c>
      <c r="D400" s="164"/>
      <c r="E400" s="297">
        <v>36161</v>
      </c>
      <c r="F400" s="298" t="s">
        <v>827</v>
      </c>
      <c r="G400" s="221" t="s">
        <v>805</v>
      </c>
      <c r="H400" s="221" t="s">
        <v>340</v>
      </c>
      <c r="I400" s="299" t="s">
        <v>411</v>
      </c>
      <c r="J400" s="300"/>
      <c r="K400" s="300"/>
      <c r="L400" s="301">
        <v>5</v>
      </c>
    </row>
    <row r="401" spans="1:12" ht="22.5" customHeight="1">
      <c r="A401" s="108">
        <v>401</v>
      </c>
      <c r="B401" s="164" t="str">
        <f t="shared" si="7"/>
        <v>ÜÇADIM--6</v>
      </c>
      <c r="C401" s="164">
        <v>526</v>
      </c>
      <c r="D401" s="164"/>
      <c r="E401" s="297">
        <v>36161</v>
      </c>
      <c r="F401" s="298" t="s">
        <v>835</v>
      </c>
      <c r="G401" s="221" t="s">
        <v>735</v>
      </c>
      <c r="H401" s="221" t="s">
        <v>340</v>
      </c>
      <c r="I401" s="299" t="s">
        <v>411</v>
      </c>
      <c r="J401" s="300"/>
      <c r="K401" s="300"/>
      <c r="L401" s="301">
        <v>6</v>
      </c>
    </row>
    <row r="402" spans="1:12" ht="22.5" customHeight="1">
      <c r="A402" s="108">
        <v>402</v>
      </c>
      <c r="B402" s="164" t="str">
        <f t="shared" si="7"/>
        <v>ÜÇADIM--7</v>
      </c>
      <c r="C402" s="164">
        <v>571</v>
      </c>
      <c r="D402" s="164"/>
      <c r="E402" s="297">
        <v>36200</v>
      </c>
      <c r="F402" s="298" t="s">
        <v>844</v>
      </c>
      <c r="G402" s="221" t="s">
        <v>752</v>
      </c>
      <c r="H402" s="221" t="s">
        <v>340</v>
      </c>
      <c r="I402" s="299" t="s">
        <v>411</v>
      </c>
      <c r="J402" s="300"/>
      <c r="K402" s="300"/>
      <c r="L402" s="301">
        <v>7</v>
      </c>
    </row>
    <row r="403" spans="1:12" ht="22.5" customHeight="1">
      <c r="A403" s="108">
        <v>403</v>
      </c>
      <c r="B403" s="164" t="str">
        <f t="shared" si="7"/>
        <v>ÜÇADIM--8</v>
      </c>
      <c r="C403" s="164">
        <v>587</v>
      </c>
      <c r="D403" s="164"/>
      <c r="E403" s="297">
        <v>36600</v>
      </c>
      <c r="F403" s="298" t="s">
        <v>849</v>
      </c>
      <c r="G403" s="221" t="s">
        <v>761</v>
      </c>
      <c r="H403" s="221" t="s">
        <v>340</v>
      </c>
      <c r="I403" s="299" t="s">
        <v>411</v>
      </c>
      <c r="J403" s="300"/>
      <c r="K403" s="300"/>
      <c r="L403" s="301">
        <v>8</v>
      </c>
    </row>
    <row r="404" spans="1:12" ht="22.5" customHeight="1">
      <c r="A404" s="108"/>
      <c r="B404" s="164" t="str">
        <f t="shared" si="7"/>
        <v>ÜÇADIM--9</v>
      </c>
      <c r="C404" s="164">
        <v>572</v>
      </c>
      <c r="D404" s="164"/>
      <c r="E404" s="297">
        <v>36179</v>
      </c>
      <c r="F404" s="298" t="s">
        <v>753</v>
      </c>
      <c r="G404" s="221" t="s">
        <v>752</v>
      </c>
      <c r="H404" s="221" t="s">
        <v>340</v>
      </c>
      <c r="I404" s="299"/>
      <c r="J404" s="300"/>
      <c r="K404" s="300"/>
      <c r="L404" s="301">
        <v>9</v>
      </c>
    </row>
    <row r="405" spans="1:12" ht="22.5" customHeight="1">
      <c r="A405" s="108">
        <v>404</v>
      </c>
      <c r="B405" s="164" t="str">
        <f t="shared" si="7"/>
        <v>ÜÇADIM--10</v>
      </c>
      <c r="C405" s="164">
        <v>461</v>
      </c>
      <c r="D405" s="164"/>
      <c r="E405" s="297">
        <v>36405</v>
      </c>
      <c r="F405" s="298" t="s">
        <v>831</v>
      </c>
      <c r="G405" s="221" t="s">
        <v>658</v>
      </c>
      <c r="H405" s="221" t="s">
        <v>340</v>
      </c>
      <c r="I405" s="299">
        <v>1150</v>
      </c>
      <c r="J405" s="300"/>
      <c r="K405" s="300"/>
      <c r="L405" s="301">
        <v>10</v>
      </c>
    </row>
    <row r="406" spans="1:12" ht="22.5" customHeight="1">
      <c r="A406" s="108">
        <v>405</v>
      </c>
      <c r="B406" s="164" t="str">
        <f t="shared" si="7"/>
        <v>ÜÇADIM--11</v>
      </c>
      <c r="C406" s="164">
        <v>377</v>
      </c>
      <c r="D406" s="164"/>
      <c r="E406" s="297">
        <v>36733</v>
      </c>
      <c r="F406" s="298" t="s">
        <v>825</v>
      </c>
      <c r="G406" s="221" t="s">
        <v>580</v>
      </c>
      <c r="H406" s="221" t="s">
        <v>340</v>
      </c>
      <c r="I406" s="299">
        <v>1155</v>
      </c>
      <c r="J406" s="300"/>
      <c r="K406" s="300"/>
      <c r="L406" s="301">
        <v>11</v>
      </c>
    </row>
    <row r="407" spans="1:12" ht="22.5" customHeight="1">
      <c r="A407" s="108">
        <v>406</v>
      </c>
      <c r="B407" s="164" t="str">
        <f t="shared" si="7"/>
        <v>ÜÇADIM--12</v>
      </c>
      <c r="C407" s="164">
        <v>464</v>
      </c>
      <c r="D407" s="164"/>
      <c r="E407" s="297">
        <v>36386</v>
      </c>
      <c r="F407" s="298" t="s">
        <v>709</v>
      </c>
      <c r="G407" s="221" t="s">
        <v>658</v>
      </c>
      <c r="H407" s="221" t="s">
        <v>340</v>
      </c>
      <c r="I407" s="299">
        <v>1205</v>
      </c>
      <c r="J407" s="300"/>
      <c r="K407" s="300"/>
      <c r="L407" s="301">
        <v>12</v>
      </c>
    </row>
    <row r="408" spans="1:12" ht="22.5" customHeight="1">
      <c r="A408" s="108">
        <v>407</v>
      </c>
      <c r="B408" s="164" t="str">
        <f t="shared" si="7"/>
        <v>ÜÇADIM--13</v>
      </c>
      <c r="C408" s="164">
        <v>595</v>
      </c>
      <c r="D408" s="164"/>
      <c r="E408" s="297">
        <v>36447</v>
      </c>
      <c r="F408" s="298" t="s">
        <v>851</v>
      </c>
      <c r="G408" s="221" t="s">
        <v>764</v>
      </c>
      <c r="H408" s="221" t="s">
        <v>340</v>
      </c>
      <c r="I408" s="299">
        <v>1220</v>
      </c>
      <c r="J408" s="300"/>
      <c r="K408" s="300"/>
      <c r="L408" s="301">
        <v>13</v>
      </c>
    </row>
    <row r="409" spans="1:12" ht="22.5" customHeight="1">
      <c r="A409" s="108">
        <v>408</v>
      </c>
      <c r="B409" s="164" t="str">
        <f t="shared" si="7"/>
        <v>ÜÇADIM--14</v>
      </c>
      <c r="C409" s="164">
        <v>396</v>
      </c>
      <c r="D409" s="164"/>
      <c r="E409" s="297">
        <v>36208</v>
      </c>
      <c r="F409" s="298" t="s">
        <v>692</v>
      </c>
      <c r="G409" s="221" t="s">
        <v>625</v>
      </c>
      <c r="H409" s="221" t="s">
        <v>340</v>
      </c>
      <c r="I409" s="299">
        <v>1245</v>
      </c>
      <c r="J409" s="300"/>
      <c r="K409" s="300"/>
      <c r="L409" s="301">
        <v>14</v>
      </c>
    </row>
    <row r="410" spans="1:12" ht="22.5" customHeight="1">
      <c r="A410" s="108">
        <v>409</v>
      </c>
      <c r="B410" s="164" t="str">
        <f t="shared" si="7"/>
        <v>ÜÇADIM--15</v>
      </c>
      <c r="C410" s="164">
        <v>531</v>
      </c>
      <c r="D410" s="164"/>
      <c r="E410" s="297">
        <v>36310</v>
      </c>
      <c r="F410" s="298" t="s">
        <v>837</v>
      </c>
      <c r="G410" s="221" t="s">
        <v>605</v>
      </c>
      <c r="H410" s="221" t="s">
        <v>340</v>
      </c>
      <c r="I410" s="299">
        <v>1260</v>
      </c>
      <c r="J410" s="300"/>
      <c r="K410" s="300"/>
      <c r="L410" s="301">
        <v>15</v>
      </c>
    </row>
    <row r="411" spans="1:12" ht="22.5" customHeight="1">
      <c r="A411" s="108">
        <v>410</v>
      </c>
      <c r="B411" s="164" t="str">
        <f t="shared" si="7"/>
        <v>YÜKSEK--1</v>
      </c>
      <c r="C411" s="164">
        <v>361</v>
      </c>
      <c r="D411" s="164"/>
      <c r="E411" s="297">
        <v>36298</v>
      </c>
      <c r="F411" s="298" t="s">
        <v>852</v>
      </c>
      <c r="G411" s="221" t="s">
        <v>634</v>
      </c>
      <c r="H411" s="221" t="s">
        <v>99</v>
      </c>
      <c r="I411" s="299" t="s">
        <v>411</v>
      </c>
      <c r="J411" s="300"/>
      <c r="K411" s="300"/>
      <c r="L411" s="301">
        <v>1</v>
      </c>
    </row>
    <row r="412" spans="1:12" ht="22.5" customHeight="1">
      <c r="A412" s="108">
        <v>411</v>
      </c>
      <c r="B412" s="164" t="str">
        <f t="shared" si="7"/>
        <v>YÜKSEK--2</v>
      </c>
      <c r="C412" s="164">
        <v>363</v>
      </c>
      <c r="D412" s="164"/>
      <c r="E412" s="297">
        <v>36235</v>
      </c>
      <c r="F412" s="298" t="s">
        <v>853</v>
      </c>
      <c r="G412" s="221" t="s">
        <v>634</v>
      </c>
      <c r="H412" s="221" t="s">
        <v>99</v>
      </c>
      <c r="I412" s="299" t="s">
        <v>411</v>
      </c>
      <c r="J412" s="300"/>
      <c r="K412" s="300"/>
      <c r="L412" s="301">
        <v>2</v>
      </c>
    </row>
    <row r="413" spans="1:12" ht="22.5" customHeight="1">
      <c r="A413" s="108">
        <v>412</v>
      </c>
      <c r="B413" s="164" t="str">
        <f t="shared" si="7"/>
        <v>YÜKSEK--3</v>
      </c>
      <c r="C413" s="164">
        <v>547</v>
      </c>
      <c r="D413" s="164"/>
      <c r="E413" s="297">
        <v>36374</v>
      </c>
      <c r="F413" s="298" t="s">
        <v>858</v>
      </c>
      <c r="G413" s="221" t="s">
        <v>745</v>
      </c>
      <c r="H413" s="221" t="s">
        <v>99</v>
      </c>
      <c r="I413" s="299" t="s">
        <v>411</v>
      </c>
      <c r="J413" s="300"/>
      <c r="K413" s="300"/>
      <c r="L413" s="301">
        <v>3</v>
      </c>
    </row>
    <row r="414" spans="1:12" ht="22.5" customHeight="1">
      <c r="A414" s="108">
        <v>414</v>
      </c>
      <c r="B414" s="164" t="str">
        <f t="shared" si="7"/>
        <v>YÜKSEK--4</v>
      </c>
      <c r="C414" s="164">
        <v>411</v>
      </c>
      <c r="D414" s="164"/>
      <c r="E414" s="297">
        <v>36606</v>
      </c>
      <c r="F414" s="298" t="s">
        <v>826</v>
      </c>
      <c r="G414" s="221" t="s">
        <v>805</v>
      </c>
      <c r="H414" s="221" t="s">
        <v>99</v>
      </c>
      <c r="I414" s="299" t="s">
        <v>411</v>
      </c>
      <c r="J414" s="300"/>
      <c r="K414" s="300"/>
      <c r="L414" s="301">
        <v>4</v>
      </c>
    </row>
    <row r="415" spans="1:12" ht="22.5" customHeight="1">
      <c r="A415" s="108">
        <v>415</v>
      </c>
      <c r="B415" s="164" t="str">
        <f t="shared" si="7"/>
        <v>YÜKSEK--5</v>
      </c>
      <c r="C415" s="164">
        <v>585</v>
      </c>
      <c r="D415" s="164"/>
      <c r="E415" s="297">
        <v>36546</v>
      </c>
      <c r="F415" s="298" t="s">
        <v>847</v>
      </c>
      <c r="G415" s="221" t="s">
        <v>761</v>
      </c>
      <c r="H415" s="221" t="s">
        <v>99</v>
      </c>
      <c r="I415" s="299" t="s">
        <v>411</v>
      </c>
      <c r="J415" s="300"/>
      <c r="K415" s="300"/>
      <c r="L415" s="301">
        <v>5</v>
      </c>
    </row>
    <row r="416" spans="1:12" ht="22.5" customHeight="1">
      <c r="A416" s="108">
        <v>416</v>
      </c>
      <c r="B416" s="164" t="str">
        <f t="shared" si="7"/>
        <v>YÜKSEK--6</v>
      </c>
      <c r="C416" s="164">
        <v>483</v>
      </c>
      <c r="D416" s="164"/>
      <c r="E416" s="297">
        <v>36422</v>
      </c>
      <c r="F416" s="298" t="s">
        <v>855</v>
      </c>
      <c r="G416" s="221" t="s">
        <v>249</v>
      </c>
      <c r="H416" s="221" t="s">
        <v>99</v>
      </c>
      <c r="I416" s="299">
        <v>150</v>
      </c>
      <c r="J416" s="300"/>
      <c r="K416" s="300"/>
      <c r="L416" s="301">
        <v>6</v>
      </c>
    </row>
    <row r="417" spans="1:12" ht="22.5" customHeight="1">
      <c r="A417" s="108">
        <v>417</v>
      </c>
      <c r="B417" s="164" t="str">
        <f t="shared" si="7"/>
        <v>YÜKSEK--7</v>
      </c>
      <c r="C417" s="164">
        <v>521</v>
      </c>
      <c r="D417" s="164"/>
      <c r="E417" s="297">
        <v>36378</v>
      </c>
      <c r="F417" s="298" t="s">
        <v>857</v>
      </c>
      <c r="G417" s="221" t="s">
        <v>735</v>
      </c>
      <c r="H417" s="221" t="s">
        <v>99</v>
      </c>
      <c r="I417" s="299">
        <v>150</v>
      </c>
      <c r="J417" s="300"/>
      <c r="K417" s="300"/>
      <c r="L417" s="301">
        <v>7</v>
      </c>
    </row>
    <row r="418" spans="1:12" ht="22.5" customHeight="1">
      <c r="A418" s="108">
        <v>418</v>
      </c>
      <c r="B418" s="164" t="str">
        <f t="shared" si="7"/>
        <v>YÜKSEK--8</v>
      </c>
      <c r="C418" s="164">
        <v>429</v>
      </c>
      <c r="D418" s="164"/>
      <c r="E418" s="297">
        <v>36652</v>
      </c>
      <c r="F418" s="298" t="s">
        <v>854</v>
      </c>
      <c r="G418" s="221" t="s">
        <v>701</v>
      </c>
      <c r="H418" s="221" t="s">
        <v>99</v>
      </c>
      <c r="I418" s="299">
        <v>155</v>
      </c>
      <c r="J418" s="300"/>
      <c r="K418" s="300"/>
      <c r="L418" s="301">
        <v>8</v>
      </c>
    </row>
    <row r="419" spans="1:12" ht="22.5" customHeight="1">
      <c r="A419" s="108">
        <v>419</v>
      </c>
      <c r="B419" s="164" t="str">
        <f t="shared" si="7"/>
        <v>YÜKSEK--9</v>
      </c>
      <c r="C419" s="164">
        <v>562</v>
      </c>
      <c r="D419" s="164"/>
      <c r="E419" s="297">
        <v>36557</v>
      </c>
      <c r="F419" s="298" t="s">
        <v>749</v>
      </c>
      <c r="G419" s="221" t="s">
        <v>669</v>
      </c>
      <c r="H419" s="221" t="s">
        <v>99</v>
      </c>
      <c r="I419" s="299">
        <v>155</v>
      </c>
      <c r="J419" s="300"/>
      <c r="K419" s="300"/>
      <c r="L419" s="301">
        <v>9</v>
      </c>
    </row>
    <row r="420" spans="1:12" ht="22.5" customHeight="1">
      <c r="A420" s="108">
        <v>420</v>
      </c>
      <c r="B420" s="164" t="str">
        <f t="shared" si="7"/>
        <v>YÜKSEK--10</v>
      </c>
      <c r="C420" s="164">
        <v>502</v>
      </c>
      <c r="D420" s="164"/>
      <c r="E420" s="297">
        <v>36629</v>
      </c>
      <c r="F420" s="298" t="s">
        <v>856</v>
      </c>
      <c r="G420" s="221" t="s">
        <v>725</v>
      </c>
      <c r="H420" s="221" t="s">
        <v>99</v>
      </c>
      <c r="I420" s="299">
        <v>160</v>
      </c>
      <c r="J420" s="300"/>
      <c r="K420" s="300"/>
      <c r="L420" s="301">
        <v>10</v>
      </c>
    </row>
    <row r="421" spans="1:12" ht="22.5" customHeight="1">
      <c r="A421" s="108">
        <v>421</v>
      </c>
      <c r="B421" s="164" t="str">
        <f t="shared" si="7"/>
        <v>YÜKSEK--11</v>
      </c>
      <c r="C421" s="164">
        <v>533</v>
      </c>
      <c r="D421" s="164"/>
      <c r="E421" s="297">
        <v>36397</v>
      </c>
      <c r="F421" s="298" t="s">
        <v>839</v>
      </c>
      <c r="G421" s="221" t="s">
        <v>605</v>
      </c>
      <c r="H421" s="221" t="s">
        <v>99</v>
      </c>
      <c r="I421" s="299">
        <v>164</v>
      </c>
      <c r="J421" s="300"/>
      <c r="K421" s="300"/>
      <c r="L421" s="301">
        <v>11</v>
      </c>
    </row>
    <row r="422" spans="1:12" ht="22.5" customHeight="1">
      <c r="A422" s="108">
        <v>422</v>
      </c>
      <c r="B422" s="164" t="str">
        <f t="shared" si="7"/>
        <v>YÜKSEK--12</v>
      </c>
      <c r="C422" s="164">
        <v>472</v>
      </c>
      <c r="D422" s="164"/>
      <c r="E422" s="297">
        <v>36385</v>
      </c>
      <c r="F422" s="298" t="s">
        <v>832</v>
      </c>
      <c r="G422" s="221" t="s">
        <v>249</v>
      </c>
      <c r="H422" s="221" t="s">
        <v>99</v>
      </c>
      <c r="I422" s="299">
        <v>165</v>
      </c>
      <c r="J422" s="300"/>
      <c r="K422" s="300"/>
      <c r="L422" s="301">
        <v>12</v>
      </c>
    </row>
    <row r="423" spans="1:12" ht="22.5" customHeight="1">
      <c r="A423" s="108">
        <v>423</v>
      </c>
      <c r="B423" s="164" t="str">
        <f t="shared" si="7"/>
        <v>YÜKSEK--13</v>
      </c>
      <c r="C423" s="164">
        <v>423</v>
      </c>
      <c r="D423" s="164"/>
      <c r="E423" s="297">
        <v>36255</v>
      </c>
      <c r="F423" s="298" t="s">
        <v>829</v>
      </c>
      <c r="G423" s="221" t="s">
        <v>647</v>
      </c>
      <c r="H423" s="221" t="s">
        <v>99</v>
      </c>
      <c r="I423" s="299">
        <v>178</v>
      </c>
      <c r="J423" s="300"/>
      <c r="K423" s="300"/>
      <c r="L423" s="301">
        <v>13</v>
      </c>
    </row>
    <row r="424" spans="1:12" ht="22.5" customHeight="1">
      <c r="A424" s="108">
        <v>424</v>
      </c>
      <c r="B424" s="164" t="str">
        <f t="shared" si="7"/>
        <v>--</v>
      </c>
      <c r="C424" s="164"/>
      <c r="D424" s="164"/>
      <c r="E424" s="110"/>
      <c r="F424" s="165"/>
      <c r="G424" s="108"/>
      <c r="H424" s="221"/>
      <c r="I424" s="111"/>
      <c r="J424" s="166"/>
      <c r="K424" s="166"/>
      <c r="L424" s="109"/>
    </row>
    <row r="425" spans="1:12" ht="22.5" customHeight="1">
      <c r="A425" s="108">
        <v>425</v>
      </c>
      <c r="B425" s="164" t="str">
        <f t="shared" si="7"/>
        <v>--</v>
      </c>
      <c r="C425" s="164"/>
      <c r="D425" s="164"/>
      <c r="E425" s="110"/>
      <c r="F425" s="165"/>
      <c r="G425" s="108"/>
      <c r="H425" s="221"/>
      <c r="I425" s="111"/>
      <c r="J425" s="166"/>
      <c r="K425" s="166"/>
      <c r="L425" s="109"/>
    </row>
    <row r="426" spans="1:12" ht="22.5" customHeight="1">
      <c r="A426" s="108">
        <v>426</v>
      </c>
      <c r="B426" s="164" t="str">
        <f t="shared" si="7"/>
        <v>--</v>
      </c>
      <c r="C426" s="164"/>
      <c r="D426" s="164"/>
      <c r="E426" s="110"/>
      <c r="F426" s="165"/>
      <c r="G426" s="108"/>
      <c r="H426" s="221"/>
      <c r="I426" s="111"/>
      <c r="J426" s="166"/>
      <c r="K426" s="166"/>
      <c r="L426" s="109"/>
    </row>
    <row r="427" spans="1:12" ht="22.5" customHeight="1">
      <c r="A427" s="108">
        <v>427</v>
      </c>
      <c r="B427" s="164" t="str">
        <f t="shared" si="7"/>
        <v>--</v>
      </c>
      <c r="C427" s="164"/>
      <c r="D427" s="164"/>
      <c r="E427" s="110"/>
      <c r="F427" s="165"/>
      <c r="G427" s="108"/>
      <c r="H427" s="221"/>
      <c r="I427" s="111"/>
      <c r="J427" s="166"/>
      <c r="K427" s="166"/>
      <c r="L427" s="109"/>
    </row>
    <row r="428" spans="1:12" ht="22.5" customHeight="1">
      <c r="A428" s="108">
        <v>428</v>
      </c>
      <c r="B428" s="164" t="str">
        <f t="shared" si="7"/>
        <v>--</v>
      </c>
      <c r="C428" s="164"/>
      <c r="D428" s="164"/>
      <c r="E428" s="110"/>
      <c r="F428" s="165"/>
      <c r="G428" s="108"/>
      <c r="H428" s="221"/>
      <c r="I428" s="111"/>
      <c r="J428" s="166"/>
      <c r="K428" s="166"/>
      <c r="L428" s="109"/>
    </row>
    <row r="429" spans="1:12" ht="22.5" customHeight="1">
      <c r="A429" s="108">
        <v>429</v>
      </c>
      <c r="B429" s="164" t="str">
        <f t="shared" si="7"/>
        <v>--</v>
      </c>
      <c r="C429" s="164"/>
      <c r="D429" s="164"/>
      <c r="E429" s="110"/>
      <c r="F429" s="165"/>
      <c r="G429" s="108"/>
      <c r="H429" s="221"/>
      <c r="I429" s="111"/>
      <c r="J429" s="166"/>
      <c r="K429" s="166"/>
      <c r="L429" s="109"/>
    </row>
    <row r="430" spans="1:12" ht="22.5" customHeight="1">
      <c r="A430" s="108">
        <v>430</v>
      </c>
      <c r="B430" s="164" t="str">
        <f t="shared" si="7"/>
        <v>--</v>
      </c>
      <c r="C430" s="164"/>
      <c r="D430" s="164"/>
      <c r="E430" s="110"/>
      <c r="F430" s="165"/>
      <c r="G430" s="108"/>
      <c r="H430" s="221"/>
      <c r="I430" s="111"/>
      <c r="J430" s="166"/>
      <c r="K430" s="166"/>
      <c r="L430" s="109"/>
    </row>
    <row r="431" spans="1:12" ht="22.5" customHeight="1">
      <c r="A431" s="108">
        <v>431</v>
      </c>
      <c r="B431" s="164" t="str">
        <f t="shared" si="7"/>
        <v>--</v>
      </c>
      <c r="C431" s="164"/>
      <c r="D431" s="164"/>
      <c r="E431" s="110"/>
      <c r="F431" s="165"/>
      <c r="G431" s="108"/>
      <c r="H431" s="221"/>
      <c r="I431" s="111"/>
      <c r="J431" s="166"/>
      <c r="K431" s="166"/>
      <c r="L431" s="109"/>
    </row>
    <row r="432" spans="1:12" ht="22.5" customHeight="1">
      <c r="A432" s="108">
        <v>432</v>
      </c>
      <c r="B432" s="164" t="str">
        <f t="shared" si="7"/>
        <v>--</v>
      </c>
      <c r="C432" s="164"/>
      <c r="D432" s="164"/>
      <c r="E432" s="110"/>
      <c r="F432" s="165"/>
      <c r="G432" s="108"/>
      <c r="H432" s="221"/>
      <c r="I432" s="111"/>
      <c r="J432" s="166"/>
      <c r="K432" s="166"/>
      <c r="L432" s="109"/>
    </row>
    <row r="433" spans="1:12" ht="22.5" customHeight="1">
      <c r="A433" s="108">
        <v>433</v>
      </c>
      <c r="B433" s="164" t="str">
        <f t="shared" si="7"/>
        <v>--</v>
      </c>
      <c r="C433" s="164"/>
      <c r="D433" s="164"/>
      <c r="E433" s="110"/>
      <c r="F433" s="165"/>
      <c r="G433" s="108"/>
      <c r="H433" s="221"/>
      <c r="I433" s="111"/>
      <c r="J433" s="166"/>
      <c r="K433" s="166"/>
      <c r="L433" s="109"/>
    </row>
    <row r="434" spans="1:12" ht="22.5" customHeight="1">
      <c r="A434" s="108">
        <v>434</v>
      </c>
      <c r="B434" s="164" t="str">
        <f aca="true" t="shared" si="8" ref="B434:B460">CONCATENATE(H434,"-",L434)</f>
        <v>-</v>
      </c>
      <c r="C434" s="164"/>
      <c r="D434" s="164"/>
      <c r="E434" s="110"/>
      <c r="F434" s="165"/>
      <c r="G434" s="108"/>
      <c r="H434" s="221"/>
      <c r="I434" s="111"/>
      <c r="J434" s="166"/>
      <c r="K434" s="166"/>
      <c r="L434" s="109"/>
    </row>
    <row r="435" spans="1:12" ht="22.5" customHeight="1">
      <c r="A435" s="108">
        <v>435</v>
      </c>
      <c r="B435" s="164" t="str">
        <f t="shared" si="8"/>
        <v>-</v>
      </c>
      <c r="C435" s="164"/>
      <c r="D435" s="164"/>
      <c r="E435" s="110"/>
      <c r="F435" s="165"/>
      <c r="G435" s="108"/>
      <c r="H435" s="221"/>
      <c r="I435" s="111"/>
      <c r="J435" s="166"/>
      <c r="K435" s="166"/>
      <c r="L435" s="109"/>
    </row>
    <row r="436" spans="1:12" ht="22.5" customHeight="1">
      <c r="A436" s="108">
        <v>436</v>
      </c>
      <c r="B436" s="164" t="str">
        <f t="shared" si="8"/>
        <v>-</v>
      </c>
      <c r="C436" s="164"/>
      <c r="D436" s="164"/>
      <c r="E436" s="110"/>
      <c r="F436" s="165"/>
      <c r="G436" s="108"/>
      <c r="H436" s="221"/>
      <c r="I436" s="111"/>
      <c r="J436" s="166"/>
      <c r="K436" s="166"/>
      <c r="L436" s="109"/>
    </row>
    <row r="437" spans="1:12" ht="22.5" customHeight="1">
      <c r="A437" s="108">
        <v>437</v>
      </c>
      <c r="B437" s="164" t="str">
        <f t="shared" si="8"/>
        <v>-</v>
      </c>
      <c r="C437" s="164"/>
      <c r="D437" s="164"/>
      <c r="E437" s="110"/>
      <c r="F437" s="165"/>
      <c r="G437" s="108"/>
      <c r="H437" s="221"/>
      <c r="I437" s="111"/>
      <c r="J437" s="166"/>
      <c r="K437" s="166"/>
      <c r="L437" s="109"/>
    </row>
    <row r="438" spans="1:12" ht="22.5" customHeight="1">
      <c r="A438" s="108">
        <v>438</v>
      </c>
      <c r="B438" s="164" t="str">
        <f t="shared" si="8"/>
        <v>-</v>
      </c>
      <c r="C438" s="164"/>
      <c r="D438" s="164"/>
      <c r="E438" s="110"/>
      <c r="F438" s="165"/>
      <c r="G438" s="108"/>
      <c r="H438" s="221"/>
      <c r="I438" s="111"/>
      <c r="J438" s="166"/>
      <c r="K438" s="166"/>
      <c r="L438" s="109"/>
    </row>
    <row r="439" spans="1:12" ht="22.5" customHeight="1">
      <c r="A439" s="108">
        <v>439</v>
      </c>
      <c r="B439" s="164" t="str">
        <f t="shared" si="8"/>
        <v>-</v>
      </c>
      <c r="C439" s="164"/>
      <c r="D439" s="164"/>
      <c r="E439" s="110"/>
      <c r="F439" s="165"/>
      <c r="G439" s="108"/>
      <c r="H439" s="221"/>
      <c r="I439" s="111"/>
      <c r="J439" s="166"/>
      <c r="K439" s="166"/>
      <c r="L439" s="109"/>
    </row>
    <row r="440" spans="1:12" ht="22.5" customHeight="1">
      <c r="A440" s="108">
        <v>440</v>
      </c>
      <c r="B440" s="164" t="str">
        <f t="shared" si="8"/>
        <v>-</v>
      </c>
      <c r="C440" s="164"/>
      <c r="D440" s="164"/>
      <c r="E440" s="110"/>
      <c r="F440" s="165"/>
      <c r="G440" s="108"/>
      <c r="H440" s="221"/>
      <c r="I440" s="111"/>
      <c r="J440" s="166"/>
      <c r="K440" s="166"/>
      <c r="L440" s="109"/>
    </row>
    <row r="441" spans="1:12" ht="22.5" customHeight="1">
      <c r="A441" s="108">
        <v>441</v>
      </c>
      <c r="B441" s="164" t="str">
        <f t="shared" si="8"/>
        <v>-</v>
      </c>
      <c r="C441" s="164"/>
      <c r="D441" s="164"/>
      <c r="E441" s="110"/>
      <c r="F441" s="165"/>
      <c r="G441" s="108"/>
      <c r="H441" s="221"/>
      <c r="I441" s="111"/>
      <c r="J441" s="166"/>
      <c r="K441" s="166"/>
      <c r="L441" s="109"/>
    </row>
    <row r="442" spans="1:12" ht="22.5" customHeight="1">
      <c r="A442" s="108">
        <v>442</v>
      </c>
      <c r="B442" s="164" t="str">
        <f t="shared" si="8"/>
        <v>-</v>
      </c>
      <c r="C442" s="164"/>
      <c r="D442" s="164"/>
      <c r="E442" s="110"/>
      <c r="F442" s="165"/>
      <c r="G442" s="108"/>
      <c r="H442" s="221"/>
      <c r="I442" s="111"/>
      <c r="J442" s="166"/>
      <c r="K442" s="166"/>
      <c r="L442" s="109"/>
    </row>
    <row r="443" spans="1:12" ht="22.5" customHeight="1">
      <c r="A443" s="108">
        <v>443</v>
      </c>
      <c r="B443" s="164" t="str">
        <f t="shared" si="8"/>
        <v>-</v>
      </c>
      <c r="C443" s="164"/>
      <c r="D443" s="164"/>
      <c r="E443" s="110"/>
      <c r="F443" s="165"/>
      <c r="G443" s="108"/>
      <c r="H443" s="221"/>
      <c r="I443" s="111"/>
      <c r="J443" s="166"/>
      <c r="K443" s="166"/>
      <c r="L443" s="109"/>
    </row>
    <row r="444" spans="1:12" ht="22.5" customHeight="1">
      <c r="A444" s="108">
        <v>444</v>
      </c>
      <c r="B444" s="164" t="str">
        <f t="shared" si="8"/>
        <v>-</v>
      </c>
      <c r="C444" s="164"/>
      <c r="D444" s="164"/>
      <c r="E444" s="110"/>
      <c r="F444" s="165"/>
      <c r="G444" s="108"/>
      <c r="H444" s="221"/>
      <c r="I444" s="111"/>
      <c r="J444" s="166"/>
      <c r="K444" s="166"/>
      <c r="L444" s="109"/>
    </row>
    <row r="445" spans="1:12" ht="22.5" customHeight="1">
      <c r="A445" s="108">
        <v>445</v>
      </c>
      <c r="B445" s="164" t="str">
        <f t="shared" si="8"/>
        <v>-</v>
      </c>
      <c r="C445" s="164"/>
      <c r="D445" s="164"/>
      <c r="E445" s="110"/>
      <c r="F445" s="165"/>
      <c r="G445" s="108"/>
      <c r="H445" s="221"/>
      <c r="I445" s="111"/>
      <c r="J445" s="166"/>
      <c r="K445" s="166"/>
      <c r="L445" s="109"/>
    </row>
    <row r="446" spans="1:12" ht="22.5" customHeight="1">
      <c r="A446" s="108">
        <v>446</v>
      </c>
      <c r="B446" s="164" t="str">
        <f t="shared" si="8"/>
        <v>-</v>
      </c>
      <c r="C446" s="164"/>
      <c r="D446" s="164"/>
      <c r="E446" s="110"/>
      <c r="F446" s="165"/>
      <c r="G446" s="108"/>
      <c r="H446" s="221"/>
      <c r="I446" s="111"/>
      <c r="J446" s="166"/>
      <c r="K446" s="166"/>
      <c r="L446" s="109"/>
    </row>
    <row r="447" spans="1:12" ht="22.5" customHeight="1">
      <c r="A447" s="108">
        <v>447</v>
      </c>
      <c r="B447" s="164" t="str">
        <f t="shared" si="8"/>
        <v>-</v>
      </c>
      <c r="C447" s="164"/>
      <c r="D447" s="164"/>
      <c r="E447" s="110"/>
      <c r="F447" s="165"/>
      <c r="G447" s="108"/>
      <c r="H447" s="221"/>
      <c r="I447" s="111"/>
      <c r="J447" s="166"/>
      <c r="K447" s="166"/>
      <c r="L447" s="109"/>
    </row>
    <row r="448" spans="1:12" ht="22.5" customHeight="1">
      <c r="A448" s="108">
        <v>448</v>
      </c>
      <c r="B448" s="164" t="str">
        <f t="shared" si="8"/>
        <v>-</v>
      </c>
      <c r="C448" s="164"/>
      <c r="D448" s="164"/>
      <c r="E448" s="110"/>
      <c r="F448" s="165"/>
      <c r="G448" s="108"/>
      <c r="H448" s="221"/>
      <c r="I448" s="111"/>
      <c r="J448" s="166"/>
      <c r="K448" s="166"/>
      <c r="L448" s="109"/>
    </row>
    <row r="449" spans="1:12" ht="22.5" customHeight="1">
      <c r="A449" s="108">
        <v>449</v>
      </c>
      <c r="B449" s="164" t="str">
        <f t="shared" si="8"/>
        <v>-</v>
      </c>
      <c r="C449" s="164"/>
      <c r="D449" s="164"/>
      <c r="E449" s="110"/>
      <c r="F449" s="165"/>
      <c r="G449" s="108"/>
      <c r="H449" s="221"/>
      <c r="I449" s="111"/>
      <c r="J449" s="166"/>
      <c r="K449" s="166"/>
      <c r="L449" s="109"/>
    </row>
    <row r="450" spans="1:12" ht="22.5" customHeight="1">
      <c r="A450" s="108">
        <v>450</v>
      </c>
      <c r="B450" s="164" t="str">
        <f t="shared" si="8"/>
        <v>-</v>
      </c>
      <c r="C450" s="164"/>
      <c r="D450" s="164"/>
      <c r="E450" s="110"/>
      <c r="F450" s="165"/>
      <c r="G450" s="108"/>
      <c r="H450" s="221"/>
      <c r="I450" s="111"/>
      <c r="J450" s="166"/>
      <c r="K450" s="166"/>
      <c r="L450" s="109"/>
    </row>
    <row r="451" spans="1:12" ht="22.5" customHeight="1">
      <c r="A451" s="108">
        <v>451</v>
      </c>
      <c r="B451" s="164" t="str">
        <f t="shared" si="8"/>
        <v>-</v>
      </c>
      <c r="C451" s="164"/>
      <c r="D451" s="164"/>
      <c r="E451" s="110"/>
      <c r="F451" s="165"/>
      <c r="G451" s="108"/>
      <c r="H451" s="221"/>
      <c r="I451" s="111"/>
      <c r="J451" s="166"/>
      <c r="K451" s="166"/>
      <c r="L451" s="109"/>
    </row>
    <row r="452" spans="1:12" ht="22.5" customHeight="1">
      <c r="A452" s="108">
        <v>452</v>
      </c>
      <c r="B452" s="164" t="str">
        <f t="shared" si="8"/>
        <v>-</v>
      </c>
      <c r="C452" s="164"/>
      <c r="D452" s="164"/>
      <c r="E452" s="110"/>
      <c r="F452" s="165"/>
      <c r="G452" s="108"/>
      <c r="H452" s="221"/>
      <c r="I452" s="111"/>
      <c r="J452" s="166"/>
      <c r="K452" s="166"/>
      <c r="L452" s="109"/>
    </row>
    <row r="453" spans="1:12" ht="22.5" customHeight="1">
      <c r="A453" s="108">
        <v>453</v>
      </c>
      <c r="B453" s="164" t="str">
        <f t="shared" si="8"/>
        <v>-</v>
      </c>
      <c r="C453" s="164"/>
      <c r="D453" s="164"/>
      <c r="E453" s="110"/>
      <c r="F453" s="165"/>
      <c r="G453" s="108"/>
      <c r="H453" s="221"/>
      <c r="I453" s="111"/>
      <c r="J453" s="166"/>
      <c r="K453" s="166"/>
      <c r="L453" s="109"/>
    </row>
    <row r="454" spans="1:12" ht="22.5" customHeight="1">
      <c r="A454" s="108">
        <v>454</v>
      </c>
      <c r="B454" s="164" t="str">
        <f t="shared" si="8"/>
        <v>-</v>
      </c>
      <c r="C454" s="164"/>
      <c r="D454" s="164"/>
      <c r="E454" s="110"/>
      <c r="F454" s="165"/>
      <c r="G454" s="108"/>
      <c r="H454" s="221"/>
      <c r="I454" s="111"/>
      <c r="J454" s="166"/>
      <c r="K454" s="166"/>
      <c r="L454" s="109"/>
    </row>
    <row r="455" spans="1:12" ht="22.5" customHeight="1">
      <c r="A455" s="108">
        <v>455</v>
      </c>
      <c r="B455" s="164" t="str">
        <f t="shared" si="8"/>
        <v>-</v>
      </c>
      <c r="C455" s="164"/>
      <c r="D455" s="164"/>
      <c r="E455" s="110"/>
      <c r="F455" s="165"/>
      <c r="G455" s="108"/>
      <c r="H455" s="221"/>
      <c r="I455" s="111"/>
      <c r="J455" s="166"/>
      <c r="K455" s="166"/>
      <c r="L455" s="109"/>
    </row>
    <row r="456" spans="1:12" ht="22.5" customHeight="1">
      <c r="A456" s="108">
        <v>456</v>
      </c>
      <c r="B456" s="164" t="str">
        <f t="shared" si="8"/>
        <v>-</v>
      </c>
      <c r="C456" s="164"/>
      <c r="D456" s="164"/>
      <c r="E456" s="110"/>
      <c r="F456" s="165"/>
      <c r="G456" s="108"/>
      <c r="H456" s="221"/>
      <c r="I456" s="111"/>
      <c r="J456" s="166"/>
      <c r="K456" s="166"/>
      <c r="L456" s="109"/>
    </row>
    <row r="457" spans="1:12" ht="22.5" customHeight="1">
      <c r="A457" s="108">
        <v>457</v>
      </c>
      <c r="B457" s="164" t="str">
        <f t="shared" si="8"/>
        <v>-</v>
      </c>
      <c r="C457" s="164"/>
      <c r="D457" s="164"/>
      <c r="E457" s="110"/>
      <c r="F457" s="165"/>
      <c r="G457" s="108"/>
      <c r="H457" s="221"/>
      <c r="I457" s="111"/>
      <c r="J457" s="166"/>
      <c r="K457" s="166"/>
      <c r="L457" s="109"/>
    </row>
    <row r="458" spans="1:12" ht="22.5" customHeight="1">
      <c r="A458" s="108">
        <v>458</v>
      </c>
      <c r="B458" s="164" t="str">
        <f t="shared" si="8"/>
        <v>-</v>
      </c>
      <c r="C458" s="164"/>
      <c r="D458" s="164"/>
      <c r="E458" s="110"/>
      <c r="F458" s="165"/>
      <c r="G458" s="108"/>
      <c r="H458" s="221"/>
      <c r="I458" s="111"/>
      <c r="J458" s="166"/>
      <c r="K458" s="166"/>
      <c r="L458" s="109"/>
    </row>
    <row r="459" spans="1:12" ht="22.5" customHeight="1">
      <c r="A459" s="108">
        <v>459</v>
      </c>
      <c r="B459" s="164" t="str">
        <f t="shared" si="8"/>
        <v>-</v>
      </c>
      <c r="C459" s="164"/>
      <c r="D459" s="164"/>
      <c r="E459" s="110"/>
      <c r="F459" s="165"/>
      <c r="G459" s="108"/>
      <c r="H459" s="221"/>
      <c r="I459" s="111"/>
      <c r="J459" s="166"/>
      <c r="K459" s="166"/>
      <c r="L459" s="109"/>
    </row>
    <row r="460" spans="1:12" ht="22.5" customHeight="1">
      <c r="A460" s="108">
        <v>460</v>
      </c>
      <c r="B460" s="164" t="str">
        <f t="shared" si="8"/>
        <v>-</v>
      </c>
      <c r="C460" s="164"/>
      <c r="D460" s="164"/>
      <c r="E460" s="110"/>
      <c r="F460" s="165"/>
      <c r="G460" s="108"/>
      <c r="H460" s="221"/>
      <c r="I460" s="111"/>
      <c r="J460" s="166"/>
      <c r="K460" s="166"/>
      <c r="L460" s="109"/>
    </row>
    <row r="461" spans="1:12" ht="22.5" customHeight="1">
      <c r="A461" s="108">
        <v>461</v>
      </c>
      <c r="B461" s="164" t="str">
        <f aca="true" t="shared" si="9" ref="B461:B488">CONCATENATE(H461,"-",J461,"-",L461)</f>
        <v>--</v>
      </c>
      <c r="C461" s="164"/>
      <c r="D461" s="164"/>
      <c r="E461" s="110"/>
      <c r="F461" s="165"/>
      <c r="G461" s="108"/>
      <c r="H461" s="221"/>
      <c r="I461" s="111"/>
      <c r="J461" s="166"/>
      <c r="K461" s="166"/>
      <c r="L461" s="109"/>
    </row>
    <row r="462" spans="1:12" ht="22.5" customHeight="1">
      <c r="A462" s="108">
        <v>462</v>
      </c>
      <c r="B462" s="164" t="str">
        <f t="shared" si="9"/>
        <v>--</v>
      </c>
      <c r="C462" s="164"/>
      <c r="D462" s="164"/>
      <c r="E462" s="110"/>
      <c r="F462" s="165"/>
      <c r="G462" s="108"/>
      <c r="H462" s="221"/>
      <c r="I462" s="111"/>
      <c r="J462" s="166"/>
      <c r="K462" s="166"/>
      <c r="L462" s="109"/>
    </row>
    <row r="463" spans="1:12" ht="22.5" customHeight="1">
      <c r="A463" s="108">
        <v>463</v>
      </c>
      <c r="B463" s="164" t="str">
        <f t="shared" si="9"/>
        <v>--</v>
      </c>
      <c r="C463" s="164"/>
      <c r="D463" s="164"/>
      <c r="E463" s="110"/>
      <c r="F463" s="165"/>
      <c r="G463" s="108"/>
      <c r="H463" s="221"/>
      <c r="I463" s="111"/>
      <c r="J463" s="166"/>
      <c r="K463" s="166"/>
      <c r="L463" s="109"/>
    </row>
    <row r="464" spans="1:12" ht="22.5" customHeight="1">
      <c r="A464" s="108">
        <v>464</v>
      </c>
      <c r="B464" s="164" t="str">
        <f t="shared" si="9"/>
        <v>--</v>
      </c>
      <c r="C464" s="164"/>
      <c r="D464" s="164"/>
      <c r="E464" s="110"/>
      <c r="F464" s="165"/>
      <c r="G464" s="108"/>
      <c r="H464" s="221"/>
      <c r="I464" s="111"/>
      <c r="J464" s="166"/>
      <c r="K464" s="166"/>
      <c r="L464" s="109"/>
    </row>
    <row r="465" spans="1:12" ht="22.5" customHeight="1">
      <c r="A465" s="108">
        <v>465</v>
      </c>
      <c r="B465" s="164" t="str">
        <f t="shared" si="9"/>
        <v>--</v>
      </c>
      <c r="C465" s="164"/>
      <c r="D465" s="164"/>
      <c r="E465" s="110"/>
      <c r="F465" s="165"/>
      <c r="G465" s="108"/>
      <c r="H465" s="221"/>
      <c r="I465" s="111"/>
      <c r="J465" s="166"/>
      <c r="K465" s="166"/>
      <c r="L465" s="109"/>
    </row>
    <row r="466" spans="1:12" ht="22.5" customHeight="1">
      <c r="A466" s="108">
        <v>466</v>
      </c>
      <c r="B466" s="164" t="str">
        <f t="shared" si="9"/>
        <v>--</v>
      </c>
      <c r="C466" s="164"/>
      <c r="D466" s="164"/>
      <c r="E466" s="110"/>
      <c r="F466" s="165"/>
      <c r="G466" s="108"/>
      <c r="H466" s="221"/>
      <c r="I466" s="111"/>
      <c r="J466" s="166"/>
      <c r="K466" s="166"/>
      <c r="L466" s="109"/>
    </row>
    <row r="467" spans="1:12" ht="22.5" customHeight="1">
      <c r="A467" s="108">
        <v>467</v>
      </c>
      <c r="B467" s="164" t="str">
        <f t="shared" si="9"/>
        <v>--</v>
      </c>
      <c r="C467" s="164"/>
      <c r="D467" s="164"/>
      <c r="E467" s="110"/>
      <c r="F467" s="165"/>
      <c r="G467" s="108"/>
      <c r="H467" s="221"/>
      <c r="I467" s="111"/>
      <c r="J467" s="166"/>
      <c r="K467" s="166"/>
      <c r="L467" s="109"/>
    </row>
    <row r="468" spans="1:12" ht="22.5" customHeight="1">
      <c r="A468" s="108">
        <v>468</v>
      </c>
      <c r="B468" s="164" t="str">
        <f t="shared" si="9"/>
        <v>--</v>
      </c>
      <c r="C468" s="164"/>
      <c r="D468" s="164"/>
      <c r="E468" s="110"/>
      <c r="F468" s="165"/>
      <c r="G468" s="108"/>
      <c r="H468" s="221"/>
      <c r="I468" s="111"/>
      <c r="J468" s="166"/>
      <c r="K468" s="166"/>
      <c r="L468" s="109"/>
    </row>
    <row r="469" spans="1:12" ht="22.5" customHeight="1">
      <c r="A469" s="108">
        <v>469</v>
      </c>
      <c r="B469" s="164" t="str">
        <f t="shared" si="9"/>
        <v>--</v>
      </c>
      <c r="C469" s="164"/>
      <c r="D469" s="164"/>
      <c r="E469" s="110"/>
      <c r="F469" s="165"/>
      <c r="G469" s="108"/>
      <c r="H469" s="221"/>
      <c r="I469" s="111"/>
      <c r="J469" s="166"/>
      <c r="K469" s="166"/>
      <c r="L469" s="109"/>
    </row>
    <row r="470" spans="1:12" ht="22.5" customHeight="1">
      <c r="A470" s="108">
        <v>470</v>
      </c>
      <c r="B470" s="164" t="str">
        <f t="shared" si="9"/>
        <v>--</v>
      </c>
      <c r="C470" s="164"/>
      <c r="D470" s="164"/>
      <c r="E470" s="110"/>
      <c r="F470" s="165"/>
      <c r="G470" s="108"/>
      <c r="H470" s="221"/>
      <c r="I470" s="111"/>
      <c r="J470" s="166"/>
      <c r="K470" s="166"/>
      <c r="L470" s="109"/>
    </row>
    <row r="471" spans="1:12" ht="22.5" customHeight="1">
      <c r="A471" s="108">
        <v>471</v>
      </c>
      <c r="B471" s="164" t="str">
        <f t="shared" si="9"/>
        <v>--</v>
      </c>
      <c r="C471" s="164"/>
      <c r="D471" s="164"/>
      <c r="E471" s="110"/>
      <c r="F471" s="165"/>
      <c r="G471" s="108"/>
      <c r="H471" s="221"/>
      <c r="I471" s="111"/>
      <c r="J471" s="166"/>
      <c r="K471" s="166"/>
      <c r="L471" s="109"/>
    </row>
    <row r="472" spans="1:12" ht="22.5" customHeight="1">
      <c r="A472" s="108">
        <v>472</v>
      </c>
      <c r="B472" s="164" t="str">
        <f t="shared" si="9"/>
        <v>--</v>
      </c>
      <c r="C472" s="164"/>
      <c r="D472" s="164"/>
      <c r="E472" s="110"/>
      <c r="F472" s="165"/>
      <c r="G472" s="108"/>
      <c r="H472" s="221"/>
      <c r="I472" s="111"/>
      <c r="J472" s="166"/>
      <c r="K472" s="166"/>
      <c r="L472" s="109"/>
    </row>
    <row r="473" spans="1:12" ht="22.5" customHeight="1">
      <c r="A473" s="108">
        <v>473</v>
      </c>
      <c r="B473" s="164" t="str">
        <f t="shared" si="9"/>
        <v>--</v>
      </c>
      <c r="C473" s="164"/>
      <c r="D473" s="164"/>
      <c r="E473" s="110"/>
      <c r="F473" s="165"/>
      <c r="G473" s="108"/>
      <c r="H473" s="221"/>
      <c r="I473" s="111"/>
      <c r="J473" s="166"/>
      <c r="K473" s="166"/>
      <c r="L473" s="109"/>
    </row>
    <row r="474" spans="1:12" ht="22.5" customHeight="1">
      <c r="A474" s="108">
        <v>474</v>
      </c>
      <c r="B474" s="164" t="str">
        <f t="shared" si="9"/>
        <v>--</v>
      </c>
      <c r="C474" s="164"/>
      <c r="D474" s="164"/>
      <c r="E474" s="110"/>
      <c r="F474" s="165"/>
      <c r="G474" s="108"/>
      <c r="H474" s="221"/>
      <c r="I474" s="111"/>
      <c r="J474" s="166"/>
      <c r="K474" s="166"/>
      <c r="L474" s="109"/>
    </row>
    <row r="475" spans="1:12" ht="22.5" customHeight="1">
      <c r="A475" s="108">
        <v>475</v>
      </c>
      <c r="B475" s="164" t="str">
        <f t="shared" si="9"/>
        <v>--</v>
      </c>
      <c r="C475" s="164"/>
      <c r="D475" s="164"/>
      <c r="E475" s="110"/>
      <c r="F475" s="165"/>
      <c r="G475" s="108"/>
      <c r="H475" s="221"/>
      <c r="I475" s="111"/>
      <c r="J475" s="166"/>
      <c r="K475" s="166"/>
      <c r="L475" s="109"/>
    </row>
    <row r="476" spans="1:12" ht="22.5" customHeight="1">
      <c r="A476" s="108">
        <v>476</v>
      </c>
      <c r="B476" s="164" t="str">
        <f t="shared" si="9"/>
        <v>--</v>
      </c>
      <c r="C476" s="164"/>
      <c r="D476" s="164"/>
      <c r="E476" s="110"/>
      <c r="F476" s="165"/>
      <c r="G476" s="108"/>
      <c r="H476" s="221"/>
      <c r="I476" s="111"/>
      <c r="J476" s="166"/>
      <c r="K476" s="166"/>
      <c r="L476" s="109"/>
    </row>
    <row r="477" spans="1:12" ht="22.5" customHeight="1">
      <c r="A477" s="108">
        <v>477</v>
      </c>
      <c r="B477" s="164" t="str">
        <f t="shared" si="9"/>
        <v>--</v>
      </c>
      <c r="C477" s="164"/>
      <c r="D477" s="164"/>
      <c r="E477" s="110"/>
      <c r="F477" s="165"/>
      <c r="G477" s="108"/>
      <c r="H477" s="221"/>
      <c r="I477" s="111"/>
      <c r="J477" s="166"/>
      <c r="K477" s="166"/>
      <c r="L477" s="109"/>
    </row>
    <row r="478" spans="1:12" ht="22.5" customHeight="1">
      <c r="A478" s="108">
        <v>478</v>
      </c>
      <c r="B478" s="164" t="str">
        <f t="shared" si="9"/>
        <v>--</v>
      </c>
      <c r="C478" s="164"/>
      <c r="D478" s="164"/>
      <c r="E478" s="110"/>
      <c r="F478" s="165"/>
      <c r="G478" s="108"/>
      <c r="H478" s="221"/>
      <c r="I478" s="111"/>
      <c r="J478" s="166"/>
      <c r="K478" s="166"/>
      <c r="L478" s="109"/>
    </row>
    <row r="479" spans="1:12" ht="22.5" customHeight="1">
      <c r="A479" s="108">
        <v>479</v>
      </c>
      <c r="B479" s="164" t="str">
        <f t="shared" si="9"/>
        <v>--</v>
      </c>
      <c r="C479" s="164"/>
      <c r="D479" s="164"/>
      <c r="E479" s="110"/>
      <c r="F479" s="165"/>
      <c r="G479" s="108"/>
      <c r="H479" s="221"/>
      <c r="I479" s="111"/>
      <c r="J479" s="166"/>
      <c r="K479" s="166"/>
      <c r="L479" s="109"/>
    </row>
    <row r="480" spans="1:12" ht="22.5" customHeight="1">
      <c r="A480" s="108">
        <v>480</v>
      </c>
      <c r="B480" s="164" t="str">
        <f t="shared" si="9"/>
        <v>--</v>
      </c>
      <c r="C480" s="164"/>
      <c r="D480" s="164"/>
      <c r="E480" s="110"/>
      <c r="F480" s="165"/>
      <c r="G480" s="108"/>
      <c r="H480" s="221"/>
      <c r="I480" s="111"/>
      <c r="J480" s="166"/>
      <c r="K480" s="166"/>
      <c r="L480" s="109"/>
    </row>
    <row r="481" spans="1:12" ht="22.5" customHeight="1">
      <c r="A481" s="108">
        <v>481</v>
      </c>
      <c r="B481" s="164" t="str">
        <f t="shared" si="9"/>
        <v>--</v>
      </c>
      <c r="C481" s="164"/>
      <c r="D481" s="164"/>
      <c r="E481" s="110"/>
      <c r="F481" s="165"/>
      <c r="G481" s="108"/>
      <c r="H481" s="221"/>
      <c r="I481" s="111"/>
      <c r="J481" s="166"/>
      <c r="K481" s="166"/>
      <c r="L481" s="109"/>
    </row>
    <row r="482" spans="1:12" ht="22.5" customHeight="1">
      <c r="A482" s="108">
        <v>482</v>
      </c>
      <c r="B482" s="164" t="str">
        <f t="shared" si="9"/>
        <v>--</v>
      </c>
      <c r="C482" s="164"/>
      <c r="D482" s="164"/>
      <c r="E482" s="110"/>
      <c r="F482" s="165"/>
      <c r="G482" s="108"/>
      <c r="H482" s="221"/>
      <c r="I482" s="111"/>
      <c r="J482" s="166"/>
      <c r="K482" s="166"/>
      <c r="L482" s="109"/>
    </row>
    <row r="483" spans="1:12" ht="22.5" customHeight="1">
      <c r="A483" s="108">
        <v>483</v>
      </c>
      <c r="B483" s="164" t="str">
        <f t="shared" si="9"/>
        <v>--</v>
      </c>
      <c r="C483" s="164"/>
      <c r="D483" s="164"/>
      <c r="E483" s="110"/>
      <c r="F483" s="165"/>
      <c r="G483" s="108"/>
      <c r="H483" s="221"/>
      <c r="I483" s="111"/>
      <c r="J483" s="166"/>
      <c r="K483" s="166"/>
      <c r="L483" s="109"/>
    </row>
    <row r="484" spans="1:12" ht="22.5" customHeight="1">
      <c r="A484" s="108">
        <v>484</v>
      </c>
      <c r="B484" s="164" t="str">
        <f t="shared" si="9"/>
        <v>--</v>
      </c>
      <c r="C484" s="164"/>
      <c r="D484" s="164"/>
      <c r="E484" s="110"/>
      <c r="F484" s="165"/>
      <c r="G484" s="108"/>
      <c r="H484" s="221"/>
      <c r="I484" s="111"/>
      <c r="J484" s="166"/>
      <c r="K484" s="166"/>
      <c r="L484" s="109"/>
    </row>
    <row r="485" spans="1:12" ht="22.5" customHeight="1">
      <c r="A485" s="108">
        <v>485</v>
      </c>
      <c r="B485" s="164" t="str">
        <f t="shared" si="9"/>
        <v>--</v>
      </c>
      <c r="C485" s="164"/>
      <c r="D485" s="164"/>
      <c r="E485" s="110"/>
      <c r="F485" s="165"/>
      <c r="G485" s="108"/>
      <c r="H485" s="221"/>
      <c r="I485" s="111"/>
      <c r="J485" s="166"/>
      <c r="K485" s="166"/>
      <c r="L485" s="109"/>
    </row>
    <row r="486" spans="1:12" ht="22.5" customHeight="1">
      <c r="A486" s="108">
        <v>486</v>
      </c>
      <c r="B486" s="164" t="str">
        <f t="shared" si="9"/>
        <v>--</v>
      </c>
      <c r="C486" s="164"/>
      <c r="D486" s="164"/>
      <c r="E486" s="110"/>
      <c r="F486" s="165"/>
      <c r="G486" s="108"/>
      <c r="H486" s="221"/>
      <c r="I486" s="111"/>
      <c r="J486" s="166"/>
      <c r="K486" s="166"/>
      <c r="L486" s="109"/>
    </row>
    <row r="487" spans="1:12" ht="22.5" customHeight="1">
      <c r="A487" s="108">
        <v>487</v>
      </c>
      <c r="B487" s="164" t="str">
        <f t="shared" si="9"/>
        <v>--</v>
      </c>
      <c r="C487" s="164"/>
      <c r="D487" s="164"/>
      <c r="E487" s="110"/>
      <c r="F487" s="165"/>
      <c r="G487" s="108"/>
      <c r="H487" s="221"/>
      <c r="I487" s="111"/>
      <c r="J487" s="166"/>
      <c r="K487" s="166"/>
      <c r="L487" s="109"/>
    </row>
    <row r="488" spans="1:12" ht="22.5" customHeight="1">
      <c r="A488" s="108">
        <v>488</v>
      </c>
      <c r="B488" s="164" t="str">
        <f t="shared" si="9"/>
        <v>--</v>
      </c>
      <c r="C488" s="164"/>
      <c r="D488" s="164"/>
      <c r="E488" s="110"/>
      <c r="F488" s="165"/>
      <c r="G488" s="108"/>
      <c r="H488" s="221"/>
      <c r="I488" s="111"/>
      <c r="J488" s="166"/>
      <c r="K488" s="166"/>
      <c r="L488" s="109"/>
    </row>
    <row r="489" spans="1:12" ht="22.5" customHeight="1">
      <c r="A489" s="108">
        <v>489</v>
      </c>
      <c r="B489" s="164"/>
      <c r="C489" s="164"/>
      <c r="D489" s="164"/>
      <c r="E489" s="110"/>
      <c r="F489" s="165"/>
      <c r="G489" s="108"/>
      <c r="H489" s="221"/>
      <c r="I489" s="111"/>
      <c r="J489" s="166"/>
      <c r="K489" s="166"/>
      <c r="L489" s="109"/>
    </row>
    <row r="490" spans="1:12" ht="22.5" customHeight="1">
      <c r="A490" s="108">
        <v>490</v>
      </c>
      <c r="B490" s="164"/>
      <c r="C490" s="164"/>
      <c r="D490" s="164"/>
      <c r="E490" s="110"/>
      <c r="F490" s="165"/>
      <c r="G490" s="108"/>
      <c r="H490" s="221"/>
      <c r="I490" s="111"/>
      <c r="J490" s="166"/>
      <c r="K490" s="166"/>
      <c r="L490" s="109"/>
    </row>
    <row r="491" spans="1:12" ht="22.5" customHeight="1">
      <c r="A491" s="108">
        <v>491</v>
      </c>
      <c r="B491" s="164" t="str">
        <f aca="true" t="shared" si="10" ref="B491:B515">CONCATENATE(H491,"-",L491)</f>
        <v>-</v>
      </c>
      <c r="C491" s="164"/>
      <c r="D491" s="164"/>
      <c r="E491" s="110"/>
      <c r="F491" s="165"/>
      <c r="G491" s="108"/>
      <c r="H491" s="221"/>
      <c r="I491" s="111"/>
      <c r="J491" s="166"/>
      <c r="K491" s="166"/>
      <c r="L491" s="109"/>
    </row>
    <row r="492" spans="1:12" ht="22.5" customHeight="1">
      <c r="A492" s="108">
        <v>492</v>
      </c>
      <c r="B492" s="164" t="str">
        <f t="shared" si="10"/>
        <v>-</v>
      </c>
      <c r="C492" s="164"/>
      <c r="D492" s="164"/>
      <c r="E492" s="110"/>
      <c r="F492" s="165"/>
      <c r="G492" s="108"/>
      <c r="H492" s="221"/>
      <c r="I492" s="111"/>
      <c r="J492" s="166"/>
      <c r="K492" s="166"/>
      <c r="L492" s="109"/>
    </row>
    <row r="493" spans="1:12" ht="22.5" customHeight="1">
      <c r="A493" s="108">
        <v>493</v>
      </c>
      <c r="B493" s="164" t="str">
        <f t="shared" si="10"/>
        <v>-</v>
      </c>
      <c r="C493" s="164"/>
      <c r="D493" s="164"/>
      <c r="E493" s="110"/>
      <c r="F493" s="165"/>
      <c r="G493" s="108"/>
      <c r="H493" s="221"/>
      <c r="I493" s="111"/>
      <c r="J493" s="166"/>
      <c r="K493" s="166"/>
      <c r="L493" s="109"/>
    </row>
    <row r="494" spans="1:12" ht="22.5" customHeight="1">
      <c r="A494" s="108">
        <v>494</v>
      </c>
      <c r="B494" s="164" t="str">
        <f t="shared" si="10"/>
        <v>-</v>
      </c>
      <c r="C494" s="164"/>
      <c r="D494" s="164"/>
      <c r="E494" s="110"/>
      <c r="F494" s="165"/>
      <c r="G494" s="108"/>
      <c r="H494" s="221"/>
      <c r="I494" s="111"/>
      <c r="J494" s="166"/>
      <c r="K494" s="166"/>
      <c r="L494" s="109"/>
    </row>
    <row r="495" spans="1:12" ht="22.5" customHeight="1">
      <c r="A495" s="108">
        <v>495</v>
      </c>
      <c r="B495" s="164" t="str">
        <f t="shared" si="10"/>
        <v>-</v>
      </c>
      <c r="C495" s="164"/>
      <c r="D495" s="164"/>
      <c r="E495" s="110"/>
      <c r="F495" s="165"/>
      <c r="G495" s="108"/>
      <c r="H495" s="221"/>
      <c r="I495" s="111"/>
      <c r="J495" s="166"/>
      <c r="K495" s="166"/>
      <c r="L495" s="109"/>
    </row>
    <row r="496" spans="1:12" ht="22.5" customHeight="1">
      <c r="A496" s="108">
        <v>496</v>
      </c>
      <c r="B496" s="164" t="str">
        <f t="shared" si="10"/>
        <v>-</v>
      </c>
      <c r="C496" s="164"/>
      <c r="D496" s="164"/>
      <c r="E496" s="110"/>
      <c r="F496" s="165"/>
      <c r="G496" s="108"/>
      <c r="H496" s="221"/>
      <c r="I496" s="111"/>
      <c r="J496" s="166"/>
      <c r="K496" s="166"/>
      <c r="L496" s="109"/>
    </row>
    <row r="497" spans="1:12" ht="22.5" customHeight="1">
      <c r="A497" s="108">
        <v>497</v>
      </c>
      <c r="B497" s="164" t="str">
        <f t="shared" si="10"/>
        <v>-</v>
      </c>
      <c r="C497" s="164"/>
      <c r="D497" s="164"/>
      <c r="E497" s="110"/>
      <c r="F497" s="165"/>
      <c r="G497" s="108"/>
      <c r="H497" s="221"/>
      <c r="I497" s="111"/>
      <c r="J497" s="166"/>
      <c r="K497" s="166"/>
      <c r="L497" s="109"/>
    </row>
    <row r="498" spans="1:12" ht="22.5" customHeight="1">
      <c r="A498" s="108">
        <v>498</v>
      </c>
      <c r="B498" s="164" t="str">
        <f t="shared" si="10"/>
        <v>-</v>
      </c>
      <c r="C498" s="164"/>
      <c r="D498" s="164"/>
      <c r="E498" s="110"/>
      <c r="F498" s="165"/>
      <c r="G498" s="108"/>
      <c r="H498" s="221"/>
      <c r="I498" s="111"/>
      <c r="J498" s="166"/>
      <c r="K498" s="166"/>
      <c r="L498" s="109"/>
    </row>
    <row r="499" spans="1:12" ht="22.5" customHeight="1">
      <c r="A499" s="108">
        <v>499</v>
      </c>
      <c r="B499" s="164" t="str">
        <f t="shared" si="10"/>
        <v>-</v>
      </c>
      <c r="C499" s="164"/>
      <c r="D499" s="164"/>
      <c r="E499" s="110"/>
      <c r="F499" s="165"/>
      <c r="G499" s="108"/>
      <c r="H499" s="221"/>
      <c r="I499" s="111"/>
      <c r="J499" s="166"/>
      <c r="K499" s="166"/>
      <c r="L499" s="109"/>
    </row>
    <row r="500" spans="1:12" ht="22.5" customHeight="1">
      <c r="A500" s="108">
        <v>500</v>
      </c>
      <c r="B500" s="164" t="str">
        <f t="shared" si="10"/>
        <v>-</v>
      </c>
      <c r="C500" s="164"/>
      <c r="D500" s="164"/>
      <c r="E500" s="110"/>
      <c r="F500" s="165"/>
      <c r="G500" s="108"/>
      <c r="H500" s="221"/>
      <c r="I500" s="111"/>
      <c r="J500" s="166"/>
      <c r="K500" s="166"/>
      <c r="L500" s="109"/>
    </row>
    <row r="501" spans="1:12" ht="22.5" customHeight="1">
      <c r="A501" s="108">
        <v>501</v>
      </c>
      <c r="B501" s="164" t="str">
        <f t="shared" si="10"/>
        <v>-</v>
      </c>
      <c r="C501" s="164"/>
      <c r="D501" s="164"/>
      <c r="E501" s="110"/>
      <c r="F501" s="165"/>
      <c r="G501" s="108"/>
      <c r="H501" s="221"/>
      <c r="I501" s="111"/>
      <c r="J501" s="166"/>
      <c r="K501" s="166"/>
      <c r="L501" s="109"/>
    </row>
    <row r="502" spans="1:12" ht="22.5" customHeight="1">
      <c r="A502" s="108">
        <v>502</v>
      </c>
      <c r="B502" s="164" t="str">
        <f t="shared" si="10"/>
        <v>-</v>
      </c>
      <c r="C502" s="164"/>
      <c r="D502" s="164"/>
      <c r="E502" s="110"/>
      <c r="F502" s="165"/>
      <c r="G502" s="108"/>
      <c r="H502" s="221"/>
      <c r="I502" s="111"/>
      <c r="J502" s="166"/>
      <c r="K502" s="166"/>
      <c r="L502" s="109"/>
    </row>
    <row r="503" spans="1:12" ht="22.5" customHeight="1">
      <c r="A503" s="108">
        <v>503</v>
      </c>
      <c r="B503" s="164" t="str">
        <f t="shared" si="10"/>
        <v>-</v>
      </c>
      <c r="C503" s="164"/>
      <c r="D503" s="164"/>
      <c r="E503" s="110"/>
      <c r="F503" s="165"/>
      <c r="G503" s="108"/>
      <c r="H503" s="221"/>
      <c r="I503" s="111"/>
      <c r="J503" s="166"/>
      <c r="K503" s="166"/>
      <c r="L503" s="109"/>
    </row>
    <row r="504" spans="1:12" ht="22.5" customHeight="1">
      <c r="A504" s="108">
        <v>504</v>
      </c>
      <c r="B504" s="164" t="str">
        <f t="shared" si="10"/>
        <v>-</v>
      </c>
      <c r="C504" s="164"/>
      <c r="D504" s="164"/>
      <c r="E504" s="110"/>
      <c r="F504" s="165"/>
      <c r="G504" s="108"/>
      <c r="H504" s="221"/>
      <c r="I504" s="111"/>
      <c r="J504" s="166"/>
      <c r="K504" s="166"/>
      <c r="L504" s="109"/>
    </row>
    <row r="505" spans="1:12" ht="22.5" customHeight="1">
      <c r="A505" s="108">
        <v>505</v>
      </c>
      <c r="B505" s="164" t="str">
        <f t="shared" si="10"/>
        <v>-</v>
      </c>
      <c r="C505" s="164"/>
      <c r="D505" s="164"/>
      <c r="E505" s="110"/>
      <c r="F505" s="165"/>
      <c r="G505" s="108"/>
      <c r="H505" s="221"/>
      <c r="I505" s="111"/>
      <c r="J505" s="166"/>
      <c r="K505" s="166"/>
      <c r="L505" s="109"/>
    </row>
    <row r="506" spans="1:12" ht="22.5" customHeight="1">
      <c r="A506" s="108">
        <v>506</v>
      </c>
      <c r="B506" s="164" t="str">
        <f t="shared" si="10"/>
        <v>-</v>
      </c>
      <c r="C506" s="164"/>
      <c r="D506" s="164"/>
      <c r="E506" s="110"/>
      <c r="F506" s="165"/>
      <c r="G506" s="108"/>
      <c r="H506" s="221"/>
      <c r="I506" s="111"/>
      <c r="J506" s="166"/>
      <c r="K506" s="166"/>
      <c r="L506" s="109"/>
    </row>
    <row r="507" spans="1:12" ht="22.5" customHeight="1">
      <c r="A507" s="108">
        <v>507</v>
      </c>
      <c r="B507" s="164" t="str">
        <f t="shared" si="10"/>
        <v>-</v>
      </c>
      <c r="C507" s="164"/>
      <c r="D507" s="164"/>
      <c r="E507" s="110"/>
      <c r="F507" s="165"/>
      <c r="G507" s="108"/>
      <c r="H507" s="221"/>
      <c r="I507" s="111"/>
      <c r="J507" s="166"/>
      <c r="K507" s="166"/>
      <c r="L507" s="109"/>
    </row>
    <row r="508" spans="1:12" ht="22.5" customHeight="1">
      <c r="A508" s="108">
        <v>508</v>
      </c>
      <c r="B508" s="164" t="str">
        <f t="shared" si="10"/>
        <v>-</v>
      </c>
      <c r="C508" s="164"/>
      <c r="D508" s="164"/>
      <c r="E508" s="110"/>
      <c r="F508" s="165"/>
      <c r="G508" s="108"/>
      <c r="H508" s="221"/>
      <c r="I508" s="111"/>
      <c r="J508" s="166"/>
      <c r="K508" s="166"/>
      <c r="L508" s="109"/>
    </row>
    <row r="509" spans="1:12" ht="22.5" customHeight="1">
      <c r="A509" s="108">
        <v>509</v>
      </c>
      <c r="B509" s="164" t="str">
        <f t="shared" si="10"/>
        <v>-</v>
      </c>
      <c r="C509" s="164"/>
      <c r="D509" s="164"/>
      <c r="E509" s="110"/>
      <c r="F509" s="165"/>
      <c r="G509" s="108"/>
      <c r="H509" s="221"/>
      <c r="I509" s="111"/>
      <c r="J509" s="166"/>
      <c r="K509" s="166"/>
      <c r="L509" s="109"/>
    </row>
    <row r="510" spans="1:12" ht="22.5" customHeight="1">
      <c r="A510" s="108">
        <v>510</v>
      </c>
      <c r="B510" s="164" t="str">
        <f t="shared" si="10"/>
        <v>-</v>
      </c>
      <c r="C510" s="164"/>
      <c r="D510" s="164"/>
      <c r="E510" s="110"/>
      <c r="F510" s="165"/>
      <c r="G510" s="108"/>
      <c r="H510" s="221"/>
      <c r="I510" s="111"/>
      <c r="J510" s="166"/>
      <c r="K510" s="166"/>
      <c r="L510" s="109"/>
    </row>
    <row r="511" spans="1:12" ht="22.5" customHeight="1">
      <c r="A511" s="108">
        <v>511</v>
      </c>
      <c r="B511" s="164" t="str">
        <f t="shared" si="10"/>
        <v>-</v>
      </c>
      <c r="C511" s="164"/>
      <c r="D511" s="164"/>
      <c r="E511" s="110"/>
      <c r="F511" s="165"/>
      <c r="G511" s="108"/>
      <c r="H511" s="221"/>
      <c r="I511" s="111"/>
      <c r="J511" s="166"/>
      <c r="K511" s="166"/>
      <c r="L511" s="109"/>
    </row>
    <row r="512" spans="1:12" ht="22.5" customHeight="1">
      <c r="A512" s="108">
        <v>512</v>
      </c>
      <c r="B512" s="164" t="str">
        <f t="shared" si="10"/>
        <v>-</v>
      </c>
      <c r="C512" s="164"/>
      <c r="D512" s="164"/>
      <c r="E512" s="110"/>
      <c r="F512" s="165"/>
      <c r="G512" s="108"/>
      <c r="H512" s="221"/>
      <c r="I512" s="111"/>
      <c r="J512" s="166"/>
      <c r="K512" s="166"/>
      <c r="L512" s="109"/>
    </row>
    <row r="513" spans="1:12" ht="22.5" customHeight="1">
      <c r="A513" s="108">
        <v>513</v>
      </c>
      <c r="B513" s="164" t="str">
        <f t="shared" si="10"/>
        <v>-</v>
      </c>
      <c r="C513" s="164"/>
      <c r="D513" s="164"/>
      <c r="E513" s="110"/>
      <c r="F513" s="165"/>
      <c r="G513" s="108"/>
      <c r="H513" s="221"/>
      <c r="I513" s="111"/>
      <c r="J513" s="166"/>
      <c r="K513" s="166"/>
      <c r="L513" s="109"/>
    </row>
    <row r="514" spans="1:12" ht="22.5" customHeight="1">
      <c r="A514" s="108">
        <v>514</v>
      </c>
      <c r="B514" s="164" t="str">
        <f t="shared" si="10"/>
        <v>-</v>
      </c>
      <c r="C514" s="164"/>
      <c r="D514" s="164"/>
      <c r="E514" s="110"/>
      <c r="F514" s="165"/>
      <c r="G514" s="108"/>
      <c r="H514" s="221"/>
      <c r="I514" s="111"/>
      <c r="J514" s="166"/>
      <c r="K514" s="166"/>
      <c r="L514" s="109"/>
    </row>
    <row r="515" spans="1:12" ht="22.5" customHeight="1">
      <c r="A515" s="108">
        <v>515</v>
      </c>
      <c r="B515" s="164" t="str">
        <f t="shared" si="10"/>
        <v>-</v>
      </c>
      <c r="C515" s="164"/>
      <c r="D515" s="164"/>
      <c r="E515" s="110"/>
      <c r="F515" s="165"/>
      <c r="G515" s="108"/>
      <c r="H515" s="221"/>
      <c r="I515" s="111"/>
      <c r="J515" s="166"/>
      <c r="K515" s="166"/>
      <c r="L515" s="109"/>
    </row>
    <row r="516" spans="1:12" ht="22.5" customHeight="1">
      <c r="A516" s="108">
        <v>516</v>
      </c>
      <c r="B516" s="164" t="str">
        <f aca="true" t="shared" si="11" ref="B516:B530">CONCATENATE(H516,"-",L516)</f>
        <v>-</v>
      </c>
      <c r="C516" s="164"/>
      <c r="D516" s="164"/>
      <c r="E516" s="110"/>
      <c r="F516" s="165"/>
      <c r="G516" s="108"/>
      <c r="H516" s="221"/>
      <c r="I516" s="111"/>
      <c r="J516" s="166"/>
      <c r="K516" s="166"/>
      <c r="L516" s="109"/>
    </row>
    <row r="517" spans="1:12" ht="22.5" customHeight="1">
      <c r="A517" s="108">
        <v>517</v>
      </c>
      <c r="B517" s="164" t="str">
        <f t="shared" si="11"/>
        <v>-</v>
      </c>
      <c r="C517" s="164"/>
      <c r="D517" s="164"/>
      <c r="E517" s="110"/>
      <c r="F517" s="165"/>
      <c r="G517" s="108"/>
      <c r="H517" s="221"/>
      <c r="I517" s="111"/>
      <c r="J517" s="166"/>
      <c r="K517" s="166"/>
      <c r="L517" s="109"/>
    </row>
    <row r="518" spans="1:12" ht="22.5" customHeight="1">
      <c r="A518" s="108">
        <v>518</v>
      </c>
      <c r="B518" s="164" t="str">
        <f t="shared" si="11"/>
        <v>-</v>
      </c>
      <c r="C518" s="164"/>
      <c r="D518" s="164"/>
      <c r="E518" s="110"/>
      <c r="F518" s="165"/>
      <c r="G518" s="108"/>
      <c r="H518" s="221"/>
      <c r="I518" s="111"/>
      <c r="J518" s="166"/>
      <c r="K518" s="166"/>
      <c r="L518" s="109"/>
    </row>
    <row r="519" spans="1:12" ht="22.5" customHeight="1">
      <c r="A519" s="108">
        <v>519</v>
      </c>
      <c r="B519" s="164" t="str">
        <f t="shared" si="11"/>
        <v>-</v>
      </c>
      <c r="C519" s="164"/>
      <c r="D519" s="164"/>
      <c r="E519" s="110"/>
      <c r="F519" s="165"/>
      <c r="G519" s="108"/>
      <c r="H519" s="221"/>
      <c r="I519" s="111"/>
      <c r="J519" s="166"/>
      <c r="K519" s="166"/>
      <c r="L519" s="109"/>
    </row>
    <row r="520" spans="1:12" ht="22.5" customHeight="1">
      <c r="A520" s="108">
        <v>520</v>
      </c>
      <c r="B520" s="164" t="str">
        <f t="shared" si="11"/>
        <v>-</v>
      </c>
      <c r="C520" s="164"/>
      <c r="D520" s="164"/>
      <c r="E520" s="110"/>
      <c r="F520" s="165"/>
      <c r="G520" s="108"/>
      <c r="H520" s="221"/>
      <c r="I520" s="111"/>
      <c r="J520" s="166"/>
      <c r="K520" s="166"/>
      <c r="L520" s="109"/>
    </row>
    <row r="521" spans="1:12" ht="22.5" customHeight="1">
      <c r="A521" s="108">
        <v>521</v>
      </c>
      <c r="B521" s="164" t="str">
        <f t="shared" si="11"/>
        <v>-</v>
      </c>
      <c r="C521" s="164"/>
      <c r="D521" s="164"/>
      <c r="E521" s="110"/>
      <c r="F521" s="165"/>
      <c r="G521" s="108"/>
      <c r="H521" s="221"/>
      <c r="I521" s="111"/>
      <c r="J521" s="166"/>
      <c r="K521" s="166"/>
      <c r="L521" s="109"/>
    </row>
    <row r="522" spans="1:12" ht="22.5" customHeight="1">
      <c r="A522" s="108">
        <v>522</v>
      </c>
      <c r="B522" s="164" t="str">
        <f t="shared" si="11"/>
        <v>-</v>
      </c>
      <c r="C522" s="164"/>
      <c r="D522" s="164"/>
      <c r="E522" s="110"/>
      <c r="F522" s="165"/>
      <c r="G522" s="108"/>
      <c r="H522" s="221"/>
      <c r="I522" s="111"/>
      <c r="J522" s="166"/>
      <c r="K522" s="166"/>
      <c r="L522" s="109"/>
    </row>
    <row r="523" spans="1:12" ht="22.5" customHeight="1">
      <c r="A523" s="108">
        <v>523</v>
      </c>
      <c r="B523" s="164" t="str">
        <f t="shared" si="11"/>
        <v>-</v>
      </c>
      <c r="C523" s="164"/>
      <c r="D523" s="164"/>
      <c r="E523" s="110"/>
      <c r="F523" s="165"/>
      <c r="G523" s="108"/>
      <c r="H523" s="221"/>
      <c r="I523" s="111"/>
      <c r="J523" s="166"/>
      <c r="K523" s="166"/>
      <c r="L523" s="109"/>
    </row>
    <row r="524" spans="1:12" ht="22.5" customHeight="1">
      <c r="A524" s="108">
        <v>524</v>
      </c>
      <c r="B524" s="164" t="str">
        <f t="shared" si="11"/>
        <v>-</v>
      </c>
      <c r="C524" s="164"/>
      <c r="D524" s="164"/>
      <c r="E524" s="110"/>
      <c r="F524" s="165"/>
      <c r="G524" s="108"/>
      <c r="H524" s="221"/>
      <c r="I524" s="111"/>
      <c r="J524" s="166"/>
      <c r="K524" s="166"/>
      <c r="L524" s="109"/>
    </row>
    <row r="525" spans="1:12" ht="22.5" customHeight="1">
      <c r="A525" s="108">
        <v>525</v>
      </c>
      <c r="B525" s="164" t="str">
        <f t="shared" si="11"/>
        <v>-</v>
      </c>
      <c r="C525" s="164"/>
      <c r="D525" s="164"/>
      <c r="E525" s="110"/>
      <c r="F525" s="165"/>
      <c r="G525" s="108"/>
      <c r="H525" s="221"/>
      <c r="I525" s="111"/>
      <c r="J525" s="166"/>
      <c r="K525" s="166"/>
      <c r="L525" s="109"/>
    </row>
    <row r="526" spans="1:12" ht="22.5" customHeight="1">
      <c r="A526" s="108">
        <v>526</v>
      </c>
      <c r="B526" s="164" t="str">
        <f t="shared" si="11"/>
        <v>-</v>
      </c>
      <c r="C526" s="164"/>
      <c r="D526" s="164"/>
      <c r="E526" s="110"/>
      <c r="F526" s="165"/>
      <c r="G526" s="108"/>
      <c r="H526" s="221"/>
      <c r="I526" s="111"/>
      <c r="J526" s="166"/>
      <c r="K526" s="166"/>
      <c r="L526" s="109"/>
    </row>
    <row r="527" spans="1:12" ht="22.5" customHeight="1">
      <c r="A527" s="108">
        <v>527</v>
      </c>
      <c r="B527" s="164" t="str">
        <f t="shared" si="11"/>
        <v>-</v>
      </c>
      <c r="C527" s="164"/>
      <c r="D527" s="164"/>
      <c r="E527" s="110"/>
      <c r="F527" s="165"/>
      <c r="G527" s="108"/>
      <c r="H527" s="221"/>
      <c r="I527" s="111"/>
      <c r="J527" s="166"/>
      <c r="K527" s="166"/>
      <c r="L527" s="109"/>
    </row>
    <row r="528" spans="1:12" ht="22.5" customHeight="1">
      <c r="A528" s="108">
        <v>528</v>
      </c>
      <c r="B528" s="164" t="str">
        <f t="shared" si="11"/>
        <v>-</v>
      </c>
      <c r="C528" s="164"/>
      <c r="D528" s="164"/>
      <c r="E528" s="110"/>
      <c r="F528" s="165"/>
      <c r="G528" s="108"/>
      <c r="H528" s="221"/>
      <c r="I528" s="111"/>
      <c r="J528" s="166"/>
      <c r="K528" s="166"/>
      <c r="L528" s="109"/>
    </row>
    <row r="529" spans="1:12" ht="22.5" customHeight="1">
      <c r="A529" s="108">
        <v>529</v>
      </c>
      <c r="B529" s="164" t="str">
        <f t="shared" si="11"/>
        <v>-</v>
      </c>
      <c r="C529" s="164"/>
      <c r="D529" s="164"/>
      <c r="E529" s="110"/>
      <c r="F529" s="165"/>
      <c r="G529" s="108"/>
      <c r="H529" s="221"/>
      <c r="I529" s="111"/>
      <c r="J529" s="166"/>
      <c r="K529" s="166"/>
      <c r="L529" s="109"/>
    </row>
    <row r="530" spans="1:12" ht="22.5" customHeight="1">
      <c r="A530" s="108">
        <v>530</v>
      </c>
      <c r="B530" s="164" t="str">
        <f t="shared" si="11"/>
        <v>-</v>
      </c>
      <c r="C530" s="164"/>
      <c r="D530" s="164"/>
      <c r="E530" s="110"/>
      <c r="F530" s="165"/>
      <c r="G530" s="108"/>
      <c r="H530" s="221"/>
      <c r="I530" s="111"/>
      <c r="J530" s="166"/>
      <c r="K530" s="166"/>
      <c r="L530" s="109"/>
    </row>
  </sheetData>
  <sheetProtection/>
  <autoFilter ref="A3:L530"/>
  <mergeCells count="3">
    <mergeCell ref="A1:L1"/>
    <mergeCell ref="A2:F2"/>
    <mergeCell ref="I2:L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1" manualBreakCount="11">
    <brk id="30" max="12" man="1"/>
    <brk id="48" max="12" man="1"/>
    <brk id="64" max="12" man="1"/>
    <brk id="88" max="12" man="1"/>
    <brk id="100" max="12" man="1"/>
    <brk id="122" max="12" man="1"/>
    <brk id="144" max="12" man="1"/>
    <brk id="175" max="12" man="1"/>
    <brk id="286" max="12" man="1"/>
    <brk id="336" max="12" man="1"/>
    <brk id="460"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rgb="FF00B050"/>
  </sheetPr>
  <dimension ref="A1:M49"/>
  <sheetViews>
    <sheetView view="pageBreakPreview" zoomScale="106" zoomScaleSheetLayoutView="106" zoomScalePageLayoutView="0" workbookViewId="0" topLeftCell="A1">
      <selection activeCell="Q15" sqref="Q15"/>
    </sheetView>
  </sheetViews>
  <sheetFormatPr defaultColWidth="9.140625" defaultRowHeight="12.75"/>
  <cols>
    <col min="1" max="1" width="6.00390625" style="119" customWidth="1"/>
    <col min="2" max="2" width="16.7109375" style="119" hidden="1" customWidth="1"/>
    <col min="3" max="3" width="7.00390625" style="119" customWidth="1"/>
    <col min="4" max="4" width="13.57421875" style="120" customWidth="1"/>
    <col min="5" max="5" width="33.28125" style="119" customWidth="1"/>
    <col min="6" max="6" width="18.421875" style="3" customWidth="1"/>
    <col min="7" max="10" width="12.28125" style="3" customWidth="1"/>
    <col min="11" max="11" width="12.28125" style="121" customWidth="1"/>
    <col min="12" max="12" width="12.28125" style="119" customWidth="1"/>
    <col min="13" max="13" width="9.140625" style="3" customWidth="1"/>
    <col min="14" max="16384" width="9.140625" style="3" customWidth="1"/>
  </cols>
  <sheetData>
    <row r="1" spans="1:12" ht="48.75" customHeight="1">
      <c r="A1" s="541" t="str">
        <f>'60M.Seçme'!$A$1</f>
        <v>Türkiye Atletizm Federasyonu
İstanbul Atletizm İl Temsilciliği</v>
      </c>
      <c r="B1" s="541"/>
      <c r="C1" s="541"/>
      <c r="D1" s="541"/>
      <c r="E1" s="541"/>
      <c r="F1" s="541"/>
      <c r="G1" s="541"/>
      <c r="H1" s="541"/>
      <c r="I1" s="541"/>
      <c r="J1" s="541"/>
      <c r="K1" s="541"/>
      <c r="L1" s="541"/>
    </row>
    <row r="2" spans="1:12" ht="25.5" customHeight="1">
      <c r="A2" s="542" t="str">
        <f>'60M.Seçme'!$A$2</f>
        <v>Türkiye 16 Yaş Altı  Salon Şampiyonası</v>
      </c>
      <c r="B2" s="542"/>
      <c r="C2" s="542"/>
      <c r="D2" s="542"/>
      <c r="E2" s="542"/>
      <c r="F2" s="542"/>
      <c r="G2" s="542"/>
      <c r="H2" s="542"/>
      <c r="I2" s="542"/>
      <c r="J2" s="542"/>
      <c r="K2" s="542"/>
      <c r="L2" s="542"/>
    </row>
    <row r="3" spans="1:12" s="4" customFormat="1" ht="27" customHeight="1">
      <c r="A3" s="543" t="s">
        <v>315</v>
      </c>
      <c r="B3" s="543"/>
      <c r="C3" s="543"/>
      <c r="D3" s="544" t="str">
        <f>'YARIŞMA PROGRAMI'!D10</f>
        <v>Uzun Atlama-A</v>
      </c>
      <c r="E3" s="545"/>
      <c r="F3" s="123" t="s">
        <v>311</v>
      </c>
      <c r="G3" s="546" t="str">
        <f>'YARIŞMA PROGRAMI'!E10</f>
        <v>5.50 veya ilk üç</v>
      </c>
      <c r="H3" s="546"/>
      <c r="I3" s="546"/>
      <c r="J3" s="278"/>
      <c r="K3" s="546"/>
      <c r="L3" s="546"/>
    </row>
    <row r="4" spans="1:12" s="4" customFormat="1" ht="17.25" customHeight="1">
      <c r="A4" s="534" t="s">
        <v>316</v>
      </c>
      <c r="B4" s="534"/>
      <c r="C4" s="534"/>
      <c r="D4" s="535" t="str">
        <f>'YARIŞMA BİLGİLERİ'!F21</f>
        <v>16 Yaş Altı Erkekler A</v>
      </c>
      <c r="E4" s="535"/>
      <c r="F4" s="125"/>
      <c r="G4" s="124"/>
      <c r="H4" s="532" t="s">
        <v>314</v>
      </c>
      <c r="I4" s="532"/>
      <c r="J4" s="533">
        <f>'YARIŞMA PROGRAMI'!B10</f>
        <v>41664</v>
      </c>
      <c r="K4" s="533"/>
      <c r="L4" s="294">
        <f>'YARIŞMA PROGRAMI'!C10</f>
        <v>0.44097222222222227</v>
      </c>
    </row>
    <row r="5" spans="1:12" ht="15" customHeight="1">
      <c r="A5" s="5"/>
      <c r="B5" s="5"/>
      <c r="C5" s="5"/>
      <c r="D5" s="9"/>
      <c r="E5" s="6"/>
      <c r="F5" s="7"/>
      <c r="G5" s="8"/>
      <c r="H5" s="8"/>
      <c r="I5" s="8"/>
      <c r="J5" s="8"/>
      <c r="K5" s="293">
        <v>41664.50579768518</v>
      </c>
      <c r="L5" s="293"/>
    </row>
    <row r="6" spans="1:12" ht="15.75">
      <c r="A6" s="537" t="s">
        <v>6</v>
      </c>
      <c r="B6" s="537"/>
      <c r="C6" s="536" t="s">
        <v>237</v>
      </c>
      <c r="D6" s="536" t="s">
        <v>318</v>
      </c>
      <c r="E6" s="537" t="s">
        <v>7</v>
      </c>
      <c r="F6" s="537" t="s">
        <v>51</v>
      </c>
      <c r="G6" s="538" t="s">
        <v>38</v>
      </c>
      <c r="H6" s="538"/>
      <c r="I6" s="538"/>
      <c r="J6" s="538"/>
      <c r="K6" s="539" t="s">
        <v>8</v>
      </c>
      <c r="L6" s="539" t="s">
        <v>571</v>
      </c>
    </row>
    <row r="7" spans="1:12" ht="21.75" customHeight="1">
      <c r="A7" s="537"/>
      <c r="B7" s="537"/>
      <c r="C7" s="536"/>
      <c r="D7" s="536"/>
      <c r="E7" s="537"/>
      <c r="F7" s="537"/>
      <c r="G7" s="126">
        <v>1</v>
      </c>
      <c r="H7" s="126">
        <v>2</v>
      </c>
      <c r="I7" s="126">
        <v>3</v>
      </c>
      <c r="J7" s="126">
        <v>4</v>
      </c>
      <c r="K7" s="540"/>
      <c r="L7" s="540"/>
    </row>
    <row r="8" spans="1:12" s="112" customFormat="1" ht="24" customHeight="1">
      <c r="A8" s="127">
        <v>1</v>
      </c>
      <c r="B8" s="128" t="s">
        <v>446</v>
      </c>
      <c r="C8" s="389">
        <v>366</v>
      </c>
      <c r="D8" s="130">
        <v>36621</v>
      </c>
      <c r="E8" s="256" t="s">
        <v>824</v>
      </c>
      <c r="F8" s="256" t="s">
        <v>634</v>
      </c>
      <c r="G8" s="225">
        <v>580</v>
      </c>
      <c r="H8" s="225" t="s">
        <v>986</v>
      </c>
      <c r="I8" s="225">
        <v>591</v>
      </c>
      <c r="J8" s="307">
        <v>594</v>
      </c>
      <c r="K8" s="306">
        <v>594</v>
      </c>
      <c r="L8" s="132"/>
    </row>
    <row r="9" spans="1:12" s="112" customFormat="1" ht="24" customHeight="1">
      <c r="A9" s="127">
        <v>2</v>
      </c>
      <c r="B9" s="128" t="s">
        <v>449</v>
      </c>
      <c r="C9" s="389">
        <v>423</v>
      </c>
      <c r="D9" s="130">
        <v>36255</v>
      </c>
      <c r="E9" s="256" t="s">
        <v>829</v>
      </c>
      <c r="F9" s="256" t="s">
        <v>647</v>
      </c>
      <c r="G9" s="225">
        <v>583</v>
      </c>
      <c r="H9" s="225">
        <v>584</v>
      </c>
      <c r="I9" s="225">
        <v>424</v>
      </c>
      <c r="J9" s="307" t="s">
        <v>986</v>
      </c>
      <c r="K9" s="306">
        <v>584</v>
      </c>
      <c r="L9" s="132"/>
    </row>
    <row r="10" spans="1:12" s="112" customFormat="1" ht="24" customHeight="1">
      <c r="A10" s="127">
        <v>3</v>
      </c>
      <c r="B10" s="128" t="s">
        <v>455</v>
      </c>
      <c r="C10" s="389">
        <v>571</v>
      </c>
      <c r="D10" s="130">
        <v>36200</v>
      </c>
      <c r="E10" s="256" t="s">
        <v>844</v>
      </c>
      <c r="F10" s="256" t="s">
        <v>752</v>
      </c>
      <c r="G10" s="225">
        <v>552</v>
      </c>
      <c r="H10" s="225">
        <v>572</v>
      </c>
      <c r="I10" s="225">
        <v>578</v>
      </c>
      <c r="J10" s="307">
        <v>575</v>
      </c>
      <c r="K10" s="306">
        <v>578</v>
      </c>
      <c r="L10" s="132"/>
    </row>
    <row r="11" spans="1:12" s="112" customFormat="1" ht="24" customHeight="1">
      <c r="A11" s="127">
        <v>4</v>
      </c>
      <c r="B11" s="128" t="s">
        <v>450</v>
      </c>
      <c r="C11" s="389">
        <v>541</v>
      </c>
      <c r="D11" s="130">
        <v>36268</v>
      </c>
      <c r="E11" s="256" t="s">
        <v>840</v>
      </c>
      <c r="F11" s="256" t="s">
        <v>841</v>
      </c>
      <c r="G11" s="225">
        <v>544</v>
      </c>
      <c r="H11" s="225">
        <v>573</v>
      </c>
      <c r="I11" s="225">
        <v>564</v>
      </c>
      <c r="J11" s="307">
        <v>563</v>
      </c>
      <c r="K11" s="306">
        <v>573</v>
      </c>
      <c r="L11" s="132"/>
    </row>
    <row r="12" spans="1:13" s="112" customFormat="1" ht="24" customHeight="1">
      <c r="A12" s="127">
        <v>5</v>
      </c>
      <c r="B12" s="128" t="s">
        <v>445</v>
      </c>
      <c r="C12" s="389">
        <v>602</v>
      </c>
      <c r="D12" s="130">
        <v>36535</v>
      </c>
      <c r="E12" s="256" t="s">
        <v>767</v>
      </c>
      <c r="F12" s="256" t="s">
        <v>768</v>
      </c>
      <c r="G12" s="225">
        <v>530</v>
      </c>
      <c r="H12" s="225">
        <v>570</v>
      </c>
      <c r="I12" s="225">
        <v>558</v>
      </c>
      <c r="J12" s="307">
        <v>551</v>
      </c>
      <c r="K12" s="306">
        <v>570</v>
      </c>
      <c r="L12" s="132"/>
      <c r="M12" s="113"/>
    </row>
    <row r="13" spans="1:12" s="112" customFormat="1" ht="24" customHeight="1">
      <c r="A13" s="127">
        <v>6</v>
      </c>
      <c r="B13" s="128" t="s">
        <v>441</v>
      </c>
      <c r="C13" s="389">
        <v>497</v>
      </c>
      <c r="D13" s="130">
        <v>36161</v>
      </c>
      <c r="E13" s="256" t="s">
        <v>989</v>
      </c>
      <c r="F13" s="256" t="s">
        <v>725</v>
      </c>
      <c r="G13" s="225" t="s">
        <v>986</v>
      </c>
      <c r="H13" s="225">
        <v>547</v>
      </c>
      <c r="I13" s="225">
        <v>564</v>
      </c>
      <c r="J13" s="307">
        <v>555</v>
      </c>
      <c r="K13" s="306">
        <v>564</v>
      </c>
      <c r="L13" s="132"/>
    </row>
    <row r="14" spans="1:12" s="112" customFormat="1" ht="24" customHeight="1">
      <c r="A14" s="127">
        <v>7</v>
      </c>
      <c r="B14" s="128" t="s">
        <v>453</v>
      </c>
      <c r="C14" s="389">
        <v>418</v>
      </c>
      <c r="D14" s="130">
        <v>36479</v>
      </c>
      <c r="E14" s="256" t="s">
        <v>828</v>
      </c>
      <c r="F14" s="256" t="s">
        <v>647</v>
      </c>
      <c r="G14" s="225">
        <v>551</v>
      </c>
      <c r="H14" s="225">
        <v>563</v>
      </c>
      <c r="I14" s="225">
        <v>552</v>
      </c>
      <c r="J14" s="307" t="s">
        <v>986</v>
      </c>
      <c r="K14" s="306">
        <v>563</v>
      </c>
      <c r="L14" s="132"/>
    </row>
    <row r="15" spans="1:12" s="112" customFormat="1" ht="24" customHeight="1">
      <c r="A15" s="127">
        <v>8</v>
      </c>
      <c r="B15" s="128" t="s">
        <v>462</v>
      </c>
      <c r="C15" s="389">
        <v>572</v>
      </c>
      <c r="D15" s="130">
        <v>36179</v>
      </c>
      <c r="E15" s="256" t="s">
        <v>753</v>
      </c>
      <c r="F15" s="256" t="s">
        <v>752</v>
      </c>
      <c r="G15" s="225">
        <v>561</v>
      </c>
      <c r="H15" s="225">
        <v>562</v>
      </c>
      <c r="I15" s="225">
        <v>533</v>
      </c>
      <c r="J15" s="307">
        <v>547</v>
      </c>
      <c r="K15" s="306">
        <v>562</v>
      </c>
      <c r="L15" s="132"/>
    </row>
    <row r="16" spans="1:12" s="112" customFormat="1" ht="24" customHeight="1" thickBot="1">
      <c r="A16" s="318">
        <v>9</v>
      </c>
      <c r="B16" s="319" t="s">
        <v>442</v>
      </c>
      <c r="C16" s="390">
        <v>533</v>
      </c>
      <c r="D16" s="320">
        <v>36397</v>
      </c>
      <c r="E16" s="321" t="s">
        <v>839</v>
      </c>
      <c r="F16" s="321" t="s">
        <v>605</v>
      </c>
      <c r="G16" s="322">
        <v>556</v>
      </c>
      <c r="H16" s="322">
        <v>549</v>
      </c>
      <c r="I16" s="322">
        <v>544</v>
      </c>
      <c r="J16" s="323">
        <v>552</v>
      </c>
      <c r="K16" s="324">
        <v>556</v>
      </c>
      <c r="L16" s="325"/>
    </row>
    <row r="17" spans="1:12" s="112" customFormat="1" ht="24" customHeight="1">
      <c r="A17" s="310">
        <v>10</v>
      </c>
      <c r="B17" s="311" t="s">
        <v>447</v>
      </c>
      <c r="C17" s="391">
        <v>530</v>
      </c>
      <c r="D17" s="312">
        <v>36224</v>
      </c>
      <c r="E17" s="313" t="s">
        <v>836</v>
      </c>
      <c r="F17" s="313" t="s">
        <v>605</v>
      </c>
      <c r="G17" s="314">
        <v>548</v>
      </c>
      <c r="H17" s="314">
        <v>479</v>
      </c>
      <c r="I17" s="314">
        <v>545</v>
      </c>
      <c r="J17" s="315">
        <v>534</v>
      </c>
      <c r="K17" s="316">
        <v>548</v>
      </c>
      <c r="L17" s="317"/>
    </row>
    <row r="18" spans="1:12" s="112" customFormat="1" ht="24" customHeight="1">
      <c r="A18" s="127">
        <v>11</v>
      </c>
      <c r="B18" s="128" t="s">
        <v>451</v>
      </c>
      <c r="C18" s="389">
        <v>411</v>
      </c>
      <c r="D18" s="130">
        <v>36606</v>
      </c>
      <c r="E18" s="256" t="s">
        <v>826</v>
      </c>
      <c r="F18" s="256" t="s">
        <v>805</v>
      </c>
      <c r="G18" s="225">
        <v>540</v>
      </c>
      <c r="H18" s="225">
        <v>522</v>
      </c>
      <c r="I18" s="225">
        <v>531</v>
      </c>
      <c r="J18" s="307">
        <v>476</v>
      </c>
      <c r="K18" s="306">
        <v>540</v>
      </c>
      <c r="L18" s="132"/>
    </row>
    <row r="19" spans="1:13" s="112" customFormat="1" ht="24" customHeight="1">
      <c r="A19" s="127">
        <v>12</v>
      </c>
      <c r="B19" s="128" t="s">
        <v>464</v>
      </c>
      <c r="C19" s="389">
        <v>577</v>
      </c>
      <c r="D19" s="130">
        <v>36282</v>
      </c>
      <c r="E19" s="256" t="s">
        <v>757</v>
      </c>
      <c r="F19" s="256" t="s">
        <v>752</v>
      </c>
      <c r="G19" s="308">
        <v>516</v>
      </c>
      <c r="H19" s="225">
        <v>512</v>
      </c>
      <c r="I19" s="225">
        <v>531</v>
      </c>
      <c r="J19" s="307">
        <v>504</v>
      </c>
      <c r="K19" s="306">
        <v>531</v>
      </c>
      <c r="L19" s="132"/>
      <c r="M19" s="113"/>
    </row>
    <row r="20" spans="1:12" s="112" customFormat="1" ht="24" customHeight="1">
      <c r="A20" s="127">
        <v>13</v>
      </c>
      <c r="B20" s="128" t="s">
        <v>444</v>
      </c>
      <c r="C20" s="389">
        <v>461</v>
      </c>
      <c r="D20" s="130">
        <v>36405</v>
      </c>
      <c r="E20" s="256" t="s">
        <v>831</v>
      </c>
      <c r="F20" s="256" t="s">
        <v>658</v>
      </c>
      <c r="G20" s="225">
        <v>531</v>
      </c>
      <c r="H20" s="225">
        <v>494</v>
      </c>
      <c r="I20" s="225">
        <v>514</v>
      </c>
      <c r="J20" s="307">
        <v>501</v>
      </c>
      <c r="K20" s="306">
        <v>531</v>
      </c>
      <c r="L20" s="132"/>
    </row>
    <row r="21" spans="1:12" s="112" customFormat="1" ht="24" customHeight="1">
      <c r="A21" s="127">
        <v>14</v>
      </c>
      <c r="B21" s="128" t="s">
        <v>452</v>
      </c>
      <c r="C21" s="389">
        <v>412</v>
      </c>
      <c r="D21" s="130">
        <v>36161</v>
      </c>
      <c r="E21" s="256" t="s">
        <v>827</v>
      </c>
      <c r="F21" s="256" t="s">
        <v>805</v>
      </c>
      <c r="G21" s="225" t="s">
        <v>986</v>
      </c>
      <c r="H21" s="225">
        <v>520</v>
      </c>
      <c r="I21" s="225">
        <v>509</v>
      </c>
      <c r="J21" s="307">
        <v>530</v>
      </c>
      <c r="K21" s="306">
        <v>530</v>
      </c>
      <c r="L21" s="132"/>
    </row>
    <row r="22" spans="1:12" s="112" customFormat="1" ht="24" customHeight="1">
      <c r="A22" s="127">
        <v>15</v>
      </c>
      <c r="B22" s="128" t="s">
        <v>460</v>
      </c>
      <c r="C22" s="389">
        <v>525</v>
      </c>
      <c r="D22" s="130">
        <v>36161</v>
      </c>
      <c r="E22" s="256" t="s">
        <v>741</v>
      </c>
      <c r="F22" s="256" t="s">
        <v>735</v>
      </c>
      <c r="G22" s="225">
        <v>494</v>
      </c>
      <c r="H22" s="225" t="s">
        <v>986</v>
      </c>
      <c r="I22" s="225">
        <v>480</v>
      </c>
      <c r="J22" s="309">
        <v>483</v>
      </c>
      <c r="K22" s="306">
        <v>494</v>
      </c>
      <c r="L22" s="132"/>
    </row>
    <row r="23" spans="1:12" s="112" customFormat="1" ht="24" customHeight="1">
      <c r="A23" s="127">
        <v>16</v>
      </c>
      <c r="B23" s="128" t="s">
        <v>456</v>
      </c>
      <c r="C23" s="389">
        <v>574</v>
      </c>
      <c r="D23" s="130">
        <v>36564</v>
      </c>
      <c r="E23" s="256" t="s">
        <v>845</v>
      </c>
      <c r="F23" s="256" t="s">
        <v>752</v>
      </c>
      <c r="G23" s="225">
        <v>494</v>
      </c>
      <c r="H23" s="225" t="s">
        <v>986</v>
      </c>
      <c r="I23" s="225">
        <v>459</v>
      </c>
      <c r="J23" s="307">
        <v>463</v>
      </c>
      <c r="K23" s="306">
        <v>494</v>
      </c>
      <c r="L23" s="132"/>
    </row>
    <row r="24" spans="1:12" s="112" customFormat="1" ht="24" customHeight="1">
      <c r="A24" s="127">
        <v>17</v>
      </c>
      <c r="B24" s="128" t="s">
        <v>461</v>
      </c>
      <c r="C24" s="389">
        <v>570</v>
      </c>
      <c r="D24" s="130">
        <v>36242</v>
      </c>
      <c r="E24" s="256" t="s">
        <v>751</v>
      </c>
      <c r="F24" s="256" t="s">
        <v>752</v>
      </c>
      <c r="G24" s="225">
        <v>444</v>
      </c>
      <c r="H24" s="225" t="s">
        <v>986</v>
      </c>
      <c r="I24" s="225">
        <v>476</v>
      </c>
      <c r="J24" s="307">
        <v>480</v>
      </c>
      <c r="K24" s="306">
        <v>480</v>
      </c>
      <c r="L24" s="132"/>
    </row>
    <row r="25" spans="1:12" s="112" customFormat="1" ht="24" customHeight="1">
      <c r="A25" s="127">
        <v>18</v>
      </c>
      <c r="B25" s="128" t="s">
        <v>459</v>
      </c>
      <c r="C25" s="389">
        <v>488</v>
      </c>
      <c r="D25" s="130">
        <v>36534</v>
      </c>
      <c r="E25" s="256" t="s">
        <v>719</v>
      </c>
      <c r="F25" s="256" t="s">
        <v>249</v>
      </c>
      <c r="G25" s="225">
        <v>477</v>
      </c>
      <c r="H25" s="225" t="s">
        <v>986</v>
      </c>
      <c r="I25" s="225" t="s">
        <v>986</v>
      </c>
      <c r="J25" s="307" t="s">
        <v>986</v>
      </c>
      <c r="K25" s="306">
        <v>477</v>
      </c>
      <c r="L25" s="132"/>
    </row>
    <row r="26" spans="1:13" s="112" customFormat="1" ht="24" customHeight="1">
      <c r="A26" s="127">
        <v>19</v>
      </c>
      <c r="B26" s="128" t="s">
        <v>448</v>
      </c>
      <c r="C26" s="389">
        <v>587</v>
      </c>
      <c r="D26" s="130">
        <v>36600</v>
      </c>
      <c r="E26" s="256" t="s">
        <v>849</v>
      </c>
      <c r="F26" s="256" t="s">
        <v>761</v>
      </c>
      <c r="G26" s="225" t="s">
        <v>986</v>
      </c>
      <c r="H26" s="225" t="s">
        <v>986</v>
      </c>
      <c r="I26" s="225">
        <v>448</v>
      </c>
      <c r="J26" s="307">
        <v>463</v>
      </c>
      <c r="K26" s="306">
        <v>463</v>
      </c>
      <c r="L26" s="132"/>
      <c r="M26" s="113"/>
    </row>
    <row r="27" spans="1:12" s="112" customFormat="1" ht="24" customHeight="1">
      <c r="A27" s="127">
        <v>20</v>
      </c>
      <c r="B27" s="128" t="s">
        <v>458</v>
      </c>
      <c r="C27" s="389">
        <v>588</v>
      </c>
      <c r="D27" s="130">
        <v>36630</v>
      </c>
      <c r="E27" s="256" t="s">
        <v>850</v>
      </c>
      <c r="F27" s="256" t="s">
        <v>761</v>
      </c>
      <c r="G27" s="225">
        <v>436</v>
      </c>
      <c r="H27" s="225">
        <v>406</v>
      </c>
      <c r="I27" s="225">
        <v>429</v>
      </c>
      <c r="J27" s="307">
        <v>414</v>
      </c>
      <c r="K27" s="306">
        <v>436</v>
      </c>
      <c r="L27" s="132"/>
    </row>
    <row r="28" spans="1:12" s="112" customFormat="1" ht="24" customHeight="1">
      <c r="A28" s="127">
        <v>21</v>
      </c>
      <c r="B28" s="128" t="s">
        <v>457</v>
      </c>
      <c r="C28" s="389">
        <v>585</v>
      </c>
      <c r="D28" s="130">
        <v>36546</v>
      </c>
      <c r="E28" s="256" t="s">
        <v>847</v>
      </c>
      <c r="F28" s="256" t="s">
        <v>761</v>
      </c>
      <c r="G28" s="225">
        <v>426</v>
      </c>
      <c r="H28" s="225">
        <v>394</v>
      </c>
      <c r="I28" s="225">
        <v>430</v>
      </c>
      <c r="J28" s="307" t="s">
        <v>986</v>
      </c>
      <c r="K28" s="306">
        <v>430</v>
      </c>
      <c r="L28" s="132"/>
    </row>
    <row r="29" spans="1:12" s="112" customFormat="1" ht="24" customHeight="1">
      <c r="A29" s="127" t="s">
        <v>411</v>
      </c>
      <c r="B29" s="128" t="s">
        <v>443</v>
      </c>
      <c r="C29" s="389">
        <v>586</v>
      </c>
      <c r="D29" s="130">
        <v>36552</v>
      </c>
      <c r="E29" s="256" t="s">
        <v>848</v>
      </c>
      <c r="F29" s="256" t="s">
        <v>761</v>
      </c>
      <c r="G29" s="225" t="s">
        <v>411</v>
      </c>
      <c r="H29" s="225" t="s">
        <v>411</v>
      </c>
      <c r="I29" s="225" t="s">
        <v>411</v>
      </c>
      <c r="J29" s="307" t="s">
        <v>411</v>
      </c>
      <c r="K29" s="306" t="s">
        <v>987</v>
      </c>
      <c r="L29" s="132"/>
    </row>
    <row r="30" spans="1:12" s="112" customFormat="1" ht="24" customHeight="1">
      <c r="A30" s="127" t="s">
        <v>411</v>
      </c>
      <c r="B30" s="128" t="s">
        <v>454</v>
      </c>
      <c r="C30" s="389">
        <v>526</v>
      </c>
      <c r="D30" s="130">
        <v>36161</v>
      </c>
      <c r="E30" s="256" t="s">
        <v>835</v>
      </c>
      <c r="F30" s="256" t="s">
        <v>735</v>
      </c>
      <c r="G30" s="225" t="s">
        <v>411</v>
      </c>
      <c r="H30" s="225" t="s">
        <v>411</v>
      </c>
      <c r="I30" s="225" t="s">
        <v>411</v>
      </c>
      <c r="J30" s="307" t="s">
        <v>411</v>
      </c>
      <c r="K30" s="306" t="s">
        <v>987</v>
      </c>
      <c r="L30" s="132"/>
    </row>
    <row r="31" spans="1:12" s="112" customFormat="1" ht="24" customHeight="1">
      <c r="A31" s="127" t="s">
        <v>411</v>
      </c>
      <c r="B31" s="128" t="s">
        <v>463</v>
      </c>
      <c r="C31" s="389">
        <v>575</v>
      </c>
      <c r="D31" s="130">
        <v>36697</v>
      </c>
      <c r="E31" s="256" t="s">
        <v>755</v>
      </c>
      <c r="F31" s="256" t="s">
        <v>752</v>
      </c>
      <c r="G31" s="225" t="s">
        <v>411</v>
      </c>
      <c r="H31" s="225" t="s">
        <v>411</v>
      </c>
      <c r="I31" s="225" t="s">
        <v>411</v>
      </c>
      <c r="J31" s="307" t="s">
        <v>411</v>
      </c>
      <c r="K31" s="306" t="s">
        <v>987</v>
      </c>
      <c r="L31" s="132"/>
    </row>
    <row r="32" spans="1:12" s="112" customFormat="1" ht="24" customHeight="1">
      <c r="A32" s="127"/>
      <c r="B32" s="128" t="s">
        <v>465</v>
      </c>
      <c r="C32" s="129" t="s">
        <v>988</v>
      </c>
      <c r="D32" s="130" t="s">
        <v>988</v>
      </c>
      <c r="E32" s="256" t="s">
        <v>988</v>
      </c>
      <c r="F32" s="256" t="s">
        <v>988</v>
      </c>
      <c r="G32" s="225"/>
      <c r="H32" s="225"/>
      <c r="I32" s="225"/>
      <c r="J32" s="255"/>
      <c r="K32" s="255">
        <v>0</v>
      </c>
      <c r="L32" s="132"/>
    </row>
    <row r="33" spans="1:13" s="112" customFormat="1" ht="24" customHeight="1">
      <c r="A33" s="127"/>
      <c r="B33" s="128" t="s">
        <v>466</v>
      </c>
      <c r="C33" s="129" t="s">
        <v>988</v>
      </c>
      <c r="D33" s="130" t="s">
        <v>988</v>
      </c>
      <c r="E33" s="256" t="s">
        <v>988</v>
      </c>
      <c r="F33" s="256" t="s">
        <v>988</v>
      </c>
      <c r="G33" s="225"/>
      <c r="H33" s="225"/>
      <c r="I33" s="225"/>
      <c r="J33" s="255"/>
      <c r="K33" s="255">
        <v>0</v>
      </c>
      <c r="L33" s="132"/>
      <c r="M33" s="113"/>
    </row>
    <row r="34" spans="1:12" s="112" customFormat="1" ht="24" customHeight="1">
      <c r="A34" s="127"/>
      <c r="B34" s="128" t="s">
        <v>467</v>
      </c>
      <c r="C34" s="129" t="s">
        <v>988</v>
      </c>
      <c r="D34" s="130" t="s">
        <v>988</v>
      </c>
      <c r="E34" s="256" t="s">
        <v>988</v>
      </c>
      <c r="F34" s="256" t="s">
        <v>988</v>
      </c>
      <c r="G34" s="225"/>
      <c r="H34" s="225"/>
      <c r="I34" s="225"/>
      <c r="J34" s="255"/>
      <c r="K34" s="255">
        <v>0</v>
      </c>
      <c r="L34" s="132"/>
    </row>
    <row r="35" spans="1:12" s="112" customFormat="1" ht="24" customHeight="1">
      <c r="A35" s="127"/>
      <c r="B35" s="128" t="s">
        <v>468</v>
      </c>
      <c r="C35" s="129" t="s">
        <v>988</v>
      </c>
      <c r="D35" s="130" t="s">
        <v>988</v>
      </c>
      <c r="E35" s="256" t="s">
        <v>988</v>
      </c>
      <c r="F35" s="256" t="s">
        <v>988</v>
      </c>
      <c r="G35" s="225"/>
      <c r="H35" s="225"/>
      <c r="I35" s="225"/>
      <c r="J35" s="255"/>
      <c r="K35" s="255">
        <v>0</v>
      </c>
      <c r="L35" s="132"/>
    </row>
    <row r="36" spans="1:12" s="112" customFormat="1" ht="24" customHeight="1">
      <c r="A36" s="127"/>
      <c r="B36" s="128" t="s">
        <v>469</v>
      </c>
      <c r="C36" s="129" t="s">
        <v>988</v>
      </c>
      <c r="D36" s="130" t="s">
        <v>988</v>
      </c>
      <c r="E36" s="256" t="s">
        <v>988</v>
      </c>
      <c r="F36" s="256" t="s">
        <v>988</v>
      </c>
      <c r="G36" s="225"/>
      <c r="H36" s="225"/>
      <c r="I36" s="225"/>
      <c r="J36" s="255"/>
      <c r="K36" s="255">
        <v>0</v>
      </c>
      <c r="L36" s="132"/>
    </row>
    <row r="37" spans="1:12" s="112" customFormat="1" ht="24" customHeight="1">
      <c r="A37" s="127"/>
      <c r="B37" s="128" t="s">
        <v>470</v>
      </c>
      <c r="C37" s="129" t="s">
        <v>988</v>
      </c>
      <c r="D37" s="130" t="s">
        <v>988</v>
      </c>
      <c r="E37" s="256" t="s">
        <v>988</v>
      </c>
      <c r="F37" s="256" t="s">
        <v>988</v>
      </c>
      <c r="G37" s="225"/>
      <c r="H37" s="225"/>
      <c r="I37" s="225"/>
      <c r="J37" s="255"/>
      <c r="K37" s="255">
        <v>0</v>
      </c>
      <c r="L37" s="132"/>
    </row>
    <row r="38" spans="1:12" s="112" customFormat="1" ht="24" customHeight="1">
      <c r="A38" s="127"/>
      <c r="B38" s="128" t="s">
        <v>471</v>
      </c>
      <c r="C38" s="129" t="s">
        <v>988</v>
      </c>
      <c r="D38" s="130" t="s">
        <v>988</v>
      </c>
      <c r="E38" s="256" t="s">
        <v>988</v>
      </c>
      <c r="F38" s="256" t="s">
        <v>988</v>
      </c>
      <c r="G38" s="225"/>
      <c r="H38" s="225"/>
      <c r="I38" s="225"/>
      <c r="J38" s="255"/>
      <c r="K38" s="255">
        <v>0</v>
      </c>
      <c r="L38" s="132"/>
    </row>
    <row r="39" spans="1:12" s="112" customFormat="1" ht="24" customHeight="1">
      <c r="A39" s="127"/>
      <c r="B39" s="128" t="s">
        <v>472</v>
      </c>
      <c r="C39" s="129" t="s">
        <v>988</v>
      </c>
      <c r="D39" s="130" t="s">
        <v>988</v>
      </c>
      <c r="E39" s="256" t="s">
        <v>988</v>
      </c>
      <c r="F39" s="256" t="s">
        <v>988</v>
      </c>
      <c r="G39" s="225"/>
      <c r="H39" s="225"/>
      <c r="I39" s="225"/>
      <c r="J39" s="255"/>
      <c r="K39" s="255">
        <v>0</v>
      </c>
      <c r="L39" s="132"/>
    </row>
    <row r="40" spans="1:12" s="112" customFormat="1" ht="24" customHeight="1">
      <c r="A40" s="127"/>
      <c r="B40" s="128" t="s">
        <v>473</v>
      </c>
      <c r="C40" s="129" t="s">
        <v>988</v>
      </c>
      <c r="D40" s="130" t="s">
        <v>988</v>
      </c>
      <c r="E40" s="256" t="s">
        <v>988</v>
      </c>
      <c r="F40" s="256" t="s">
        <v>988</v>
      </c>
      <c r="G40" s="225"/>
      <c r="H40" s="225"/>
      <c r="I40" s="225"/>
      <c r="J40" s="255"/>
      <c r="K40" s="255">
        <v>0</v>
      </c>
      <c r="L40" s="132"/>
    </row>
    <row r="41" spans="1:12" s="112" customFormat="1" ht="24" customHeight="1">
      <c r="A41" s="127"/>
      <c r="B41" s="128" t="s">
        <v>474</v>
      </c>
      <c r="C41" s="129" t="s">
        <v>988</v>
      </c>
      <c r="D41" s="130" t="s">
        <v>988</v>
      </c>
      <c r="E41" s="256" t="s">
        <v>988</v>
      </c>
      <c r="F41" s="256" t="s">
        <v>988</v>
      </c>
      <c r="G41" s="225"/>
      <c r="H41" s="225"/>
      <c r="I41" s="225"/>
      <c r="J41" s="255"/>
      <c r="K41" s="255">
        <v>0</v>
      </c>
      <c r="L41" s="132"/>
    </row>
    <row r="42" spans="1:13" s="112" customFormat="1" ht="24" customHeight="1">
      <c r="A42" s="127"/>
      <c r="B42" s="128" t="s">
        <v>475</v>
      </c>
      <c r="C42" s="129" t="s">
        <v>988</v>
      </c>
      <c r="D42" s="130" t="s">
        <v>988</v>
      </c>
      <c r="E42" s="256" t="s">
        <v>988</v>
      </c>
      <c r="F42" s="256" t="s">
        <v>988</v>
      </c>
      <c r="G42" s="225"/>
      <c r="H42" s="225"/>
      <c r="I42" s="225"/>
      <c r="J42" s="255"/>
      <c r="K42" s="255">
        <v>0</v>
      </c>
      <c r="L42" s="132"/>
      <c r="M42" s="113"/>
    </row>
    <row r="43" spans="1:12" s="112" customFormat="1" ht="24" customHeight="1">
      <c r="A43" s="127"/>
      <c r="B43" s="128" t="s">
        <v>476</v>
      </c>
      <c r="C43" s="129" t="s">
        <v>988</v>
      </c>
      <c r="D43" s="130" t="s">
        <v>988</v>
      </c>
      <c r="E43" s="256" t="s">
        <v>988</v>
      </c>
      <c r="F43" s="256" t="s">
        <v>988</v>
      </c>
      <c r="G43" s="225"/>
      <c r="H43" s="225"/>
      <c r="I43" s="225"/>
      <c r="J43" s="255"/>
      <c r="K43" s="255">
        <v>0</v>
      </c>
      <c r="L43" s="132"/>
    </row>
    <row r="44" spans="1:12" s="112" customFormat="1" ht="24" customHeight="1">
      <c r="A44" s="127"/>
      <c r="B44" s="128" t="s">
        <v>477</v>
      </c>
      <c r="C44" s="129" t="s">
        <v>988</v>
      </c>
      <c r="D44" s="130" t="s">
        <v>988</v>
      </c>
      <c r="E44" s="256" t="s">
        <v>988</v>
      </c>
      <c r="F44" s="256" t="s">
        <v>988</v>
      </c>
      <c r="G44" s="225"/>
      <c r="H44" s="225"/>
      <c r="I44" s="225"/>
      <c r="J44" s="255"/>
      <c r="K44" s="255">
        <v>0</v>
      </c>
      <c r="L44" s="132"/>
    </row>
    <row r="45" spans="1:12" s="112" customFormat="1" ht="24" customHeight="1">
      <c r="A45" s="127"/>
      <c r="B45" s="128" t="s">
        <v>478</v>
      </c>
      <c r="C45" s="129" t="s">
        <v>988</v>
      </c>
      <c r="D45" s="130" t="s">
        <v>988</v>
      </c>
      <c r="E45" s="256" t="s">
        <v>988</v>
      </c>
      <c r="F45" s="256" t="s">
        <v>988</v>
      </c>
      <c r="G45" s="225"/>
      <c r="H45" s="225"/>
      <c r="I45" s="225"/>
      <c r="J45" s="255"/>
      <c r="K45" s="255">
        <v>0</v>
      </c>
      <c r="L45" s="132"/>
    </row>
    <row r="46" spans="1:12" s="112" customFormat="1" ht="24" customHeight="1">
      <c r="A46" s="127"/>
      <c r="B46" s="128" t="s">
        <v>479</v>
      </c>
      <c r="C46" s="129" t="s">
        <v>988</v>
      </c>
      <c r="D46" s="130" t="s">
        <v>988</v>
      </c>
      <c r="E46" s="256" t="s">
        <v>988</v>
      </c>
      <c r="F46" s="256" t="s">
        <v>988</v>
      </c>
      <c r="G46" s="225"/>
      <c r="H46" s="225"/>
      <c r="I46" s="225"/>
      <c r="J46" s="255"/>
      <c r="K46" s="255">
        <v>0</v>
      </c>
      <c r="L46" s="132"/>
    </row>
    <row r="47" spans="1:12" s="112" customFormat="1" ht="24" customHeight="1">
      <c r="A47" s="127"/>
      <c r="B47" s="128" t="s">
        <v>480</v>
      </c>
      <c r="C47" s="129" t="s">
        <v>988</v>
      </c>
      <c r="D47" s="130" t="s">
        <v>988</v>
      </c>
      <c r="E47" s="256" t="s">
        <v>988</v>
      </c>
      <c r="F47" s="256" t="s">
        <v>988</v>
      </c>
      <c r="G47" s="225"/>
      <c r="H47" s="225"/>
      <c r="I47" s="225"/>
      <c r="J47" s="255"/>
      <c r="K47" s="255">
        <v>0</v>
      </c>
      <c r="L47" s="132"/>
    </row>
    <row r="48" spans="1:12" s="116" customFormat="1" ht="9" customHeight="1">
      <c r="A48" s="114"/>
      <c r="B48" s="114"/>
      <c r="C48" s="114"/>
      <c r="D48" s="115"/>
      <c r="E48" s="114"/>
      <c r="K48" s="117"/>
      <c r="L48" s="114"/>
    </row>
    <row r="49" spans="1:12" s="116" customFormat="1" ht="25.5" customHeight="1">
      <c r="A49" s="547" t="s">
        <v>4</v>
      </c>
      <c r="B49" s="547"/>
      <c r="C49" s="547"/>
      <c r="D49" s="547"/>
      <c r="E49" s="118" t="s">
        <v>0</v>
      </c>
      <c r="F49" s="118" t="s">
        <v>1</v>
      </c>
      <c r="G49" s="548" t="s">
        <v>2</v>
      </c>
      <c r="H49" s="548"/>
      <c r="I49" s="548"/>
      <c r="J49" s="548"/>
      <c r="K49" s="548" t="s">
        <v>3</v>
      </c>
      <c r="L49" s="548"/>
    </row>
  </sheetData>
  <sheetProtection/>
  <mergeCells count="22">
    <mergeCell ref="L6:L7"/>
    <mergeCell ref="A49:D49"/>
    <mergeCell ref="G49:J49"/>
    <mergeCell ref="K49:L49"/>
    <mergeCell ref="A6:A7"/>
    <mergeCell ref="B6:B7"/>
    <mergeCell ref="C6:C7"/>
    <mergeCell ref="A1:L1"/>
    <mergeCell ref="A2:L2"/>
    <mergeCell ref="A3:C3"/>
    <mergeCell ref="D3:E3"/>
    <mergeCell ref="K3:L3"/>
    <mergeCell ref="G3:I3"/>
    <mergeCell ref="H4:I4"/>
    <mergeCell ref="J4:K4"/>
    <mergeCell ref="A4:C4"/>
    <mergeCell ref="D4:E4"/>
    <mergeCell ref="D6:D7"/>
    <mergeCell ref="E6:E7"/>
    <mergeCell ref="F6:F7"/>
    <mergeCell ref="G6:J6"/>
    <mergeCell ref="K6:K7"/>
  </mergeCells>
  <conditionalFormatting sqref="K8:K28">
    <cfRule type="duplicateValues" priority="1" dxfId="0" stopIfTrue="1">
      <formula>AND(COUNTIF($K$8:$K$28,K8)&gt;1,NOT(ISBLANK(K8)))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5" r:id="rId2"/>
  <ignoredErrors>
    <ignoredError sqref="D4 K3:L3 J4:L4" unlockedFormula="1"/>
  </ignoredErrors>
  <drawing r:id="rId1"/>
</worksheet>
</file>

<file path=xl/worksheets/sheet5.xml><?xml version="1.0" encoding="utf-8"?>
<worksheet xmlns="http://schemas.openxmlformats.org/spreadsheetml/2006/main" xmlns:r="http://schemas.openxmlformats.org/officeDocument/2006/relationships">
  <sheetPr>
    <tabColor rgb="FF00B050"/>
  </sheetPr>
  <dimension ref="A1:M48"/>
  <sheetViews>
    <sheetView view="pageBreakPreview" zoomScale="106" zoomScaleSheetLayoutView="106" zoomScalePageLayoutView="0" workbookViewId="0" topLeftCell="A1">
      <selection activeCell="Q15" sqref="Q15"/>
    </sheetView>
  </sheetViews>
  <sheetFormatPr defaultColWidth="9.140625" defaultRowHeight="12.75"/>
  <cols>
    <col min="1" max="1" width="6.00390625" style="119" customWidth="1"/>
    <col min="2" max="2" width="16.7109375" style="119" hidden="1" customWidth="1"/>
    <col min="3" max="3" width="7.00390625" style="119" customWidth="1"/>
    <col min="4" max="4" width="13.57421875" style="120" customWidth="1"/>
    <col min="5" max="5" width="31.140625" style="119" bestFit="1" customWidth="1"/>
    <col min="6" max="6" width="18.421875" style="3" customWidth="1"/>
    <col min="7" max="10" width="13.00390625" style="3" customWidth="1"/>
    <col min="11" max="11" width="9.140625" style="121" customWidth="1"/>
    <col min="12" max="12" width="7.7109375" style="119" customWidth="1"/>
    <col min="13" max="13" width="9.140625" style="3" customWidth="1"/>
    <col min="14" max="16384" width="9.140625" style="3" customWidth="1"/>
  </cols>
  <sheetData>
    <row r="1" spans="1:12" ht="48.75" customHeight="1">
      <c r="A1" s="541" t="str">
        <f>'60M.Seçme'!$A$1</f>
        <v>Türkiye Atletizm Federasyonu
İstanbul Atletizm İl Temsilciliği</v>
      </c>
      <c r="B1" s="541"/>
      <c r="C1" s="541"/>
      <c r="D1" s="541"/>
      <c r="E1" s="541"/>
      <c r="F1" s="541"/>
      <c r="G1" s="541"/>
      <c r="H1" s="541"/>
      <c r="I1" s="541"/>
      <c r="J1" s="541"/>
      <c r="K1" s="541"/>
      <c r="L1" s="541"/>
    </row>
    <row r="2" spans="1:12" ht="25.5" customHeight="1">
      <c r="A2" s="542" t="str">
        <f>'60M.Seçme'!$A$2</f>
        <v>Türkiye 16 Yaş Altı  Salon Şampiyonası</v>
      </c>
      <c r="B2" s="542"/>
      <c r="C2" s="542"/>
      <c r="D2" s="542"/>
      <c r="E2" s="542"/>
      <c r="F2" s="542"/>
      <c r="G2" s="542"/>
      <c r="H2" s="542"/>
      <c r="I2" s="542"/>
      <c r="J2" s="542"/>
      <c r="K2" s="542"/>
      <c r="L2" s="542"/>
    </row>
    <row r="3" spans="1:12" s="4" customFormat="1" ht="27" customHeight="1">
      <c r="A3" s="543" t="s">
        <v>315</v>
      </c>
      <c r="B3" s="543"/>
      <c r="C3" s="543"/>
      <c r="D3" s="545" t="str">
        <f>'YARIŞMA PROGRAMI'!D11</f>
        <v>Uzun Atlama-B</v>
      </c>
      <c r="E3" s="545"/>
      <c r="F3" s="257" t="s">
        <v>311</v>
      </c>
      <c r="G3" s="546" t="str">
        <f>'YARIŞMA PROGRAMI'!E11</f>
        <v>5.50 veya ilk üç</v>
      </c>
      <c r="H3" s="546"/>
      <c r="I3" s="546"/>
      <c r="J3" s="278"/>
      <c r="K3" s="546"/>
      <c r="L3" s="546"/>
    </row>
    <row r="4" spans="1:12" s="4" customFormat="1" ht="17.25" customHeight="1">
      <c r="A4" s="534" t="s">
        <v>316</v>
      </c>
      <c r="B4" s="534"/>
      <c r="C4" s="534"/>
      <c r="D4" s="535" t="str">
        <f>'YARIŞMA BİLGİLERİ'!F21</f>
        <v>16 Yaş Altı Erkekler A</v>
      </c>
      <c r="E4" s="535"/>
      <c r="F4" s="125"/>
      <c r="G4" s="124"/>
      <c r="H4" s="532" t="s">
        <v>314</v>
      </c>
      <c r="I4" s="532"/>
      <c r="J4" s="533">
        <f>'YARIŞMA PROGRAMI'!B11</f>
        <v>41664</v>
      </c>
      <c r="K4" s="533"/>
      <c r="L4" s="279">
        <f>'YARIŞMA PROGRAMI'!C11</f>
        <v>0.5208333333333334</v>
      </c>
    </row>
    <row r="5" spans="1:12" ht="15" customHeight="1">
      <c r="A5" s="5"/>
      <c r="B5" s="5"/>
      <c r="C5" s="5"/>
      <c r="D5" s="9"/>
      <c r="E5" s="6"/>
      <c r="F5" s="7"/>
      <c r="G5" s="8"/>
      <c r="H5" s="8"/>
      <c r="I5" s="8"/>
      <c r="J5" s="8"/>
      <c r="K5" s="549">
        <v>41664.585938888886</v>
      </c>
      <c r="L5" s="549"/>
    </row>
    <row r="6" spans="1:12" ht="15.75">
      <c r="A6" s="537" t="s">
        <v>6</v>
      </c>
      <c r="B6" s="537"/>
      <c r="C6" s="536" t="s">
        <v>237</v>
      </c>
      <c r="D6" s="536" t="s">
        <v>318</v>
      </c>
      <c r="E6" s="537" t="s">
        <v>7</v>
      </c>
      <c r="F6" s="537" t="s">
        <v>51</v>
      </c>
      <c r="G6" s="538" t="s">
        <v>38</v>
      </c>
      <c r="H6" s="538"/>
      <c r="I6" s="538"/>
      <c r="J6" s="538"/>
      <c r="K6" s="539" t="s">
        <v>8</v>
      </c>
      <c r="L6" s="539" t="s">
        <v>571</v>
      </c>
    </row>
    <row r="7" spans="1:12" ht="21.75" customHeight="1">
      <c r="A7" s="537"/>
      <c r="B7" s="537"/>
      <c r="C7" s="536"/>
      <c r="D7" s="536"/>
      <c r="E7" s="537"/>
      <c r="F7" s="537"/>
      <c r="G7" s="258">
        <v>1</v>
      </c>
      <c r="H7" s="258">
        <v>2</v>
      </c>
      <c r="I7" s="258">
        <v>3</v>
      </c>
      <c r="J7" s="258">
        <v>4</v>
      </c>
      <c r="K7" s="540"/>
      <c r="L7" s="540"/>
    </row>
    <row r="8" spans="1:12" s="112" customFormat="1" ht="24" customHeight="1">
      <c r="A8" s="127">
        <v>1</v>
      </c>
      <c r="B8" s="128" t="s">
        <v>490</v>
      </c>
      <c r="C8" s="389">
        <v>584</v>
      </c>
      <c r="D8" s="130">
        <v>36226</v>
      </c>
      <c r="E8" s="256" t="s">
        <v>846</v>
      </c>
      <c r="F8" s="256" t="s">
        <v>761</v>
      </c>
      <c r="G8" s="225">
        <v>571</v>
      </c>
      <c r="H8" s="225">
        <v>573</v>
      </c>
      <c r="I8" s="225">
        <v>574</v>
      </c>
      <c r="J8" s="307" t="s">
        <v>986</v>
      </c>
      <c r="K8" s="306">
        <v>574</v>
      </c>
      <c r="L8" s="132"/>
    </row>
    <row r="9" spans="1:12" s="112" customFormat="1" ht="24" customHeight="1">
      <c r="A9" s="127">
        <v>2</v>
      </c>
      <c r="B9" s="128" t="s">
        <v>486</v>
      </c>
      <c r="C9" s="389">
        <v>432</v>
      </c>
      <c r="D9" s="130">
        <v>36320</v>
      </c>
      <c r="E9" s="256" t="s">
        <v>702</v>
      </c>
      <c r="F9" s="256" t="s">
        <v>703</v>
      </c>
      <c r="G9" s="225">
        <v>568</v>
      </c>
      <c r="H9" s="225">
        <v>529</v>
      </c>
      <c r="I9" s="225">
        <v>543</v>
      </c>
      <c r="J9" s="307">
        <v>546</v>
      </c>
      <c r="K9" s="306">
        <v>568</v>
      </c>
      <c r="L9" s="132"/>
    </row>
    <row r="10" spans="1:12" s="112" customFormat="1" ht="24" customHeight="1">
      <c r="A10" s="127">
        <v>3</v>
      </c>
      <c r="B10" s="128" t="s">
        <v>501</v>
      </c>
      <c r="C10" s="389">
        <v>594</v>
      </c>
      <c r="D10" s="130">
        <v>36721</v>
      </c>
      <c r="E10" s="256" t="s">
        <v>763</v>
      </c>
      <c r="F10" s="256" t="s">
        <v>764</v>
      </c>
      <c r="G10" s="225">
        <v>541</v>
      </c>
      <c r="H10" s="225">
        <v>546</v>
      </c>
      <c r="I10" s="225">
        <v>557</v>
      </c>
      <c r="J10" s="307">
        <v>563</v>
      </c>
      <c r="K10" s="306">
        <v>563</v>
      </c>
      <c r="L10" s="132"/>
    </row>
    <row r="11" spans="1:13" s="112" customFormat="1" ht="24" customHeight="1">
      <c r="A11" s="127">
        <v>4</v>
      </c>
      <c r="B11" s="128" t="s">
        <v>497</v>
      </c>
      <c r="C11" s="389">
        <v>401</v>
      </c>
      <c r="D11" s="130">
        <v>36161</v>
      </c>
      <c r="E11" s="256" t="s">
        <v>642</v>
      </c>
      <c r="F11" s="256" t="s">
        <v>643</v>
      </c>
      <c r="G11" s="225" t="s">
        <v>986</v>
      </c>
      <c r="H11" s="225" t="s">
        <v>986</v>
      </c>
      <c r="I11" s="225">
        <v>559</v>
      </c>
      <c r="J11" s="307">
        <v>559</v>
      </c>
      <c r="K11" s="306">
        <v>559</v>
      </c>
      <c r="L11" s="132"/>
      <c r="M11" s="113"/>
    </row>
    <row r="12" spans="1:12" s="112" customFormat="1" ht="24" customHeight="1">
      <c r="A12" s="127">
        <v>5</v>
      </c>
      <c r="B12" s="128" t="s">
        <v>500</v>
      </c>
      <c r="C12" s="389">
        <v>472</v>
      </c>
      <c r="D12" s="130">
        <v>36385</v>
      </c>
      <c r="E12" s="256" t="s">
        <v>832</v>
      </c>
      <c r="F12" s="256" t="s">
        <v>249</v>
      </c>
      <c r="G12" s="225">
        <v>547</v>
      </c>
      <c r="H12" s="225">
        <v>539</v>
      </c>
      <c r="I12" s="225">
        <v>559</v>
      </c>
      <c r="J12" s="307" t="s">
        <v>411</v>
      </c>
      <c r="K12" s="306">
        <v>559</v>
      </c>
      <c r="L12" s="132"/>
    </row>
    <row r="13" spans="1:12" s="112" customFormat="1" ht="24" customHeight="1">
      <c r="A13" s="127">
        <v>6</v>
      </c>
      <c r="B13" s="128" t="s">
        <v>483</v>
      </c>
      <c r="C13" s="389">
        <v>589</v>
      </c>
      <c r="D13" s="130">
        <v>36669</v>
      </c>
      <c r="E13" s="256" t="s">
        <v>718</v>
      </c>
      <c r="F13" s="256" t="s">
        <v>761</v>
      </c>
      <c r="G13" s="225">
        <v>552</v>
      </c>
      <c r="H13" s="225">
        <v>545</v>
      </c>
      <c r="I13" s="225">
        <v>554</v>
      </c>
      <c r="J13" s="307">
        <v>530</v>
      </c>
      <c r="K13" s="306">
        <v>554</v>
      </c>
      <c r="L13" s="132"/>
    </row>
    <row r="14" spans="1:12" s="112" customFormat="1" ht="24" customHeight="1">
      <c r="A14" s="127">
        <v>7</v>
      </c>
      <c r="B14" s="128" t="s">
        <v>503</v>
      </c>
      <c r="C14" s="389">
        <v>532</v>
      </c>
      <c r="D14" s="130">
        <v>36581</v>
      </c>
      <c r="E14" s="256" t="s">
        <v>838</v>
      </c>
      <c r="F14" s="256" t="s">
        <v>605</v>
      </c>
      <c r="G14" s="225">
        <v>544</v>
      </c>
      <c r="H14" s="225">
        <v>525</v>
      </c>
      <c r="I14" s="225">
        <v>554</v>
      </c>
      <c r="J14" s="307">
        <v>552</v>
      </c>
      <c r="K14" s="306">
        <v>554</v>
      </c>
      <c r="L14" s="132"/>
    </row>
    <row r="15" spans="1:12" s="112" customFormat="1" ht="24" customHeight="1" thickBot="1">
      <c r="A15" s="318">
        <v>8</v>
      </c>
      <c r="B15" s="319" t="s">
        <v>481</v>
      </c>
      <c r="C15" s="390">
        <v>595</v>
      </c>
      <c r="D15" s="320">
        <v>36447</v>
      </c>
      <c r="E15" s="321" t="s">
        <v>851</v>
      </c>
      <c r="F15" s="321" t="s">
        <v>764</v>
      </c>
      <c r="G15" s="322">
        <v>552</v>
      </c>
      <c r="H15" s="322">
        <v>548</v>
      </c>
      <c r="I15" s="322" t="s">
        <v>411</v>
      </c>
      <c r="J15" s="323" t="s">
        <v>411</v>
      </c>
      <c r="K15" s="324">
        <v>552</v>
      </c>
      <c r="L15" s="325"/>
    </row>
    <row r="16" spans="1:12" s="112" customFormat="1" ht="24" customHeight="1">
      <c r="A16" s="310">
        <v>9</v>
      </c>
      <c r="B16" s="311" t="s">
        <v>493</v>
      </c>
      <c r="C16" s="391">
        <v>463</v>
      </c>
      <c r="D16" s="312">
        <v>36699</v>
      </c>
      <c r="E16" s="313" t="s">
        <v>708</v>
      </c>
      <c r="F16" s="313" t="s">
        <v>658</v>
      </c>
      <c r="G16" s="314">
        <v>545</v>
      </c>
      <c r="H16" s="314" t="s">
        <v>986</v>
      </c>
      <c r="I16" s="314" t="s">
        <v>986</v>
      </c>
      <c r="J16" s="315">
        <v>527</v>
      </c>
      <c r="K16" s="316">
        <v>545</v>
      </c>
      <c r="L16" s="317"/>
    </row>
    <row r="17" spans="1:12" s="112" customFormat="1" ht="24" customHeight="1">
      <c r="A17" s="127">
        <v>10</v>
      </c>
      <c r="B17" s="128" t="s">
        <v>502</v>
      </c>
      <c r="C17" s="389">
        <v>531</v>
      </c>
      <c r="D17" s="130">
        <v>36310</v>
      </c>
      <c r="E17" s="256" t="s">
        <v>837</v>
      </c>
      <c r="F17" s="256" t="s">
        <v>605</v>
      </c>
      <c r="G17" s="225" t="s">
        <v>986</v>
      </c>
      <c r="H17" s="225" t="s">
        <v>986</v>
      </c>
      <c r="I17" s="225">
        <v>498</v>
      </c>
      <c r="J17" s="307">
        <v>545</v>
      </c>
      <c r="K17" s="306">
        <v>545</v>
      </c>
      <c r="L17" s="132"/>
    </row>
    <row r="18" spans="1:13" s="112" customFormat="1" ht="24" customHeight="1">
      <c r="A18" s="127">
        <v>11</v>
      </c>
      <c r="B18" s="128" t="s">
        <v>484</v>
      </c>
      <c r="C18" s="389">
        <v>375</v>
      </c>
      <c r="D18" s="130">
        <v>36438</v>
      </c>
      <c r="E18" s="256" t="s">
        <v>638</v>
      </c>
      <c r="F18" s="256" t="s">
        <v>580</v>
      </c>
      <c r="G18" s="225">
        <v>528</v>
      </c>
      <c r="H18" s="225">
        <v>494</v>
      </c>
      <c r="I18" s="225">
        <v>490</v>
      </c>
      <c r="J18" s="307">
        <v>515</v>
      </c>
      <c r="K18" s="306">
        <v>528</v>
      </c>
      <c r="L18" s="132"/>
      <c r="M18" s="113"/>
    </row>
    <row r="19" spans="1:12" s="112" customFormat="1" ht="24" customHeight="1">
      <c r="A19" s="127">
        <v>12</v>
      </c>
      <c r="B19" s="128" t="s">
        <v>498</v>
      </c>
      <c r="C19" s="389">
        <v>390</v>
      </c>
      <c r="D19" s="130">
        <v>36161</v>
      </c>
      <c r="E19" s="256" t="s">
        <v>688</v>
      </c>
      <c r="F19" s="256" t="s">
        <v>641</v>
      </c>
      <c r="G19" s="225" t="s">
        <v>411</v>
      </c>
      <c r="H19" s="225" t="s">
        <v>986</v>
      </c>
      <c r="I19" s="225" t="s">
        <v>986</v>
      </c>
      <c r="J19" s="307">
        <v>525</v>
      </c>
      <c r="K19" s="306">
        <v>525</v>
      </c>
      <c r="L19" s="132"/>
    </row>
    <row r="20" spans="1:12" s="112" customFormat="1" ht="24" customHeight="1">
      <c r="A20" s="127">
        <v>13</v>
      </c>
      <c r="B20" s="128" t="s">
        <v>495</v>
      </c>
      <c r="C20" s="389">
        <v>568</v>
      </c>
      <c r="D20" s="130">
        <v>36672</v>
      </c>
      <c r="E20" s="256" t="s">
        <v>843</v>
      </c>
      <c r="F20" s="256" t="s">
        <v>669</v>
      </c>
      <c r="G20" s="225" t="s">
        <v>986</v>
      </c>
      <c r="H20" s="225" t="s">
        <v>986</v>
      </c>
      <c r="I20" s="225">
        <v>514</v>
      </c>
      <c r="J20" s="307">
        <v>517</v>
      </c>
      <c r="K20" s="306">
        <v>517</v>
      </c>
      <c r="L20" s="132"/>
    </row>
    <row r="21" spans="1:12" s="112" customFormat="1" ht="24" customHeight="1">
      <c r="A21" s="127">
        <v>14</v>
      </c>
      <c r="B21" s="128" t="s">
        <v>488</v>
      </c>
      <c r="C21" s="389">
        <v>457</v>
      </c>
      <c r="D21" s="130">
        <v>36192</v>
      </c>
      <c r="E21" s="256" t="s">
        <v>707</v>
      </c>
      <c r="F21" s="256" t="s">
        <v>596</v>
      </c>
      <c r="G21" s="225">
        <v>512</v>
      </c>
      <c r="H21" s="225">
        <v>503</v>
      </c>
      <c r="I21" s="225">
        <v>516</v>
      </c>
      <c r="J21" s="307">
        <v>503</v>
      </c>
      <c r="K21" s="306">
        <v>516</v>
      </c>
      <c r="L21" s="132"/>
    </row>
    <row r="22" spans="1:12" s="112" customFormat="1" ht="24" customHeight="1">
      <c r="A22" s="127">
        <v>15</v>
      </c>
      <c r="B22" s="128" t="s">
        <v>494</v>
      </c>
      <c r="C22" s="389">
        <v>443</v>
      </c>
      <c r="D22" s="130">
        <v>36347</v>
      </c>
      <c r="E22" s="256" t="s">
        <v>830</v>
      </c>
      <c r="F22" s="256" t="s">
        <v>594</v>
      </c>
      <c r="G22" s="225">
        <v>512</v>
      </c>
      <c r="H22" s="225">
        <v>506</v>
      </c>
      <c r="I22" s="225">
        <v>514</v>
      </c>
      <c r="J22" s="307">
        <v>514</v>
      </c>
      <c r="K22" s="306">
        <v>514</v>
      </c>
      <c r="L22" s="132"/>
    </row>
    <row r="23" spans="1:12" s="112" customFormat="1" ht="24" customHeight="1">
      <c r="A23" s="127">
        <v>16</v>
      </c>
      <c r="B23" s="128" t="s">
        <v>496</v>
      </c>
      <c r="C23" s="389">
        <v>387</v>
      </c>
      <c r="D23" s="130">
        <v>36512</v>
      </c>
      <c r="E23" s="256" t="s">
        <v>821</v>
      </c>
      <c r="F23" s="256" t="s">
        <v>641</v>
      </c>
      <c r="G23" s="225">
        <v>512</v>
      </c>
      <c r="H23" s="225">
        <v>498</v>
      </c>
      <c r="I23" s="225">
        <v>495</v>
      </c>
      <c r="J23" s="307">
        <v>484</v>
      </c>
      <c r="K23" s="306">
        <v>512</v>
      </c>
      <c r="L23" s="132"/>
    </row>
    <row r="24" spans="1:12" s="112" customFormat="1" ht="24" customHeight="1">
      <c r="A24" s="127">
        <v>17</v>
      </c>
      <c r="B24" s="128" t="s">
        <v>482</v>
      </c>
      <c r="C24" s="389">
        <v>517</v>
      </c>
      <c r="D24" s="130">
        <v>36531</v>
      </c>
      <c r="E24" s="256" t="s">
        <v>738</v>
      </c>
      <c r="F24" s="256" t="s">
        <v>735</v>
      </c>
      <c r="G24" s="225">
        <v>477</v>
      </c>
      <c r="H24" s="225">
        <v>480</v>
      </c>
      <c r="I24" s="225">
        <v>468</v>
      </c>
      <c r="J24" s="307">
        <v>502</v>
      </c>
      <c r="K24" s="306">
        <v>502</v>
      </c>
      <c r="L24" s="132"/>
    </row>
    <row r="25" spans="1:13" s="112" customFormat="1" ht="24" customHeight="1">
      <c r="A25" s="127">
        <v>18</v>
      </c>
      <c r="B25" s="128" t="s">
        <v>499</v>
      </c>
      <c r="C25" s="389">
        <v>499</v>
      </c>
      <c r="D25" s="130">
        <v>36339</v>
      </c>
      <c r="E25" s="256" t="s">
        <v>1022</v>
      </c>
      <c r="F25" s="256" t="s">
        <v>725</v>
      </c>
      <c r="G25" s="225">
        <v>494</v>
      </c>
      <c r="H25" s="225" t="s">
        <v>986</v>
      </c>
      <c r="I25" s="225" t="s">
        <v>411</v>
      </c>
      <c r="J25" s="307" t="s">
        <v>411</v>
      </c>
      <c r="K25" s="306">
        <v>494</v>
      </c>
      <c r="L25" s="132"/>
      <c r="M25" s="113"/>
    </row>
    <row r="26" spans="1:12" s="112" customFormat="1" ht="24" customHeight="1">
      <c r="A26" s="127">
        <v>19</v>
      </c>
      <c r="B26" s="128" t="s">
        <v>491</v>
      </c>
      <c r="C26" s="389">
        <v>496</v>
      </c>
      <c r="D26" s="130">
        <v>36526</v>
      </c>
      <c r="E26" s="256" t="s">
        <v>773</v>
      </c>
      <c r="F26" s="256" t="s">
        <v>725</v>
      </c>
      <c r="G26" s="225">
        <v>479</v>
      </c>
      <c r="H26" s="225">
        <v>476</v>
      </c>
      <c r="I26" s="225">
        <v>488</v>
      </c>
      <c r="J26" s="307">
        <v>479</v>
      </c>
      <c r="K26" s="306">
        <v>488</v>
      </c>
      <c r="L26" s="132"/>
    </row>
    <row r="27" spans="1:12" s="112" customFormat="1" ht="24" customHeight="1">
      <c r="A27" s="127">
        <v>20</v>
      </c>
      <c r="B27" s="128" t="s">
        <v>485</v>
      </c>
      <c r="C27" s="389">
        <v>377</v>
      </c>
      <c r="D27" s="130">
        <v>36733</v>
      </c>
      <c r="E27" s="256" t="s">
        <v>825</v>
      </c>
      <c r="F27" s="256" t="s">
        <v>580</v>
      </c>
      <c r="G27" s="225">
        <v>470</v>
      </c>
      <c r="H27" s="225">
        <v>452</v>
      </c>
      <c r="I27" s="225" t="s">
        <v>411</v>
      </c>
      <c r="J27" s="307" t="s">
        <v>411</v>
      </c>
      <c r="K27" s="306">
        <v>470</v>
      </c>
      <c r="L27" s="132"/>
    </row>
    <row r="28" spans="1:12" s="112" customFormat="1" ht="24" customHeight="1">
      <c r="A28" s="127">
        <v>21</v>
      </c>
      <c r="B28" s="128" t="s">
        <v>492</v>
      </c>
      <c r="C28" s="389">
        <v>498</v>
      </c>
      <c r="D28" s="130">
        <v>36529</v>
      </c>
      <c r="E28" s="256" t="s">
        <v>833</v>
      </c>
      <c r="F28" s="256" t="s">
        <v>725</v>
      </c>
      <c r="G28" s="225" t="s">
        <v>986</v>
      </c>
      <c r="H28" s="225" t="s">
        <v>986</v>
      </c>
      <c r="I28" s="225">
        <v>465</v>
      </c>
      <c r="J28" s="307" t="s">
        <v>411</v>
      </c>
      <c r="K28" s="306">
        <v>465</v>
      </c>
      <c r="L28" s="132"/>
    </row>
    <row r="29" spans="1:12" s="112" customFormat="1" ht="24" customHeight="1">
      <c r="A29" s="127">
        <v>22</v>
      </c>
      <c r="B29" s="128" t="s">
        <v>487</v>
      </c>
      <c r="C29" s="389">
        <v>563</v>
      </c>
      <c r="D29" s="130">
        <v>36676</v>
      </c>
      <c r="E29" s="256" t="s">
        <v>842</v>
      </c>
      <c r="F29" s="256" t="s">
        <v>669</v>
      </c>
      <c r="G29" s="225">
        <v>386</v>
      </c>
      <c r="H29" s="225">
        <v>401</v>
      </c>
      <c r="I29" s="225" t="s">
        <v>986</v>
      </c>
      <c r="J29" s="307" t="s">
        <v>411</v>
      </c>
      <c r="K29" s="306">
        <v>401</v>
      </c>
      <c r="L29" s="132"/>
    </row>
    <row r="30" spans="1:12" s="112" customFormat="1" ht="24" customHeight="1">
      <c r="A30" s="127" t="s">
        <v>411</v>
      </c>
      <c r="B30" s="128" t="s">
        <v>489</v>
      </c>
      <c r="C30" s="389">
        <v>441</v>
      </c>
      <c r="D30" s="130">
        <v>36565</v>
      </c>
      <c r="E30" s="256" t="s">
        <v>705</v>
      </c>
      <c r="F30" s="256" t="s">
        <v>594</v>
      </c>
      <c r="G30" s="225" t="s">
        <v>411</v>
      </c>
      <c r="H30" s="225" t="s">
        <v>411</v>
      </c>
      <c r="I30" s="225" t="s">
        <v>411</v>
      </c>
      <c r="J30" s="307" t="s">
        <v>411</v>
      </c>
      <c r="K30" s="306" t="s">
        <v>987</v>
      </c>
      <c r="L30" s="132"/>
    </row>
    <row r="31" spans="1:12" s="112" customFormat="1" ht="24" customHeight="1">
      <c r="A31" s="127"/>
      <c r="B31" s="128" t="s">
        <v>504</v>
      </c>
      <c r="C31" s="129" t="s">
        <v>988</v>
      </c>
      <c r="D31" s="130" t="s">
        <v>988</v>
      </c>
      <c r="E31" s="256" t="s">
        <v>988</v>
      </c>
      <c r="F31" s="256" t="s">
        <v>988</v>
      </c>
      <c r="G31" s="225"/>
      <c r="H31" s="225"/>
      <c r="I31" s="225"/>
      <c r="J31" s="255"/>
      <c r="K31" s="255">
        <v>0</v>
      </c>
      <c r="L31" s="132"/>
    </row>
    <row r="32" spans="1:13" s="112" customFormat="1" ht="24" customHeight="1">
      <c r="A32" s="127"/>
      <c r="B32" s="128" t="s">
        <v>505</v>
      </c>
      <c r="C32" s="129" t="s">
        <v>988</v>
      </c>
      <c r="D32" s="130" t="s">
        <v>988</v>
      </c>
      <c r="E32" s="256" t="s">
        <v>988</v>
      </c>
      <c r="F32" s="256" t="s">
        <v>988</v>
      </c>
      <c r="G32" s="225"/>
      <c r="H32" s="225"/>
      <c r="I32" s="225"/>
      <c r="J32" s="255"/>
      <c r="K32" s="255">
        <v>0</v>
      </c>
      <c r="L32" s="132"/>
      <c r="M32" s="113"/>
    </row>
    <row r="33" spans="1:12" s="112" customFormat="1" ht="24" customHeight="1">
      <c r="A33" s="127"/>
      <c r="B33" s="128" t="s">
        <v>506</v>
      </c>
      <c r="C33" s="129" t="s">
        <v>988</v>
      </c>
      <c r="D33" s="130" t="s">
        <v>988</v>
      </c>
      <c r="E33" s="256" t="s">
        <v>988</v>
      </c>
      <c r="F33" s="256" t="s">
        <v>988</v>
      </c>
      <c r="G33" s="225"/>
      <c r="H33" s="225"/>
      <c r="I33" s="225"/>
      <c r="J33" s="255"/>
      <c r="K33" s="255">
        <v>0</v>
      </c>
      <c r="L33" s="132"/>
    </row>
    <row r="34" spans="1:12" s="112" customFormat="1" ht="24" customHeight="1">
      <c r="A34" s="127"/>
      <c r="B34" s="128" t="s">
        <v>507</v>
      </c>
      <c r="C34" s="129" t="s">
        <v>988</v>
      </c>
      <c r="D34" s="130" t="s">
        <v>988</v>
      </c>
      <c r="E34" s="256" t="s">
        <v>988</v>
      </c>
      <c r="F34" s="256" t="s">
        <v>988</v>
      </c>
      <c r="G34" s="225"/>
      <c r="H34" s="225"/>
      <c r="I34" s="225"/>
      <c r="J34" s="255"/>
      <c r="K34" s="255">
        <v>0</v>
      </c>
      <c r="L34" s="132"/>
    </row>
    <row r="35" spans="1:12" s="112" customFormat="1" ht="24" customHeight="1">
      <c r="A35" s="127"/>
      <c r="B35" s="128" t="s">
        <v>508</v>
      </c>
      <c r="C35" s="129" t="s">
        <v>988</v>
      </c>
      <c r="D35" s="130" t="s">
        <v>988</v>
      </c>
      <c r="E35" s="256" t="s">
        <v>988</v>
      </c>
      <c r="F35" s="256" t="s">
        <v>988</v>
      </c>
      <c r="G35" s="225"/>
      <c r="H35" s="225"/>
      <c r="I35" s="225"/>
      <c r="J35" s="255"/>
      <c r="K35" s="255">
        <v>0</v>
      </c>
      <c r="L35" s="132"/>
    </row>
    <row r="36" spans="1:12" s="112" customFormat="1" ht="24" customHeight="1">
      <c r="A36" s="127"/>
      <c r="B36" s="128" t="s">
        <v>509</v>
      </c>
      <c r="C36" s="129" t="s">
        <v>988</v>
      </c>
      <c r="D36" s="130" t="s">
        <v>988</v>
      </c>
      <c r="E36" s="256" t="s">
        <v>988</v>
      </c>
      <c r="F36" s="256" t="s">
        <v>988</v>
      </c>
      <c r="G36" s="225"/>
      <c r="H36" s="225"/>
      <c r="I36" s="225"/>
      <c r="J36" s="255"/>
      <c r="K36" s="255">
        <v>0</v>
      </c>
      <c r="L36" s="132"/>
    </row>
    <row r="37" spans="1:12" s="112" customFormat="1" ht="24" customHeight="1">
      <c r="A37" s="127"/>
      <c r="B37" s="128" t="s">
        <v>510</v>
      </c>
      <c r="C37" s="129" t="s">
        <v>988</v>
      </c>
      <c r="D37" s="130" t="s">
        <v>988</v>
      </c>
      <c r="E37" s="256" t="s">
        <v>988</v>
      </c>
      <c r="F37" s="256" t="s">
        <v>988</v>
      </c>
      <c r="G37" s="225"/>
      <c r="H37" s="225"/>
      <c r="I37" s="225"/>
      <c r="J37" s="255"/>
      <c r="K37" s="255">
        <v>0</v>
      </c>
      <c r="L37" s="132"/>
    </row>
    <row r="38" spans="1:12" s="112" customFormat="1" ht="24" customHeight="1">
      <c r="A38" s="127"/>
      <c r="B38" s="128" t="s">
        <v>511</v>
      </c>
      <c r="C38" s="129" t="s">
        <v>988</v>
      </c>
      <c r="D38" s="130" t="s">
        <v>988</v>
      </c>
      <c r="E38" s="256" t="s">
        <v>988</v>
      </c>
      <c r="F38" s="256" t="s">
        <v>988</v>
      </c>
      <c r="G38" s="225"/>
      <c r="H38" s="225"/>
      <c r="I38" s="225"/>
      <c r="J38" s="255"/>
      <c r="K38" s="255">
        <v>0</v>
      </c>
      <c r="L38" s="132"/>
    </row>
    <row r="39" spans="1:12" s="112" customFormat="1" ht="24" customHeight="1">
      <c r="A39" s="127"/>
      <c r="B39" s="128" t="s">
        <v>512</v>
      </c>
      <c r="C39" s="129" t="s">
        <v>988</v>
      </c>
      <c r="D39" s="130" t="s">
        <v>988</v>
      </c>
      <c r="E39" s="256" t="s">
        <v>988</v>
      </c>
      <c r="F39" s="256" t="s">
        <v>988</v>
      </c>
      <c r="G39" s="225"/>
      <c r="H39" s="225"/>
      <c r="I39" s="225"/>
      <c r="J39" s="255"/>
      <c r="K39" s="255">
        <v>0</v>
      </c>
      <c r="L39" s="132"/>
    </row>
    <row r="40" spans="1:12" s="112" customFormat="1" ht="24" customHeight="1">
      <c r="A40" s="127"/>
      <c r="B40" s="128" t="s">
        <v>513</v>
      </c>
      <c r="C40" s="129" t="s">
        <v>988</v>
      </c>
      <c r="D40" s="130" t="s">
        <v>988</v>
      </c>
      <c r="E40" s="256" t="s">
        <v>988</v>
      </c>
      <c r="F40" s="256" t="s">
        <v>988</v>
      </c>
      <c r="G40" s="225"/>
      <c r="H40" s="225"/>
      <c r="I40" s="225"/>
      <c r="J40" s="255"/>
      <c r="K40" s="255">
        <v>0</v>
      </c>
      <c r="L40" s="132"/>
    </row>
    <row r="41" spans="1:13" s="112" customFormat="1" ht="24" customHeight="1">
      <c r="A41" s="127"/>
      <c r="B41" s="128" t="s">
        <v>514</v>
      </c>
      <c r="C41" s="129" t="s">
        <v>988</v>
      </c>
      <c r="D41" s="130" t="s">
        <v>988</v>
      </c>
      <c r="E41" s="256" t="s">
        <v>988</v>
      </c>
      <c r="F41" s="256" t="s">
        <v>988</v>
      </c>
      <c r="G41" s="225"/>
      <c r="H41" s="225"/>
      <c r="I41" s="225"/>
      <c r="J41" s="255"/>
      <c r="K41" s="255">
        <v>0</v>
      </c>
      <c r="L41" s="132"/>
      <c r="M41" s="113"/>
    </row>
    <row r="42" spans="1:12" s="112" customFormat="1" ht="24" customHeight="1">
      <c r="A42" s="127"/>
      <c r="B42" s="128" t="s">
        <v>515</v>
      </c>
      <c r="C42" s="129" t="s">
        <v>988</v>
      </c>
      <c r="D42" s="130" t="s">
        <v>988</v>
      </c>
      <c r="E42" s="256" t="s">
        <v>988</v>
      </c>
      <c r="F42" s="256" t="s">
        <v>988</v>
      </c>
      <c r="G42" s="225"/>
      <c r="H42" s="225"/>
      <c r="I42" s="225"/>
      <c r="J42" s="255"/>
      <c r="K42" s="255">
        <v>0</v>
      </c>
      <c r="L42" s="132"/>
    </row>
    <row r="43" spans="1:12" s="112" customFormat="1" ht="24" customHeight="1">
      <c r="A43" s="127"/>
      <c r="B43" s="128" t="s">
        <v>516</v>
      </c>
      <c r="C43" s="129" t="s">
        <v>988</v>
      </c>
      <c r="D43" s="130" t="s">
        <v>988</v>
      </c>
      <c r="E43" s="256" t="s">
        <v>988</v>
      </c>
      <c r="F43" s="256" t="s">
        <v>988</v>
      </c>
      <c r="G43" s="225"/>
      <c r="H43" s="225"/>
      <c r="I43" s="225"/>
      <c r="J43" s="255"/>
      <c r="K43" s="255">
        <v>0</v>
      </c>
      <c r="L43" s="132"/>
    </row>
    <row r="44" spans="1:12" s="112" customFormat="1" ht="24" customHeight="1">
      <c r="A44" s="127"/>
      <c r="B44" s="128" t="s">
        <v>517</v>
      </c>
      <c r="C44" s="129" t="s">
        <v>988</v>
      </c>
      <c r="D44" s="130" t="s">
        <v>988</v>
      </c>
      <c r="E44" s="256" t="s">
        <v>988</v>
      </c>
      <c r="F44" s="256" t="s">
        <v>988</v>
      </c>
      <c r="G44" s="225"/>
      <c r="H44" s="225"/>
      <c r="I44" s="225"/>
      <c r="J44" s="255"/>
      <c r="K44" s="255">
        <v>0</v>
      </c>
      <c r="L44" s="132"/>
    </row>
    <row r="45" spans="1:12" s="112" customFormat="1" ht="24" customHeight="1">
      <c r="A45" s="127"/>
      <c r="B45" s="128" t="s">
        <v>518</v>
      </c>
      <c r="C45" s="129" t="s">
        <v>988</v>
      </c>
      <c r="D45" s="130" t="s">
        <v>988</v>
      </c>
      <c r="E45" s="256" t="s">
        <v>988</v>
      </c>
      <c r="F45" s="256" t="s">
        <v>988</v>
      </c>
      <c r="G45" s="225"/>
      <c r="H45" s="225"/>
      <c r="I45" s="225"/>
      <c r="J45" s="255"/>
      <c r="K45" s="255">
        <v>0</v>
      </c>
      <c r="L45" s="132"/>
    </row>
    <row r="46" spans="1:12" s="112" customFormat="1" ht="24" customHeight="1">
      <c r="A46" s="127"/>
      <c r="B46" s="128" t="s">
        <v>519</v>
      </c>
      <c r="C46" s="129" t="s">
        <v>988</v>
      </c>
      <c r="D46" s="130" t="s">
        <v>988</v>
      </c>
      <c r="E46" s="256" t="s">
        <v>988</v>
      </c>
      <c r="F46" s="256" t="s">
        <v>988</v>
      </c>
      <c r="G46" s="225"/>
      <c r="H46" s="225"/>
      <c r="I46" s="225"/>
      <c r="J46" s="255"/>
      <c r="K46" s="255">
        <v>0</v>
      </c>
      <c r="L46" s="132"/>
    </row>
    <row r="47" spans="1:12" s="116" customFormat="1" ht="9" customHeight="1">
      <c r="A47" s="114"/>
      <c r="B47" s="114"/>
      <c r="C47" s="114"/>
      <c r="D47" s="115"/>
      <c r="E47" s="114"/>
      <c r="K47" s="117"/>
      <c r="L47" s="114"/>
    </row>
    <row r="48" spans="1:12" s="116" customFormat="1" ht="25.5" customHeight="1">
      <c r="A48" s="547" t="s">
        <v>4</v>
      </c>
      <c r="B48" s="547"/>
      <c r="C48" s="547"/>
      <c r="D48" s="547"/>
      <c r="E48" s="118" t="s">
        <v>0</v>
      </c>
      <c r="F48" s="118" t="s">
        <v>1</v>
      </c>
      <c r="G48" s="548" t="s">
        <v>2</v>
      </c>
      <c r="H48" s="548"/>
      <c r="I48" s="548"/>
      <c r="J48" s="548"/>
      <c r="K48" s="548" t="s">
        <v>3</v>
      </c>
      <c r="L48" s="548"/>
    </row>
  </sheetData>
  <sheetProtection/>
  <mergeCells count="23">
    <mergeCell ref="A1:L1"/>
    <mergeCell ref="A2:L2"/>
    <mergeCell ref="A3:C3"/>
    <mergeCell ref="D3:E3"/>
    <mergeCell ref="K3:L3"/>
    <mergeCell ref="G3:I3"/>
    <mergeCell ref="D6:D7"/>
    <mergeCell ref="E6:E7"/>
    <mergeCell ref="F6:F7"/>
    <mergeCell ref="G6:J6"/>
    <mergeCell ref="J4:K4"/>
    <mergeCell ref="H4:I4"/>
    <mergeCell ref="K6:K7"/>
    <mergeCell ref="L6:L7"/>
    <mergeCell ref="A48:D48"/>
    <mergeCell ref="G48:J48"/>
    <mergeCell ref="K48:L48"/>
    <mergeCell ref="A4:C4"/>
    <mergeCell ref="D4:E4"/>
    <mergeCell ref="K5:L5"/>
    <mergeCell ref="A6:A7"/>
    <mergeCell ref="B6:B7"/>
    <mergeCell ref="C6:C7"/>
  </mergeCells>
  <conditionalFormatting sqref="K8:K29">
    <cfRule type="duplicateValues" priority="1" dxfId="0" stopIfTrue="1">
      <formula>AND(COUNTIF($K$8:$K$29,K8)&gt;1,NOT(ISBLANK(K8)))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8" r:id="rId2"/>
  <ignoredErrors>
    <ignoredError sqref="K3:L3 G4 G3:I3" unlockedFormula="1"/>
  </ignoredErrors>
  <drawing r:id="rId1"/>
</worksheet>
</file>

<file path=xl/worksheets/sheet6.xml><?xml version="1.0" encoding="utf-8"?>
<worksheet xmlns="http://schemas.openxmlformats.org/spreadsheetml/2006/main" xmlns:r="http://schemas.openxmlformats.org/officeDocument/2006/relationships">
  <sheetPr>
    <tabColor rgb="FF00B050"/>
  </sheetPr>
  <dimension ref="A1:M56"/>
  <sheetViews>
    <sheetView view="pageBreakPreview" zoomScale="106" zoomScaleSheetLayoutView="106" zoomScalePageLayoutView="0" workbookViewId="0" topLeftCell="A1">
      <selection activeCell="Q15" sqref="Q15"/>
    </sheetView>
  </sheetViews>
  <sheetFormatPr defaultColWidth="9.140625" defaultRowHeight="12.75"/>
  <cols>
    <col min="1" max="1" width="6.00390625" style="119" customWidth="1"/>
    <col min="2" max="2" width="16.7109375" style="119" hidden="1" customWidth="1"/>
    <col min="3" max="3" width="7.00390625" style="119" customWidth="1"/>
    <col min="4" max="4" width="13.57421875" style="120" customWidth="1"/>
    <col min="5" max="5" width="31.140625" style="119" bestFit="1" customWidth="1"/>
    <col min="6" max="6" width="18.421875" style="3" customWidth="1"/>
    <col min="7" max="10" width="13.00390625" style="3" customWidth="1"/>
    <col min="11" max="11" width="9.140625" style="121" customWidth="1"/>
    <col min="12" max="12" width="7.7109375" style="119" customWidth="1"/>
    <col min="13" max="13" width="9.140625" style="3" customWidth="1"/>
    <col min="14" max="16384" width="9.140625" style="3" customWidth="1"/>
  </cols>
  <sheetData>
    <row r="1" spans="1:12" ht="48.75" customHeight="1">
      <c r="A1" s="541" t="str">
        <f>'60M.Seçme'!$A$1</f>
        <v>Türkiye Atletizm Federasyonu
İstanbul Atletizm İl Temsilciliği</v>
      </c>
      <c r="B1" s="541"/>
      <c r="C1" s="541"/>
      <c r="D1" s="541"/>
      <c r="E1" s="541"/>
      <c r="F1" s="541"/>
      <c r="G1" s="541"/>
      <c r="H1" s="541"/>
      <c r="I1" s="541"/>
      <c r="J1" s="541"/>
      <c r="K1" s="541"/>
      <c r="L1" s="541"/>
    </row>
    <row r="2" spans="1:12" ht="25.5" customHeight="1">
      <c r="A2" s="542" t="str">
        <f>'60M.Seçme'!$A$2</f>
        <v>Türkiye 16 Yaş Altı  Salon Şampiyonası</v>
      </c>
      <c r="B2" s="542"/>
      <c r="C2" s="542"/>
      <c r="D2" s="542"/>
      <c r="E2" s="542"/>
      <c r="F2" s="542"/>
      <c r="G2" s="542"/>
      <c r="H2" s="542"/>
      <c r="I2" s="542"/>
      <c r="J2" s="542"/>
      <c r="K2" s="542"/>
      <c r="L2" s="542"/>
    </row>
    <row r="3" spans="1:12" s="4" customFormat="1" ht="27" customHeight="1">
      <c r="A3" s="543" t="s">
        <v>315</v>
      </c>
      <c r="B3" s="543"/>
      <c r="C3" s="543"/>
      <c r="D3" s="545" t="s">
        <v>919</v>
      </c>
      <c r="E3" s="545"/>
      <c r="F3" s="257" t="s">
        <v>311</v>
      </c>
      <c r="G3" s="546" t="str">
        <f>'YARIŞMA PROGRAMI'!E11</f>
        <v>5.50 veya ilk üç</v>
      </c>
      <c r="H3" s="546"/>
      <c r="I3" s="546"/>
      <c r="J3" s="278"/>
      <c r="K3" s="546"/>
      <c r="L3" s="546"/>
    </row>
    <row r="4" spans="1:12" s="4" customFormat="1" ht="17.25" customHeight="1">
      <c r="A4" s="534" t="s">
        <v>316</v>
      </c>
      <c r="B4" s="534"/>
      <c r="C4" s="534"/>
      <c r="D4" s="535" t="str">
        <f>'YARIŞMA BİLGİLERİ'!F21</f>
        <v>16 Yaş Altı Erkekler A</v>
      </c>
      <c r="E4" s="535"/>
      <c r="F4" s="125"/>
      <c r="G4" s="124"/>
      <c r="H4" s="532" t="s">
        <v>314</v>
      </c>
      <c r="I4" s="532"/>
      <c r="J4" s="533">
        <f>'YARIŞMA PROGRAMI'!B11</f>
        <v>41664</v>
      </c>
      <c r="K4" s="533"/>
      <c r="L4" s="279">
        <f>'YARIŞMA PROGRAMI'!C11</f>
        <v>0.5208333333333334</v>
      </c>
    </row>
    <row r="5" spans="1:12" ht="15" customHeight="1">
      <c r="A5" s="5"/>
      <c r="B5" s="5"/>
      <c r="C5" s="5"/>
      <c r="D5" s="9"/>
      <c r="E5" s="6"/>
      <c r="F5" s="7"/>
      <c r="G5" s="8"/>
      <c r="H5" s="8"/>
      <c r="I5" s="8"/>
      <c r="J5" s="8"/>
      <c r="K5" s="549">
        <v>41664.5907212963</v>
      </c>
      <c r="L5" s="549"/>
    </row>
    <row r="6" spans="1:12" ht="15.75">
      <c r="A6" s="537" t="s">
        <v>6</v>
      </c>
      <c r="B6" s="537"/>
      <c r="C6" s="536" t="s">
        <v>237</v>
      </c>
      <c r="D6" s="536" t="s">
        <v>318</v>
      </c>
      <c r="E6" s="537" t="s">
        <v>7</v>
      </c>
      <c r="F6" s="537" t="s">
        <v>51</v>
      </c>
      <c r="G6" s="538" t="s">
        <v>38</v>
      </c>
      <c r="H6" s="538"/>
      <c r="I6" s="538"/>
      <c r="J6" s="538"/>
      <c r="K6" s="539" t="s">
        <v>8</v>
      </c>
      <c r="L6" s="539" t="s">
        <v>571</v>
      </c>
    </row>
    <row r="7" spans="1:12" ht="21.75" customHeight="1">
      <c r="A7" s="537"/>
      <c r="B7" s="537"/>
      <c r="C7" s="536"/>
      <c r="D7" s="536"/>
      <c r="E7" s="537"/>
      <c r="F7" s="537"/>
      <c r="G7" s="304">
        <v>1</v>
      </c>
      <c r="H7" s="304">
        <v>2</v>
      </c>
      <c r="I7" s="304">
        <v>3</v>
      </c>
      <c r="J7" s="304">
        <v>4</v>
      </c>
      <c r="K7" s="540"/>
      <c r="L7" s="540"/>
    </row>
    <row r="8" spans="1:12" s="112" customFormat="1" ht="21" customHeight="1">
      <c r="A8" s="127">
        <v>1</v>
      </c>
      <c r="B8" s="128"/>
      <c r="C8" s="389">
        <v>366</v>
      </c>
      <c r="D8" s="326">
        <v>36621</v>
      </c>
      <c r="E8" s="327" t="s">
        <v>824</v>
      </c>
      <c r="F8" s="327" t="s">
        <v>634</v>
      </c>
      <c r="G8" s="328">
        <v>580</v>
      </c>
      <c r="H8" s="328" t="s">
        <v>986</v>
      </c>
      <c r="I8" s="328">
        <v>591</v>
      </c>
      <c r="J8" s="307">
        <v>594</v>
      </c>
      <c r="K8" s="306">
        <v>594</v>
      </c>
      <c r="L8" s="132"/>
    </row>
    <row r="9" spans="1:12" s="112" customFormat="1" ht="21" customHeight="1">
      <c r="A9" s="127">
        <v>2</v>
      </c>
      <c r="B9" s="128"/>
      <c r="C9" s="389">
        <v>423</v>
      </c>
      <c r="D9" s="326">
        <v>36255</v>
      </c>
      <c r="E9" s="327" t="s">
        <v>829</v>
      </c>
      <c r="F9" s="327" t="s">
        <v>647</v>
      </c>
      <c r="G9" s="328">
        <v>583</v>
      </c>
      <c r="H9" s="328">
        <v>584</v>
      </c>
      <c r="I9" s="328">
        <v>424</v>
      </c>
      <c r="J9" s="307" t="s">
        <v>986</v>
      </c>
      <c r="K9" s="306">
        <v>584</v>
      </c>
      <c r="L9" s="132"/>
    </row>
    <row r="10" spans="1:12" s="112" customFormat="1" ht="21" customHeight="1">
      <c r="A10" s="127">
        <v>3</v>
      </c>
      <c r="B10" s="128"/>
      <c r="C10" s="389">
        <v>571</v>
      </c>
      <c r="D10" s="326">
        <v>36200</v>
      </c>
      <c r="E10" s="327" t="s">
        <v>844</v>
      </c>
      <c r="F10" s="327" t="s">
        <v>752</v>
      </c>
      <c r="G10" s="328">
        <v>552</v>
      </c>
      <c r="H10" s="328">
        <v>572</v>
      </c>
      <c r="I10" s="328">
        <v>578</v>
      </c>
      <c r="J10" s="307">
        <v>575</v>
      </c>
      <c r="K10" s="306">
        <v>578</v>
      </c>
      <c r="L10" s="132"/>
    </row>
    <row r="11" spans="1:12" s="112" customFormat="1" ht="21" customHeight="1">
      <c r="A11" s="127">
        <v>4</v>
      </c>
      <c r="B11" s="128"/>
      <c r="C11" s="389">
        <v>584</v>
      </c>
      <c r="D11" s="326">
        <v>36226</v>
      </c>
      <c r="E11" s="327" t="s">
        <v>846</v>
      </c>
      <c r="F11" s="327" t="s">
        <v>761</v>
      </c>
      <c r="G11" s="328">
        <v>571</v>
      </c>
      <c r="H11" s="328">
        <v>573</v>
      </c>
      <c r="I11" s="328">
        <v>574</v>
      </c>
      <c r="J11" s="307" t="s">
        <v>986</v>
      </c>
      <c r="K11" s="306">
        <v>574</v>
      </c>
      <c r="L11" s="132"/>
    </row>
    <row r="12" spans="1:13" s="112" customFormat="1" ht="21" customHeight="1">
      <c r="A12" s="127">
        <v>5</v>
      </c>
      <c r="B12" s="128"/>
      <c r="C12" s="389">
        <v>541</v>
      </c>
      <c r="D12" s="326">
        <v>36268</v>
      </c>
      <c r="E12" s="327" t="s">
        <v>840</v>
      </c>
      <c r="F12" s="327" t="s">
        <v>841</v>
      </c>
      <c r="G12" s="328">
        <v>544</v>
      </c>
      <c r="H12" s="328">
        <v>573</v>
      </c>
      <c r="I12" s="328">
        <v>564</v>
      </c>
      <c r="J12" s="307">
        <v>563</v>
      </c>
      <c r="K12" s="306">
        <v>573</v>
      </c>
      <c r="L12" s="132"/>
      <c r="M12" s="113"/>
    </row>
    <row r="13" spans="1:12" s="112" customFormat="1" ht="21" customHeight="1">
      <c r="A13" s="127">
        <v>6</v>
      </c>
      <c r="B13" s="128"/>
      <c r="C13" s="389">
        <v>602</v>
      </c>
      <c r="D13" s="326">
        <v>36535</v>
      </c>
      <c r="E13" s="327" t="s">
        <v>767</v>
      </c>
      <c r="F13" s="327" t="s">
        <v>768</v>
      </c>
      <c r="G13" s="328">
        <v>530</v>
      </c>
      <c r="H13" s="328">
        <v>570</v>
      </c>
      <c r="I13" s="328">
        <v>558</v>
      </c>
      <c r="J13" s="307">
        <v>551</v>
      </c>
      <c r="K13" s="306">
        <v>570</v>
      </c>
      <c r="L13" s="132"/>
    </row>
    <row r="14" spans="1:12" s="112" customFormat="1" ht="21" customHeight="1">
      <c r="A14" s="127">
        <v>7</v>
      </c>
      <c r="B14" s="128"/>
      <c r="C14" s="389">
        <v>432</v>
      </c>
      <c r="D14" s="326">
        <v>36320</v>
      </c>
      <c r="E14" s="327" t="s">
        <v>702</v>
      </c>
      <c r="F14" s="327" t="s">
        <v>703</v>
      </c>
      <c r="G14" s="328">
        <v>568</v>
      </c>
      <c r="H14" s="328">
        <v>529</v>
      </c>
      <c r="I14" s="328">
        <v>543</v>
      </c>
      <c r="J14" s="307">
        <v>546</v>
      </c>
      <c r="K14" s="306">
        <v>568</v>
      </c>
      <c r="L14" s="132"/>
    </row>
    <row r="15" spans="1:12" s="112" customFormat="1" ht="21" customHeight="1">
      <c r="A15" s="127">
        <v>8</v>
      </c>
      <c r="B15" s="128"/>
      <c r="C15" s="389">
        <v>497</v>
      </c>
      <c r="D15" s="326">
        <v>36161</v>
      </c>
      <c r="E15" s="327" t="s">
        <v>989</v>
      </c>
      <c r="F15" s="327" t="s">
        <v>725</v>
      </c>
      <c r="G15" s="328" t="s">
        <v>986</v>
      </c>
      <c r="H15" s="328">
        <v>547</v>
      </c>
      <c r="I15" s="328">
        <v>564</v>
      </c>
      <c r="J15" s="307">
        <v>555</v>
      </c>
      <c r="K15" s="306">
        <v>564</v>
      </c>
      <c r="L15" s="132"/>
    </row>
    <row r="16" spans="1:12" s="112" customFormat="1" ht="21" customHeight="1">
      <c r="A16" s="127">
        <v>9</v>
      </c>
      <c r="B16" s="128"/>
      <c r="C16" s="389">
        <v>594</v>
      </c>
      <c r="D16" s="326">
        <v>36721</v>
      </c>
      <c r="E16" s="327" t="s">
        <v>763</v>
      </c>
      <c r="F16" s="327" t="s">
        <v>764</v>
      </c>
      <c r="G16" s="328">
        <v>541</v>
      </c>
      <c r="H16" s="328">
        <v>546</v>
      </c>
      <c r="I16" s="328">
        <v>557</v>
      </c>
      <c r="J16" s="307">
        <v>563</v>
      </c>
      <c r="K16" s="306">
        <v>563</v>
      </c>
      <c r="L16" s="132"/>
    </row>
    <row r="17" spans="1:12" s="112" customFormat="1" ht="21" customHeight="1">
      <c r="A17" s="127">
        <v>10</v>
      </c>
      <c r="B17" s="128"/>
      <c r="C17" s="389">
        <v>418</v>
      </c>
      <c r="D17" s="326">
        <v>36479</v>
      </c>
      <c r="E17" s="327" t="s">
        <v>828</v>
      </c>
      <c r="F17" s="327" t="s">
        <v>647</v>
      </c>
      <c r="G17" s="328">
        <v>551</v>
      </c>
      <c r="H17" s="328">
        <v>563</v>
      </c>
      <c r="I17" s="328">
        <v>552</v>
      </c>
      <c r="J17" s="307" t="s">
        <v>986</v>
      </c>
      <c r="K17" s="306">
        <v>563</v>
      </c>
      <c r="L17" s="132"/>
    </row>
    <row r="18" spans="1:12" s="112" customFormat="1" ht="21" customHeight="1">
      <c r="A18" s="127">
        <v>11</v>
      </c>
      <c r="B18" s="128"/>
      <c r="C18" s="389">
        <v>572</v>
      </c>
      <c r="D18" s="326">
        <v>36179</v>
      </c>
      <c r="E18" s="327" t="s">
        <v>753</v>
      </c>
      <c r="F18" s="327" t="s">
        <v>752</v>
      </c>
      <c r="G18" s="328">
        <v>561</v>
      </c>
      <c r="H18" s="328">
        <v>562</v>
      </c>
      <c r="I18" s="328">
        <v>533</v>
      </c>
      <c r="J18" s="307">
        <v>547</v>
      </c>
      <c r="K18" s="306">
        <v>562</v>
      </c>
      <c r="L18" s="132"/>
    </row>
    <row r="19" spans="1:13" s="112" customFormat="1" ht="21" customHeight="1">
      <c r="A19" s="127">
        <v>12</v>
      </c>
      <c r="B19" s="128"/>
      <c r="C19" s="389">
        <v>401</v>
      </c>
      <c r="D19" s="326">
        <v>36161</v>
      </c>
      <c r="E19" s="327" t="s">
        <v>642</v>
      </c>
      <c r="F19" s="327" t="s">
        <v>643</v>
      </c>
      <c r="G19" s="328" t="s">
        <v>986</v>
      </c>
      <c r="H19" s="328" t="s">
        <v>986</v>
      </c>
      <c r="I19" s="328">
        <v>559</v>
      </c>
      <c r="J19" s="307">
        <v>559</v>
      </c>
      <c r="K19" s="306">
        <v>559</v>
      </c>
      <c r="L19" s="132"/>
      <c r="M19" s="113"/>
    </row>
    <row r="20" spans="1:12" s="112" customFormat="1" ht="21" customHeight="1">
      <c r="A20" s="127">
        <v>13</v>
      </c>
      <c r="B20" s="128"/>
      <c r="C20" s="389">
        <v>472</v>
      </c>
      <c r="D20" s="326">
        <v>36385</v>
      </c>
      <c r="E20" s="327" t="s">
        <v>832</v>
      </c>
      <c r="F20" s="327" t="s">
        <v>249</v>
      </c>
      <c r="G20" s="328">
        <v>547</v>
      </c>
      <c r="H20" s="328">
        <v>539</v>
      </c>
      <c r="I20" s="328">
        <v>559</v>
      </c>
      <c r="J20" s="307" t="s">
        <v>411</v>
      </c>
      <c r="K20" s="306">
        <v>559</v>
      </c>
      <c r="L20" s="132"/>
    </row>
    <row r="21" spans="1:12" s="112" customFormat="1" ht="21" customHeight="1">
      <c r="A21" s="127">
        <v>14</v>
      </c>
      <c r="B21" s="128"/>
      <c r="C21" s="389">
        <v>533</v>
      </c>
      <c r="D21" s="326">
        <v>36397</v>
      </c>
      <c r="E21" s="327" t="s">
        <v>990</v>
      </c>
      <c r="F21" s="327" t="s">
        <v>605</v>
      </c>
      <c r="G21" s="328">
        <v>556</v>
      </c>
      <c r="H21" s="328">
        <v>549</v>
      </c>
      <c r="I21" s="328">
        <v>544</v>
      </c>
      <c r="J21" s="307">
        <v>552</v>
      </c>
      <c r="K21" s="306">
        <v>556</v>
      </c>
      <c r="L21" s="132"/>
    </row>
    <row r="22" spans="1:12" s="112" customFormat="1" ht="21" customHeight="1">
      <c r="A22" s="127">
        <v>15</v>
      </c>
      <c r="B22" s="128"/>
      <c r="C22" s="389">
        <v>589</v>
      </c>
      <c r="D22" s="326">
        <v>36669</v>
      </c>
      <c r="E22" s="327" t="s">
        <v>718</v>
      </c>
      <c r="F22" s="327" t="s">
        <v>761</v>
      </c>
      <c r="G22" s="328">
        <v>552</v>
      </c>
      <c r="H22" s="328">
        <v>545</v>
      </c>
      <c r="I22" s="328">
        <v>554</v>
      </c>
      <c r="J22" s="307">
        <v>530</v>
      </c>
      <c r="K22" s="306">
        <v>554</v>
      </c>
      <c r="L22" s="132"/>
    </row>
    <row r="23" spans="1:12" s="112" customFormat="1" ht="21" customHeight="1">
      <c r="A23" s="127">
        <v>16</v>
      </c>
      <c r="B23" s="128"/>
      <c r="C23" s="389">
        <v>532</v>
      </c>
      <c r="D23" s="326">
        <v>36581</v>
      </c>
      <c r="E23" s="327" t="s">
        <v>838</v>
      </c>
      <c r="F23" s="327" t="s">
        <v>605</v>
      </c>
      <c r="G23" s="328">
        <v>544</v>
      </c>
      <c r="H23" s="328">
        <v>525</v>
      </c>
      <c r="I23" s="328">
        <v>554</v>
      </c>
      <c r="J23" s="307">
        <v>552</v>
      </c>
      <c r="K23" s="306">
        <v>554</v>
      </c>
      <c r="L23" s="132"/>
    </row>
    <row r="24" spans="1:12" s="112" customFormat="1" ht="21" customHeight="1" thickBot="1">
      <c r="A24" s="318">
        <v>17</v>
      </c>
      <c r="B24" s="319"/>
      <c r="C24" s="390">
        <v>595</v>
      </c>
      <c r="D24" s="345">
        <v>36447</v>
      </c>
      <c r="E24" s="346" t="s">
        <v>851</v>
      </c>
      <c r="F24" s="346" t="s">
        <v>764</v>
      </c>
      <c r="G24" s="347">
        <v>552</v>
      </c>
      <c r="H24" s="347">
        <v>548</v>
      </c>
      <c r="I24" s="347" t="s">
        <v>411</v>
      </c>
      <c r="J24" s="323" t="s">
        <v>411</v>
      </c>
      <c r="K24" s="324">
        <v>552</v>
      </c>
      <c r="L24" s="325"/>
    </row>
    <row r="25" spans="1:12" s="112" customFormat="1" ht="21" customHeight="1">
      <c r="A25" s="310">
        <v>18</v>
      </c>
      <c r="B25" s="311"/>
      <c r="C25" s="391">
        <v>530</v>
      </c>
      <c r="D25" s="342">
        <v>36224</v>
      </c>
      <c r="E25" s="343" t="s">
        <v>836</v>
      </c>
      <c r="F25" s="343" t="s">
        <v>605</v>
      </c>
      <c r="G25" s="344">
        <v>548</v>
      </c>
      <c r="H25" s="344">
        <v>479</v>
      </c>
      <c r="I25" s="344">
        <v>545</v>
      </c>
      <c r="J25" s="315">
        <v>534</v>
      </c>
      <c r="K25" s="316">
        <v>548</v>
      </c>
      <c r="L25" s="317"/>
    </row>
    <row r="26" spans="1:13" s="112" customFormat="1" ht="21" customHeight="1">
      <c r="A26" s="127">
        <v>19</v>
      </c>
      <c r="B26" s="128"/>
      <c r="C26" s="389">
        <v>463</v>
      </c>
      <c r="D26" s="326">
        <v>36699</v>
      </c>
      <c r="E26" s="327" t="s">
        <v>708</v>
      </c>
      <c r="F26" s="327" t="s">
        <v>658</v>
      </c>
      <c r="G26" s="328">
        <v>545</v>
      </c>
      <c r="H26" s="328" t="s">
        <v>986</v>
      </c>
      <c r="I26" s="328" t="s">
        <v>986</v>
      </c>
      <c r="J26" s="307">
        <v>527</v>
      </c>
      <c r="K26" s="306">
        <v>545</v>
      </c>
      <c r="L26" s="132"/>
      <c r="M26" s="113"/>
    </row>
    <row r="27" spans="1:12" s="112" customFormat="1" ht="21" customHeight="1">
      <c r="A27" s="127">
        <v>20</v>
      </c>
      <c r="B27" s="128"/>
      <c r="C27" s="389">
        <v>531</v>
      </c>
      <c r="D27" s="326">
        <v>36310</v>
      </c>
      <c r="E27" s="327" t="s">
        <v>837</v>
      </c>
      <c r="F27" s="327" t="s">
        <v>605</v>
      </c>
      <c r="G27" s="328" t="s">
        <v>986</v>
      </c>
      <c r="H27" s="328" t="s">
        <v>986</v>
      </c>
      <c r="I27" s="328">
        <v>498</v>
      </c>
      <c r="J27" s="307">
        <v>545</v>
      </c>
      <c r="K27" s="306">
        <v>545</v>
      </c>
      <c r="L27" s="132"/>
    </row>
    <row r="28" spans="1:12" s="112" customFormat="1" ht="21" customHeight="1">
      <c r="A28" s="127">
        <v>21</v>
      </c>
      <c r="B28" s="128"/>
      <c r="C28" s="389">
        <v>411</v>
      </c>
      <c r="D28" s="326">
        <v>36606</v>
      </c>
      <c r="E28" s="327" t="s">
        <v>826</v>
      </c>
      <c r="F28" s="327" t="s">
        <v>805</v>
      </c>
      <c r="G28" s="328">
        <v>540</v>
      </c>
      <c r="H28" s="328">
        <v>522</v>
      </c>
      <c r="I28" s="328">
        <v>531</v>
      </c>
      <c r="J28" s="307">
        <v>476</v>
      </c>
      <c r="K28" s="306">
        <v>540</v>
      </c>
      <c r="L28" s="132"/>
    </row>
    <row r="29" spans="1:12" s="112" customFormat="1" ht="21" customHeight="1">
      <c r="A29" s="127">
        <v>22</v>
      </c>
      <c r="B29" s="128"/>
      <c r="C29" s="389">
        <v>577</v>
      </c>
      <c r="D29" s="326">
        <v>36282</v>
      </c>
      <c r="E29" s="327" t="s">
        <v>757</v>
      </c>
      <c r="F29" s="327" t="s">
        <v>752</v>
      </c>
      <c r="G29" s="328">
        <v>516</v>
      </c>
      <c r="H29" s="328">
        <v>512</v>
      </c>
      <c r="I29" s="328">
        <v>531</v>
      </c>
      <c r="J29" s="307">
        <v>504</v>
      </c>
      <c r="K29" s="306">
        <v>531</v>
      </c>
      <c r="L29" s="132"/>
    </row>
    <row r="30" spans="1:12" s="112" customFormat="1" ht="21" customHeight="1">
      <c r="A30" s="127">
        <v>23</v>
      </c>
      <c r="B30" s="128"/>
      <c r="C30" s="389">
        <v>461</v>
      </c>
      <c r="D30" s="326">
        <v>36405</v>
      </c>
      <c r="E30" s="327" t="s">
        <v>831</v>
      </c>
      <c r="F30" s="327" t="s">
        <v>658</v>
      </c>
      <c r="G30" s="328">
        <v>531</v>
      </c>
      <c r="H30" s="328">
        <v>494</v>
      </c>
      <c r="I30" s="328">
        <v>514</v>
      </c>
      <c r="J30" s="307">
        <v>501</v>
      </c>
      <c r="K30" s="306">
        <v>531</v>
      </c>
      <c r="L30" s="132"/>
    </row>
    <row r="31" spans="1:12" s="112" customFormat="1" ht="21" customHeight="1">
      <c r="A31" s="127">
        <v>24</v>
      </c>
      <c r="B31" s="128"/>
      <c r="C31" s="389">
        <v>412</v>
      </c>
      <c r="D31" s="326">
        <v>36161</v>
      </c>
      <c r="E31" s="327" t="s">
        <v>827</v>
      </c>
      <c r="F31" s="327" t="s">
        <v>805</v>
      </c>
      <c r="G31" s="328" t="s">
        <v>986</v>
      </c>
      <c r="H31" s="328">
        <v>520</v>
      </c>
      <c r="I31" s="328">
        <v>509</v>
      </c>
      <c r="J31" s="307">
        <v>530</v>
      </c>
      <c r="K31" s="306">
        <v>530</v>
      </c>
      <c r="L31" s="132"/>
    </row>
    <row r="32" spans="1:12" s="112" customFormat="1" ht="21" customHeight="1">
      <c r="A32" s="127">
        <v>25</v>
      </c>
      <c r="B32" s="128"/>
      <c r="C32" s="389">
        <v>375</v>
      </c>
      <c r="D32" s="326">
        <v>36438</v>
      </c>
      <c r="E32" s="327" t="s">
        <v>638</v>
      </c>
      <c r="F32" s="327" t="s">
        <v>580</v>
      </c>
      <c r="G32" s="328">
        <v>528</v>
      </c>
      <c r="H32" s="328">
        <v>494</v>
      </c>
      <c r="I32" s="328">
        <v>490</v>
      </c>
      <c r="J32" s="307">
        <v>515</v>
      </c>
      <c r="K32" s="306">
        <v>528</v>
      </c>
      <c r="L32" s="132"/>
    </row>
    <row r="33" spans="1:12" s="112" customFormat="1" ht="21" customHeight="1">
      <c r="A33" s="127">
        <v>26</v>
      </c>
      <c r="B33" s="128"/>
      <c r="C33" s="389">
        <v>390</v>
      </c>
      <c r="D33" s="326">
        <v>36161</v>
      </c>
      <c r="E33" s="327" t="s">
        <v>688</v>
      </c>
      <c r="F33" s="327" t="s">
        <v>641</v>
      </c>
      <c r="G33" s="328" t="s">
        <v>411</v>
      </c>
      <c r="H33" s="328" t="s">
        <v>986</v>
      </c>
      <c r="I33" s="328" t="s">
        <v>986</v>
      </c>
      <c r="J33" s="307">
        <v>525</v>
      </c>
      <c r="K33" s="306">
        <v>525</v>
      </c>
      <c r="L33" s="132"/>
    </row>
    <row r="34" spans="1:12" s="112" customFormat="1" ht="21" customHeight="1">
      <c r="A34" s="127">
        <v>27</v>
      </c>
      <c r="B34" s="128"/>
      <c r="C34" s="389">
        <v>568</v>
      </c>
      <c r="D34" s="326">
        <v>36672</v>
      </c>
      <c r="E34" s="327" t="s">
        <v>843</v>
      </c>
      <c r="F34" s="327" t="s">
        <v>669</v>
      </c>
      <c r="G34" s="328" t="s">
        <v>986</v>
      </c>
      <c r="H34" s="328" t="s">
        <v>986</v>
      </c>
      <c r="I34" s="328">
        <v>514</v>
      </c>
      <c r="J34" s="307">
        <v>517</v>
      </c>
      <c r="K34" s="306">
        <v>517</v>
      </c>
      <c r="L34" s="132"/>
    </row>
    <row r="35" spans="1:12" s="112" customFormat="1" ht="21" customHeight="1">
      <c r="A35" s="127">
        <v>28</v>
      </c>
      <c r="B35" s="128"/>
      <c r="C35" s="389">
        <v>457</v>
      </c>
      <c r="D35" s="326">
        <v>36192</v>
      </c>
      <c r="E35" s="327" t="s">
        <v>707</v>
      </c>
      <c r="F35" s="327" t="s">
        <v>596</v>
      </c>
      <c r="G35" s="328">
        <v>512</v>
      </c>
      <c r="H35" s="328">
        <v>503</v>
      </c>
      <c r="I35" s="328">
        <v>516</v>
      </c>
      <c r="J35" s="307">
        <v>503</v>
      </c>
      <c r="K35" s="306">
        <v>516</v>
      </c>
      <c r="L35" s="132"/>
    </row>
    <row r="36" spans="1:12" s="112" customFormat="1" ht="21" customHeight="1">
      <c r="A36" s="127">
        <v>29</v>
      </c>
      <c r="B36" s="128"/>
      <c r="C36" s="389">
        <v>443</v>
      </c>
      <c r="D36" s="326">
        <v>36347</v>
      </c>
      <c r="E36" s="327" t="s">
        <v>830</v>
      </c>
      <c r="F36" s="327" t="s">
        <v>594</v>
      </c>
      <c r="G36" s="328">
        <v>512</v>
      </c>
      <c r="H36" s="328">
        <v>506</v>
      </c>
      <c r="I36" s="328">
        <v>514</v>
      </c>
      <c r="J36" s="307">
        <v>514</v>
      </c>
      <c r="K36" s="306">
        <v>514</v>
      </c>
      <c r="L36" s="132"/>
    </row>
    <row r="37" spans="1:12" s="112" customFormat="1" ht="21" customHeight="1">
      <c r="A37" s="127">
        <v>30</v>
      </c>
      <c r="B37" s="128"/>
      <c r="C37" s="389">
        <v>387</v>
      </c>
      <c r="D37" s="326">
        <v>36512</v>
      </c>
      <c r="E37" s="327" t="s">
        <v>821</v>
      </c>
      <c r="F37" s="327" t="s">
        <v>641</v>
      </c>
      <c r="G37" s="328">
        <v>512</v>
      </c>
      <c r="H37" s="328">
        <v>498</v>
      </c>
      <c r="I37" s="328">
        <v>495</v>
      </c>
      <c r="J37" s="307">
        <v>484</v>
      </c>
      <c r="K37" s="306">
        <v>512</v>
      </c>
      <c r="L37" s="132"/>
    </row>
    <row r="38" spans="1:12" s="112" customFormat="1" ht="21" customHeight="1">
      <c r="A38" s="127">
        <v>31</v>
      </c>
      <c r="B38" s="128"/>
      <c r="C38" s="389">
        <v>517</v>
      </c>
      <c r="D38" s="130">
        <v>36531</v>
      </c>
      <c r="E38" s="256" t="s">
        <v>738</v>
      </c>
      <c r="F38" s="256" t="s">
        <v>735</v>
      </c>
      <c r="G38" s="225">
        <v>477</v>
      </c>
      <c r="H38" s="225">
        <v>480</v>
      </c>
      <c r="I38" s="225">
        <v>468</v>
      </c>
      <c r="J38" s="307">
        <v>502</v>
      </c>
      <c r="K38" s="306">
        <v>502</v>
      </c>
      <c r="L38" s="132"/>
    </row>
    <row r="39" spans="1:12" s="112" customFormat="1" ht="21" customHeight="1">
      <c r="A39" s="127">
        <v>32</v>
      </c>
      <c r="B39" s="128"/>
      <c r="C39" s="389">
        <v>525</v>
      </c>
      <c r="D39" s="326">
        <v>36161</v>
      </c>
      <c r="E39" s="327" t="s">
        <v>741</v>
      </c>
      <c r="F39" s="327" t="s">
        <v>735</v>
      </c>
      <c r="G39" s="328">
        <v>494</v>
      </c>
      <c r="H39" s="328" t="s">
        <v>986</v>
      </c>
      <c r="I39" s="328">
        <v>480</v>
      </c>
      <c r="J39" s="307">
        <v>483</v>
      </c>
      <c r="K39" s="306">
        <v>494</v>
      </c>
      <c r="L39" s="132"/>
    </row>
    <row r="40" spans="1:12" s="112" customFormat="1" ht="21" customHeight="1">
      <c r="A40" s="127">
        <v>33</v>
      </c>
      <c r="B40" s="128"/>
      <c r="C40" s="389">
        <v>574</v>
      </c>
      <c r="D40" s="326">
        <v>36564</v>
      </c>
      <c r="E40" s="327" t="s">
        <v>845</v>
      </c>
      <c r="F40" s="327" t="s">
        <v>752</v>
      </c>
      <c r="G40" s="328">
        <v>494</v>
      </c>
      <c r="H40" s="328" t="s">
        <v>986</v>
      </c>
      <c r="I40" s="328">
        <v>459</v>
      </c>
      <c r="J40" s="307">
        <v>463</v>
      </c>
      <c r="K40" s="306">
        <v>494</v>
      </c>
      <c r="L40" s="132"/>
    </row>
    <row r="41" spans="1:12" s="112" customFormat="1" ht="21" customHeight="1">
      <c r="A41" s="127">
        <v>34</v>
      </c>
      <c r="B41" s="128"/>
      <c r="C41" s="389">
        <v>499</v>
      </c>
      <c r="D41" s="130">
        <v>36339</v>
      </c>
      <c r="E41" s="256" t="s">
        <v>1022</v>
      </c>
      <c r="F41" s="256" t="s">
        <v>725</v>
      </c>
      <c r="G41" s="225">
        <v>494</v>
      </c>
      <c r="H41" s="225" t="s">
        <v>986</v>
      </c>
      <c r="I41" s="225" t="s">
        <v>411</v>
      </c>
      <c r="J41" s="307" t="s">
        <v>411</v>
      </c>
      <c r="K41" s="306">
        <v>494</v>
      </c>
      <c r="L41" s="132"/>
    </row>
    <row r="42" spans="1:12" s="112" customFormat="1" ht="21" customHeight="1">
      <c r="A42" s="127">
        <v>35</v>
      </c>
      <c r="B42" s="128"/>
      <c r="C42" s="389">
        <v>496</v>
      </c>
      <c r="D42" s="130">
        <v>36526</v>
      </c>
      <c r="E42" s="256" t="s">
        <v>773</v>
      </c>
      <c r="F42" s="256" t="s">
        <v>725</v>
      </c>
      <c r="G42" s="225">
        <v>479</v>
      </c>
      <c r="H42" s="225">
        <v>476</v>
      </c>
      <c r="I42" s="225">
        <v>488</v>
      </c>
      <c r="J42" s="307">
        <v>479</v>
      </c>
      <c r="K42" s="306">
        <v>488</v>
      </c>
      <c r="L42" s="132"/>
    </row>
    <row r="43" spans="1:12" s="112" customFormat="1" ht="21" customHeight="1">
      <c r="A43" s="127">
        <v>36</v>
      </c>
      <c r="B43" s="128"/>
      <c r="C43" s="389">
        <v>570</v>
      </c>
      <c r="D43" s="326">
        <v>36242</v>
      </c>
      <c r="E43" s="327" t="s">
        <v>751</v>
      </c>
      <c r="F43" s="327" t="s">
        <v>752</v>
      </c>
      <c r="G43" s="328">
        <v>444</v>
      </c>
      <c r="H43" s="328" t="s">
        <v>986</v>
      </c>
      <c r="I43" s="328">
        <v>476</v>
      </c>
      <c r="J43" s="307">
        <v>480</v>
      </c>
      <c r="K43" s="306">
        <v>480</v>
      </c>
      <c r="L43" s="132"/>
    </row>
    <row r="44" spans="1:12" s="112" customFormat="1" ht="21" customHeight="1">
      <c r="A44" s="127">
        <v>37</v>
      </c>
      <c r="B44" s="128"/>
      <c r="C44" s="389">
        <v>488</v>
      </c>
      <c r="D44" s="326">
        <v>36534</v>
      </c>
      <c r="E44" s="327" t="s">
        <v>719</v>
      </c>
      <c r="F44" s="327" t="s">
        <v>249</v>
      </c>
      <c r="G44" s="328">
        <v>477</v>
      </c>
      <c r="H44" s="328" t="s">
        <v>986</v>
      </c>
      <c r="I44" s="328" t="s">
        <v>986</v>
      </c>
      <c r="J44" s="307" t="s">
        <v>986</v>
      </c>
      <c r="K44" s="306">
        <v>477</v>
      </c>
      <c r="L44" s="132"/>
    </row>
    <row r="45" spans="1:12" s="112" customFormat="1" ht="21" customHeight="1">
      <c r="A45" s="127">
        <v>38</v>
      </c>
      <c r="B45" s="128"/>
      <c r="C45" s="389">
        <v>377</v>
      </c>
      <c r="D45" s="130">
        <v>36733</v>
      </c>
      <c r="E45" s="256" t="s">
        <v>825</v>
      </c>
      <c r="F45" s="256" t="s">
        <v>580</v>
      </c>
      <c r="G45" s="225">
        <v>470</v>
      </c>
      <c r="H45" s="225">
        <v>452</v>
      </c>
      <c r="I45" s="225" t="s">
        <v>411</v>
      </c>
      <c r="J45" s="307" t="s">
        <v>411</v>
      </c>
      <c r="K45" s="306">
        <v>470</v>
      </c>
      <c r="L45" s="132"/>
    </row>
    <row r="46" spans="1:12" s="112" customFormat="1" ht="21" customHeight="1">
      <c r="A46" s="127">
        <v>39</v>
      </c>
      <c r="B46" s="128"/>
      <c r="C46" s="389">
        <v>498</v>
      </c>
      <c r="D46" s="130">
        <v>36529</v>
      </c>
      <c r="E46" s="256" t="s">
        <v>833</v>
      </c>
      <c r="F46" s="256" t="s">
        <v>725</v>
      </c>
      <c r="G46" s="225" t="s">
        <v>986</v>
      </c>
      <c r="H46" s="225" t="s">
        <v>986</v>
      </c>
      <c r="I46" s="225">
        <v>465</v>
      </c>
      <c r="J46" s="307" t="s">
        <v>411</v>
      </c>
      <c r="K46" s="306">
        <v>465</v>
      </c>
      <c r="L46" s="132"/>
    </row>
    <row r="47" spans="1:12" s="112" customFormat="1" ht="21" customHeight="1">
      <c r="A47" s="127">
        <v>40</v>
      </c>
      <c r="B47" s="128"/>
      <c r="C47" s="389">
        <v>587</v>
      </c>
      <c r="D47" s="326">
        <v>36600</v>
      </c>
      <c r="E47" s="327" t="s">
        <v>849</v>
      </c>
      <c r="F47" s="327" t="s">
        <v>761</v>
      </c>
      <c r="G47" s="328" t="s">
        <v>986</v>
      </c>
      <c r="H47" s="328" t="s">
        <v>986</v>
      </c>
      <c r="I47" s="328">
        <v>448</v>
      </c>
      <c r="J47" s="307">
        <v>463</v>
      </c>
      <c r="K47" s="306">
        <v>463</v>
      </c>
      <c r="L47" s="132"/>
    </row>
    <row r="48" spans="1:12" s="112" customFormat="1" ht="21" customHeight="1">
      <c r="A48" s="127">
        <v>41</v>
      </c>
      <c r="B48" s="128"/>
      <c r="C48" s="389">
        <v>588</v>
      </c>
      <c r="D48" s="326">
        <v>36630</v>
      </c>
      <c r="E48" s="327" t="s">
        <v>850</v>
      </c>
      <c r="F48" s="327" t="s">
        <v>761</v>
      </c>
      <c r="G48" s="328">
        <v>436</v>
      </c>
      <c r="H48" s="328">
        <v>406</v>
      </c>
      <c r="I48" s="328">
        <v>429</v>
      </c>
      <c r="J48" s="307">
        <v>414</v>
      </c>
      <c r="K48" s="306">
        <v>436</v>
      </c>
      <c r="L48" s="132"/>
    </row>
    <row r="49" spans="1:13" s="112" customFormat="1" ht="21" customHeight="1">
      <c r="A49" s="127">
        <v>42</v>
      </c>
      <c r="B49" s="128"/>
      <c r="C49" s="389">
        <v>585</v>
      </c>
      <c r="D49" s="326">
        <v>36546</v>
      </c>
      <c r="E49" s="327" t="s">
        <v>847</v>
      </c>
      <c r="F49" s="327" t="s">
        <v>761</v>
      </c>
      <c r="G49" s="328">
        <v>426</v>
      </c>
      <c r="H49" s="328">
        <v>394</v>
      </c>
      <c r="I49" s="328">
        <v>430</v>
      </c>
      <c r="J49" s="307" t="s">
        <v>986</v>
      </c>
      <c r="K49" s="306">
        <v>430</v>
      </c>
      <c r="L49" s="132"/>
      <c r="M49" s="113"/>
    </row>
    <row r="50" spans="1:12" s="112" customFormat="1" ht="21" customHeight="1">
      <c r="A50" s="127">
        <v>43</v>
      </c>
      <c r="B50" s="128"/>
      <c r="C50" s="389">
        <v>563</v>
      </c>
      <c r="D50" s="130">
        <v>36676</v>
      </c>
      <c r="E50" s="256" t="s">
        <v>842</v>
      </c>
      <c r="F50" s="256" t="s">
        <v>669</v>
      </c>
      <c r="G50" s="225">
        <v>386</v>
      </c>
      <c r="H50" s="225">
        <v>401</v>
      </c>
      <c r="I50" s="225" t="s">
        <v>986</v>
      </c>
      <c r="J50" s="307" t="s">
        <v>411</v>
      </c>
      <c r="K50" s="306">
        <v>401</v>
      </c>
      <c r="L50" s="132"/>
    </row>
    <row r="51" spans="1:12" s="112" customFormat="1" ht="21" customHeight="1">
      <c r="A51" s="127" t="s">
        <v>411</v>
      </c>
      <c r="B51" s="128"/>
      <c r="C51" s="389">
        <v>586</v>
      </c>
      <c r="D51" s="326">
        <v>36552</v>
      </c>
      <c r="E51" s="327" t="s">
        <v>848</v>
      </c>
      <c r="F51" s="327" t="s">
        <v>761</v>
      </c>
      <c r="G51" s="328" t="s">
        <v>411</v>
      </c>
      <c r="H51" s="328" t="s">
        <v>411</v>
      </c>
      <c r="I51" s="328" t="s">
        <v>411</v>
      </c>
      <c r="J51" s="307" t="s">
        <v>411</v>
      </c>
      <c r="K51" s="306" t="s">
        <v>987</v>
      </c>
      <c r="L51" s="132"/>
    </row>
    <row r="52" spans="1:12" s="112" customFormat="1" ht="21" customHeight="1">
      <c r="A52" s="127" t="s">
        <v>411</v>
      </c>
      <c r="B52" s="128"/>
      <c r="C52" s="389">
        <v>526</v>
      </c>
      <c r="D52" s="326">
        <v>36161</v>
      </c>
      <c r="E52" s="327" t="s">
        <v>835</v>
      </c>
      <c r="F52" s="327" t="s">
        <v>735</v>
      </c>
      <c r="G52" s="328" t="s">
        <v>411</v>
      </c>
      <c r="H52" s="328" t="s">
        <v>411</v>
      </c>
      <c r="I52" s="328" t="s">
        <v>411</v>
      </c>
      <c r="J52" s="307" t="s">
        <v>411</v>
      </c>
      <c r="K52" s="306" t="s">
        <v>987</v>
      </c>
      <c r="L52" s="132"/>
    </row>
    <row r="53" spans="1:12" s="112" customFormat="1" ht="21" customHeight="1">
      <c r="A53" s="127" t="s">
        <v>411</v>
      </c>
      <c r="B53" s="128"/>
      <c r="C53" s="389">
        <v>575</v>
      </c>
      <c r="D53" s="326">
        <v>36697</v>
      </c>
      <c r="E53" s="327" t="s">
        <v>755</v>
      </c>
      <c r="F53" s="327" t="s">
        <v>752</v>
      </c>
      <c r="G53" s="328" t="s">
        <v>411</v>
      </c>
      <c r="H53" s="328" t="s">
        <v>411</v>
      </c>
      <c r="I53" s="328" t="s">
        <v>411</v>
      </c>
      <c r="J53" s="307" t="s">
        <v>411</v>
      </c>
      <c r="K53" s="306" t="s">
        <v>987</v>
      </c>
      <c r="L53" s="132"/>
    </row>
    <row r="54" spans="1:12" s="112" customFormat="1" ht="21" customHeight="1">
      <c r="A54" s="127" t="s">
        <v>411</v>
      </c>
      <c r="B54" s="128"/>
      <c r="C54" s="389">
        <v>441</v>
      </c>
      <c r="D54" s="130">
        <v>36565</v>
      </c>
      <c r="E54" s="256" t="s">
        <v>705</v>
      </c>
      <c r="F54" s="256" t="s">
        <v>594</v>
      </c>
      <c r="G54" s="225" t="s">
        <v>411</v>
      </c>
      <c r="H54" s="225" t="s">
        <v>411</v>
      </c>
      <c r="I54" s="225" t="s">
        <v>411</v>
      </c>
      <c r="J54" s="307" t="s">
        <v>411</v>
      </c>
      <c r="K54" s="306" t="s">
        <v>987</v>
      </c>
      <c r="L54" s="132"/>
    </row>
    <row r="55" spans="1:12" s="116" customFormat="1" ht="9" customHeight="1">
      <c r="A55" s="114"/>
      <c r="B55" s="114"/>
      <c r="C55" s="114"/>
      <c r="D55" s="115"/>
      <c r="E55" s="114"/>
      <c r="K55" s="117"/>
      <c r="L55" s="114"/>
    </row>
    <row r="56" spans="1:12" s="116" customFormat="1" ht="25.5" customHeight="1">
      <c r="A56" s="547" t="s">
        <v>4</v>
      </c>
      <c r="B56" s="547"/>
      <c r="C56" s="547"/>
      <c r="D56" s="547"/>
      <c r="E56" s="118" t="s">
        <v>0</v>
      </c>
      <c r="F56" s="118" t="s">
        <v>1</v>
      </c>
      <c r="G56" s="548" t="s">
        <v>2</v>
      </c>
      <c r="H56" s="548"/>
      <c r="I56" s="548"/>
      <c r="J56" s="548"/>
      <c r="K56" s="548" t="s">
        <v>3</v>
      </c>
      <c r="L56" s="548"/>
    </row>
  </sheetData>
  <sheetProtection/>
  <mergeCells count="23">
    <mergeCell ref="A1:L1"/>
    <mergeCell ref="A2:L2"/>
    <mergeCell ref="A3:C3"/>
    <mergeCell ref="D3:E3"/>
    <mergeCell ref="G3:I3"/>
    <mergeCell ref="K3:L3"/>
    <mergeCell ref="A4:C4"/>
    <mergeCell ref="D4:E4"/>
    <mergeCell ref="H4:I4"/>
    <mergeCell ref="J4:K4"/>
    <mergeCell ref="K5:L5"/>
    <mergeCell ref="A6:A7"/>
    <mergeCell ref="B6:B7"/>
    <mergeCell ref="C6:C7"/>
    <mergeCell ref="D6:D7"/>
    <mergeCell ref="E6:E7"/>
    <mergeCell ref="F6:F7"/>
    <mergeCell ref="G6:J6"/>
    <mergeCell ref="K6:K7"/>
    <mergeCell ref="L6:L7"/>
    <mergeCell ref="A56:D56"/>
    <mergeCell ref="G56:J56"/>
    <mergeCell ref="K56:L56"/>
  </mergeCells>
  <conditionalFormatting sqref="K8:K50">
    <cfRule type="duplicateValues" priority="1" dxfId="0" stopIfTrue="1">
      <formula>AND(COUNTIF($K$8:$K$50,K8)&gt;1,NOT(ISBLANK(K8)))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R67"/>
  <sheetViews>
    <sheetView view="pageBreakPreview" zoomScale="106" zoomScaleSheetLayoutView="106" zoomScalePageLayoutView="0" workbookViewId="0" topLeftCell="A1">
      <selection activeCell="Q15" sqref="Q15"/>
    </sheetView>
  </sheetViews>
  <sheetFormatPr defaultColWidth="9.140625" defaultRowHeight="12.75"/>
  <cols>
    <col min="1" max="1" width="4.8515625" style="34" customWidth="1"/>
    <col min="2" max="2" width="4.8515625" style="34" hidden="1" customWidth="1"/>
    <col min="3" max="3" width="6.8515625" style="22" customWidth="1"/>
    <col min="4" max="4" width="11.7109375" style="22" customWidth="1"/>
    <col min="5" max="5" width="24.7109375" style="64" bestFit="1" customWidth="1"/>
    <col min="6" max="6" width="13.28125" style="64" bestFit="1" customWidth="1"/>
    <col min="7" max="7" width="12.851562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4.57421875" style="68" bestFit="1" customWidth="1"/>
    <col min="15" max="15" width="13.28125" style="68" bestFit="1" customWidth="1"/>
    <col min="16" max="16" width="13.00390625" style="22" customWidth="1"/>
    <col min="17" max="17" width="7.28125" style="22" customWidth="1"/>
    <col min="18" max="18" width="5.7109375" style="22" customWidth="1"/>
    <col min="19" max="16384" width="9.140625" style="22" customWidth="1"/>
  </cols>
  <sheetData>
    <row r="1" spans="1:17" s="10" customFormat="1" ht="45"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c r="Q1" s="550"/>
    </row>
    <row r="2" spans="1:17" s="10" customFormat="1" ht="23.25" customHeight="1">
      <c r="A2" s="551" t="str">
        <f>'YARIŞMA BİLGİLERİ'!F19</f>
        <v>Türkiye 16 Yaş Altı  Salon Şampiyonası</v>
      </c>
      <c r="B2" s="551"/>
      <c r="C2" s="551"/>
      <c r="D2" s="551"/>
      <c r="E2" s="551"/>
      <c r="F2" s="551"/>
      <c r="G2" s="551"/>
      <c r="H2" s="551"/>
      <c r="I2" s="551"/>
      <c r="J2" s="551"/>
      <c r="K2" s="551"/>
      <c r="L2" s="551"/>
      <c r="M2" s="551"/>
      <c r="N2" s="551"/>
      <c r="O2" s="551"/>
      <c r="P2" s="551"/>
      <c r="Q2" s="551"/>
    </row>
    <row r="3" spans="1:17" s="13" customFormat="1" ht="17.25" customHeight="1">
      <c r="A3" s="552" t="s">
        <v>315</v>
      </c>
      <c r="B3" s="552"/>
      <c r="C3" s="552"/>
      <c r="D3" s="553" t="str">
        <f>('YARIŞMA PROGRAMI'!D7)</f>
        <v>60 Metre Seçme</v>
      </c>
      <c r="E3" s="553"/>
      <c r="F3" s="554" t="s">
        <v>53</v>
      </c>
      <c r="G3" s="554"/>
      <c r="H3" s="554"/>
      <c r="I3" s="11" t="s">
        <v>240</v>
      </c>
      <c r="J3" s="556" t="str">
        <f>'YARIŞMA PROGRAMI'!E7</f>
        <v>7.84 veya ilk üç</v>
      </c>
      <c r="K3" s="556"/>
      <c r="L3" s="556"/>
      <c r="M3" s="556"/>
      <c r="N3" s="107" t="s">
        <v>241</v>
      </c>
      <c r="O3" s="555" t="str">
        <f>('YARIŞMA PROGRAMI'!F7)</f>
        <v>-</v>
      </c>
      <c r="P3" s="555"/>
      <c r="Q3" s="555"/>
    </row>
    <row r="4" spans="1:17" s="13" customFormat="1" ht="17.25" customHeight="1">
      <c r="A4" s="557" t="s">
        <v>245</v>
      </c>
      <c r="B4" s="557"/>
      <c r="C4" s="557"/>
      <c r="D4" s="558" t="str">
        <f>'YARIŞMA BİLGİLERİ'!F21</f>
        <v>16 Yaş Altı Erkekler A</v>
      </c>
      <c r="E4" s="558"/>
      <c r="F4" s="41"/>
      <c r="G4" s="41"/>
      <c r="H4" s="41"/>
      <c r="I4" s="41"/>
      <c r="J4" s="41"/>
      <c r="K4" s="41"/>
      <c r="L4" s="41"/>
      <c r="M4" s="42"/>
      <c r="N4" s="106" t="s">
        <v>5</v>
      </c>
      <c r="O4" s="276">
        <f>'YARIŞMA PROGRAMI'!B7</f>
        <v>41664</v>
      </c>
      <c r="P4" s="277">
        <f>'YARIŞMA PROGRAMI'!C7</f>
        <v>0.5069444444444444</v>
      </c>
      <c r="Q4" s="275"/>
    </row>
    <row r="5" spans="1:17" s="10" customFormat="1" ht="21.75" customHeight="1">
      <c r="A5" s="14"/>
      <c r="B5" s="14"/>
      <c r="C5" s="15"/>
      <c r="D5" s="16"/>
      <c r="E5" s="17"/>
      <c r="F5" s="17"/>
      <c r="G5" s="17"/>
      <c r="H5" s="17"/>
      <c r="I5" s="17"/>
      <c r="J5" s="14"/>
      <c r="K5" s="14"/>
      <c r="L5" s="14"/>
      <c r="M5" s="18"/>
      <c r="N5" s="19"/>
      <c r="O5" s="262"/>
      <c r="P5" s="263">
        <v>41664.56044212963</v>
      </c>
      <c r="Q5" s="14"/>
    </row>
    <row r="6" spans="1:17" s="20" customFormat="1" ht="18.75" customHeight="1">
      <c r="A6" s="559" t="s">
        <v>17</v>
      </c>
      <c r="B6" s="560"/>
      <c r="C6" s="560"/>
      <c r="D6" s="560"/>
      <c r="E6" s="560"/>
      <c r="F6" s="560"/>
      <c r="G6" s="560"/>
      <c r="H6" s="561"/>
      <c r="J6" s="559" t="s">
        <v>52</v>
      </c>
      <c r="K6" s="562"/>
      <c r="L6" s="562"/>
      <c r="M6" s="562"/>
      <c r="N6" s="562"/>
      <c r="O6" s="562"/>
      <c r="P6" s="562"/>
      <c r="Q6" s="563"/>
    </row>
    <row r="7" spans="1:17" ht="18.75" customHeight="1">
      <c r="A7" s="60" t="s">
        <v>12</v>
      </c>
      <c r="B7" s="57" t="s">
        <v>239</v>
      </c>
      <c r="C7" s="57" t="s">
        <v>238</v>
      </c>
      <c r="D7" s="58" t="s">
        <v>13</v>
      </c>
      <c r="E7" s="59" t="s">
        <v>14</v>
      </c>
      <c r="F7" s="59" t="s">
        <v>21</v>
      </c>
      <c r="G7" s="57" t="s">
        <v>15</v>
      </c>
      <c r="H7" s="57" t="s">
        <v>30</v>
      </c>
      <c r="I7" s="21"/>
      <c r="J7" s="60" t="s">
        <v>12</v>
      </c>
      <c r="K7" s="57" t="s">
        <v>239</v>
      </c>
      <c r="L7" s="57" t="s">
        <v>238</v>
      </c>
      <c r="M7" s="58" t="s">
        <v>13</v>
      </c>
      <c r="N7" s="59" t="s">
        <v>14</v>
      </c>
      <c r="O7" s="59" t="s">
        <v>21</v>
      </c>
      <c r="P7" s="57" t="s">
        <v>15</v>
      </c>
      <c r="Q7" s="57" t="s">
        <v>30</v>
      </c>
    </row>
    <row r="8" spans="1:17" s="20" customFormat="1" ht="18.75" customHeight="1">
      <c r="A8" s="29">
        <v>1</v>
      </c>
      <c r="B8" s="30" t="s">
        <v>101</v>
      </c>
      <c r="C8" s="392" t="s">
        <v>988</v>
      </c>
      <c r="D8" s="32" t="s">
        <v>988</v>
      </c>
      <c r="E8" s="61" t="s">
        <v>988</v>
      </c>
      <c r="F8" s="61" t="s">
        <v>988</v>
      </c>
      <c r="G8" s="33"/>
      <c r="H8" s="31"/>
      <c r="I8" s="28"/>
      <c r="J8" s="29">
        <v>1</v>
      </c>
      <c r="K8" s="30" t="s">
        <v>137</v>
      </c>
      <c r="L8" s="392">
        <v>53</v>
      </c>
      <c r="M8" s="32">
        <v>36563</v>
      </c>
      <c r="N8" s="61" t="s">
        <v>909</v>
      </c>
      <c r="O8" s="61" t="s">
        <v>647</v>
      </c>
      <c r="P8" s="33">
        <v>862</v>
      </c>
      <c r="Q8" s="31">
        <v>8</v>
      </c>
    </row>
    <row r="9" spans="1:17" s="20" customFormat="1" ht="18.75" customHeight="1">
      <c r="A9" s="29">
        <v>2</v>
      </c>
      <c r="B9" s="30" t="s">
        <v>102</v>
      </c>
      <c r="C9" s="392">
        <v>582</v>
      </c>
      <c r="D9" s="32">
        <v>36202</v>
      </c>
      <c r="E9" s="61" t="s">
        <v>758</v>
      </c>
      <c r="F9" s="61" t="s">
        <v>672</v>
      </c>
      <c r="G9" s="33">
        <v>958</v>
      </c>
      <c r="H9" s="31">
        <v>7</v>
      </c>
      <c r="I9" s="28"/>
      <c r="J9" s="29">
        <v>2</v>
      </c>
      <c r="K9" s="30" t="s">
        <v>138</v>
      </c>
      <c r="L9" s="392">
        <v>548</v>
      </c>
      <c r="M9" s="32">
        <v>36228</v>
      </c>
      <c r="N9" s="61" t="s">
        <v>744</v>
      </c>
      <c r="O9" s="61" t="s">
        <v>745</v>
      </c>
      <c r="P9" s="33">
        <v>741</v>
      </c>
      <c r="Q9" s="31">
        <v>1</v>
      </c>
    </row>
    <row r="10" spans="1:17" s="20" customFormat="1" ht="18.75" customHeight="1">
      <c r="A10" s="29">
        <v>3</v>
      </c>
      <c r="B10" s="30" t="s">
        <v>103</v>
      </c>
      <c r="C10" s="392">
        <v>451</v>
      </c>
      <c r="D10" s="32">
        <v>36219</v>
      </c>
      <c r="E10" s="61" t="s">
        <v>653</v>
      </c>
      <c r="F10" s="61" t="s">
        <v>594</v>
      </c>
      <c r="G10" s="33">
        <v>793</v>
      </c>
      <c r="H10" s="31">
        <v>3</v>
      </c>
      <c r="I10" s="28"/>
      <c r="J10" s="29">
        <v>3</v>
      </c>
      <c r="K10" s="30" t="s">
        <v>139</v>
      </c>
      <c r="L10" s="392">
        <v>550</v>
      </c>
      <c r="M10" s="32">
        <v>36220</v>
      </c>
      <c r="N10" s="61" t="s">
        <v>746</v>
      </c>
      <c r="O10" s="61" t="s">
        <v>610</v>
      </c>
      <c r="P10" s="33">
        <v>765</v>
      </c>
      <c r="Q10" s="31">
        <v>2</v>
      </c>
    </row>
    <row r="11" spans="1:17" s="20" customFormat="1" ht="18.75" customHeight="1">
      <c r="A11" s="29">
        <v>4</v>
      </c>
      <c r="B11" s="30" t="s">
        <v>104</v>
      </c>
      <c r="C11" s="392">
        <v>513</v>
      </c>
      <c r="D11" s="32">
        <v>36309</v>
      </c>
      <c r="E11" s="61" t="s">
        <v>732</v>
      </c>
      <c r="F11" s="61" t="s">
        <v>733</v>
      </c>
      <c r="G11" s="33">
        <v>735</v>
      </c>
      <c r="H11" s="31">
        <v>1</v>
      </c>
      <c r="I11" s="28"/>
      <c r="J11" s="29">
        <v>4</v>
      </c>
      <c r="K11" s="30" t="s">
        <v>140</v>
      </c>
      <c r="L11" s="392">
        <v>499</v>
      </c>
      <c r="M11" s="32">
        <v>36339</v>
      </c>
      <c r="N11" s="61" t="s">
        <v>834</v>
      </c>
      <c r="O11" s="61" t="s">
        <v>725</v>
      </c>
      <c r="P11" s="33">
        <v>791</v>
      </c>
      <c r="Q11" s="31">
        <v>4</v>
      </c>
    </row>
    <row r="12" spans="1:17" s="20" customFormat="1" ht="18.75" customHeight="1">
      <c r="A12" s="29">
        <v>5</v>
      </c>
      <c r="B12" s="30" t="s">
        <v>105</v>
      </c>
      <c r="C12" s="392">
        <v>487</v>
      </c>
      <c r="D12" s="32">
        <v>36161</v>
      </c>
      <c r="E12" s="61" t="s">
        <v>718</v>
      </c>
      <c r="F12" s="61" t="s">
        <v>249</v>
      </c>
      <c r="G12" s="33">
        <v>763</v>
      </c>
      <c r="H12" s="31">
        <v>2</v>
      </c>
      <c r="I12" s="28"/>
      <c r="J12" s="29">
        <v>5</v>
      </c>
      <c r="K12" s="30" t="s">
        <v>141</v>
      </c>
      <c r="L12" s="392">
        <v>602</v>
      </c>
      <c r="M12" s="32">
        <v>36535</v>
      </c>
      <c r="N12" s="61" t="s">
        <v>767</v>
      </c>
      <c r="O12" s="61" t="s">
        <v>768</v>
      </c>
      <c r="P12" s="33">
        <v>774</v>
      </c>
      <c r="Q12" s="31">
        <v>3</v>
      </c>
    </row>
    <row r="13" spans="1:17" s="20" customFormat="1" ht="18.75" customHeight="1">
      <c r="A13" s="29">
        <v>6</v>
      </c>
      <c r="B13" s="30" t="s">
        <v>106</v>
      </c>
      <c r="C13" s="392">
        <v>524</v>
      </c>
      <c r="D13" s="32">
        <v>36526</v>
      </c>
      <c r="E13" s="61" t="s">
        <v>740</v>
      </c>
      <c r="F13" s="61" t="s">
        <v>735</v>
      </c>
      <c r="G13" s="33">
        <v>862</v>
      </c>
      <c r="H13" s="31">
        <v>5</v>
      </c>
      <c r="I13" s="28"/>
      <c r="J13" s="29">
        <v>6</v>
      </c>
      <c r="K13" s="30" t="s">
        <v>142</v>
      </c>
      <c r="L13" s="392">
        <v>464</v>
      </c>
      <c r="M13" s="32">
        <v>36386</v>
      </c>
      <c r="N13" s="61" t="s">
        <v>709</v>
      </c>
      <c r="O13" s="61" t="s">
        <v>658</v>
      </c>
      <c r="P13" s="33">
        <v>824</v>
      </c>
      <c r="Q13" s="31">
        <v>6</v>
      </c>
    </row>
    <row r="14" spans="1:17" s="20" customFormat="1" ht="18.75" customHeight="1">
      <c r="A14" s="29">
        <v>7</v>
      </c>
      <c r="B14" s="30" t="s">
        <v>235</v>
      </c>
      <c r="C14" s="392">
        <v>511</v>
      </c>
      <c r="D14" s="32">
        <v>36722</v>
      </c>
      <c r="E14" s="61" t="s">
        <v>665</v>
      </c>
      <c r="F14" s="61" t="s">
        <v>666</v>
      </c>
      <c r="G14" s="33">
        <v>871</v>
      </c>
      <c r="H14" s="31">
        <v>6</v>
      </c>
      <c r="I14" s="28"/>
      <c r="J14" s="29">
        <v>7</v>
      </c>
      <c r="K14" s="30" t="s">
        <v>269</v>
      </c>
      <c r="L14" s="392">
        <v>596</v>
      </c>
      <c r="M14" s="32">
        <v>36610</v>
      </c>
      <c r="N14" s="61" t="s">
        <v>765</v>
      </c>
      <c r="O14" s="61" t="s">
        <v>764</v>
      </c>
      <c r="P14" s="33">
        <v>822</v>
      </c>
      <c r="Q14" s="31">
        <v>5</v>
      </c>
    </row>
    <row r="15" spans="1:17" s="20" customFormat="1" ht="18.75" customHeight="1">
      <c r="A15" s="29">
        <v>8</v>
      </c>
      <c r="B15" s="30" t="s">
        <v>236</v>
      </c>
      <c r="C15" s="392">
        <v>476</v>
      </c>
      <c r="D15" s="32">
        <v>36312</v>
      </c>
      <c r="E15" s="61" t="s">
        <v>713</v>
      </c>
      <c r="F15" s="61" t="s">
        <v>249</v>
      </c>
      <c r="G15" s="33">
        <v>811</v>
      </c>
      <c r="H15" s="31">
        <v>4</v>
      </c>
      <c r="I15" s="28"/>
      <c r="J15" s="29">
        <v>8</v>
      </c>
      <c r="K15" s="30" t="s">
        <v>270</v>
      </c>
      <c r="L15" s="392">
        <v>362</v>
      </c>
      <c r="M15" s="32">
        <v>36163</v>
      </c>
      <c r="N15" s="61" t="s">
        <v>680</v>
      </c>
      <c r="O15" s="61" t="s">
        <v>634</v>
      </c>
      <c r="P15" s="33">
        <v>834</v>
      </c>
      <c r="Q15" s="31">
        <v>7</v>
      </c>
    </row>
    <row r="16" spans="1:17" s="20" customFormat="1" ht="18.75" customHeight="1">
      <c r="A16" s="559" t="s">
        <v>18</v>
      </c>
      <c r="B16" s="560"/>
      <c r="C16" s="560"/>
      <c r="D16" s="560"/>
      <c r="E16" s="560"/>
      <c r="F16" s="560"/>
      <c r="G16" s="560"/>
      <c r="H16" s="561"/>
      <c r="I16" s="28"/>
      <c r="J16" s="559" t="s">
        <v>264</v>
      </c>
      <c r="K16" s="562"/>
      <c r="L16" s="562"/>
      <c r="M16" s="562"/>
      <c r="N16" s="562"/>
      <c r="O16" s="562"/>
      <c r="P16" s="562"/>
      <c r="Q16" s="563"/>
    </row>
    <row r="17" spans="1:17" s="20" customFormat="1" ht="18.75" customHeight="1">
      <c r="A17" s="60" t="s">
        <v>12</v>
      </c>
      <c r="B17" s="57" t="s">
        <v>239</v>
      </c>
      <c r="C17" s="57" t="s">
        <v>238</v>
      </c>
      <c r="D17" s="58" t="s">
        <v>13</v>
      </c>
      <c r="E17" s="59" t="s">
        <v>14</v>
      </c>
      <c r="F17" s="59" t="s">
        <v>21</v>
      </c>
      <c r="G17" s="57" t="s">
        <v>15</v>
      </c>
      <c r="H17" s="57" t="s">
        <v>30</v>
      </c>
      <c r="I17" s="28"/>
      <c r="J17" s="60" t="s">
        <v>12</v>
      </c>
      <c r="K17" s="57" t="s">
        <v>239</v>
      </c>
      <c r="L17" s="57" t="s">
        <v>238</v>
      </c>
      <c r="M17" s="58" t="s">
        <v>13</v>
      </c>
      <c r="N17" s="59" t="s">
        <v>14</v>
      </c>
      <c r="O17" s="59" t="s">
        <v>21</v>
      </c>
      <c r="P17" s="57" t="s">
        <v>15</v>
      </c>
      <c r="Q17" s="57" t="s">
        <v>30</v>
      </c>
    </row>
    <row r="18" spans="1:17" s="20" customFormat="1" ht="18.75" customHeight="1">
      <c r="A18" s="29">
        <v>1</v>
      </c>
      <c r="B18" s="30" t="s">
        <v>107</v>
      </c>
      <c r="C18" s="392" t="s">
        <v>988</v>
      </c>
      <c r="D18" s="32" t="s">
        <v>988</v>
      </c>
      <c r="E18" s="61" t="s">
        <v>988</v>
      </c>
      <c r="F18" s="61" t="s">
        <v>988</v>
      </c>
      <c r="G18" s="33"/>
      <c r="H18" s="31"/>
      <c r="I18" s="28"/>
      <c r="J18" s="29">
        <v>1</v>
      </c>
      <c r="K18" s="30" t="s">
        <v>271</v>
      </c>
      <c r="L18" s="392">
        <v>588</v>
      </c>
      <c r="M18" s="32">
        <v>36630</v>
      </c>
      <c r="N18" s="61" t="s">
        <v>850</v>
      </c>
      <c r="O18" s="61" t="s">
        <v>761</v>
      </c>
      <c r="P18" s="33">
        <v>955</v>
      </c>
      <c r="Q18" s="31">
        <v>8</v>
      </c>
    </row>
    <row r="19" spans="1:17" s="20" customFormat="1" ht="18.75" customHeight="1">
      <c r="A19" s="29">
        <v>2</v>
      </c>
      <c r="B19" s="30" t="s">
        <v>108</v>
      </c>
      <c r="C19" s="392">
        <v>577</v>
      </c>
      <c r="D19" s="32">
        <v>36282</v>
      </c>
      <c r="E19" s="61" t="s">
        <v>757</v>
      </c>
      <c r="F19" s="61" t="s">
        <v>752</v>
      </c>
      <c r="G19" s="33">
        <v>803</v>
      </c>
      <c r="H19" s="31">
        <v>3</v>
      </c>
      <c r="I19" s="28"/>
      <c r="J19" s="29">
        <v>2</v>
      </c>
      <c r="K19" s="30" t="s">
        <v>272</v>
      </c>
      <c r="L19" s="392">
        <v>525</v>
      </c>
      <c r="M19" s="32">
        <v>36161</v>
      </c>
      <c r="N19" s="61" t="s">
        <v>741</v>
      </c>
      <c r="O19" s="61" t="s">
        <v>735</v>
      </c>
      <c r="P19" s="33">
        <v>841</v>
      </c>
      <c r="Q19" s="31">
        <v>7</v>
      </c>
    </row>
    <row r="20" spans="1:17" s="20" customFormat="1" ht="18.75" customHeight="1">
      <c r="A20" s="29">
        <v>3</v>
      </c>
      <c r="B20" s="30" t="s">
        <v>109</v>
      </c>
      <c r="C20" s="392">
        <v>603</v>
      </c>
      <c r="D20" s="32">
        <v>36262</v>
      </c>
      <c r="E20" s="61" t="s">
        <v>769</v>
      </c>
      <c r="F20" s="61" t="s">
        <v>768</v>
      </c>
      <c r="G20" s="33">
        <v>807</v>
      </c>
      <c r="H20" s="31">
        <v>4</v>
      </c>
      <c r="I20" s="28"/>
      <c r="J20" s="29">
        <v>3</v>
      </c>
      <c r="K20" s="30" t="s">
        <v>273</v>
      </c>
      <c r="L20" s="392">
        <v>395</v>
      </c>
      <c r="M20" s="32">
        <v>36284</v>
      </c>
      <c r="N20" s="61" t="s">
        <v>691</v>
      </c>
      <c r="O20" s="61" t="s">
        <v>625</v>
      </c>
      <c r="P20" s="33">
        <v>788</v>
      </c>
      <c r="Q20" s="31">
        <v>3</v>
      </c>
    </row>
    <row r="21" spans="1:17" s="20" customFormat="1" ht="18.75" customHeight="1">
      <c r="A21" s="29">
        <v>4</v>
      </c>
      <c r="B21" s="30" t="s">
        <v>110</v>
      </c>
      <c r="C21" s="392">
        <v>383</v>
      </c>
      <c r="D21" s="32">
        <v>36188</v>
      </c>
      <c r="E21" s="61" t="s">
        <v>684</v>
      </c>
      <c r="F21" s="61" t="s">
        <v>683</v>
      </c>
      <c r="G21" s="33">
        <v>796</v>
      </c>
      <c r="H21" s="31">
        <v>2</v>
      </c>
      <c r="I21" s="28"/>
      <c r="J21" s="29">
        <v>4</v>
      </c>
      <c r="K21" s="30" t="s">
        <v>274</v>
      </c>
      <c r="L21" s="392">
        <v>388</v>
      </c>
      <c r="M21" s="32">
        <v>36162</v>
      </c>
      <c r="N21" s="61" t="s">
        <v>687</v>
      </c>
      <c r="O21" s="61" t="s">
        <v>641</v>
      </c>
      <c r="P21" s="33">
        <v>783</v>
      </c>
      <c r="Q21" s="31">
        <v>2</v>
      </c>
    </row>
    <row r="22" spans="1:17" s="20" customFormat="1" ht="18.75" customHeight="1">
      <c r="A22" s="29">
        <v>5</v>
      </c>
      <c r="B22" s="30" t="s">
        <v>111</v>
      </c>
      <c r="C22" s="392">
        <v>474</v>
      </c>
      <c r="D22" s="32">
        <v>36196</v>
      </c>
      <c r="E22" s="61" t="s">
        <v>712</v>
      </c>
      <c r="F22" s="61" t="s">
        <v>249</v>
      </c>
      <c r="G22" s="33">
        <v>784</v>
      </c>
      <c r="H22" s="31">
        <v>1</v>
      </c>
      <c r="I22" s="28"/>
      <c r="J22" s="29">
        <v>5</v>
      </c>
      <c r="K22" s="30" t="s">
        <v>275</v>
      </c>
      <c r="L22" s="392">
        <v>540</v>
      </c>
      <c r="M22" s="32">
        <v>36526</v>
      </c>
      <c r="N22" s="61" t="s">
        <v>743</v>
      </c>
      <c r="O22" s="61" t="s">
        <v>605</v>
      </c>
      <c r="P22" s="33">
        <v>772</v>
      </c>
      <c r="Q22" s="31">
        <v>1</v>
      </c>
    </row>
    <row r="23" spans="1:17" s="20" customFormat="1" ht="18.75" customHeight="1">
      <c r="A23" s="29">
        <v>6</v>
      </c>
      <c r="B23" s="30" t="s">
        <v>112</v>
      </c>
      <c r="C23" s="392">
        <v>440</v>
      </c>
      <c r="D23" s="32">
        <v>36526</v>
      </c>
      <c r="E23" s="61" t="s">
        <v>704</v>
      </c>
      <c r="F23" s="61" t="s">
        <v>594</v>
      </c>
      <c r="G23" s="33">
        <v>855</v>
      </c>
      <c r="H23" s="31">
        <v>7</v>
      </c>
      <c r="I23" s="28"/>
      <c r="J23" s="29">
        <v>6</v>
      </c>
      <c r="K23" s="30" t="s">
        <v>276</v>
      </c>
      <c r="L23" s="392">
        <v>441</v>
      </c>
      <c r="M23" s="32">
        <v>36565</v>
      </c>
      <c r="N23" s="61" t="s">
        <v>705</v>
      </c>
      <c r="O23" s="61" t="s">
        <v>594</v>
      </c>
      <c r="P23" s="33">
        <v>812</v>
      </c>
      <c r="Q23" s="31">
        <v>5</v>
      </c>
    </row>
    <row r="24" spans="1:17" s="20" customFormat="1" ht="18.75" customHeight="1">
      <c r="A24" s="29">
        <v>7</v>
      </c>
      <c r="B24" s="30" t="s">
        <v>251</v>
      </c>
      <c r="C24" s="392">
        <v>510</v>
      </c>
      <c r="D24" s="32">
        <v>36659</v>
      </c>
      <c r="E24" s="61" t="s">
        <v>774</v>
      </c>
      <c r="F24" s="61" t="s">
        <v>666</v>
      </c>
      <c r="G24" s="33">
        <v>842</v>
      </c>
      <c r="H24" s="31">
        <v>5</v>
      </c>
      <c r="I24" s="28"/>
      <c r="J24" s="29">
        <v>7</v>
      </c>
      <c r="K24" s="30" t="s">
        <v>277</v>
      </c>
      <c r="L24" s="392">
        <v>447</v>
      </c>
      <c r="M24" s="32">
        <v>36495</v>
      </c>
      <c r="N24" s="61" t="s">
        <v>770</v>
      </c>
      <c r="O24" s="61" t="s">
        <v>594</v>
      </c>
      <c r="P24" s="33">
        <v>820</v>
      </c>
      <c r="Q24" s="31">
        <v>6</v>
      </c>
    </row>
    <row r="25" spans="1:17" s="20" customFormat="1" ht="18.75" customHeight="1">
      <c r="A25" s="29">
        <v>8</v>
      </c>
      <c r="B25" s="30" t="s">
        <v>252</v>
      </c>
      <c r="C25" s="392">
        <v>471</v>
      </c>
      <c r="D25" s="32">
        <v>36531</v>
      </c>
      <c r="E25" s="61" t="s">
        <v>710</v>
      </c>
      <c r="F25" s="61" t="s">
        <v>249</v>
      </c>
      <c r="G25" s="33">
        <v>846</v>
      </c>
      <c r="H25" s="31">
        <v>6</v>
      </c>
      <c r="I25" s="28"/>
      <c r="J25" s="29">
        <v>8</v>
      </c>
      <c r="K25" s="30" t="s">
        <v>278</v>
      </c>
      <c r="L25" s="392">
        <v>358</v>
      </c>
      <c r="M25" s="32">
        <v>36679</v>
      </c>
      <c r="N25" s="61" t="s">
        <v>679</v>
      </c>
      <c r="O25" s="61" t="s">
        <v>634</v>
      </c>
      <c r="P25" s="33">
        <v>807</v>
      </c>
      <c r="Q25" s="31">
        <v>4</v>
      </c>
    </row>
    <row r="26" spans="1:17" s="20" customFormat="1" ht="18.75" customHeight="1">
      <c r="A26" s="559" t="s">
        <v>19</v>
      </c>
      <c r="B26" s="560"/>
      <c r="C26" s="560"/>
      <c r="D26" s="560"/>
      <c r="E26" s="560"/>
      <c r="F26" s="560"/>
      <c r="G26" s="560"/>
      <c r="H26" s="561"/>
      <c r="I26" s="28"/>
      <c r="J26" s="559" t="s">
        <v>265</v>
      </c>
      <c r="K26" s="562"/>
      <c r="L26" s="562"/>
      <c r="M26" s="562"/>
      <c r="N26" s="562"/>
      <c r="O26" s="562"/>
      <c r="P26" s="562"/>
      <c r="Q26" s="563"/>
    </row>
    <row r="27" spans="1:17" s="20" customFormat="1" ht="18.75" customHeight="1">
      <c r="A27" s="60" t="s">
        <v>12</v>
      </c>
      <c r="B27" s="57" t="s">
        <v>239</v>
      </c>
      <c r="C27" s="57" t="s">
        <v>238</v>
      </c>
      <c r="D27" s="58" t="s">
        <v>13</v>
      </c>
      <c r="E27" s="59" t="s">
        <v>14</v>
      </c>
      <c r="F27" s="59" t="s">
        <v>21</v>
      </c>
      <c r="G27" s="57" t="s">
        <v>15</v>
      </c>
      <c r="H27" s="57" t="s">
        <v>30</v>
      </c>
      <c r="I27" s="28"/>
      <c r="J27" s="60" t="s">
        <v>12</v>
      </c>
      <c r="K27" s="57" t="s">
        <v>239</v>
      </c>
      <c r="L27" s="57" t="s">
        <v>238</v>
      </c>
      <c r="M27" s="58" t="s">
        <v>13</v>
      </c>
      <c r="N27" s="59" t="s">
        <v>14</v>
      </c>
      <c r="O27" s="59" t="s">
        <v>21</v>
      </c>
      <c r="P27" s="57" t="s">
        <v>15</v>
      </c>
      <c r="Q27" s="57" t="s">
        <v>30</v>
      </c>
    </row>
    <row r="28" spans="1:17" s="20" customFormat="1" ht="18.75" customHeight="1">
      <c r="A28" s="29">
        <v>1</v>
      </c>
      <c r="B28" s="30" t="s">
        <v>113</v>
      </c>
      <c r="C28" s="392" t="s">
        <v>988</v>
      </c>
      <c r="D28" s="32" t="s">
        <v>988</v>
      </c>
      <c r="E28" s="61" t="s">
        <v>988</v>
      </c>
      <c r="F28" s="61" t="s">
        <v>988</v>
      </c>
      <c r="G28" s="33"/>
      <c r="H28" s="31"/>
      <c r="I28" s="28"/>
      <c r="J28" s="29">
        <v>1</v>
      </c>
      <c r="K28" s="30" t="s">
        <v>279</v>
      </c>
      <c r="L28" s="392">
        <v>586</v>
      </c>
      <c r="M28" s="32">
        <v>36552</v>
      </c>
      <c r="N28" s="61" t="s">
        <v>848</v>
      </c>
      <c r="O28" s="61" t="s">
        <v>761</v>
      </c>
      <c r="P28" s="33" t="s">
        <v>987</v>
      </c>
      <c r="Q28" s="31" t="s">
        <v>411</v>
      </c>
    </row>
    <row r="29" spans="1:17" s="20" customFormat="1" ht="18.75" customHeight="1">
      <c r="A29" s="29">
        <v>2</v>
      </c>
      <c r="B29" s="30" t="s">
        <v>114</v>
      </c>
      <c r="C29" s="392">
        <v>576</v>
      </c>
      <c r="D29" s="32">
        <v>36274</v>
      </c>
      <c r="E29" s="61" t="s">
        <v>756</v>
      </c>
      <c r="F29" s="61" t="s">
        <v>752</v>
      </c>
      <c r="G29" s="33">
        <v>787</v>
      </c>
      <c r="H29" s="31">
        <v>5</v>
      </c>
      <c r="I29" s="28"/>
      <c r="J29" s="29">
        <v>2</v>
      </c>
      <c r="K29" s="30" t="s">
        <v>280</v>
      </c>
      <c r="L29" s="392">
        <v>503</v>
      </c>
      <c r="M29" s="32">
        <v>36398</v>
      </c>
      <c r="N29" s="61" t="s">
        <v>728</v>
      </c>
      <c r="O29" s="61" t="s">
        <v>729</v>
      </c>
      <c r="P29" s="33">
        <v>793</v>
      </c>
      <c r="Q29" s="31">
        <v>4</v>
      </c>
    </row>
    <row r="30" spans="1:17" s="20" customFormat="1" ht="18.75" customHeight="1">
      <c r="A30" s="29">
        <v>3</v>
      </c>
      <c r="B30" s="30" t="s">
        <v>115</v>
      </c>
      <c r="C30" s="392">
        <v>501</v>
      </c>
      <c r="D30" s="32">
        <v>36291</v>
      </c>
      <c r="E30" s="61" t="s">
        <v>727</v>
      </c>
      <c r="F30" s="61" t="s">
        <v>725</v>
      </c>
      <c r="G30" s="33">
        <v>762</v>
      </c>
      <c r="H30" s="31">
        <v>2</v>
      </c>
      <c r="I30" s="28"/>
      <c r="J30" s="29">
        <v>3</v>
      </c>
      <c r="K30" s="30" t="s">
        <v>281</v>
      </c>
      <c r="L30" s="392">
        <v>559</v>
      </c>
      <c r="M30" s="32">
        <v>36199</v>
      </c>
      <c r="N30" s="61" t="s">
        <v>747</v>
      </c>
      <c r="O30" s="61" t="s">
        <v>669</v>
      </c>
      <c r="P30" s="33">
        <v>772</v>
      </c>
      <c r="Q30" s="31">
        <v>2</v>
      </c>
    </row>
    <row r="31" spans="1:17" s="20" customFormat="1" ht="18.75" customHeight="1">
      <c r="A31" s="29">
        <v>4</v>
      </c>
      <c r="B31" s="30" t="s">
        <v>116</v>
      </c>
      <c r="C31" s="392">
        <v>478</v>
      </c>
      <c r="D31" s="32">
        <v>36161</v>
      </c>
      <c r="E31" s="61" t="s">
        <v>715</v>
      </c>
      <c r="F31" s="61" t="s">
        <v>249</v>
      </c>
      <c r="G31" s="33">
        <v>748</v>
      </c>
      <c r="H31" s="31">
        <v>1</v>
      </c>
      <c r="I31" s="28"/>
      <c r="J31" s="29">
        <v>4</v>
      </c>
      <c r="K31" s="30" t="s">
        <v>282</v>
      </c>
      <c r="L31" s="392">
        <v>417</v>
      </c>
      <c r="M31" s="32">
        <v>36161</v>
      </c>
      <c r="N31" s="61" t="s">
        <v>695</v>
      </c>
      <c r="O31" s="61" t="s">
        <v>647</v>
      </c>
      <c r="P31" s="33">
        <v>743</v>
      </c>
      <c r="Q31" s="31">
        <v>1</v>
      </c>
    </row>
    <row r="32" spans="1:17" s="20" customFormat="1" ht="18.75" customHeight="1">
      <c r="A32" s="29">
        <v>5</v>
      </c>
      <c r="B32" s="30" t="s">
        <v>117</v>
      </c>
      <c r="C32" s="392">
        <v>428</v>
      </c>
      <c r="D32" s="32">
        <v>36344</v>
      </c>
      <c r="E32" s="61" t="s">
        <v>700</v>
      </c>
      <c r="F32" s="61" t="s">
        <v>701</v>
      </c>
      <c r="G32" s="33">
        <v>763</v>
      </c>
      <c r="H32" s="31">
        <v>3</v>
      </c>
      <c r="I32" s="28"/>
      <c r="J32" s="29">
        <v>5</v>
      </c>
      <c r="K32" s="30" t="s">
        <v>283</v>
      </c>
      <c r="L32" s="392">
        <v>534</v>
      </c>
      <c r="M32" s="32">
        <v>36529</v>
      </c>
      <c r="N32" s="61" t="s">
        <v>742</v>
      </c>
      <c r="O32" s="61" t="s">
        <v>605</v>
      </c>
      <c r="P32" s="33">
        <v>777</v>
      </c>
      <c r="Q32" s="31">
        <v>3</v>
      </c>
    </row>
    <row r="33" spans="1:17" s="20" customFormat="1" ht="18.75" customHeight="1">
      <c r="A33" s="29">
        <v>6</v>
      </c>
      <c r="B33" s="30" t="s">
        <v>118</v>
      </c>
      <c r="C33" s="392">
        <v>500</v>
      </c>
      <c r="D33" s="32">
        <v>36595</v>
      </c>
      <c r="E33" s="61" t="s">
        <v>726</v>
      </c>
      <c r="F33" s="61" t="s">
        <v>725</v>
      </c>
      <c r="G33" s="33">
        <v>808</v>
      </c>
      <c r="H33" s="31">
        <v>6</v>
      </c>
      <c r="I33" s="28"/>
      <c r="J33" s="29">
        <v>6</v>
      </c>
      <c r="K33" s="30" t="s">
        <v>284</v>
      </c>
      <c r="L33" s="392">
        <v>479</v>
      </c>
      <c r="M33" s="32">
        <v>36416</v>
      </c>
      <c r="N33" s="61" t="s">
        <v>716</v>
      </c>
      <c r="O33" s="61" t="s">
        <v>249</v>
      </c>
      <c r="P33" s="33" t="s">
        <v>987</v>
      </c>
      <c r="Q33" s="31" t="s">
        <v>411</v>
      </c>
    </row>
    <row r="34" spans="1:17" s="20" customFormat="1" ht="18.75" customHeight="1">
      <c r="A34" s="29">
        <v>7</v>
      </c>
      <c r="B34" s="30" t="s">
        <v>253</v>
      </c>
      <c r="C34" s="392">
        <v>515</v>
      </c>
      <c r="D34" s="32">
        <v>36331</v>
      </c>
      <c r="E34" s="61" t="s">
        <v>736</v>
      </c>
      <c r="F34" s="61" t="s">
        <v>735</v>
      </c>
      <c r="G34" s="33">
        <v>843</v>
      </c>
      <c r="H34" s="31">
        <v>7</v>
      </c>
      <c r="I34" s="28"/>
      <c r="J34" s="29">
        <v>7</v>
      </c>
      <c r="K34" s="30" t="s">
        <v>285</v>
      </c>
      <c r="L34" s="392">
        <v>485</v>
      </c>
      <c r="M34" s="32">
        <v>36444</v>
      </c>
      <c r="N34" s="61" t="s">
        <v>717</v>
      </c>
      <c r="O34" s="61" t="s">
        <v>249</v>
      </c>
      <c r="P34" s="33">
        <v>873</v>
      </c>
      <c r="Q34" s="31">
        <v>5</v>
      </c>
    </row>
    <row r="35" spans="1:17" s="20" customFormat="1" ht="18.75" customHeight="1">
      <c r="A35" s="29">
        <v>8</v>
      </c>
      <c r="B35" s="30" t="s">
        <v>254</v>
      </c>
      <c r="C35" s="392">
        <v>419</v>
      </c>
      <c r="D35" s="32">
        <v>36312</v>
      </c>
      <c r="E35" s="61" t="s">
        <v>696</v>
      </c>
      <c r="F35" s="61" t="s">
        <v>647</v>
      </c>
      <c r="G35" s="33">
        <v>766</v>
      </c>
      <c r="H35" s="31">
        <v>4</v>
      </c>
      <c r="I35" s="28"/>
      <c r="J35" s="29">
        <v>8</v>
      </c>
      <c r="K35" s="30" t="s">
        <v>286</v>
      </c>
      <c r="L35" s="392">
        <v>512</v>
      </c>
      <c r="M35" s="32">
        <v>36646</v>
      </c>
      <c r="N35" s="61" t="s">
        <v>775</v>
      </c>
      <c r="O35" s="61" t="s">
        <v>666</v>
      </c>
      <c r="P35" s="33">
        <v>929</v>
      </c>
      <c r="Q35" s="31">
        <v>6</v>
      </c>
    </row>
    <row r="36" spans="1:17" s="20" customFormat="1" ht="18.75" customHeight="1">
      <c r="A36" s="559" t="s">
        <v>48</v>
      </c>
      <c r="B36" s="560"/>
      <c r="C36" s="560"/>
      <c r="D36" s="560"/>
      <c r="E36" s="560"/>
      <c r="F36" s="560"/>
      <c r="G36" s="560"/>
      <c r="H36" s="561"/>
      <c r="I36" s="28"/>
      <c r="J36" s="559" t="s">
        <v>266</v>
      </c>
      <c r="K36" s="562"/>
      <c r="L36" s="562"/>
      <c r="M36" s="562"/>
      <c r="N36" s="562"/>
      <c r="O36" s="562"/>
      <c r="P36" s="562"/>
      <c r="Q36" s="563"/>
    </row>
    <row r="37" spans="1:17" s="20" customFormat="1" ht="18.75" customHeight="1">
      <c r="A37" s="60" t="s">
        <v>12</v>
      </c>
      <c r="B37" s="57" t="s">
        <v>239</v>
      </c>
      <c r="C37" s="57" t="s">
        <v>238</v>
      </c>
      <c r="D37" s="58" t="s">
        <v>13</v>
      </c>
      <c r="E37" s="59" t="s">
        <v>14</v>
      </c>
      <c r="F37" s="59" t="s">
        <v>21</v>
      </c>
      <c r="G37" s="57" t="s">
        <v>15</v>
      </c>
      <c r="H37" s="57" t="s">
        <v>30</v>
      </c>
      <c r="I37" s="28"/>
      <c r="J37" s="60" t="s">
        <v>12</v>
      </c>
      <c r="K37" s="57" t="s">
        <v>239</v>
      </c>
      <c r="L37" s="57" t="s">
        <v>238</v>
      </c>
      <c r="M37" s="58" t="s">
        <v>13</v>
      </c>
      <c r="N37" s="59" t="s">
        <v>14</v>
      </c>
      <c r="O37" s="59" t="s">
        <v>21</v>
      </c>
      <c r="P37" s="57" t="s">
        <v>15</v>
      </c>
      <c r="Q37" s="57" t="s">
        <v>30</v>
      </c>
    </row>
    <row r="38" spans="1:17" s="20" customFormat="1" ht="18.75" customHeight="1">
      <c r="A38" s="29">
        <v>1</v>
      </c>
      <c r="B38" s="30" t="s">
        <v>119</v>
      </c>
      <c r="C38" s="392" t="s">
        <v>988</v>
      </c>
      <c r="D38" s="32" t="s">
        <v>988</v>
      </c>
      <c r="E38" s="61" t="s">
        <v>988</v>
      </c>
      <c r="F38" s="61" t="s">
        <v>988</v>
      </c>
      <c r="G38" s="33"/>
      <c r="H38" s="31"/>
      <c r="I38" s="28"/>
      <c r="J38" s="29">
        <v>1</v>
      </c>
      <c r="K38" s="30" t="s">
        <v>287</v>
      </c>
      <c r="L38" s="392">
        <v>574</v>
      </c>
      <c r="M38" s="32">
        <v>36564</v>
      </c>
      <c r="N38" s="61" t="s">
        <v>845</v>
      </c>
      <c r="O38" s="61" t="s">
        <v>752</v>
      </c>
      <c r="P38" s="33">
        <v>832</v>
      </c>
      <c r="Q38" s="31">
        <v>6</v>
      </c>
    </row>
    <row r="39" spans="1:17" s="20" customFormat="1" ht="18.75" customHeight="1">
      <c r="A39" s="29">
        <v>2</v>
      </c>
      <c r="B39" s="30" t="s">
        <v>120</v>
      </c>
      <c r="C39" s="392">
        <v>575</v>
      </c>
      <c r="D39" s="32">
        <v>36697</v>
      </c>
      <c r="E39" s="61" t="s">
        <v>755</v>
      </c>
      <c r="F39" s="61" t="s">
        <v>752</v>
      </c>
      <c r="G39" s="33">
        <v>805</v>
      </c>
      <c r="H39" s="31">
        <v>4</v>
      </c>
      <c r="I39" s="28"/>
      <c r="J39" s="29">
        <v>2</v>
      </c>
      <c r="K39" s="30" t="s">
        <v>288</v>
      </c>
      <c r="L39" s="392">
        <v>490</v>
      </c>
      <c r="M39" s="32">
        <v>36670</v>
      </c>
      <c r="N39" s="61" t="s">
        <v>721</v>
      </c>
      <c r="O39" s="61" t="s">
        <v>249</v>
      </c>
      <c r="P39" s="33">
        <v>853</v>
      </c>
      <c r="Q39" s="31">
        <v>7</v>
      </c>
    </row>
    <row r="40" spans="1:17" s="20" customFormat="1" ht="18.75" customHeight="1">
      <c r="A40" s="29">
        <v>3</v>
      </c>
      <c r="B40" s="30" t="s">
        <v>121</v>
      </c>
      <c r="C40" s="392">
        <v>394</v>
      </c>
      <c r="D40" s="32">
        <v>36656</v>
      </c>
      <c r="E40" s="61" t="s">
        <v>690</v>
      </c>
      <c r="F40" s="61" t="s">
        <v>625</v>
      </c>
      <c r="G40" s="33">
        <v>801</v>
      </c>
      <c r="H40" s="31">
        <v>3</v>
      </c>
      <c r="I40" s="28"/>
      <c r="J40" s="29">
        <v>3</v>
      </c>
      <c r="K40" s="30" t="s">
        <v>289</v>
      </c>
      <c r="L40" s="392">
        <v>396</v>
      </c>
      <c r="M40" s="32">
        <v>36208</v>
      </c>
      <c r="N40" s="61" t="s">
        <v>692</v>
      </c>
      <c r="O40" s="61" t="s">
        <v>625</v>
      </c>
      <c r="P40" s="33">
        <v>789</v>
      </c>
      <c r="Q40" s="31">
        <v>2</v>
      </c>
    </row>
    <row r="41" spans="1:17" s="20" customFormat="1" ht="18.75" customHeight="1">
      <c r="A41" s="29">
        <v>4</v>
      </c>
      <c r="B41" s="30" t="s">
        <v>122</v>
      </c>
      <c r="C41" s="392">
        <v>560</v>
      </c>
      <c r="D41" s="32">
        <v>36177</v>
      </c>
      <c r="E41" s="61" t="s">
        <v>748</v>
      </c>
      <c r="F41" s="61" t="s">
        <v>669</v>
      </c>
      <c r="G41" s="33">
        <v>768</v>
      </c>
      <c r="H41" s="31">
        <v>1</v>
      </c>
      <c r="I41" s="28"/>
      <c r="J41" s="29">
        <v>4</v>
      </c>
      <c r="K41" s="30" t="s">
        <v>290</v>
      </c>
      <c r="L41" s="392">
        <v>407</v>
      </c>
      <c r="M41" s="32">
        <v>36229</v>
      </c>
      <c r="N41" s="61" t="s">
        <v>693</v>
      </c>
      <c r="O41" s="61" t="s">
        <v>586</v>
      </c>
      <c r="P41" s="33">
        <v>812</v>
      </c>
      <c r="Q41" s="31">
        <v>5</v>
      </c>
    </row>
    <row r="42" spans="1:17" s="20" customFormat="1" ht="18.75" customHeight="1">
      <c r="A42" s="29">
        <v>5</v>
      </c>
      <c r="B42" s="30" t="s">
        <v>123</v>
      </c>
      <c r="C42" s="392">
        <v>393</v>
      </c>
      <c r="D42" s="32">
        <v>36585</v>
      </c>
      <c r="E42" s="61" t="s">
        <v>689</v>
      </c>
      <c r="F42" s="61" t="s">
        <v>641</v>
      </c>
      <c r="G42" s="33">
        <v>837</v>
      </c>
      <c r="H42" s="31">
        <v>7</v>
      </c>
      <c r="I42" s="28"/>
      <c r="J42" s="29">
        <v>5</v>
      </c>
      <c r="K42" s="30" t="s">
        <v>291</v>
      </c>
      <c r="L42" s="392">
        <v>473</v>
      </c>
      <c r="M42" s="32">
        <v>36340</v>
      </c>
      <c r="N42" s="61" t="s">
        <v>711</v>
      </c>
      <c r="O42" s="61" t="s">
        <v>249</v>
      </c>
      <c r="P42" s="33">
        <v>771</v>
      </c>
      <c r="Q42" s="31">
        <v>1</v>
      </c>
    </row>
    <row r="43" spans="1:17" s="20" customFormat="1" ht="18.75" customHeight="1">
      <c r="A43" s="29">
        <v>6</v>
      </c>
      <c r="B43" s="30" t="s">
        <v>124</v>
      </c>
      <c r="C43" s="392">
        <v>457</v>
      </c>
      <c r="D43" s="32">
        <v>36192</v>
      </c>
      <c r="E43" s="61" t="s">
        <v>707</v>
      </c>
      <c r="F43" s="61" t="s">
        <v>596</v>
      </c>
      <c r="G43" s="33">
        <v>820</v>
      </c>
      <c r="H43" s="31">
        <v>6</v>
      </c>
      <c r="I43" s="28"/>
      <c r="J43" s="29">
        <v>6</v>
      </c>
      <c r="K43" s="30" t="s">
        <v>292</v>
      </c>
      <c r="L43" s="392">
        <v>509</v>
      </c>
      <c r="M43" s="32">
        <v>36536</v>
      </c>
      <c r="N43" s="61" t="s">
        <v>730</v>
      </c>
      <c r="O43" s="61" t="s">
        <v>731</v>
      </c>
      <c r="P43" s="33">
        <v>809</v>
      </c>
      <c r="Q43" s="31">
        <v>4</v>
      </c>
    </row>
    <row r="44" spans="1:17" s="20" customFormat="1" ht="18.75" customHeight="1">
      <c r="A44" s="29">
        <v>7</v>
      </c>
      <c r="B44" s="30" t="s">
        <v>255</v>
      </c>
      <c r="C44" s="392">
        <v>591</v>
      </c>
      <c r="D44" s="32">
        <v>36245</v>
      </c>
      <c r="E44" s="61" t="s">
        <v>762</v>
      </c>
      <c r="F44" s="61" t="s">
        <v>621</v>
      </c>
      <c r="G44" s="33">
        <v>807</v>
      </c>
      <c r="H44" s="31">
        <v>5</v>
      </c>
      <c r="I44" s="28"/>
      <c r="J44" s="29">
        <v>7</v>
      </c>
      <c r="K44" s="30" t="s">
        <v>293</v>
      </c>
      <c r="L44" s="392">
        <v>463</v>
      </c>
      <c r="M44" s="32">
        <v>36699</v>
      </c>
      <c r="N44" s="61" t="s">
        <v>708</v>
      </c>
      <c r="O44" s="61" t="s">
        <v>658</v>
      </c>
      <c r="P44" s="33">
        <v>794</v>
      </c>
      <c r="Q44" s="31">
        <v>3</v>
      </c>
    </row>
    <row r="45" spans="1:17" s="20" customFormat="1" ht="18.75" customHeight="1">
      <c r="A45" s="29">
        <v>8</v>
      </c>
      <c r="B45" s="30" t="s">
        <v>256</v>
      </c>
      <c r="C45" s="392">
        <v>416</v>
      </c>
      <c r="D45" s="32">
        <v>36161</v>
      </c>
      <c r="E45" s="61" t="s">
        <v>694</v>
      </c>
      <c r="F45" s="61" t="s">
        <v>647</v>
      </c>
      <c r="G45" s="33">
        <v>776</v>
      </c>
      <c r="H45" s="31">
        <v>2</v>
      </c>
      <c r="I45" s="28"/>
      <c r="J45" s="29">
        <v>8</v>
      </c>
      <c r="K45" s="30" t="s">
        <v>294</v>
      </c>
      <c r="L45" s="392">
        <v>448</v>
      </c>
      <c r="M45" s="32">
        <v>36535</v>
      </c>
      <c r="N45" s="61" t="s">
        <v>771</v>
      </c>
      <c r="O45" s="61" t="s">
        <v>594</v>
      </c>
      <c r="P45" s="33">
        <v>862</v>
      </c>
      <c r="Q45" s="31">
        <v>8</v>
      </c>
    </row>
    <row r="46" spans="1:17" s="20" customFormat="1" ht="18.75" customHeight="1">
      <c r="A46" s="559" t="s">
        <v>49</v>
      </c>
      <c r="B46" s="560"/>
      <c r="C46" s="560"/>
      <c r="D46" s="560"/>
      <c r="E46" s="560"/>
      <c r="F46" s="560"/>
      <c r="G46" s="560"/>
      <c r="H46" s="561"/>
      <c r="I46" s="28"/>
      <c r="J46" s="559" t="s">
        <v>267</v>
      </c>
      <c r="K46" s="562"/>
      <c r="L46" s="562"/>
      <c r="M46" s="562"/>
      <c r="N46" s="562"/>
      <c r="O46" s="562"/>
      <c r="P46" s="562"/>
      <c r="Q46" s="563"/>
    </row>
    <row r="47" spans="1:17" s="20" customFormat="1" ht="18.75" customHeight="1">
      <c r="A47" s="60" t="s">
        <v>12</v>
      </c>
      <c r="B47" s="57" t="s">
        <v>239</v>
      </c>
      <c r="C47" s="57" t="s">
        <v>238</v>
      </c>
      <c r="D47" s="58" t="s">
        <v>13</v>
      </c>
      <c r="E47" s="59" t="s">
        <v>14</v>
      </c>
      <c r="F47" s="59" t="s">
        <v>21</v>
      </c>
      <c r="G47" s="57" t="s">
        <v>15</v>
      </c>
      <c r="H47" s="57" t="s">
        <v>30</v>
      </c>
      <c r="I47" s="28"/>
      <c r="J47" s="60" t="s">
        <v>12</v>
      </c>
      <c r="K47" s="57" t="s">
        <v>239</v>
      </c>
      <c r="L47" s="57" t="s">
        <v>238</v>
      </c>
      <c r="M47" s="58" t="s">
        <v>13</v>
      </c>
      <c r="N47" s="59" t="s">
        <v>14</v>
      </c>
      <c r="O47" s="59" t="s">
        <v>21</v>
      </c>
      <c r="P47" s="57" t="s">
        <v>15</v>
      </c>
      <c r="Q47" s="57" t="s">
        <v>30</v>
      </c>
    </row>
    <row r="48" spans="1:17" s="20" customFormat="1" ht="18.75" customHeight="1">
      <c r="A48" s="29">
        <v>1</v>
      </c>
      <c r="B48" s="30" t="s">
        <v>125</v>
      </c>
      <c r="C48" s="392" t="s">
        <v>988</v>
      </c>
      <c r="D48" s="32" t="s">
        <v>988</v>
      </c>
      <c r="E48" s="61" t="s">
        <v>988</v>
      </c>
      <c r="F48" s="61" t="s">
        <v>988</v>
      </c>
      <c r="G48" s="33"/>
      <c r="H48" s="31"/>
      <c r="I48" s="28"/>
      <c r="J48" s="29">
        <v>1</v>
      </c>
      <c r="K48" s="30" t="s">
        <v>295</v>
      </c>
      <c r="L48" s="392">
        <v>546</v>
      </c>
      <c r="M48" s="32">
        <v>36617</v>
      </c>
      <c r="N48" s="61" t="s">
        <v>607</v>
      </c>
      <c r="O48" s="61" t="s">
        <v>608</v>
      </c>
      <c r="P48" s="33">
        <v>924</v>
      </c>
      <c r="Q48" s="31">
        <v>8</v>
      </c>
    </row>
    <row r="49" spans="1:17" s="20" customFormat="1" ht="18.75" customHeight="1">
      <c r="A49" s="29">
        <v>2</v>
      </c>
      <c r="B49" s="30" t="s">
        <v>126</v>
      </c>
      <c r="C49" s="392">
        <v>573</v>
      </c>
      <c r="D49" s="32">
        <v>36769</v>
      </c>
      <c r="E49" s="61" t="s">
        <v>754</v>
      </c>
      <c r="F49" s="61" t="s">
        <v>752</v>
      </c>
      <c r="G49" s="33">
        <v>863</v>
      </c>
      <c r="H49" s="31">
        <v>6</v>
      </c>
      <c r="I49" s="28"/>
      <c r="J49" s="29">
        <v>2</v>
      </c>
      <c r="K49" s="30" t="s">
        <v>296</v>
      </c>
      <c r="L49" s="392">
        <v>489</v>
      </c>
      <c r="M49" s="32">
        <v>36765</v>
      </c>
      <c r="N49" s="61" t="s">
        <v>720</v>
      </c>
      <c r="O49" s="61" t="s">
        <v>249</v>
      </c>
      <c r="P49" s="33">
        <v>867</v>
      </c>
      <c r="Q49" s="31">
        <v>7</v>
      </c>
    </row>
    <row r="50" spans="1:17" s="20" customFormat="1" ht="18.75" customHeight="1">
      <c r="A50" s="29">
        <v>3</v>
      </c>
      <c r="B50" s="30" t="s">
        <v>127</v>
      </c>
      <c r="C50" s="392">
        <v>594</v>
      </c>
      <c r="D50" s="32">
        <v>36721</v>
      </c>
      <c r="E50" s="61" t="s">
        <v>763</v>
      </c>
      <c r="F50" s="61" t="s">
        <v>764</v>
      </c>
      <c r="G50" s="33">
        <v>783</v>
      </c>
      <c r="H50" s="31">
        <v>3</v>
      </c>
      <c r="I50" s="28"/>
      <c r="J50" s="29">
        <v>3</v>
      </c>
      <c r="K50" s="30" t="s">
        <v>297</v>
      </c>
      <c r="L50" s="392">
        <v>523</v>
      </c>
      <c r="M50" s="32">
        <v>36184</v>
      </c>
      <c r="N50" s="61" t="s">
        <v>739</v>
      </c>
      <c r="O50" s="61" t="s">
        <v>735</v>
      </c>
      <c r="P50" s="33">
        <v>750</v>
      </c>
      <c r="Q50" s="31">
        <v>1</v>
      </c>
    </row>
    <row r="51" spans="1:17" s="20" customFormat="1" ht="18.75" customHeight="1">
      <c r="A51" s="29">
        <v>4</v>
      </c>
      <c r="B51" s="30" t="s">
        <v>128</v>
      </c>
      <c r="C51" s="392">
        <v>590</v>
      </c>
      <c r="D51" s="32">
        <v>36419</v>
      </c>
      <c r="E51" s="61" t="s">
        <v>760</v>
      </c>
      <c r="F51" s="61" t="s">
        <v>761</v>
      </c>
      <c r="G51" s="33">
        <v>806</v>
      </c>
      <c r="H51" s="31">
        <v>4</v>
      </c>
      <c r="I51" s="28"/>
      <c r="J51" s="29">
        <v>4</v>
      </c>
      <c r="K51" s="30" t="s">
        <v>298</v>
      </c>
      <c r="L51" s="392">
        <v>390</v>
      </c>
      <c r="M51" s="32">
        <v>36161</v>
      </c>
      <c r="N51" s="61" t="s">
        <v>688</v>
      </c>
      <c r="O51" s="61" t="s">
        <v>641</v>
      </c>
      <c r="P51" s="33">
        <v>768</v>
      </c>
      <c r="Q51" s="31">
        <v>2</v>
      </c>
    </row>
    <row r="52" spans="1:17" s="20" customFormat="1" ht="18.75" customHeight="1">
      <c r="A52" s="29">
        <v>5</v>
      </c>
      <c r="B52" s="30" t="s">
        <v>129</v>
      </c>
      <c r="C52" s="392">
        <v>421</v>
      </c>
      <c r="D52" s="32">
        <v>36479</v>
      </c>
      <c r="E52" s="61" t="s">
        <v>698</v>
      </c>
      <c r="F52" s="61" t="s">
        <v>647</v>
      </c>
      <c r="G52" s="33">
        <v>779</v>
      </c>
      <c r="H52" s="31">
        <v>2</v>
      </c>
      <c r="I52" s="28"/>
      <c r="J52" s="29">
        <v>5</v>
      </c>
      <c r="K52" s="30" t="s">
        <v>299</v>
      </c>
      <c r="L52" s="392">
        <v>452</v>
      </c>
      <c r="M52" s="32">
        <v>36314</v>
      </c>
      <c r="N52" s="61" t="s">
        <v>706</v>
      </c>
      <c r="O52" s="61" t="s">
        <v>594</v>
      </c>
      <c r="P52" s="33">
        <v>771</v>
      </c>
      <c r="Q52" s="31">
        <v>3</v>
      </c>
    </row>
    <row r="53" spans="1:17" s="20" customFormat="1" ht="18.75" customHeight="1">
      <c r="A53" s="29">
        <v>6</v>
      </c>
      <c r="B53" s="30" t="s">
        <v>130</v>
      </c>
      <c r="C53" s="392">
        <v>420</v>
      </c>
      <c r="D53" s="32">
        <v>36526</v>
      </c>
      <c r="E53" s="61" t="s">
        <v>697</v>
      </c>
      <c r="F53" s="61" t="s">
        <v>647</v>
      </c>
      <c r="G53" s="33" t="s">
        <v>993</v>
      </c>
      <c r="H53" s="31" t="s">
        <v>411</v>
      </c>
      <c r="I53" s="28"/>
      <c r="J53" s="29">
        <v>6</v>
      </c>
      <c r="K53" s="30" t="s">
        <v>300</v>
      </c>
      <c r="L53" s="392">
        <v>422</v>
      </c>
      <c r="M53" s="32">
        <v>36242</v>
      </c>
      <c r="N53" s="61" t="s">
        <v>699</v>
      </c>
      <c r="O53" s="61" t="s">
        <v>647</v>
      </c>
      <c r="P53" s="33">
        <v>791</v>
      </c>
      <c r="Q53" s="31">
        <v>4</v>
      </c>
    </row>
    <row r="54" spans="1:17" s="20" customFormat="1" ht="18.75" customHeight="1">
      <c r="A54" s="29">
        <v>7</v>
      </c>
      <c r="B54" s="30" t="s">
        <v>257</v>
      </c>
      <c r="C54" s="392">
        <v>432</v>
      </c>
      <c r="D54" s="32">
        <v>36320</v>
      </c>
      <c r="E54" s="61" t="s">
        <v>702</v>
      </c>
      <c r="F54" s="61" t="s">
        <v>703</v>
      </c>
      <c r="G54" s="33">
        <v>827</v>
      </c>
      <c r="H54" s="31">
        <v>5</v>
      </c>
      <c r="I54" s="28"/>
      <c r="J54" s="29">
        <v>7</v>
      </c>
      <c r="K54" s="30" t="s">
        <v>301</v>
      </c>
      <c r="L54" s="392">
        <v>514</v>
      </c>
      <c r="M54" s="32">
        <v>36379</v>
      </c>
      <c r="N54" s="61" t="s">
        <v>734</v>
      </c>
      <c r="O54" s="61" t="s">
        <v>735</v>
      </c>
      <c r="P54" s="33">
        <v>797</v>
      </c>
      <c r="Q54" s="31">
        <v>5</v>
      </c>
    </row>
    <row r="55" spans="1:17" s="20" customFormat="1" ht="18.75" customHeight="1">
      <c r="A55" s="29">
        <v>8</v>
      </c>
      <c r="B55" s="30" t="s">
        <v>258</v>
      </c>
      <c r="C55" s="392">
        <v>382</v>
      </c>
      <c r="D55" s="32">
        <v>36423</v>
      </c>
      <c r="E55" s="61" t="s">
        <v>682</v>
      </c>
      <c r="F55" s="61" t="s">
        <v>683</v>
      </c>
      <c r="G55" s="33">
        <v>748</v>
      </c>
      <c r="H55" s="31">
        <v>1</v>
      </c>
      <c r="I55" s="28"/>
      <c r="J55" s="29">
        <v>8</v>
      </c>
      <c r="K55" s="30" t="s">
        <v>302</v>
      </c>
      <c r="L55" s="392">
        <v>516</v>
      </c>
      <c r="M55" s="32">
        <v>36321</v>
      </c>
      <c r="N55" s="61" t="s">
        <v>737</v>
      </c>
      <c r="O55" s="61" t="s">
        <v>735</v>
      </c>
      <c r="P55" s="33">
        <v>841</v>
      </c>
      <c r="Q55" s="31">
        <v>6</v>
      </c>
    </row>
    <row r="56" spans="1:17" s="20" customFormat="1" ht="18.75" customHeight="1">
      <c r="A56" s="559" t="s">
        <v>50</v>
      </c>
      <c r="B56" s="560"/>
      <c r="C56" s="560"/>
      <c r="D56" s="560"/>
      <c r="E56" s="560"/>
      <c r="F56" s="560"/>
      <c r="G56" s="560"/>
      <c r="H56" s="561"/>
      <c r="I56" s="28"/>
      <c r="J56" s="559" t="s">
        <v>268</v>
      </c>
      <c r="K56" s="562"/>
      <c r="L56" s="562"/>
      <c r="M56" s="562"/>
      <c r="N56" s="562"/>
      <c r="O56" s="562"/>
      <c r="P56" s="562"/>
      <c r="Q56" s="563"/>
    </row>
    <row r="57" spans="1:17" s="20" customFormat="1" ht="18.75" customHeight="1">
      <c r="A57" s="60" t="s">
        <v>12</v>
      </c>
      <c r="B57" s="57" t="s">
        <v>239</v>
      </c>
      <c r="C57" s="57" t="s">
        <v>238</v>
      </c>
      <c r="D57" s="58" t="s">
        <v>13</v>
      </c>
      <c r="E57" s="59" t="s">
        <v>14</v>
      </c>
      <c r="F57" s="59" t="s">
        <v>21</v>
      </c>
      <c r="G57" s="57" t="s">
        <v>15</v>
      </c>
      <c r="H57" s="57" t="s">
        <v>30</v>
      </c>
      <c r="I57" s="28"/>
      <c r="J57" s="60" t="s">
        <v>12</v>
      </c>
      <c r="K57" s="57" t="s">
        <v>239</v>
      </c>
      <c r="L57" s="57" t="s">
        <v>238</v>
      </c>
      <c r="M57" s="58" t="s">
        <v>13</v>
      </c>
      <c r="N57" s="59" t="s">
        <v>14</v>
      </c>
      <c r="O57" s="59" t="s">
        <v>21</v>
      </c>
      <c r="P57" s="57" t="s">
        <v>15</v>
      </c>
      <c r="Q57" s="57" t="s">
        <v>30</v>
      </c>
    </row>
    <row r="58" spans="1:17" s="20" customFormat="1" ht="18.75" customHeight="1">
      <c r="A58" s="29">
        <v>1</v>
      </c>
      <c r="B58" s="30" t="s">
        <v>131</v>
      </c>
      <c r="C58" s="392">
        <v>80</v>
      </c>
      <c r="D58" s="32">
        <v>36703</v>
      </c>
      <c r="E58" s="61" t="s">
        <v>910</v>
      </c>
      <c r="F58" s="61" t="s">
        <v>647</v>
      </c>
      <c r="G58" s="33">
        <v>838</v>
      </c>
      <c r="H58" s="31">
        <v>7</v>
      </c>
      <c r="I58" s="28"/>
      <c r="J58" s="29">
        <v>1</v>
      </c>
      <c r="K58" s="30" t="s">
        <v>303</v>
      </c>
      <c r="L58" s="392">
        <v>583</v>
      </c>
      <c r="M58" s="32">
        <v>36629</v>
      </c>
      <c r="N58" s="61" t="s">
        <v>759</v>
      </c>
      <c r="O58" s="61" t="s">
        <v>672</v>
      </c>
      <c r="P58" s="33">
        <v>950</v>
      </c>
      <c r="Q58" s="31">
        <v>6</v>
      </c>
    </row>
    <row r="59" spans="1:17" s="20" customFormat="1" ht="18.75" customHeight="1">
      <c r="A59" s="29">
        <v>2</v>
      </c>
      <c r="B59" s="30" t="s">
        <v>132</v>
      </c>
      <c r="C59" s="392">
        <v>570</v>
      </c>
      <c r="D59" s="32">
        <v>36242</v>
      </c>
      <c r="E59" s="61" t="s">
        <v>751</v>
      </c>
      <c r="F59" s="61" t="s">
        <v>752</v>
      </c>
      <c r="G59" s="33">
        <v>799</v>
      </c>
      <c r="H59" s="31">
        <v>4</v>
      </c>
      <c r="I59" s="28"/>
      <c r="J59" s="29">
        <v>2</v>
      </c>
      <c r="K59" s="30" t="s">
        <v>304</v>
      </c>
      <c r="L59" s="392">
        <v>488</v>
      </c>
      <c r="M59" s="32">
        <v>36534</v>
      </c>
      <c r="N59" s="61" t="s">
        <v>719</v>
      </c>
      <c r="O59" s="61" t="s">
        <v>249</v>
      </c>
      <c r="P59" s="33">
        <v>846</v>
      </c>
      <c r="Q59" s="31">
        <v>5</v>
      </c>
    </row>
    <row r="60" spans="1:17" s="20" customFormat="1" ht="18.75" customHeight="1">
      <c r="A60" s="29">
        <v>3</v>
      </c>
      <c r="B60" s="30" t="s">
        <v>133</v>
      </c>
      <c r="C60" s="392">
        <v>597</v>
      </c>
      <c r="D60" s="32">
        <v>36445</v>
      </c>
      <c r="E60" s="61" t="s">
        <v>766</v>
      </c>
      <c r="F60" s="61" t="s">
        <v>764</v>
      </c>
      <c r="G60" s="33">
        <v>779</v>
      </c>
      <c r="H60" s="31">
        <v>2</v>
      </c>
      <c r="I60" s="28"/>
      <c r="J60" s="29">
        <v>3</v>
      </c>
      <c r="K60" s="30" t="s">
        <v>305</v>
      </c>
      <c r="L60" s="392">
        <v>492</v>
      </c>
      <c r="M60" s="32">
        <v>36761</v>
      </c>
      <c r="N60" s="61" t="s">
        <v>723</v>
      </c>
      <c r="O60" s="61" t="s">
        <v>249</v>
      </c>
      <c r="P60" s="33" t="s">
        <v>987</v>
      </c>
      <c r="Q60" s="31" t="s">
        <v>411</v>
      </c>
    </row>
    <row r="61" spans="1:17" s="20" customFormat="1" ht="18.75" customHeight="1">
      <c r="A61" s="29">
        <v>4</v>
      </c>
      <c r="B61" s="30" t="s">
        <v>134</v>
      </c>
      <c r="C61" s="392">
        <v>477</v>
      </c>
      <c r="D61" s="32">
        <v>36371</v>
      </c>
      <c r="E61" s="61" t="s">
        <v>714</v>
      </c>
      <c r="F61" s="61" t="s">
        <v>249</v>
      </c>
      <c r="G61" s="33">
        <v>757</v>
      </c>
      <c r="H61" s="31">
        <v>1</v>
      </c>
      <c r="I61" s="28"/>
      <c r="J61" s="29">
        <v>4</v>
      </c>
      <c r="K61" s="30" t="s">
        <v>306</v>
      </c>
      <c r="L61" s="392">
        <v>385</v>
      </c>
      <c r="M61" s="32">
        <v>36456</v>
      </c>
      <c r="N61" s="61" t="s">
        <v>685</v>
      </c>
      <c r="O61" s="61" t="s">
        <v>641</v>
      </c>
      <c r="P61" s="33">
        <v>776</v>
      </c>
      <c r="Q61" s="31">
        <v>1</v>
      </c>
    </row>
    <row r="62" spans="1:17" s="20" customFormat="1" ht="18.75" customHeight="1">
      <c r="A62" s="29">
        <v>5</v>
      </c>
      <c r="B62" s="30" t="s">
        <v>135</v>
      </c>
      <c r="C62" s="392">
        <v>497</v>
      </c>
      <c r="D62" s="32">
        <v>36161</v>
      </c>
      <c r="E62" s="61" t="s">
        <v>724</v>
      </c>
      <c r="F62" s="61" t="s">
        <v>725</v>
      </c>
      <c r="G62" s="33">
        <v>784</v>
      </c>
      <c r="H62" s="31">
        <v>3</v>
      </c>
      <c r="I62" s="28"/>
      <c r="J62" s="29">
        <v>5</v>
      </c>
      <c r="K62" s="30" t="s">
        <v>307</v>
      </c>
      <c r="L62" s="392">
        <v>357</v>
      </c>
      <c r="M62" s="32">
        <v>36526</v>
      </c>
      <c r="N62" s="61" t="s">
        <v>677</v>
      </c>
      <c r="O62" s="61" t="s">
        <v>634</v>
      </c>
      <c r="P62" s="33">
        <v>781</v>
      </c>
      <c r="Q62" s="31">
        <v>2</v>
      </c>
    </row>
    <row r="63" spans="1:17" s="20" customFormat="1" ht="18.75" customHeight="1">
      <c r="A63" s="29">
        <v>6</v>
      </c>
      <c r="B63" s="30" t="s">
        <v>136</v>
      </c>
      <c r="C63" s="392">
        <v>491</v>
      </c>
      <c r="D63" s="32">
        <v>36278</v>
      </c>
      <c r="E63" s="61" t="s">
        <v>722</v>
      </c>
      <c r="F63" s="61" t="s">
        <v>249</v>
      </c>
      <c r="G63" s="33">
        <v>820</v>
      </c>
      <c r="H63" s="31">
        <v>6</v>
      </c>
      <c r="I63" s="28"/>
      <c r="J63" s="29">
        <v>6</v>
      </c>
      <c r="K63" s="30" t="s">
        <v>308</v>
      </c>
      <c r="L63" s="392">
        <v>386</v>
      </c>
      <c r="M63" s="32">
        <v>36629</v>
      </c>
      <c r="N63" s="61" t="s">
        <v>686</v>
      </c>
      <c r="O63" s="61" t="s">
        <v>641</v>
      </c>
      <c r="P63" s="33">
        <v>788</v>
      </c>
      <c r="Q63" s="31">
        <v>3</v>
      </c>
    </row>
    <row r="64" spans="1:17" s="20" customFormat="1" ht="18.75" customHeight="1">
      <c r="A64" s="29">
        <v>7</v>
      </c>
      <c r="B64" s="30" t="s">
        <v>259</v>
      </c>
      <c r="C64" s="392">
        <v>562</v>
      </c>
      <c r="D64" s="32">
        <v>36557</v>
      </c>
      <c r="E64" s="61" t="s">
        <v>749</v>
      </c>
      <c r="F64" s="61" t="s">
        <v>669</v>
      </c>
      <c r="G64" s="33">
        <v>814</v>
      </c>
      <c r="H64" s="31">
        <v>5</v>
      </c>
      <c r="I64" s="28"/>
      <c r="J64" s="29">
        <v>7</v>
      </c>
      <c r="K64" s="30" t="s">
        <v>309</v>
      </c>
      <c r="L64" s="392">
        <v>569</v>
      </c>
      <c r="M64" s="32">
        <v>36366</v>
      </c>
      <c r="N64" s="61" t="s">
        <v>750</v>
      </c>
      <c r="O64" s="61" t="s">
        <v>669</v>
      </c>
      <c r="P64" s="33">
        <v>830</v>
      </c>
      <c r="Q64" s="31">
        <v>4</v>
      </c>
    </row>
    <row r="65" spans="1:17" ht="18.75" customHeight="1">
      <c r="A65" s="29">
        <v>8</v>
      </c>
      <c r="B65" s="30" t="s">
        <v>260</v>
      </c>
      <c r="C65" s="392">
        <v>372</v>
      </c>
      <c r="D65" s="32">
        <v>36526</v>
      </c>
      <c r="E65" s="61" t="s">
        <v>681</v>
      </c>
      <c r="F65" s="61" t="s">
        <v>577</v>
      </c>
      <c r="G65" s="33" t="s">
        <v>993</v>
      </c>
      <c r="H65" s="31" t="s">
        <v>411</v>
      </c>
      <c r="J65" s="29">
        <v>8</v>
      </c>
      <c r="K65" s="30" t="s">
        <v>310</v>
      </c>
      <c r="L65" s="392">
        <v>517</v>
      </c>
      <c r="M65" s="32">
        <v>36531</v>
      </c>
      <c r="N65" s="61" t="s">
        <v>738</v>
      </c>
      <c r="O65" s="61" t="s">
        <v>735</v>
      </c>
      <c r="P65" s="33" t="s">
        <v>987</v>
      </c>
      <c r="Q65" s="31" t="s">
        <v>411</v>
      </c>
    </row>
    <row r="66" spans="1:17"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fitToHeight="0" fitToWidth="1" horizontalDpi="600" verticalDpi="600" orientation="portrait" paperSize="9" scale="61" r:id="rId2"/>
  <ignoredErrors>
    <ignoredError sqref="O4:P4 O3 J3" unlockedFormula="1"/>
  </ignoredErrors>
  <drawing r:id="rId1"/>
</worksheet>
</file>

<file path=xl/worksheets/sheet8.xml><?xml version="1.0" encoding="utf-8"?>
<worksheet xmlns="http://schemas.openxmlformats.org/spreadsheetml/2006/main" xmlns:r="http://schemas.openxmlformats.org/officeDocument/2006/relationships">
  <sheetPr>
    <tabColor rgb="FF7030A0"/>
  </sheetPr>
  <dimension ref="A1:Q67"/>
  <sheetViews>
    <sheetView view="pageBreakPreview" zoomScale="106" zoomScaleSheetLayoutView="106" zoomScalePageLayoutView="0" workbookViewId="0" topLeftCell="A55">
      <selection activeCell="K45" sqref="K45"/>
    </sheetView>
  </sheetViews>
  <sheetFormatPr defaultColWidth="9.140625" defaultRowHeight="12.75"/>
  <cols>
    <col min="1" max="1" width="4.8515625" style="34" customWidth="1"/>
    <col min="2" max="2" width="7.28125" style="34" customWidth="1"/>
    <col min="3" max="3" width="14.42187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1875" style="34" customWidth="1"/>
    <col min="10" max="10" width="15.57421875" style="34" customWidth="1"/>
    <col min="11" max="11" width="6.57421875" style="34" customWidth="1"/>
    <col min="12" max="12" width="12.28125" style="36" customWidth="1"/>
    <col min="13" max="13" width="26.421875" style="68" customWidth="1"/>
    <col min="14" max="14" width="15.8515625" style="68"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550" t="str">
        <f>('YARIŞMA BİLGİLERİ'!A2)</f>
        <v>Türkiye Atletizm Federasyonu
İstanbul Atletizm İl Temsilciliği</v>
      </c>
      <c r="B1" s="550"/>
      <c r="C1" s="550"/>
      <c r="D1" s="550"/>
      <c r="E1" s="550"/>
      <c r="F1" s="550"/>
      <c r="G1" s="550"/>
      <c r="H1" s="550"/>
      <c r="I1" s="550"/>
      <c r="J1" s="550"/>
      <c r="K1" s="550"/>
      <c r="L1" s="550"/>
      <c r="M1" s="550"/>
      <c r="N1" s="550"/>
      <c r="O1" s="550"/>
      <c r="P1" s="550"/>
    </row>
    <row r="2" spans="1:16" s="10" customFormat="1" ht="23.25" customHeight="1">
      <c r="A2" s="551" t="str">
        <f>'YARIŞMA BİLGİLERİ'!F19</f>
        <v>Türkiye 16 Yaş Altı  Salon Şampiyonası</v>
      </c>
      <c r="B2" s="551"/>
      <c r="C2" s="551"/>
      <c r="D2" s="551"/>
      <c r="E2" s="551"/>
      <c r="F2" s="551"/>
      <c r="G2" s="551"/>
      <c r="H2" s="551"/>
      <c r="I2" s="551"/>
      <c r="J2" s="551"/>
      <c r="K2" s="551"/>
      <c r="L2" s="551"/>
      <c r="M2" s="551"/>
      <c r="N2" s="551"/>
      <c r="O2" s="551"/>
      <c r="P2" s="551"/>
    </row>
    <row r="3" spans="1:16" s="13" customFormat="1" ht="27" customHeight="1">
      <c r="A3" s="552" t="s">
        <v>315</v>
      </c>
      <c r="B3" s="552"/>
      <c r="C3" s="552"/>
      <c r="D3" s="553" t="str">
        <f>('YARIŞMA PROGRAMI'!D7)</f>
        <v>60 Metre Seçme</v>
      </c>
      <c r="E3" s="553"/>
      <c r="F3" s="554" t="s">
        <v>53</v>
      </c>
      <c r="G3" s="554"/>
      <c r="H3" s="11" t="s">
        <v>240</v>
      </c>
      <c r="I3" s="556" t="str">
        <f>'YARIŞMA PROGRAMI'!E7</f>
        <v>7.84 veya ilk üç</v>
      </c>
      <c r="J3" s="556"/>
      <c r="K3" s="556"/>
      <c r="L3" s="12"/>
      <c r="M3" s="105" t="s">
        <v>241</v>
      </c>
      <c r="N3" s="555" t="str">
        <f>('YARIŞMA PROGRAMI'!F7)</f>
        <v>-</v>
      </c>
      <c r="O3" s="555"/>
      <c r="P3" s="555"/>
    </row>
    <row r="4" spans="1:16" s="13" customFormat="1" ht="17.25" customHeight="1">
      <c r="A4" s="557" t="s">
        <v>245</v>
      </c>
      <c r="B4" s="557"/>
      <c r="C4" s="557"/>
      <c r="D4" s="558" t="str">
        <f>'YARIŞMA BİLGİLERİ'!F21</f>
        <v>16 Yaş Altı Erkekler A</v>
      </c>
      <c r="E4" s="558"/>
      <c r="F4" s="41"/>
      <c r="G4" s="41"/>
      <c r="H4" s="41"/>
      <c r="I4" s="41"/>
      <c r="J4" s="41"/>
      <c r="K4" s="41"/>
      <c r="L4" s="42"/>
      <c r="M4" s="106" t="s">
        <v>5</v>
      </c>
      <c r="N4" s="568">
        <f>'YARIŞMA PROGRAMI'!B7</f>
        <v>41664</v>
      </c>
      <c r="O4" s="568"/>
      <c r="P4" s="568"/>
    </row>
    <row r="5" spans="1:16" s="10" customFormat="1" ht="16.5" customHeight="1">
      <c r="A5" s="14"/>
      <c r="B5" s="14"/>
      <c r="C5" s="15"/>
      <c r="D5" s="16"/>
      <c r="E5" s="17"/>
      <c r="F5" s="17"/>
      <c r="G5" s="17"/>
      <c r="H5" s="17"/>
      <c r="I5" s="14"/>
      <c r="J5" s="14"/>
      <c r="K5" s="14"/>
      <c r="L5" s="18"/>
      <c r="M5" s="19"/>
      <c r="N5" s="565">
        <f ca="1">NOW()</f>
        <v>41666.01818206019</v>
      </c>
      <c r="O5" s="565"/>
      <c r="P5" s="565"/>
    </row>
    <row r="6" spans="1:16" s="20" customFormat="1" ht="24.75" customHeight="1">
      <c r="A6" s="569" t="s">
        <v>12</v>
      </c>
      <c r="B6" s="570" t="s">
        <v>238</v>
      </c>
      <c r="C6" s="572" t="s">
        <v>263</v>
      </c>
      <c r="D6" s="564" t="s">
        <v>14</v>
      </c>
      <c r="E6" s="564" t="s">
        <v>51</v>
      </c>
      <c r="F6" s="564" t="s">
        <v>15</v>
      </c>
      <c r="G6" s="566" t="s">
        <v>30</v>
      </c>
      <c r="I6" s="559" t="s">
        <v>17</v>
      </c>
      <c r="J6" s="562"/>
      <c r="K6" s="562"/>
      <c r="L6" s="562"/>
      <c r="M6" s="562"/>
      <c r="N6" s="562"/>
      <c r="O6" s="562"/>
      <c r="P6" s="563"/>
    </row>
    <row r="7" spans="1:16" ht="24.75" customHeight="1">
      <c r="A7" s="569"/>
      <c r="B7" s="571"/>
      <c r="C7" s="572"/>
      <c r="D7" s="564"/>
      <c r="E7" s="564"/>
      <c r="F7" s="564"/>
      <c r="G7" s="567"/>
      <c r="H7" s="21"/>
      <c r="I7" s="60" t="s">
        <v>12</v>
      </c>
      <c r="J7" s="57" t="s">
        <v>239</v>
      </c>
      <c r="K7" s="57" t="s">
        <v>238</v>
      </c>
      <c r="L7" s="58" t="s">
        <v>13</v>
      </c>
      <c r="M7" s="59" t="s">
        <v>14</v>
      </c>
      <c r="N7" s="59" t="s">
        <v>51</v>
      </c>
      <c r="O7" s="57" t="s">
        <v>15</v>
      </c>
      <c r="P7" s="57" t="s">
        <v>30</v>
      </c>
    </row>
    <row r="8" spans="1:16" s="20" customFormat="1" ht="24.75" customHeight="1">
      <c r="A8" s="95">
        <v>1</v>
      </c>
      <c r="B8" s="95"/>
      <c r="C8" s="156"/>
      <c r="D8" s="226"/>
      <c r="E8" s="227"/>
      <c r="F8" s="157"/>
      <c r="G8" s="96"/>
      <c r="H8" s="28"/>
      <c r="I8" s="29">
        <v>1</v>
      </c>
      <c r="J8" s="30" t="s">
        <v>101</v>
      </c>
      <c r="K8" s="31">
        <f>IF(ISERROR(VLOOKUP(J8,'KAYIT LİSTESİ'!$B$4:$H$915,2,0)),"",(VLOOKUP(J8,'KAYIT LİSTESİ'!$B$4:$H$915,2,0)))</f>
      </c>
      <c r="L8" s="32">
        <f>IF(ISERROR(VLOOKUP(J8,'KAYIT LİSTESİ'!$B$4:$H$915,4,0)),"",(VLOOKUP(J8,'KAYIT LİSTESİ'!$B$4:$H$915,4,0)))</f>
      </c>
      <c r="M8" s="61">
        <f>IF(ISERROR(VLOOKUP(J8,'KAYIT LİSTESİ'!$B$4:$H$915,5,0)),"",(VLOOKUP(J8,'KAYIT LİSTESİ'!$B$4:$H$915,5,0)))</f>
      </c>
      <c r="N8" s="61">
        <f>IF(ISERROR(VLOOKUP(J8,'KAYIT LİSTESİ'!$B$4:$H$915,6,0)),"",(VLOOKUP(J8,'KAYIT LİSTESİ'!$B$4:$H$915,6,0)))</f>
      </c>
      <c r="O8" s="33"/>
      <c r="P8" s="31"/>
    </row>
    <row r="9" spans="1:16" s="20" customFormat="1" ht="24.75" customHeight="1">
      <c r="A9" s="95">
        <v>2</v>
      </c>
      <c r="B9" s="95"/>
      <c r="C9" s="156"/>
      <c r="D9" s="226"/>
      <c r="E9" s="227"/>
      <c r="F9" s="157"/>
      <c r="G9" s="96"/>
      <c r="H9" s="28"/>
      <c r="I9" s="29">
        <v>2</v>
      </c>
      <c r="J9" s="30" t="s">
        <v>102</v>
      </c>
      <c r="K9" s="31">
        <f>IF(ISERROR(VLOOKUP(J9,'KAYIT LİSTESİ'!$B$4:$H$915,2,0)),"",(VLOOKUP(J9,'KAYIT LİSTESİ'!$B$4:$H$915,2,0)))</f>
        <v>582</v>
      </c>
      <c r="L9" s="32">
        <f>IF(ISERROR(VLOOKUP(J9,'KAYIT LİSTESİ'!$B$4:$H$915,4,0)),"",(VLOOKUP(J9,'KAYIT LİSTESİ'!$B$4:$H$915,4,0)))</f>
        <v>36202</v>
      </c>
      <c r="M9" s="61" t="str">
        <f>IF(ISERROR(VLOOKUP(J9,'KAYIT LİSTESİ'!$B$4:$H$915,5,0)),"",(VLOOKUP(J9,'KAYIT LİSTESİ'!$B$4:$H$915,5,0)))</f>
        <v>ORHAN OYSAL</v>
      </c>
      <c r="N9" s="61" t="str">
        <f>IF(ISERROR(VLOOKUP(J9,'KAYIT LİSTESİ'!$B$4:$H$915,6,0)),"",(VLOOKUP(J9,'KAYIT LİSTESİ'!$B$4:$H$915,6,0)))</f>
        <v>SİİRT</v>
      </c>
      <c r="O9" s="33"/>
      <c r="P9" s="31"/>
    </row>
    <row r="10" spans="1:16" s="20" customFormat="1" ht="24.75" customHeight="1">
      <c r="A10" s="95">
        <v>3</v>
      </c>
      <c r="B10" s="95"/>
      <c r="C10" s="156"/>
      <c r="D10" s="226"/>
      <c r="E10" s="227"/>
      <c r="F10" s="157"/>
      <c r="G10" s="96"/>
      <c r="H10" s="28"/>
      <c r="I10" s="29">
        <v>3</v>
      </c>
      <c r="J10" s="30" t="s">
        <v>103</v>
      </c>
      <c r="K10" s="31">
        <f>IF(ISERROR(VLOOKUP(J10,'KAYIT LİSTESİ'!$B$4:$H$915,2,0)),"",(VLOOKUP(J10,'KAYIT LİSTESİ'!$B$4:$H$915,2,0)))</f>
        <v>451</v>
      </c>
      <c r="L10" s="32">
        <f>IF(ISERROR(VLOOKUP(J10,'KAYIT LİSTESİ'!$B$4:$H$915,4,0)),"",(VLOOKUP(J10,'KAYIT LİSTESİ'!$B$4:$H$915,4,0)))</f>
        <v>36219</v>
      </c>
      <c r="M10" s="61" t="str">
        <f>IF(ISERROR(VLOOKUP(J10,'KAYIT LİSTESİ'!$B$4:$H$915,5,0)),"",(VLOOKUP(J10,'KAYIT LİSTESİ'!$B$4:$H$915,5,0)))</f>
        <v>MUSTAFA KAYA </v>
      </c>
      <c r="N10" s="61" t="str">
        <f>IF(ISERROR(VLOOKUP(J10,'KAYIT LİSTESİ'!$B$4:$H$915,6,0)),"",(VLOOKUP(J10,'KAYIT LİSTESİ'!$B$4:$H$915,6,0)))</f>
        <v>ESKİŞEHİR</v>
      </c>
      <c r="O10" s="33"/>
      <c r="P10" s="31"/>
    </row>
    <row r="11" spans="1:16" s="20" customFormat="1" ht="24.75" customHeight="1">
      <c r="A11" s="95">
        <v>4</v>
      </c>
      <c r="B11" s="95"/>
      <c r="C11" s="156"/>
      <c r="D11" s="226"/>
      <c r="E11" s="227"/>
      <c r="F11" s="157"/>
      <c r="G11" s="96"/>
      <c r="H11" s="28"/>
      <c r="I11" s="29">
        <v>4</v>
      </c>
      <c r="J11" s="30" t="s">
        <v>104</v>
      </c>
      <c r="K11" s="31">
        <f>IF(ISERROR(VLOOKUP(J11,'KAYIT LİSTESİ'!$B$4:$H$915,2,0)),"",(VLOOKUP(J11,'KAYIT LİSTESİ'!$B$4:$H$915,2,0)))</f>
        <v>513</v>
      </c>
      <c r="L11" s="32">
        <f>IF(ISERROR(VLOOKUP(J11,'KAYIT LİSTESİ'!$B$4:$H$915,4,0)),"",(VLOOKUP(J11,'KAYIT LİSTESİ'!$B$4:$H$915,4,0)))</f>
        <v>36309</v>
      </c>
      <c r="M11" s="61" t="str">
        <f>IF(ISERROR(VLOOKUP(J11,'KAYIT LİSTESİ'!$B$4:$H$915,5,0)),"",(VLOOKUP(J11,'KAYIT LİSTESİ'!$B$4:$H$915,5,0)))</f>
        <v>TURAN CENK</v>
      </c>
      <c r="N11" s="61" t="str">
        <f>IF(ISERROR(VLOOKUP(J11,'KAYIT LİSTESİ'!$B$4:$H$915,6,0)),"",(VLOOKUP(J11,'KAYIT LİSTESİ'!$B$4:$H$915,6,0)))</f>
        <v>KKTC</v>
      </c>
      <c r="O11" s="33"/>
      <c r="P11" s="31"/>
    </row>
    <row r="12" spans="1:16" s="20" customFormat="1" ht="24.75" customHeight="1">
      <c r="A12" s="95">
        <v>5</v>
      </c>
      <c r="B12" s="95"/>
      <c r="C12" s="156"/>
      <c r="D12" s="226"/>
      <c r="E12" s="227"/>
      <c r="F12" s="157"/>
      <c r="G12" s="96"/>
      <c r="H12" s="28"/>
      <c r="I12" s="29">
        <v>5</v>
      </c>
      <c r="J12" s="30" t="s">
        <v>105</v>
      </c>
      <c r="K12" s="31">
        <f>IF(ISERROR(VLOOKUP(J12,'KAYIT LİSTESİ'!$B$4:$H$915,2,0)),"",(VLOOKUP(J12,'KAYIT LİSTESİ'!$B$4:$H$915,2,0)))</f>
        <v>487</v>
      </c>
      <c r="L12" s="32">
        <f>IF(ISERROR(VLOOKUP(J12,'KAYIT LİSTESİ'!$B$4:$H$915,4,0)),"",(VLOOKUP(J12,'KAYIT LİSTESİ'!$B$4:$H$915,4,0)))</f>
        <v>36161</v>
      </c>
      <c r="M12" s="61" t="str">
        <f>IF(ISERROR(VLOOKUP(J12,'KAYIT LİSTESİ'!$B$4:$H$915,5,0)),"",(VLOOKUP(J12,'KAYIT LİSTESİ'!$B$4:$H$915,5,0)))</f>
        <v>YAĞIZ ARSLAN</v>
      </c>
      <c r="N12" s="61" t="str">
        <f>IF(ISERROR(VLOOKUP(J12,'KAYIT LİSTESİ'!$B$4:$H$915,6,0)),"",(VLOOKUP(J12,'KAYIT LİSTESİ'!$B$4:$H$915,6,0)))</f>
        <v>İSTANBUL</v>
      </c>
      <c r="O12" s="33"/>
      <c r="P12" s="31"/>
    </row>
    <row r="13" spans="1:16" s="20" customFormat="1" ht="24.75" customHeight="1">
      <c r="A13" s="95">
        <v>6</v>
      </c>
      <c r="B13" s="95"/>
      <c r="C13" s="156"/>
      <c r="D13" s="226"/>
      <c r="E13" s="227"/>
      <c r="F13" s="157"/>
      <c r="G13" s="96"/>
      <c r="H13" s="28"/>
      <c r="I13" s="29">
        <v>6</v>
      </c>
      <c r="J13" s="30" t="s">
        <v>106</v>
      </c>
      <c r="K13" s="31">
        <f>IF(ISERROR(VLOOKUP(J13,'KAYIT LİSTESİ'!$B$4:$H$915,2,0)),"",(VLOOKUP(J13,'KAYIT LİSTESİ'!$B$4:$H$915,2,0)))</f>
        <v>524</v>
      </c>
      <c r="L13" s="32">
        <f>IF(ISERROR(VLOOKUP(J13,'KAYIT LİSTESİ'!$B$4:$H$915,4,0)),"",(VLOOKUP(J13,'KAYIT LİSTESİ'!$B$4:$H$915,4,0)))</f>
        <v>36526</v>
      </c>
      <c r="M13" s="61" t="str">
        <f>IF(ISERROR(VLOOKUP(J13,'KAYIT LİSTESİ'!$B$4:$H$915,5,0)),"",(VLOOKUP(J13,'KAYIT LİSTESİ'!$B$4:$H$915,5,0)))</f>
        <v>RAMAZAN KARAKUŞ</v>
      </c>
      <c r="N13" s="61" t="str">
        <f>IF(ISERROR(VLOOKUP(J13,'KAYIT LİSTESİ'!$B$4:$H$915,6,0)),"",(VLOOKUP(J13,'KAYIT LİSTESİ'!$B$4:$H$915,6,0)))</f>
        <v>KOCAELİ</v>
      </c>
      <c r="O13" s="33"/>
      <c r="P13" s="31"/>
    </row>
    <row r="14" spans="1:16" s="20" customFormat="1" ht="24.75" customHeight="1">
      <c r="A14" s="95">
        <v>7</v>
      </c>
      <c r="B14" s="95"/>
      <c r="C14" s="156"/>
      <c r="D14" s="226"/>
      <c r="E14" s="227"/>
      <c r="F14" s="157"/>
      <c r="G14" s="96"/>
      <c r="H14" s="28"/>
      <c r="I14" s="29">
        <v>7</v>
      </c>
      <c r="J14" s="30" t="s">
        <v>235</v>
      </c>
      <c r="K14" s="31">
        <f>IF(ISERROR(VLOOKUP(J14,'KAYIT LİSTESİ'!$B$4:$H$915,2,0)),"",(VLOOKUP(J14,'KAYIT LİSTESİ'!$B$4:$H$915,2,0)))</f>
        <v>511</v>
      </c>
      <c r="L14" s="32">
        <f>IF(ISERROR(VLOOKUP(J14,'KAYIT LİSTESİ'!$B$4:$H$915,4,0)),"",(VLOOKUP(J14,'KAYIT LİSTESİ'!$B$4:$H$915,4,0)))</f>
        <v>36722</v>
      </c>
      <c r="M14" s="61" t="str">
        <f>IF(ISERROR(VLOOKUP(J14,'KAYIT LİSTESİ'!$B$4:$H$915,5,0)),"",(VLOOKUP(J14,'KAYIT LİSTESİ'!$B$4:$H$915,5,0)))</f>
        <v>SERKAN HAVAÇEKEN</v>
      </c>
      <c r="N14" s="61" t="str">
        <f>IF(ISERROR(VLOOKUP(J14,'KAYIT LİSTESİ'!$B$4:$H$915,6,0)),"",(VLOOKUP(J14,'KAYIT LİSTESİ'!$B$4:$H$915,6,0)))</f>
        <v>KIRŞEHİR</v>
      </c>
      <c r="O14" s="33"/>
      <c r="P14" s="31"/>
    </row>
    <row r="15" spans="1:16" s="20" customFormat="1" ht="24.75" customHeight="1">
      <c r="A15" s="95">
        <v>8</v>
      </c>
      <c r="B15" s="95"/>
      <c r="C15" s="156"/>
      <c r="D15" s="226"/>
      <c r="E15" s="227"/>
      <c r="F15" s="157"/>
      <c r="G15" s="96"/>
      <c r="H15" s="28"/>
      <c r="I15" s="29">
        <v>8</v>
      </c>
      <c r="J15" s="30" t="s">
        <v>236</v>
      </c>
      <c r="K15" s="31">
        <f>IF(ISERROR(VLOOKUP(J15,'KAYIT LİSTESİ'!$B$4:$H$915,2,0)),"",(VLOOKUP(J15,'KAYIT LİSTESİ'!$B$4:$H$915,2,0)))</f>
        <v>476</v>
      </c>
      <c r="L15" s="32">
        <f>IF(ISERROR(VLOOKUP(J15,'KAYIT LİSTESİ'!$B$4:$H$915,4,0)),"",(VLOOKUP(J15,'KAYIT LİSTESİ'!$B$4:$H$915,4,0)))</f>
        <v>36312</v>
      </c>
      <c r="M15" s="61" t="str">
        <f>IF(ISERROR(VLOOKUP(J15,'KAYIT LİSTESİ'!$B$4:$H$915,5,0)),"",(VLOOKUP(J15,'KAYIT LİSTESİ'!$B$4:$H$915,5,0)))</f>
        <v>MURAT SANCAKTAR</v>
      </c>
      <c r="N15" s="61" t="str">
        <f>IF(ISERROR(VLOOKUP(J15,'KAYIT LİSTESİ'!$B$4:$H$915,6,0)),"",(VLOOKUP(J15,'KAYIT LİSTESİ'!$B$4:$H$915,6,0)))</f>
        <v>İSTANBUL</v>
      </c>
      <c r="O15" s="33"/>
      <c r="P15" s="31"/>
    </row>
    <row r="16" spans="1:16" s="20" customFormat="1" ht="24.75" customHeight="1">
      <c r="A16" s="95">
        <v>9</v>
      </c>
      <c r="B16" s="95"/>
      <c r="C16" s="156"/>
      <c r="D16" s="226"/>
      <c r="E16" s="227"/>
      <c r="F16" s="157"/>
      <c r="G16" s="96"/>
      <c r="H16" s="28"/>
      <c r="I16" s="559" t="s">
        <v>18</v>
      </c>
      <c r="J16" s="562"/>
      <c r="K16" s="562"/>
      <c r="L16" s="562"/>
      <c r="M16" s="562"/>
      <c r="N16" s="562"/>
      <c r="O16" s="562"/>
      <c r="P16" s="563"/>
    </row>
    <row r="17" spans="1:16" s="20" customFormat="1" ht="24.75" customHeight="1">
      <c r="A17" s="95">
        <v>10</v>
      </c>
      <c r="B17" s="95"/>
      <c r="C17" s="156"/>
      <c r="D17" s="226"/>
      <c r="E17" s="227"/>
      <c r="F17" s="157"/>
      <c r="G17" s="96"/>
      <c r="H17" s="28"/>
      <c r="I17" s="60" t="s">
        <v>12</v>
      </c>
      <c r="J17" s="57" t="s">
        <v>239</v>
      </c>
      <c r="K17" s="57" t="s">
        <v>238</v>
      </c>
      <c r="L17" s="58" t="s">
        <v>13</v>
      </c>
      <c r="M17" s="59" t="s">
        <v>14</v>
      </c>
      <c r="N17" s="59" t="s">
        <v>51</v>
      </c>
      <c r="O17" s="57" t="s">
        <v>15</v>
      </c>
      <c r="P17" s="57" t="s">
        <v>30</v>
      </c>
    </row>
    <row r="18" spans="1:16" s="20" customFormat="1" ht="24.75" customHeight="1">
      <c r="A18" s="95">
        <v>11</v>
      </c>
      <c r="B18" s="95"/>
      <c r="C18" s="156"/>
      <c r="D18" s="226"/>
      <c r="E18" s="227"/>
      <c r="F18" s="157"/>
      <c r="G18" s="96"/>
      <c r="H18" s="28"/>
      <c r="I18" s="29">
        <v>1</v>
      </c>
      <c r="J18" s="30" t="s">
        <v>107</v>
      </c>
      <c r="K18" s="31">
        <f>IF(ISERROR(VLOOKUP(J18,'KAYIT LİSTESİ'!$B$4:$H$915,2,0)),"",(VLOOKUP(J18,'KAYIT LİSTESİ'!$B$4:$H$915,2,0)))</f>
      </c>
      <c r="L18" s="32">
        <f>IF(ISERROR(VLOOKUP(J18,'KAYIT LİSTESİ'!$B$4:$H$915,4,0)),"",(VLOOKUP(J18,'KAYIT LİSTESİ'!$B$4:$H$915,4,0)))</f>
      </c>
      <c r="M18" s="61">
        <f>IF(ISERROR(VLOOKUP(J18,'KAYIT LİSTESİ'!$B$4:$H$915,5,0)),"",(VLOOKUP(J18,'KAYIT LİSTESİ'!$B$4:$H$915,5,0)))</f>
      </c>
      <c r="N18" s="61">
        <f>IF(ISERROR(VLOOKUP(J18,'KAYIT LİSTESİ'!$B$4:$H$915,6,0)),"",(VLOOKUP(J18,'KAYIT LİSTESİ'!$B$4:$H$915,6,0)))</f>
      </c>
      <c r="O18" s="33"/>
      <c r="P18" s="31"/>
    </row>
    <row r="19" spans="1:16" s="20" customFormat="1" ht="24.75" customHeight="1">
      <c r="A19" s="95">
        <v>12</v>
      </c>
      <c r="B19" s="95"/>
      <c r="C19" s="156"/>
      <c r="D19" s="226"/>
      <c r="E19" s="227"/>
      <c r="F19" s="157"/>
      <c r="G19" s="96"/>
      <c r="H19" s="28"/>
      <c r="I19" s="29">
        <v>2</v>
      </c>
      <c r="J19" s="30" t="s">
        <v>108</v>
      </c>
      <c r="K19" s="31">
        <f>IF(ISERROR(VLOOKUP(J19,'KAYIT LİSTESİ'!$B$4:$H$915,2,0)),"",(VLOOKUP(J19,'KAYIT LİSTESİ'!$B$4:$H$915,2,0)))</f>
        <v>577</v>
      </c>
      <c r="L19" s="32">
        <f>IF(ISERROR(VLOOKUP(J19,'KAYIT LİSTESİ'!$B$4:$H$915,4,0)),"",(VLOOKUP(J19,'KAYIT LİSTESİ'!$B$4:$H$915,4,0)))</f>
        <v>36282</v>
      </c>
      <c r="M19" s="61" t="str">
        <f>IF(ISERROR(VLOOKUP(J19,'KAYIT LİSTESİ'!$B$4:$H$915,5,0)),"",(VLOOKUP(J19,'KAYIT LİSTESİ'!$B$4:$H$915,5,0)))</f>
        <v>NUHCAN ALEMDAR</v>
      </c>
      <c r="N19" s="61" t="str">
        <f>IF(ISERROR(VLOOKUP(J19,'KAYIT LİSTESİ'!$B$4:$H$915,6,0)),"",(VLOOKUP(J19,'KAYIT LİSTESİ'!$B$4:$H$915,6,0)))</f>
        <v>SAMSUN</v>
      </c>
      <c r="O19" s="33"/>
      <c r="P19" s="31"/>
    </row>
    <row r="20" spans="1:16" s="20" customFormat="1" ht="24.75" customHeight="1">
      <c r="A20" s="95">
        <v>13</v>
      </c>
      <c r="B20" s="95"/>
      <c r="C20" s="156"/>
      <c r="D20" s="226"/>
      <c r="E20" s="227"/>
      <c r="F20" s="157"/>
      <c r="G20" s="96"/>
      <c r="H20" s="28"/>
      <c r="I20" s="29">
        <v>3</v>
      </c>
      <c r="J20" s="30" t="s">
        <v>109</v>
      </c>
      <c r="K20" s="31">
        <f>IF(ISERROR(VLOOKUP(J20,'KAYIT LİSTESİ'!$B$4:$H$915,2,0)),"",(VLOOKUP(J20,'KAYIT LİSTESİ'!$B$4:$H$915,2,0)))</f>
        <v>603</v>
      </c>
      <c r="L20" s="32">
        <f>IF(ISERROR(VLOOKUP(J20,'KAYIT LİSTESİ'!$B$4:$H$915,4,0)),"",(VLOOKUP(J20,'KAYIT LİSTESİ'!$B$4:$H$915,4,0)))</f>
        <v>36262</v>
      </c>
      <c r="M20" s="61" t="str">
        <f>IF(ISERROR(VLOOKUP(J20,'KAYIT LİSTESİ'!$B$4:$H$915,5,0)),"",(VLOOKUP(J20,'KAYIT LİSTESİ'!$B$4:$H$915,5,0)))</f>
        <v>ONUR DEMİR</v>
      </c>
      <c r="N20" s="61" t="str">
        <f>IF(ISERROR(VLOOKUP(J20,'KAYIT LİSTESİ'!$B$4:$H$915,6,0)),"",(VLOOKUP(J20,'KAYIT LİSTESİ'!$B$4:$H$915,6,0)))</f>
        <v>ZONGULDAK</v>
      </c>
      <c r="O20" s="33"/>
      <c r="P20" s="31"/>
    </row>
    <row r="21" spans="1:16" s="20" customFormat="1" ht="24.75" customHeight="1">
      <c r="A21" s="95">
        <v>14</v>
      </c>
      <c r="B21" s="95"/>
      <c r="C21" s="156"/>
      <c r="D21" s="226"/>
      <c r="E21" s="227"/>
      <c r="F21" s="157"/>
      <c r="G21" s="96"/>
      <c r="H21" s="28"/>
      <c r="I21" s="29">
        <v>4</v>
      </c>
      <c r="J21" s="30" t="s">
        <v>110</v>
      </c>
      <c r="K21" s="31">
        <f>IF(ISERROR(VLOOKUP(J21,'KAYIT LİSTESİ'!$B$4:$H$915,2,0)),"",(VLOOKUP(J21,'KAYIT LİSTESİ'!$B$4:$H$915,2,0)))</f>
        <v>383</v>
      </c>
      <c r="L21" s="32">
        <f>IF(ISERROR(VLOOKUP(J21,'KAYIT LİSTESİ'!$B$4:$H$915,4,0)),"",(VLOOKUP(J21,'KAYIT LİSTESİ'!$B$4:$H$915,4,0)))</f>
        <v>36188</v>
      </c>
      <c r="M21" s="61" t="str">
        <f>IF(ISERROR(VLOOKUP(J21,'KAYIT LİSTESİ'!$B$4:$H$915,5,0)),"",(VLOOKUP(J21,'KAYIT LİSTESİ'!$B$4:$H$915,5,0)))</f>
        <v>KAAN DEMİRKOL</v>
      </c>
      <c r="N21" s="61" t="str">
        <f>IF(ISERROR(VLOOKUP(J21,'KAYIT LİSTESİ'!$B$4:$H$915,6,0)),"",(VLOOKUP(J21,'KAYIT LİSTESİ'!$B$4:$H$915,6,0)))</f>
        <v>ANTALYA</v>
      </c>
      <c r="O21" s="33"/>
      <c r="P21" s="31"/>
    </row>
    <row r="22" spans="1:16" s="20" customFormat="1" ht="24.75" customHeight="1">
      <c r="A22" s="95">
        <v>15</v>
      </c>
      <c r="B22" s="95"/>
      <c r="C22" s="156"/>
      <c r="D22" s="226"/>
      <c r="E22" s="227"/>
      <c r="F22" s="157"/>
      <c r="G22" s="96"/>
      <c r="H22" s="28"/>
      <c r="I22" s="29">
        <v>5</v>
      </c>
      <c r="J22" s="30" t="s">
        <v>111</v>
      </c>
      <c r="K22" s="31">
        <f>IF(ISERROR(VLOOKUP(J22,'KAYIT LİSTESİ'!$B$4:$H$915,2,0)),"",(VLOOKUP(J22,'KAYIT LİSTESİ'!$B$4:$H$915,2,0)))</f>
        <v>474</v>
      </c>
      <c r="L22" s="32">
        <f>IF(ISERROR(VLOOKUP(J22,'KAYIT LİSTESİ'!$B$4:$H$915,4,0)),"",(VLOOKUP(J22,'KAYIT LİSTESİ'!$B$4:$H$915,4,0)))</f>
        <v>36196</v>
      </c>
      <c r="M22" s="61" t="str">
        <f>IF(ISERROR(VLOOKUP(J22,'KAYIT LİSTESİ'!$B$4:$H$915,5,0)),"",(VLOOKUP(J22,'KAYIT LİSTESİ'!$B$4:$H$915,5,0)))</f>
        <v>HAKKI EZGİN</v>
      </c>
      <c r="N22" s="61" t="str">
        <f>IF(ISERROR(VLOOKUP(J22,'KAYIT LİSTESİ'!$B$4:$H$915,6,0)),"",(VLOOKUP(J22,'KAYIT LİSTESİ'!$B$4:$H$915,6,0)))</f>
        <v>İSTANBUL</v>
      </c>
      <c r="O22" s="33"/>
      <c r="P22" s="31"/>
    </row>
    <row r="23" spans="1:16" s="20" customFormat="1" ht="24.75" customHeight="1">
      <c r="A23" s="95">
        <v>16</v>
      </c>
      <c r="B23" s="95"/>
      <c r="C23" s="156"/>
      <c r="D23" s="226"/>
      <c r="E23" s="227"/>
      <c r="F23" s="157"/>
      <c r="G23" s="96"/>
      <c r="H23" s="28"/>
      <c r="I23" s="29">
        <v>6</v>
      </c>
      <c r="J23" s="30" t="s">
        <v>112</v>
      </c>
      <c r="K23" s="31">
        <f>IF(ISERROR(VLOOKUP(J23,'KAYIT LİSTESİ'!$B$4:$H$915,2,0)),"",(VLOOKUP(J23,'KAYIT LİSTESİ'!$B$4:$H$915,2,0)))</f>
        <v>440</v>
      </c>
      <c r="L23" s="32">
        <f>IF(ISERROR(VLOOKUP(J23,'KAYIT LİSTESİ'!$B$4:$H$915,4,0)),"",(VLOOKUP(J23,'KAYIT LİSTESİ'!$B$4:$H$915,4,0)))</f>
        <v>36526</v>
      </c>
      <c r="M23" s="61" t="str">
        <f>IF(ISERROR(VLOOKUP(J23,'KAYIT LİSTESİ'!$B$4:$H$915,5,0)),"",(VLOOKUP(J23,'KAYIT LİSTESİ'!$B$4:$H$915,5,0)))</f>
        <v>MERTCAN KARAMAN</v>
      </c>
      <c r="N23" s="61" t="str">
        <f>IF(ISERROR(VLOOKUP(J23,'KAYIT LİSTESİ'!$B$4:$H$915,6,0)),"",(VLOOKUP(J23,'KAYIT LİSTESİ'!$B$4:$H$915,6,0)))</f>
        <v>ESKİŞEHİR</v>
      </c>
      <c r="O23" s="33"/>
      <c r="P23" s="31"/>
    </row>
    <row r="24" spans="1:16" s="20" customFormat="1" ht="24.75" customHeight="1">
      <c r="A24" s="95">
        <v>17</v>
      </c>
      <c r="B24" s="95"/>
      <c r="C24" s="156"/>
      <c r="D24" s="226"/>
      <c r="E24" s="227"/>
      <c r="F24" s="157"/>
      <c r="G24" s="96"/>
      <c r="H24" s="28"/>
      <c r="I24" s="29">
        <v>7</v>
      </c>
      <c r="J24" s="30" t="s">
        <v>251</v>
      </c>
      <c r="K24" s="31">
        <f>IF(ISERROR(VLOOKUP(J24,'KAYIT LİSTESİ'!$B$4:$H$915,2,0)),"",(VLOOKUP(J24,'KAYIT LİSTESİ'!$B$4:$H$915,2,0)))</f>
        <v>510</v>
      </c>
      <c r="L24" s="32">
        <f>IF(ISERROR(VLOOKUP(J24,'KAYIT LİSTESİ'!$B$4:$H$915,4,0)),"",(VLOOKUP(J24,'KAYIT LİSTESİ'!$B$4:$H$915,4,0)))</f>
        <v>36659</v>
      </c>
      <c r="M24" s="61" t="str">
        <f>IF(ISERROR(VLOOKUP(J24,'KAYIT LİSTESİ'!$B$4:$H$915,5,0)),"",(VLOOKUP(J24,'KAYIT LİSTESİ'!$B$4:$H$915,5,0)))</f>
        <v>ENES TÜRKEL</v>
      </c>
      <c r="N24" s="61" t="str">
        <f>IF(ISERROR(VLOOKUP(J24,'KAYIT LİSTESİ'!$B$4:$H$915,6,0)),"",(VLOOKUP(J24,'KAYIT LİSTESİ'!$B$4:$H$915,6,0)))</f>
        <v>KIRŞEHİR</v>
      </c>
      <c r="O24" s="33"/>
      <c r="P24" s="31"/>
    </row>
    <row r="25" spans="1:16" s="20" customFormat="1" ht="24.75" customHeight="1">
      <c r="A25" s="95">
        <v>18</v>
      </c>
      <c r="B25" s="95"/>
      <c r="C25" s="156"/>
      <c r="D25" s="226"/>
      <c r="E25" s="227"/>
      <c r="F25" s="157"/>
      <c r="G25" s="96"/>
      <c r="H25" s="28"/>
      <c r="I25" s="29">
        <v>8</v>
      </c>
      <c r="J25" s="30" t="s">
        <v>252</v>
      </c>
      <c r="K25" s="31">
        <f>IF(ISERROR(VLOOKUP(J25,'KAYIT LİSTESİ'!$B$4:$H$915,2,0)),"",(VLOOKUP(J25,'KAYIT LİSTESİ'!$B$4:$H$915,2,0)))</f>
        <v>471</v>
      </c>
      <c r="L25" s="32">
        <f>IF(ISERROR(VLOOKUP(J25,'KAYIT LİSTESİ'!$B$4:$H$915,4,0)),"",(VLOOKUP(J25,'KAYIT LİSTESİ'!$B$4:$H$915,4,0)))</f>
        <v>36531</v>
      </c>
      <c r="M25" s="61" t="str">
        <f>IF(ISERROR(VLOOKUP(J25,'KAYIT LİSTESİ'!$B$4:$H$915,5,0)),"",(VLOOKUP(J25,'KAYIT LİSTESİ'!$B$4:$H$915,5,0)))</f>
        <v>EGECAN HIZ</v>
      </c>
      <c r="N25" s="61" t="str">
        <f>IF(ISERROR(VLOOKUP(J25,'KAYIT LİSTESİ'!$B$4:$H$915,6,0)),"",(VLOOKUP(J25,'KAYIT LİSTESİ'!$B$4:$H$915,6,0)))</f>
        <v>İSTANBUL</v>
      </c>
      <c r="O25" s="33"/>
      <c r="P25" s="31"/>
    </row>
    <row r="26" spans="1:16" s="20" customFormat="1" ht="24.75" customHeight="1">
      <c r="A26" s="95">
        <v>19</v>
      </c>
      <c r="B26" s="95"/>
      <c r="C26" s="156"/>
      <c r="D26" s="226"/>
      <c r="E26" s="227"/>
      <c r="F26" s="157"/>
      <c r="G26" s="96"/>
      <c r="H26" s="28"/>
      <c r="I26" s="559" t="s">
        <v>19</v>
      </c>
      <c r="J26" s="562"/>
      <c r="K26" s="562"/>
      <c r="L26" s="562"/>
      <c r="M26" s="562"/>
      <c r="N26" s="562"/>
      <c r="O26" s="562"/>
      <c r="P26" s="563"/>
    </row>
    <row r="27" spans="1:16" s="20" customFormat="1" ht="24.75" customHeight="1">
      <c r="A27" s="95">
        <v>20</v>
      </c>
      <c r="B27" s="95"/>
      <c r="C27" s="156"/>
      <c r="D27" s="226"/>
      <c r="E27" s="227"/>
      <c r="F27" s="157"/>
      <c r="G27" s="96"/>
      <c r="H27" s="28"/>
      <c r="I27" s="60" t="s">
        <v>12</v>
      </c>
      <c r="J27" s="57" t="s">
        <v>239</v>
      </c>
      <c r="K27" s="57" t="s">
        <v>238</v>
      </c>
      <c r="L27" s="58" t="s">
        <v>13</v>
      </c>
      <c r="M27" s="59" t="s">
        <v>14</v>
      </c>
      <c r="N27" s="59" t="s">
        <v>51</v>
      </c>
      <c r="O27" s="57" t="s">
        <v>15</v>
      </c>
      <c r="P27" s="57" t="s">
        <v>30</v>
      </c>
    </row>
    <row r="28" spans="1:16" s="20" customFormat="1" ht="24.75" customHeight="1">
      <c r="A28" s="95">
        <v>21</v>
      </c>
      <c r="B28" s="95"/>
      <c r="C28" s="156"/>
      <c r="D28" s="226"/>
      <c r="E28" s="227"/>
      <c r="F28" s="157"/>
      <c r="G28" s="96"/>
      <c r="H28" s="28"/>
      <c r="I28" s="29">
        <v>1</v>
      </c>
      <c r="J28" s="30" t="s">
        <v>113</v>
      </c>
      <c r="K28" s="31">
        <f>IF(ISERROR(VLOOKUP(J28,'KAYIT LİSTESİ'!$B$4:$H$915,2,0)),"",(VLOOKUP(J28,'KAYIT LİSTESİ'!$B$4:$H$915,2,0)))</f>
      </c>
      <c r="L28" s="32">
        <f>IF(ISERROR(VLOOKUP(J28,'KAYIT LİSTESİ'!$B$4:$H$915,4,0)),"",(VLOOKUP(J28,'KAYIT LİSTESİ'!$B$4:$H$915,4,0)))</f>
      </c>
      <c r="M28" s="61">
        <f>IF(ISERROR(VLOOKUP(J28,'KAYIT LİSTESİ'!$B$4:$H$915,5,0)),"",(VLOOKUP(J28,'KAYIT LİSTESİ'!$B$4:$H$915,5,0)))</f>
      </c>
      <c r="N28" s="61">
        <f>IF(ISERROR(VLOOKUP(J28,'KAYIT LİSTESİ'!$B$4:$H$915,6,0)),"",(VLOOKUP(J28,'KAYIT LİSTESİ'!$B$4:$H$915,6,0)))</f>
      </c>
      <c r="O28" s="33"/>
      <c r="P28" s="31"/>
    </row>
    <row r="29" spans="1:16" s="20" customFormat="1" ht="24.75" customHeight="1">
      <c r="A29" s="95">
        <v>22</v>
      </c>
      <c r="B29" s="95"/>
      <c r="C29" s="156"/>
      <c r="D29" s="226"/>
      <c r="E29" s="227"/>
      <c r="F29" s="157"/>
      <c r="G29" s="96"/>
      <c r="H29" s="28"/>
      <c r="I29" s="29">
        <v>2</v>
      </c>
      <c r="J29" s="30" t="s">
        <v>114</v>
      </c>
      <c r="K29" s="31">
        <f>IF(ISERROR(VLOOKUP(J29,'KAYIT LİSTESİ'!$B$4:$H$915,2,0)),"",(VLOOKUP(J29,'KAYIT LİSTESİ'!$B$4:$H$915,2,0)))</f>
        <v>576</v>
      </c>
      <c r="L29" s="32">
        <f>IF(ISERROR(VLOOKUP(J29,'KAYIT LİSTESİ'!$B$4:$H$915,4,0)),"",(VLOOKUP(J29,'KAYIT LİSTESİ'!$B$4:$H$915,4,0)))</f>
        <v>36274</v>
      </c>
      <c r="M29" s="61" t="str">
        <f>IF(ISERROR(VLOOKUP(J29,'KAYIT LİSTESİ'!$B$4:$H$915,5,0)),"",(VLOOKUP(J29,'KAYIT LİSTESİ'!$B$4:$H$915,5,0)))</f>
        <v>MEHMET ÖZER</v>
      </c>
      <c r="N29" s="61" t="str">
        <f>IF(ISERROR(VLOOKUP(J29,'KAYIT LİSTESİ'!$B$4:$H$915,6,0)),"",(VLOOKUP(J29,'KAYIT LİSTESİ'!$B$4:$H$915,6,0)))</f>
        <v>SAMSUN</v>
      </c>
      <c r="O29" s="33"/>
      <c r="P29" s="31"/>
    </row>
    <row r="30" spans="1:16" s="20" customFormat="1" ht="24.75" customHeight="1">
      <c r="A30" s="95">
        <v>23</v>
      </c>
      <c r="B30" s="95"/>
      <c r="C30" s="156"/>
      <c r="D30" s="226"/>
      <c r="E30" s="227"/>
      <c r="F30" s="157"/>
      <c r="G30" s="96"/>
      <c r="H30" s="28"/>
      <c r="I30" s="29">
        <v>3</v>
      </c>
      <c r="J30" s="30" t="s">
        <v>115</v>
      </c>
      <c r="K30" s="31">
        <f>IF(ISERROR(VLOOKUP(J30,'KAYIT LİSTESİ'!$B$4:$H$915,2,0)),"",(VLOOKUP(J30,'KAYIT LİSTESİ'!$B$4:$H$915,2,0)))</f>
        <v>501</v>
      </c>
      <c r="L30" s="32">
        <f>IF(ISERROR(VLOOKUP(J30,'KAYIT LİSTESİ'!$B$4:$H$915,4,0)),"",(VLOOKUP(J30,'KAYIT LİSTESİ'!$B$4:$H$915,4,0)))</f>
        <v>36291</v>
      </c>
      <c r="M30" s="61" t="str">
        <f>IF(ISERROR(VLOOKUP(J30,'KAYIT LİSTESİ'!$B$4:$H$915,5,0)),"",(VLOOKUP(J30,'KAYIT LİSTESİ'!$B$4:$H$915,5,0)))</f>
        <v>İBRAHİM SIRRI SEYREK</v>
      </c>
      <c r="N30" s="61" t="str">
        <f>IF(ISERROR(VLOOKUP(J30,'KAYIT LİSTESİ'!$B$4:$H$915,6,0)),"",(VLOOKUP(J30,'KAYIT LİSTESİ'!$B$4:$H$915,6,0)))</f>
        <v>İZMİR</v>
      </c>
      <c r="O30" s="33"/>
      <c r="P30" s="31"/>
    </row>
    <row r="31" spans="1:16" s="20" customFormat="1" ht="24.75" customHeight="1">
      <c r="A31" s="95">
        <v>24</v>
      </c>
      <c r="B31" s="95"/>
      <c r="C31" s="156"/>
      <c r="D31" s="226"/>
      <c r="E31" s="227"/>
      <c r="F31" s="157"/>
      <c r="G31" s="96"/>
      <c r="H31" s="28"/>
      <c r="I31" s="29">
        <v>4</v>
      </c>
      <c r="J31" s="30" t="s">
        <v>116</v>
      </c>
      <c r="K31" s="31">
        <f>IF(ISERROR(VLOOKUP(J31,'KAYIT LİSTESİ'!$B$4:$H$915,2,0)),"",(VLOOKUP(J31,'KAYIT LİSTESİ'!$B$4:$H$915,2,0)))</f>
        <v>478</v>
      </c>
      <c r="L31" s="32">
        <f>IF(ISERROR(VLOOKUP(J31,'KAYIT LİSTESİ'!$B$4:$H$915,4,0)),"",(VLOOKUP(J31,'KAYIT LİSTESİ'!$B$4:$H$915,4,0)))</f>
        <v>36161</v>
      </c>
      <c r="M31" s="61" t="str">
        <f>IF(ISERROR(VLOOKUP(J31,'KAYIT LİSTESİ'!$B$4:$H$915,5,0)),"",(VLOOKUP(J31,'KAYIT LİSTESİ'!$B$4:$H$915,5,0)))</f>
        <v>MERT ŞEN</v>
      </c>
      <c r="N31" s="61" t="str">
        <f>IF(ISERROR(VLOOKUP(J31,'KAYIT LİSTESİ'!$B$4:$H$915,6,0)),"",(VLOOKUP(J31,'KAYIT LİSTESİ'!$B$4:$H$915,6,0)))</f>
        <v>İSTANBUL</v>
      </c>
      <c r="O31" s="33"/>
      <c r="P31" s="31"/>
    </row>
    <row r="32" spans="1:16" s="20" customFormat="1" ht="24.75" customHeight="1">
      <c r="A32" s="95">
        <v>25</v>
      </c>
      <c r="B32" s="95"/>
      <c r="C32" s="156"/>
      <c r="D32" s="226"/>
      <c r="E32" s="227"/>
      <c r="F32" s="157"/>
      <c r="G32" s="96"/>
      <c r="H32" s="28"/>
      <c r="I32" s="29">
        <v>5</v>
      </c>
      <c r="J32" s="30" t="s">
        <v>117</v>
      </c>
      <c r="K32" s="31">
        <f>IF(ISERROR(VLOOKUP(J32,'KAYIT LİSTESİ'!$B$4:$H$915,2,0)),"",(VLOOKUP(J32,'KAYIT LİSTESİ'!$B$4:$H$915,2,0)))</f>
        <v>428</v>
      </c>
      <c r="L32" s="32">
        <f>IF(ISERROR(VLOOKUP(J32,'KAYIT LİSTESİ'!$B$4:$H$915,4,0)),"",(VLOOKUP(J32,'KAYIT LİSTESİ'!$B$4:$H$915,4,0)))</f>
        <v>36344</v>
      </c>
      <c r="M32" s="61" t="str">
        <f>IF(ISERROR(VLOOKUP(J32,'KAYIT LİSTESİ'!$B$4:$H$915,5,0)),"",(VLOOKUP(J32,'KAYIT LİSTESİ'!$B$4:$H$915,5,0)))</f>
        <v>HALİL AYAZ</v>
      </c>
      <c r="N32" s="61" t="str">
        <f>IF(ISERROR(VLOOKUP(J32,'KAYIT LİSTESİ'!$B$4:$H$915,6,0)),"",(VLOOKUP(J32,'KAYIT LİSTESİ'!$B$4:$H$915,6,0)))</f>
        <v>ÇANAKKALE</v>
      </c>
      <c r="O32" s="33"/>
      <c r="P32" s="31"/>
    </row>
    <row r="33" spans="1:16" s="20" customFormat="1" ht="24.75" customHeight="1">
      <c r="A33" s="95">
        <v>26</v>
      </c>
      <c r="B33" s="95"/>
      <c r="C33" s="156"/>
      <c r="D33" s="226"/>
      <c r="E33" s="227"/>
      <c r="F33" s="157"/>
      <c r="G33" s="96"/>
      <c r="H33" s="28"/>
      <c r="I33" s="29">
        <v>6</v>
      </c>
      <c r="J33" s="30" t="s">
        <v>118</v>
      </c>
      <c r="K33" s="31">
        <f>IF(ISERROR(VLOOKUP(J33,'KAYIT LİSTESİ'!$B$4:$H$915,2,0)),"",(VLOOKUP(J33,'KAYIT LİSTESİ'!$B$4:$H$915,2,0)))</f>
        <v>500</v>
      </c>
      <c r="L33" s="32">
        <f>IF(ISERROR(VLOOKUP(J33,'KAYIT LİSTESİ'!$B$4:$H$915,4,0)),"",(VLOOKUP(J33,'KAYIT LİSTESİ'!$B$4:$H$915,4,0)))</f>
        <v>36595</v>
      </c>
      <c r="M33" s="61" t="str">
        <f>IF(ISERROR(VLOOKUP(J33,'KAYIT LİSTESİ'!$B$4:$H$915,5,0)),"",(VLOOKUP(J33,'KAYIT LİSTESİ'!$B$4:$H$915,5,0)))</f>
        <v>BATUHAN ALKAN</v>
      </c>
      <c r="N33" s="61" t="str">
        <f>IF(ISERROR(VLOOKUP(J33,'KAYIT LİSTESİ'!$B$4:$H$915,6,0)),"",(VLOOKUP(J33,'KAYIT LİSTESİ'!$B$4:$H$915,6,0)))</f>
        <v>İZMİR</v>
      </c>
      <c r="O33" s="33"/>
      <c r="P33" s="31"/>
    </row>
    <row r="34" spans="1:16" s="20" customFormat="1" ht="24.75" customHeight="1">
      <c r="A34" s="95">
        <v>27</v>
      </c>
      <c r="B34" s="95"/>
      <c r="C34" s="156"/>
      <c r="D34" s="226"/>
      <c r="E34" s="227"/>
      <c r="F34" s="157"/>
      <c r="G34" s="96"/>
      <c r="H34" s="28"/>
      <c r="I34" s="29">
        <v>7</v>
      </c>
      <c r="J34" s="30" t="s">
        <v>253</v>
      </c>
      <c r="K34" s="31">
        <f>IF(ISERROR(VLOOKUP(J34,'KAYIT LİSTESİ'!$B$4:$H$915,2,0)),"",(VLOOKUP(J34,'KAYIT LİSTESİ'!$B$4:$H$915,2,0)))</f>
        <v>515</v>
      </c>
      <c r="L34" s="32">
        <f>IF(ISERROR(VLOOKUP(J34,'KAYIT LİSTESİ'!$B$4:$H$915,4,0)),"",(VLOOKUP(J34,'KAYIT LİSTESİ'!$B$4:$H$915,4,0)))</f>
        <v>36331</v>
      </c>
      <c r="M34" s="61" t="str">
        <f>IF(ISERROR(VLOOKUP(J34,'KAYIT LİSTESİ'!$B$4:$H$915,5,0)),"",(VLOOKUP(J34,'KAYIT LİSTESİ'!$B$4:$H$915,5,0)))</f>
        <v>GÖKHAN KIRICI</v>
      </c>
      <c r="N34" s="61" t="str">
        <f>IF(ISERROR(VLOOKUP(J34,'KAYIT LİSTESİ'!$B$4:$H$915,6,0)),"",(VLOOKUP(J34,'KAYIT LİSTESİ'!$B$4:$H$915,6,0)))</f>
        <v>KOCAELİ</v>
      </c>
      <c r="O34" s="33"/>
      <c r="P34" s="31"/>
    </row>
    <row r="35" spans="1:16" s="20" customFormat="1" ht="24.75" customHeight="1">
      <c r="A35" s="95">
        <v>28</v>
      </c>
      <c r="B35" s="95"/>
      <c r="C35" s="156"/>
      <c r="D35" s="226"/>
      <c r="E35" s="227"/>
      <c r="F35" s="157"/>
      <c r="G35" s="96"/>
      <c r="H35" s="28"/>
      <c r="I35" s="29">
        <v>8</v>
      </c>
      <c r="J35" s="30" t="s">
        <v>254</v>
      </c>
      <c r="K35" s="31">
        <f>IF(ISERROR(VLOOKUP(J35,'KAYIT LİSTESİ'!$B$4:$H$915,2,0)),"",(VLOOKUP(J35,'KAYIT LİSTESİ'!$B$4:$H$915,2,0)))</f>
        <v>419</v>
      </c>
      <c r="L35" s="32">
        <f>IF(ISERROR(VLOOKUP(J35,'KAYIT LİSTESİ'!$B$4:$H$915,4,0)),"",(VLOOKUP(J35,'KAYIT LİSTESİ'!$B$4:$H$915,4,0)))</f>
        <v>36312</v>
      </c>
      <c r="M35" s="61" t="str">
        <f>IF(ISERROR(VLOOKUP(J35,'KAYIT LİSTESİ'!$B$4:$H$915,5,0)),"",(VLOOKUP(J35,'KAYIT LİSTESİ'!$B$4:$H$915,5,0)))</f>
        <v>GÖKALP KELEK</v>
      </c>
      <c r="N35" s="61" t="str">
        <f>IF(ISERROR(VLOOKUP(J35,'KAYIT LİSTESİ'!$B$4:$H$915,6,0)),"",(VLOOKUP(J35,'KAYIT LİSTESİ'!$B$4:$H$915,6,0)))</f>
        <v>BURSA</v>
      </c>
      <c r="O35" s="33"/>
      <c r="P35" s="31"/>
    </row>
    <row r="36" spans="1:16" s="20" customFormat="1" ht="24.75" customHeight="1">
      <c r="A36" s="95">
        <v>29</v>
      </c>
      <c r="B36" s="95"/>
      <c r="C36" s="156"/>
      <c r="D36" s="226"/>
      <c r="E36" s="227"/>
      <c r="F36" s="157"/>
      <c r="G36" s="96"/>
      <c r="H36" s="28"/>
      <c r="I36" s="559" t="s">
        <v>48</v>
      </c>
      <c r="J36" s="562"/>
      <c r="K36" s="562"/>
      <c r="L36" s="562"/>
      <c r="M36" s="562"/>
      <c r="N36" s="562"/>
      <c r="O36" s="562"/>
      <c r="P36" s="563"/>
    </row>
    <row r="37" spans="1:16" s="20" customFormat="1" ht="24.75" customHeight="1">
      <c r="A37" s="95">
        <v>30</v>
      </c>
      <c r="B37" s="95"/>
      <c r="C37" s="156"/>
      <c r="D37" s="226"/>
      <c r="E37" s="227"/>
      <c r="F37" s="157"/>
      <c r="G37" s="96"/>
      <c r="H37" s="28"/>
      <c r="I37" s="60" t="s">
        <v>12</v>
      </c>
      <c r="J37" s="57" t="s">
        <v>239</v>
      </c>
      <c r="K37" s="57" t="s">
        <v>238</v>
      </c>
      <c r="L37" s="58" t="s">
        <v>13</v>
      </c>
      <c r="M37" s="59" t="s">
        <v>14</v>
      </c>
      <c r="N37" s="59" t="s">
        <v>51</v>
      </c>
      <c r="O37" s="57" t="s">
        <v>15</v>
      </c>
      <c r="P37" s="57" t="s">
        <v>30</v>
      </c>
    </row>
    <row r="38" spans="1:16" s="20" customFormat="1" ht="24.75" customHeight="1">
      <c r="A38" s="95">
        <v>31</v>
      </c>
      <c r="B38" s="95"/>
      <c r="C38" s="156"/>
      <c r="D38" s="226"/>
      <c r="E38" s="227"/>
      <c r="F38" s="157"/>
      <c r="G38" s="96"/>
      <c r="H38" s="28"/>
      <c r="I38" s="29">
        <v>1</v>
      </c>
      <c r="J38" s="30" t="s">
        <v>119</v>
      </c>
      <c r="K38" s="31">
        <f>IF(ISERROR(VLOOKUP(J38,'KAYIT LİSTESİ'!$B$4:$H$915,2,0)),"",(VLOOKUP(J38,'KAYIT LİSTESİ'!$B$4:$H$915,2,0)))</f>
      </c>
      <c r="L38" s="32">
        <f>IF(ISERROR(VLOOKUP(J38,'KAYIT LİSTESİ'!$B$4:$H$915,4,0)),"",(VLOOKUP(J38,'KAYIT LİSTESİ'!$B$4:$H$915,4,0)))</f>
      </c>
      <c r="M38" s="61">
        <f>IF(ISERROR(VLOOKUP(J38,'KAYIT LİSTESİ'!$B$4:$H$915,5,0)),"",(VLOOKUP(J38,'KAYIT LİSTESİ'!$B$4:$H$915,5,0)))</f>
      </c>
      <c r="N38" s="61">
        <f>IF(ISERROR(VLOOKUP(J38,'KAYIT LİSTESİ'!$B$4:$H$915,6,0)),"",(VLOOKUP(J38,'KAYIT LİSTESİ'!$B$4:$H$915,6,0)))</f>
      </c>
      <c r="O38" s="33"/>
      <c r="P38" s="31"/>
    </row>
    <row r="39" spans="1:16" s="20" customFormat="1" ht="24.75" customHeight="1">
      <c r="A39" s="95">
        <v>32</v>
      </c>
      <c r="B39" s="95"/>
      <c r="C39" s="156"/>
      <c r="D39" s="226"/>
      <c r="E39" s="227"/>
      <c r="F39" s="157"/>
      <c r="G39" s="96"/>
      <c r="H39" s="28"/>
      <c r="I39" s="29">
        <v>2</v>
      </c>
      <c r="J39" s="30" t="s">
        <v>120</v>
      </c>
      <c r="K39" s="31">
        <f>IF(ISERROR(VLOOKUP(J39,'KAYIT LİSTESİ'!$B$4:$H$915,2,0)),"",(VLOOKUP(J39,'KAYIT LİSTESİ'!$B$4:$H$915,2,0)))</f>
        <v>575</v>
      </c>
      <c r="L39" s="32">
        <f>IF(ISERROR(VLOOKUP(J39,'KAYIT LİSTESİ'!$B$4:$H$915,4,0)),"",(VLOOKUP(J39,'KAYIT LİSTESİ'!$B$4:$H$915,4,0)))</f>
        <v>36697</v>
      </c>
      <c r="M39" s="61" t="str">
        <f>IF(ISERROR(VLOOKUP(J39,'KAYIT LİSTESİ'!$B$4:$H$915,5,0)),"",(VLOOKUP(J39,'KAYIT LİSTESİ'!$B$4:$H$915,5,0)))</f>
        <v>ERDEM BAŞ</v>
      </c>
      <c r="N39" s="61" t="str">
        <f>IF(ISERROR(VLOOKUP(J39,'KAYIT LİSTESİ'!$B$4:$H$915,6,0)),"",(VLOOKUP(J39,'KAYIT LİSTESİ'!$B$4:$H$915,6,0)))</f>
        <v>SAMSUN</v>
      </c>
      <c r="O39" s="33"/>
      <c r="P39" s="31"/>
    </row>
    <row r="40" spans="1:16" s="20" customFormat="1" ht="24.75" customHeight="1">
      <c r="A40" s="95">
        <v>33</v>
      </c>
      <c r="B40" s="95"/>
      <c r="C40" s="156"/>
      <c r="D40" s="226"/>
      <c r="E40" s="227"/>
      <c r="F40" s="157"/>
      <c r="G40" s="96"/>
      <c r="H40" s="28"/>
      <c r="I40" s="29">
        <v>3</v>
      </c>
      <c r="J40" s="30" t="s">
        <v>121</v>
      </c>
      <c r="K40" s="31">
        <f>IF(ISERROR(VLOOKUP(J40,'KAYIT LİSTESİ'!$B$4:$H$915,2,0)),"",(VLOOKUP(J40,'KAYIT LİSTESİ'!$B$4:$H$915,2,0)))</f>
        <v>394</v>
      </c>
      <c r="L40" s="32">
        <f>IF(ISERROR(VLOOKUP(J40,'KAYIT LİSTESİ'!$B$4:$H$915,4,0)),"",(VLOOKUP(J40,'KAYIT LİSTESİ'!$B$4:$H$915,4,0)))</f>
        <v>36656</v>
      </c>
      <c r="M40" s="61" t="str">
        <f>IF(ISERROR(VLOOKUP(J40,'KAYIT LİSTESİ'!$B$4:$H$915,5,0)),"",(VLOOKUP(J40,'KAYIT LİSTESİ'!$B$4:$H$915,5,0)))</f>
        <v>KUBİLAY KARADANA</v>
      </c>
      <c r="N40" s="61" t="str">
        <f>IF(ISERROR(VLOOKUP(J40,'KAYIT LİSTESİ'!$B$4:$H$915,6,0)),"",(VLOOKUP(J40,'KAYIT LİSTESİ'!$B$4:$H$915,6,0)))</f>
        <v>BALIKESİR</v>
      </c>
      <c r="O40" s="33"/>
      <c r="P40" s="31"/>
    </row>
    <row r="41" spans="1:16" s="20" customFormat="1" ht="24.75" customHeight="1">
      <c r="A41" s="95">
        <v>34</v>
      </c>
      <c r="B41" s="95"/>
      <c r="C41" s="156"/>
      <c r="D41" s="226"/>
      <c r="E41" s="227"/>
      <c r="F41" s="157"/>
      <c r="G41" s="96"/>
      <c r="H41" s="28"/>
      <c r="I41" s="29">
        <v>4</v>
      </c>
      <c r="J41" s="30" t="s">
        <v>122</v>
      </c>
      <c r="K41" s="31">
        <f>IF(ISERROR(VLOOKUP(J41,'KAYIT LİSTESİ'!$B$4:$H$915,2,0)),"",(VLOOKUP(J41,'KAYIT LİSTESİ'!$B$4:$H$915,2,0)))</f>
        <v>560</v>
      </c>
      <c r="L41" s="32">
        <f>IF(ISERROR(VLOOKUP(J41,'KAYIT LİSTESİ'!$B$4:$H$915,4,0)),"",(VLOOKUP(J41,'KAYIT LİSTESİ'!$B$4:$H$915,4,0)))</f>
        <v>36177</v>
      </c>
      <c r="M41" s="61" t="str">
        <f>IF(ISERROR(VLOOKUP(J41,'KAYIT LİSTESİ'!$B$4:$H$915,5,0)),"",(VLOOKUP(J41,'KAYIT LİSTESİ'!$B$4:$H$915,5,0)))</f>
        <v>AYBERK YAZICI</v>
      </c>
      <c r="N41" s="61" t="str">
        <f>IF(ISERROR(VLOOKUP(J41,'KAYIT LİSTESİ'!$B$4:$H$915,6,0)),"",(VLOOKUP(J41,'KAYIT LİSTESİ'!$B$4:$H$915,6,0)))</f>
        <v>SAKARYA</v>
      </c>
      <c r="O41" s="33"/>
      <c r="P41" s="31"/>
    </row>
    <row r="42" spans="1:16" s="20" customFormat="1" ht="24.75" customHeight="1">
      <c r="A42" s="95">
        <v>35</v>
      </c>
      <c r="B42" s="95"/>
      <c r="C42" s="156"/>
      <c r="D42" s="226"/>
      <c r="E42" s="227"/>
      <c r="F42" s="157"/>
      <c r="G42" s="96"/>
      <c r="H42" s="28"/>
      <c r="I42" s="29">
        <v>5</v>
      </c>
      <c r="J42" s="30" t="s">
        <v>123</v>
      </c>
      <c r="K42" s="31">
        <f>IF(ISERROR(VLOOKUP(J42,'KAYIT LİSTESİ'!$B$4:$H$915,2,0)),"",(VLOOKUP(J42,'KAYIT LİSTESİ'!$B$4:$H$915,2,0)))</f>
        <v>393</v>
      </c>
      <c r="L42" s="32">
        <f>IF(ISERROR(VLOOKUP(J42,'KAYIT LİSTESİ'!$B$4:$H$915,4,0)),"",(VLOOKUP(J42,'KAYIT LİSTESİ'!$B$4:$H$915,4,0)))</f>
        <v>36585</v>
      </c>
      <c r="M42" s="61" t="str">
        <f>IF(ISERROR(VLOOKUP(J42,'KAYIT LİSTESİ'!$B$4:$H$915,5,0)),"",(VLOOKUP(J42,'KAYIT LİSTESİ'!$B$4:$H$915,5,0)))</f>
        <v>REŞİT KARATAY</v>
      </c>
      <c r="N42" s="61" t="str">
        <f>IF(ISERROR(VLOOKUP(J42,'KAYIT LİSTESİ'!$B$4:$H$915,6,0)),"",(VLOOKUP(J42,'KAYIT LİSTESİ'!$B$4:$H$915,6,0)))</f>
        <v>AYDIN</v>
      </c>
      <c r="O42" s="33"/>
      <c r="P42" s="31"/>
    </row>
    <row r="43" spans="1:16" s="20" customFormat="1" ht="24.75" customHeight="1">
      <c r="A43" s="95">
        <v>36</v>
      </c>
      <c r="B43" s="95"/>
      <c r="C43" s="156"/>
      <c r="D43" s="226"/>
      <c r="E43" s="227"/>
      <c r="F43" s="157"/>
      <c r="G43" s="96"/>
      <c r="H43" s="28"/>
      <c r="I43" s="29">
        <v>6</v>
      </c>
      <c r="J43" s="30" t="s">
        <v>124</v>
      </c>
      <c r="K43" s="31">
        <f>IF(ISERROR(VLOOKUP(J43,'KAYIT LİSTESİ'!$B$4:$H$915,2,0)),"",(VLOOKUP(J43,'KAYIT LİSTESİ'!$B$4:$H$915,2,0)))</f>
        <v>457</v>
      </c>
      <c r="L43" s="32">
        <f>IF(ISERROR(VLOOKUP(J43,'KAYIT LİSTESİ'!$B$4:$H$915,4,0)),"",(VLOOKUP(J43,'KAYIT LİSTESİ'!$B$4:$H$915,4,0)))</f>
        <v>36192</v>
      </c>
      <c r="M43" s="61" t="str">
        <f>IF(ISERROR(VLOOKUP(J43,'KAYIT LİSTESİ'!$B$4:$H$915,5,0)),"",(VLOOKUP(J43,'KAYIT LİSTESİ'!$B$4:$H$915,5,0)))</f>
        <v>HÜSEYİN BAKİ AKDENİZ</v>
      </c>
      <c r="N43" s="61" t="str">
        <f>IF(ISERROR(VLOOKUP(J43,'KAYIT LİSTESİ'!$B$4:$H$915,6,0)),"",(VLOOKUP(J43,'KAYIT LİSTESİ'!$B$4:$H$915,6,0)))</f>
        <v>GAZİANTEP</v>
      </c>
      <c r="O43" s="33"/>
      <c r="P43" s="31"/>
    </row>
    <row r="44" spans="1:16" s="20" customFormat="1" ht="24.75" customHeight="1">
      <c r="A44" s="95">
        <v>37</v>
      </c>
      <c r="B44" s="95"/>
      <c r="C44" s="156"/>
      <c r="D44" s="226"/>
      <c r="E44" s="227"/>
      <c r="F44" s="157"/>
      <c r="G44" s="96"/>
      <c r="H44" s="28"/>
      <c r="I44" s="29">
        <v>7</v>
      </c>
      <c r="J44" s="30" t="s">
        <v>255</v>
      </c>
      <c r="K44" s="31">
        <f>IF(ISERROR(VLOOKUP(J44,'KAYIT LİSTESİ'!$B$4:$H$915,2,0)),"",(VLOOKUP(J44,'KAYIT LİSTESİ'!$B$4:$H$915,2,0)))</f>
        <v>591</v>
      </c>
      <c r="L44" s="32">
        <f>IF(ISERROR(VLOOKUP(J44,'KAYIT LİSTESİ'!$B$4:$H$915,4,0)),"",(VLOOKUP(J44,'KAYIT LİSTESİ'!$B$4:$H$915,4,0)))</f>
        <v>36245</v>
      </c>
      <c r="M44" s="61" t="str">
        <f>IF(ISERROR(VLOOKUP(J44,'KAYIT LİSTESİ'!$B$4:$H$915,5,0)),"",(VLOOKUP(J44,'KAYIT LİSTESİ'!$B$4:$H$915,5,0)))</f>
        <v>MUHAMMED YÜN</v>
      </c>
      <c r="N44" s="61" t="str">
        <f>IF(ISERROR(VLOOKUP(J44,'KAYIT LİSTESİ'!$B$4:$H$915,6,0)),"",(VLOOKUP(J44,'KAYIT LİSTESİ'!$B$4:$H$915,6,0)))</f>
        <v>TOKAT</v>
      </c>
      <c r="O44" s="33"/>
      <c r="P44" s="31"/>
    </row>
    <row r="45" spans="1:16" s="20" customFormat="1" ht="24.75" customHeight="1">
      <c r="A45" s="95">
        <v>38</v>
      </c>
      <c r="B45" s="95"/>
      <c r="C45" s="156"/>
      <c r="D45" s="226"/>
      <c r="E45" s="227"/>
      <c r="F45" s="157"/>
      <c r="G45" s="96"/>
      <c r="H45" s="28"/>
      <c r="I45" s="29">
        <v>8</v>
      </c>
      <c r="J45" s="30" t="s">
        <v>256</v>
      </c>
      <c r="K45" s="31">
        <f>IF(ISERROR(VLOOKUP(J45,'KAYIT LİSTESİ'!$B$4:$H$915,2,0)),"",(VLOOKUP(J45,'KAYIT LİSTESİ'!$B$4:$H$915,2,0)))</f>
        <v>416</v>
      </c>
      <c r="L45" s="32">
        <f>IF(ISERROR(VLOOKUP(J45,'KAYIT LİSTESİ'!$B$4:$H$915,4,0)),"",(VLOOKUP(J45,'KAYIT LİSTESİ'!$B$4:$H$915,4,0)))</f>
        <v>36161</v>
      </c>
      <c r="M45" s="61" t="str">
        <f>IF(ISERROR(VLOOKUP(J45,'KAYIT LİSTESİ'!$B$4:$H$915,5,0)),"",(VLOOKUP(J45,'KAYIT LİSTESİ'!$B$4:$H$915,5,0)))</f>
        <v>MAHMUT.B.ÖZAÇAN</v>
      </c>
      <c r="N45" s="61" t="str">
        <f>IF(ISERROR(VLOOKUP(J45,'KAYIT LİSTESİ'!$B$4:$H$915,6,0)),"",(VLOOKUP(J45,'KAYIT LİSTESİ'!$B$4:$H$915,6,0)))</f>
        <v>BURSA</v>
      </c>
      <c r="O45" s="33"/>
      <c r="P45" s="31"/>
    </row>
    <row r="46" spans="1:16" s="20" customFormat="1" ht="24.75" customHeight="1">
      <c r="A46" s="95">
        <v>39</v>
      </c>
      <c r="B46" s="95"/>
      <c r="C46" s="156"/>
      <c r="D46" s="226"/>
      <c r="E46" s="227"/>
      <c r="F46" s="157"/>
      <c r="G46" s="96"/>
      <c r="H46" s="28"/>
      <c r="I46" s="559" t="s">
        <v>49</v>
      </c>
      <c r="J46" s="562"/>
      <c r="K46" s="562"/>
      <c r="L46" s="562"/>
      <c r="M46" s="562"/>
      <c r="N46" s="562"/>
      <c r="O46" s="562"/>
      <c r="P46" s="563"/>
    </row>
    <row r="47" spans="1:16" s="20" customFormat="1" ht="24.75" customHeight="1">
      <c r="A47" s="95">
        <v>40</v>
      </c>
      <c r="B47" s="95"/>
      <c r="C47" s="156"/>
      <c r="D47" s="226"/>
      <c r="E47" s="227"/>
      <c r="F47" s="157"/>
      <c r="G47" s="96"/>
      <c r="H47" s="28"/>
      <c r="I47" s="60" t="s">
        <v>12</v>
      </c>
      <c r="J47" s="57" t="s">
        <v>239</v>
      </c>
      <c r="K47" s="57" t="s">
        <v>238</v>
      </c>
      <c r="L47" s="58" t="s">
        <v>13</v>
      </c>
      <c r="M47" s="59" t="s">
        <v>14</v>
      </c>
      <c r="N47" s="59" t="s">
        <v>51</v>
      </c>
      <c r="O47" s="57" t="s">
        <v>15</v>
      </c>
      <c r="P47" s="57" t="s">
        <v>30</v>
      </c>
    </row>
    <row r="48" spans="1:16" s="20" customFormat="1" ht="24.75" customHeight="1">
      <c r="A48" s="95">
        <v>41</v>
      </c>
      <c r="B48" s="95"/>
      <c r="C48" s="156"/>
      <c r="D48" s="226"/>
      <c r="E48" s="227"/>
      <c r="F48" s="157"/>
      <c r="G48" s="96"/>
      <c r="H48" s="28"/>
      <c r="I48" s="29">
        <v>1</v>
      </c>
      <c r="J48" s="30" t="s">
        <v>125</v>
      </c>
      <c r="K48" s="31">
        <f>IF(ISERROR(VLOOKUP(J48,'KAYIT LİSTESİ'!$B$4:$H$915,2,0)),"",(VLOOKUP(J48,'KAYIT LİSTESİ'!$B$4:$H$915,2,0)))</f>
      </c>
      <c r="L48" s="32">
        <f>IF(ISERROR(VLOOKUP(J48,'KAYIT LİSTESİ'!$B$4:$H$915,4,0)),"",(VLOOKUP(J48,'KAYIT LİSTESİ'!$B$4:$H$915,4,0)))</f>
      </c>
      <c r="M48" s="61">
        <f>IF(ISERROR(VLOOKUP(J48,'KAYIT LİSTESİ'!$B$4:$H$915,5,0)),"",(VLOOKUP(J48,'KAYIT LİSTESİ'!$B$4:$H$915,5,0)))</f>
      </c>
      <c r="N48" s="61">
        <f>IF(ISERROR(VLOOKUP(J48,'KAYIT LİSTESİ'!$B$4:$H$915,6,0)),"",(VLOOKUP(J48,'KAYIT LİSTESİ'!$B$4:$H$915,6,0)))</f>
      </c>
      <c r="O48" s="33"/>
      <c r="P48" s="31"/>
    </row>
    <row r="49" spans="1:16" s="20" customFormat="1" ht="24.75" customHeight="1">
      <c r="A49" s="95">
        <v>42</v>
      </c>
      <c r="B49" s="95"/>
      <c r="C49" s="156"/>
      <c r="D49" s="226"/>
      <c r="E49" s="227"/>
      <c r="F49" s="157"/>
      <c r="G49" s="96"/>
      <c r="H49" s="28"/>
      <c r="I49" s="29">
        <v>2</v>
      </c>
      <c r="J49" s="30" t="s">
        <v>126</v>
      </c>
      <c r="K49" s="31">
        <f>IF(ISERROR(VLOOKUP(J49,'KAYIT LİSTESİ'!$B$4:$H$915,2,0)),"",(VLOOKUP(J49,'KAYIT LİSTESİ'!$B$4:$H$915,2,0)))</f>
        <v>573</v>
      </c>
      <c r="L49" s="32">
        <f>IF(ISERROR(VLOOKUP(J49,'KAYIT LİSTESİ'!$B$4:$H$915,4,0)),"",(VLOOKUP(J49,'KAYIT LİSTESİ'!$B$4:$H$915,4,0)))</f>
        <v>36769</v>
      </c>
      <c r="M49" s="61" t="str">
        <f>IF(ISERROR(VLOOKUP(J49,'KAYIT LİSTESİ'!$B$4:$H$915,5,0)),"",(VLOOKUP(J49,'KAYIT LİSTESİ'!$B$4:$H$915,5,0)))</f>
        <v>ÖZGÜR GÜLEÇ</v>
      </c>
      <c r="N49" s="61" t="str">
        <f>IF(ISERROR(VLOOKUP(J49,'KAYIT LİSTESİ'!$B$4:$H$915,6,0)),"",(VLOOKUP(J49,'KAYIT LİSTESİ'!$B$4:$H$915,6,0)))</f>
        <v>SAMSUN</v>
      </c>
      <c r="O49" s="33"/>
      <c r="P49" s="31"/>
    </row>
    <row r="50" spans="1:16" s="20" customFormat="1" ht="24.75" customHeight="1">
      <c r="A50" s="95">
        <v>43</v>
      </c>
      <c r="B50" s="95"/>
      <c r="C50" s="156"/>
      <c r="D50" s="226"/>
      <c r="E50" s="227"/>
      <c r="F50" s="157"/>
      <c r="G50" s="96"/>
      <c r="H50" s="28"/>
      <c r="I50" s="29">
        <v>3</v>
      </c>
      <c r="J50" s="30" t="s">
        <v>127</v>
      </c>
      <c r="K50" s="31">
        <f>IF(ISERROR(VLOOKUP(J50,'KAYIT LİSTESİ'!$B$4:$H$915,2,0)),"",(VLOOKUP(J50,'KAYIT LİSTESİ'!$B$4:$H$915,2,0)))</f>
        <v>594</v>
      </c>
      <c r="L50" s="32">
        <f>IF(ISERROR(VLOOKUP(J50,'KAYIT LİSTESİ'!$B$4:$H$915,4,0)),"",(VLOOKUP(J50,'KAYIT LİSTESİ'!$B$4:$H$915,4,0)))</f>
        <v>36721</v>
      </c>
      <c r="M50" s="61" t="str">
        <f>IF(ISERROR(VLOOKUP(J50,'KAYIT LİSTESİ'!$B$4:$H$915,5,0)),"",(VLOOKUP(J50,'KAYIT LİSTESİ'!$B$4:$H$915,5,0)))</f>
        <v>RIZVAN KILIÇ</v>
      </c>
      <c r="N50" s="61" t="str">
        <f>IF(ISERROR(VLOOKUP(J50,'KAYIT LİSTESİ'!$B$4:$H$915,6,0)),"",(VLOOKUP(J50,'KAYIT LİSTESİ'!$B$4:$H$915,6,0)))</f>
        <v>TRABZON</v>
      </c>
      <c r="O50" s="33"/>
      <c r="P50" s="31"/>
    </row>
    <row r="51" spans="1:16" s="20" customFormat="1" ht="24.75" customHeight="1">
      <c r="A51" s="95">
        <v>44</v>
      </c>
      <c r="B51" s="95"/>
      <c r="C51" s="156"/>
      <c r="D51" s="226"/>
      <c r="E51" s="227"/>
      <c r="F51" s="157"/>
      <c r="G51" s="96"/>
      <c r="H51" s="28"/>
      <c r="I51" s="29">
        <v>4</v>
      </c>
      <c r="J51" s="30" t="s">
        <v>128</v>
      </c>
      <c r="K51" s="31">
        <f>IF(ISERROR(VLOOKUP(J51,'KAYIT LİSTESİ'!$B$4:$H$915,2,0)),"",(VLOOKUP(J51,'KAYIT LİSTESİ'!$B$4:$H$915,2,0)))</f>
        <v>590</v>
      </c>
      <c r="L51" s="32">
        <f>IF(ISERROR(VLOOKUP(J51,'KAYIT LİSTESİ'!$B$4:$H$915,4,0)),"",(VLOOKUP(J51,'KAYIT LİSTESİ'!$B$4:$H$915,4,0)))</f>
        <v>36419</v>
      </c>
      <c r="M51" s="61" t="str">
        <f>IF(ISERROR(VLOOKUP(J51,'KAYIT LİSTESİ'!$B$4:$H$915,5,0)),"",(VLOOKUP(J51,'KAYIT LİSTESİ'!$B$4:$H$915,5,0)))</f>
        <v>CANER COŞKUN</v>
      </c>
      <c r="N51" s="61" t="str">
        <f>IF(ISERROR(VLOOKUP(J51,'KAYIT LİSTESİ'!$B$4:$H$915,6,0)),"",(VLOOKUP(J51,'KAYIT LİSTESİ'!$B$4:$H$915,6,0)))</f>
        <v>TEKİRDAĞ</v>
      </c>
      <c r="O51" s="33"/>
      <c r="P51" s="31"/>
    </row>
    <row r="52" spans="1:16" s="20" customFormat="1" ht="24.75" customHeight="1">
      <c r="A52" s="95">
        <v>45</v>
      </c>
      <c r="B52" s="95"/>
      <c r="C52" s="156"/>
      <c r="D52" s="226"/>
      <c r="E52" s="227"/>
      <c r="F52" s="157"/>
      <c r="G52" s="96"/>
      <c r="H52" s="28"/>
      <c r="I52" s="29">
        <v>5</v>
      </c>
      <c r="J52" s="30" t="s">
        <v>129</v>
      </c>
      <c r="K52" s="31">
        <f>IF(ISERROR(VLOOKUP(J52,'KAYIT LİSTESİ'!$B$4:$H$915,2,0)),"",(VLOOKUP(J52,'KAYIT LİSTESİ'!$B$4:$H$915,2,0)))</f>
        <v>421</v>
      </c>
      <c r="L52" s="32">
        <f>IF(ISERROR(VLOOKUP(J52,'KAYIT LİSTESİ'!$B$4:$H$915,4,0)),"",(VLOOKUP(J52,'KAYIT LİSTESİ'!$B$4:$H$915,4,0)))</f>
        <v>36479</v>
      </c>
      <c r="M52" s="61" t="str">
        <f>IF(ISERROR(VLOOKUP(J52,'KAYIT LİSTESİ'!$B$4:$H$915,5,0)),"",(VLOOKUP(J52,'KAYIT LİSTESİ'!$B$4:$H$915,5,0)))</f>
        <v>MERTCAN AY</v>
      </c>
      <c r="N52" s="61" t="str">
        <f>IF(ISERROR(VLOOKUP(J52,'KAYIT LİSTESİ'!$B$4:$H$915,6,0)),"",(VLOOKUP(J52,'KAYIT LİSTESİ'!$B$4:$H$915,6,0)))</f>
        <v>BURSA</v>
      </c>
      <c r="O52" s="33"/>
      <c r="P52" s="31"/>
    </row>
    <row r="53" spans="1:16" s="20" customFormat="1" ht="24.75" customHeight="1">
      <c r="A53" s="95">
        <v>46</v>
      </c>
      <c r="B53" s="95"/>
      <c r="C53" s="156"/>
      <c r="D53" s="226"/>
      <c r="E53" s="227"/>
      <c r="F53" s="157"/>
      <c r="G53" s="96"/>
      <c r="H53" s="28"/>
      <c r="I53" s="29">
        <v>6</v>
      </c>
      <c r="J53" s="30" t="s">
        <v>130</v>
      </c>
      <c r="K53" s="31">
        <f>IF(ISERROR(VLOOKUP(J53,'KAYIT LİSTESİ'!$B$4:$H$915,2,0)),"",(VLOOKUP(J53,'KAYIT LİSTESİ'!$B$4:$H$915,2,0)))</f>
        <v>420</v>
      </c>
      <c r="L53" s="32">
        <f>IF(ISERROR(VLOOKUP(J53,'KAYIT LİSTESİ'!$B$4:$H$915,4,0)),"",(VLOOKUP(J53,'KAYIT LİSTESİ'!$B$4:$H$915,4,0)))</f>
        <v>36526</v>
      </c>
      <c r="M53" s="61" t="str">
        <f>IF(ISERROR(VLOOKUP(J53,'KAYIT LİSTESİ'!$B$4:$H$915,5,0)),"",(VLOOKUP(J53,'KAYIT LİSTESİ'!$B$4:$H$915,5,0)))</f>
        <v>AHMET MELİH ŞEN</v>
      </c>
      <c r="N53" s="61" t="str">
        <f>IF(ISERROR(VLOOKUP(J53,'KAYIT LİSTESİ'!$B$4:$H$915,6,0)),"",(VLOOKUP(J53,'KAYIT LİSTESİ'!$B$4:$H$915,6,0)))</f>
        <v>BURSA</v>
      </c>
      <c r="O53" s="33"/>
      <c r="P53" s="31"/>
    </row>
    <row r="54" spans="1:16" s="20" customFormat="1" ht="24.75" customHeight="1">
      <c r="A54" s="95">
        <v>47</v>
      </c>
      <c r="B54" s="95"/>
      <c r="C54" s="156"/>
      <c r="D54" s="226"/>
      <c r="E54" s="227"/>
      <c r="F54" s="157"/>
      <c r="G54" s="96"/>
      <c r="H54" s="28"/>
      <c r="I54" s="29">
        <v>7</v>
      </c>
      <c r="J54" s="30" t="s">
        <v>257</v>
      </c>
      <c r="K54" s="31">
        <f>IF(ISERROR(VLOOKUP(J54,'KAYIT LİSTESİ'!$B$4:$H$915,2,0)),"",(VLOOKUP(J54,'KAYIT LİSTESİ'!$B$4:$H$915,2,0)))</f>
        <v>432</v>
      </c>
      <c r="L54" s="32">
        <f>IF(ISERROR(VLOOKUP(J54,'KAYIT LİSTESİ'!$B$4:$H$915,4,0)),"",(VLOOKUP(J54,'KAYIT LİSTESİ'!$B$4:$H$915,4,0)))</f>
        <v>36320</v>
      </c>
      <c r="M54" s="61" t="str">
        <f>IF(ISERROR(VLOOKUP(J54,'KAYIT LİSTESİ'!$B$4:$H$915,5,0)),"",(VLOOKUP(J54,'KAYIT LİSTESİ'!$B$4:$H$915,5,0)))</f>
        <v>ÇAĞATAY ESEN</v>
      </c>
      <c r="N54" s="61" t="str">
        <f>IF(ISERROR(VLOOKUP(J54,'KAYIT LİSTESİ'!$B$4:$H$915,6,0)),"",(VLOOKUP(J54,'KAYIT LİSTESİ'!$B$4:$H$915,6,0)))</f>
        <v>EDİRNE</v>
      </c>
      <c r="O54" s="33"/>
      <c r="P54" s="31"/>
    </row>
    <row r="55" spans="1:16" s="20" customFormat="1" ht="24.75" customHeight="1">
      <c r="A55" s="95">
        <v>48</v>
      </c>
      <c r="B55" s="95"/>
      <c r="C55" s="156"/>
      <c r="D55" s="226"/>
      <c r="E55" s="227"/>
      <c r="F55" s="157"/>
      <c r="G55" s="96"/>
      <c r="H55" s="28"/>
      <c r="I55" s="29">
        <v>8</v>
      </c>
      <c r="J55" s="30" t="s">
        <v>258</v>
      </c>
      <c r="K55" s="31">
        <f>IF(ISERROR(VLOOKUP(J55,'KAYIT LİSTESİ'!$B$4:$H$915,2,0)),"",(VLOOKUP(J55,'KAYIT LİSTESİ'!$B$4:$H$915,2,0)))</f>
        <v>382</v>
      </c>
      <c r="L55" s="32">
        <f>IF(ISERROR(VLOOKUP(J55,'KAYIT LİSTESİ'!$B$4:$H$915,4,0)),"",(VLOOKUP(J55,'KAYIT LİSTESİ'!$B$4:$H$915,4,0)))</f>
        <v>36423</v>
      </c>
      <c r="M55" s="61" t="str">
        <f>IF(ISERROR(VLOOKUP(J55,'KAYIT LİSTESİ'!$B$4:$H$915,5,0)),"",(VLOOKUP(J55,'KAYIT LİSTESİ'!$B$4:$H$915,5,0)))</f>
        <v>SEDAT BARŞ ALA</v>
      </c>
      <c r="N55" s="61" t="str">
        <f>IF(ISERROR(VLOOKUP(J55,'KAYIT LİSTESİ'!$B$4:$H$915,6,0)),"",(VLOOKUP(J55,'KAYIT LİSTESİ'!$B$4:$H$915,6,0)))</f>
        <v>ANTALYA</v>
      </c>
      <c r="O55" s="33"/>
      <c r="P55" s="31"/>
    </row>
    <row r="56" spans="1:16" s="20" customFormat="1" ht="24.75" customHeight="1">
      <c r="A56" s="95">
        <v>49</v>
      </c>
      <c r="B56" s="95"/>
      <c r="C56" s="156"/>
      <c r="D56" s="226"/>
      <c r="E56" s="227"/>
      <c r="F56" s="157"/>
      <c r="G56" s="96"/>
      <c r="H56" s="28"/>
      <c r="I56" s="559" t="s">
        <v>50</v>
      </c>
      <c r="J56" s="562"/>
      <c r="K56" s="562"/>
      <c r="L56" s="562"/>
      <c r="M56" s="562"/>
      <c r="N56" s="562"/>
      <c r="O56" s="562"/>
      <c r="P56" s="563"/>
    </row>
    <row r="57" spans="1:16" s="20" customFormat="1" ht="24.75" customHeight="1">
      <c r="A57" s="95">
        <v>50</v>
      </c>
      <c r="B57" s="95"/>
      <c r="C57" s="156"/>
      <c r="D57" s="226"/>
      <c r="E57" s="227"/>
      <c r="F57" s="157"/>
      <c r="G57" s="96"/>
      <c r="H57" s="28"/>
      <c r="I57" s="60" t="s">
        <v>12</v>
      </c>
      <c r="J57" s="57" t="s">
        <v>239</v>
      </c>
      <c r="K57" s="57" t="s">
        <v>238</v>
      </c>
      <c r="L57" s="58" t="s">
        <v>13</v>
      </c>
      <c r="M57" s="59" t="s">
        <v>14</v>
      </c>
      <c r="N57" s="59" t="s">
        <v>51</v>
      </c>
      <c r="O57" s="57" t="s">
        <v>15</v>
      </c>
      <c r="P57" s="57" t="s">
        <v>30</v>
      </c>
    </row>
    <row r="58" spans="1:16" s="20" customFormat="1" ht="24.75" customHeight="1">
      <c r="A58" s="95">
        <v>51</v>
      </c>
      <c r="B58" s="95"/>
      <c r="C58" s="156"/>
      <c r="D58" s="226"/>
      <c r="E58" s="227"/>
      <c r="F58" s="157"/>
      <c r="G58" s="96"/>
      <c r="H58" s="28"/>
      <c r="I58" s="29">
        <v>1</v>
      </c>
      <c r="J58" s="30" t="s">
        <v>131</v>
      </c>
      <c r="K58" s="31">
        <f>IF(ISERROR(VLOOKUP(J58,'KAYIT LİSTESİ'!$B$4:$H$915,2,0)),"",(VLOOKUP(J58,'KAYIT LİSTESİ'!$B$4:$H$915,2,0)))</f>
        <v>80</v>
      </c>
      <c r="L58" s="32">
        <f>IF(ISERROR(VLOOKUP(J58,'KAYIT LİSTESİ'!$B$4:$H$915,4,0)),"",(VLOOKUP(J58,'KAYIT LİSTESİ'!$B$4:$H$915,4,0)))</f>
        <v>36703</v>
      </c>
      <c r="M58" s="61" t="str">
        <f>IF(ISERROR(VLOOKUP(J58,'KAYIT LİSTESİ'!$B$4:$H$915,5,0)),"",(VLOOKUP(J58,'KAYIT LİSTESİ'!$B$4:$H$915,5,0)))</f>
        <v>CİHAN YAVAŞ</v>
      </c>
      <c r="N58" s="61" t="str">
        <f>IF(ISERROR(VLOOKUP(J58,'KAYIT LİSTESİ'!$B$4:$H$915,6,0)),"",(VLOOKUP(J58,'KAYIT LİSTESİ'!$B$4:$H$915,6,0)))</f>
        <v>BURSA</v>
      </c>
      <c r="O58" s="33"/>
      <c r="P58" s="31"/>
    </row>
    <row r="59" spans="1:16" s="20" customFormat="1" ht="24.75" customHeight="1">
      <c r="A59" s="95">
        <v>52</v>
      </c>
      <c r="B59" s="95"/>
      <c r="C59" s="156"/>
      <c r="D59" s="226"/>
      <c r="E59" s="227"/>
      <c r="F59" s="157"/>
      <c r="G59" s="96"/>
      <c r="H59" s="28"/>
      <c r="I59" s="29">
        <v>2</v>
      </c>
      <c r="J59" s="30" t="s">
        <v>132</v>
      </c>
      <c r="K59" s="31">
        <f>IF(ISERROR(VLOOKUP(J59,'KAYIT LİSTESİ'!$B$4:$H$915,2,0)),"",(VLOOKUP(J59,'KAYIT LİSTESİ'!$B$4:$H$915,2,0)))</f>
        <v>570</v>
      </c>
      <c r="L59" s="32">
        <f>IF(ISERROR(VLOOKUP(J59,'KAYIT LİSTESİ'!$B$4:$H$915,4,0)),"",(VLOOKUP(J59,'KAYIT LİSTESİ'!$B$4:$H$915,4,0)))</f>
        <v>36242</v>
      </c>
      <c r="M59" s="61" t="str">
        <f>IF(ISERROR(VLOOKUP(J59,'KAYIT LİSTESİ'!$B$4:$H$915,5,0)),"",(VLOOKUP(J59,'KAYIT LİSTESİ'!$B$4:$H$915,5,0)))</f>
        <v>SAMET ÇEVİK</v>
      </c>
      <c r="N59" s="61" t="str">
        <f>IF(ISERROR(VLOOKUP(J59,'KAYIT LİSTESİ'!$B$4:$H$915,6,0)),"",(VLOOKUP(J59,'KAYIT LİSTESİ'!$B$4:$H$915,6,0)))</f>
        <v>SAMSUN</v>
      </c>
      <c r="O59" s="33"/>
      <c r="P59" s="31"/>
    </row>
    <row r="60" spans="1:16" s="20" customFormat="1" ht="24.75" customHeight="1">
      <c r="A60" s="95">
        <v>53</v>
      </c>
      <c r="B60" s="95"/>
      <c r="C60" s="156"/>
      <c r="D60" s="226"/>
      <c r="E60" s="227"/>
      <c r="F60" s="157"/>
      <c r="G60" s="96"/>
      <c r="H60" s="28"/>
      <c r="I60" s="29">
        <v>3</v>
      </c>
      <c r="J60" s="30" t="s">
        <v>133</v>
      </c>
      <c r="K60" s="31">
        <f>IF(ISERROR(VLOOKUP(J60,'KAYIT LİSTESİ'!$B$4:$H$915,2,0)),"",(VLOOKUP(J60,'KAYIT LİSTESİ'!$B$4:$H$915,2,0)))</f>
        <v>597</v>
      </c>
      <c r="L60" s="32">
        <f>IF(ISERROR(VLOOKUP(J60,'KAYIT LİSTESİ'!$B$4:$H$915,4,0)),"",(VLOOKUP(J60,'KAYIT LİSTESİ'!$B$4:$H$915,4,0)))</f>
        <v>36445</v>
      </c>
      <c r="M60" s="61" t="str">
        <f>IF(ISERROR(VLOOKUP(J60,'KAYIT LİSTESİ'!$B$4:$H$915,5,0)),"",(VLOOKUP(J60,'KAYIT LİSTESİ'!$B$4:$H$915,5,0)))</f>
        <v>KÜRŞAT KARAAHMET</v>
      </c>
      <c r="N60" s="61" t="str">
        <f>IF(ISERROR(VLOOKUP(J60,'KAYIT LİSTESİ'!$B$4:$H$915,6,0)),"",(VLOOKUP(J60,'KAYIT LİSTESİ'!$B$4:$H$915,6,0)))</f>
        <v>TRABZON</v>
      </c>
      <c r="O60" s="33"/>
      <c r="P60" s="31"/>
    </row>
    <row r="61" spans="1:16" s="20" customFormat="1" ht="24.75" customHeight="1">
      <c r="A61" s="95">
        <v>54</v>
      </c>
      <c r="B61" s="95"/>
      <c r="C61" s="156"/>
      <c r="D61" s="226"/>
      <c r="E61" s="227"/>
      <c r="F61" s="157"/>
      <c r="G61" s="96"/>
      <c r="H61" s="28"/>
      <c r="I61" s="29">
        <v>4</v>
      </c>
      <c r="J61" s="30" t="s">
        <v>134</v>
      </c>
      <c r="K61" s="31">
        <f>IF(ISERROR(VLOOKUP(J61,'KAYIT LİSTESİ'!$B$4:$H$915,2,0)),"",(VLOOKUP(J61,'KAYIT LİSTESİ'!$B$4:$H$915,2,0)))</f>
        <v>477</v>
      </c>
      <c r="L61" s="32">
        <f>IF(ISERROR(VLOOKUP(J61,'KAYIT LİSTESİ'!$B$4:$H$915,4,0)),"",(VLOOKUP(J61,'KAYIT LİSTESİ'!$B$4:$H$915,4,0)))</f>
        <v>36371</v>
      </c>
      <c r="M61" s="61" t="str">
        <f>IF(ISERROR(VLOOKUP(J61,'KAYIT LİSTESİ'!$B$4:$H$915,5,0)),"",(VLOOKUP(J61,'KAYIT LİSTESİ'!$B$4:$H$915,5,0)))</f>
        <v>OZANCAN ÖZDEMİR</v>
      </c>
      <c r="N61" s="61" t="str">
        <f>IF(ISERROR(VLOOKUP(J61,'KAYIT LİSTESİ'!$B$4:$H$915,6,0)),"",(VLOOKUP(J61,'KAYIT LİSTESİ'!$B$4:$H$915,6,0)))</f>
        <v>İSTANBUL</v>
      </c>
      <c r="O61" s="33"/>
      <c r="P61" s="31"/>
    </row>
    <row r="62" spans="1:16" s="20" customFormat="1" ht="24.75" customHeight="1">
      <c r="A62" s="95">
        <v>55</v>
      </c>
      <c r="B62" s="95"/>
      <c r="C62" s="156"/>
      <c r="D62" s="226"/>
      <c r="E62" s="227"/>
      <c r="F62" s="157"/>
      <c r="G62" s="96"/>
      <c r="H62" s="28"/>
      <c r="I62" s="29">
        <v>5</v>
      </c>
      <c r="J62" s="30" t="s">
        <v>135</v>
      </c>
      <c r="K62" s="31">
        <f>IF(ISERROR(VLOOKUP(J62,'KAYIT LİSTESİ'!$B$4:$H$915,2,0)),"",(VLOOKUP(J62,'KAYIT LİSTESİ'!$B$4:$H$915,2,0)))</f>
        <v>497</v>
      </c>
      <c r="L62" s="32">
        <f>IF(ISERROR(VLOOKUP(J62,'KAYIT LİSTESİ'!$B$4:$H$915,4,0)),"",(VLOOKUP(J62,'KAYIT LİSTESİ'!$B$4:$H$915,4,0)))</f>
        <v>36161</v>
      </c>
      <c r="M62" s="61" t="str">
        <f>IF(ISERROR(VLOOKUP(J62,'KAYIT LİSTESİ'!$B$4:$H$915,5,0)),"",(VLOOKUP(J62,'KAYIT LİSTESİ'!$B$4:$H$915,5,0)))</f>
        <v>FURKAN ALP DORUK</v>
      </c>
      <c r="N62" s="61" t="str">
        <f>IF(ISERROR(VLOOKUP(J62,'KAYIT LİSTESİ'!$B$4:$H$915,6,0)),"",(VLOOKUP(J62,'KAYIT LİSTESİ'!$B$4:$H$915,6,0)))</f>
        <v>İZMİR</v>
      </c>
      <c r="O62" s="33"/>
      <c r="P62" s="31"/>
    </row>
    <row r="63" spans="1:16" s="20" customFormat="1" ht="24.75" customHeight="1">
      <c r="A63" s="95">
        <v>56</v>
      </c>
      <c r="B63" s="95"/>
      <c r="C63" s="156"/>
      <c r="D63" s="226"/>
      <c r="E63" s="227"/>
      <c r="F63" s="157"/>
      <c r="G63" s="96"/>
      <c r="H63" s="28"/>
      <c r="I63" s="29">
        <v>6</v>
      </c>
      <c r="J63" s="30" t="s">
        <v>136</v>
      </c>
      <c r="K63" s="31">
        <f>IF(ISERROR(VLOOKUP(J63,'KAYIT LİSTESİ'!$B$4:$H$915,2,0)),"",(VLOOKUP(J63,'KAYIT LİSTESİ'!$B$4:$H$915,2,0)))</f>
        <v>491</v>
      </c>
      <c r="L63" s="32">
        <f>IF(ISERROR(VLOOKUP(J63,'KAYIT LİSTESİ'!$B$4:$H$915,4,0)),"",(VLOOKUP(J63,'KAYIT LİSTESİ'!$B$4:$H$915,4,0)))</f>
        <v>36278</v>
      </c>
      <c r="M63" s="61" t="str">
        <f>IF(ISERROR(VLOOKUP(J63,'KAYIT LİSTESİ'!$B$4:$H$915,5,0)),"",(VLOOKUP(J63,'KAYIT LİSTESİ'!$B$4:$H$915,5,0)))</f>
        <v>ULAŞ CAN</v>
      </c>
      <c r="N63" s="61" t="str">
        <f>IF(ISERROR(VLOOKUP(J63,'KAYIT LİSTESİ'!$B$4:$H$915,6,0)),"",(VLOOKUP(J63,'KAYIT LİSTESİ'!$B$4:$H$915,6,0)))</f>
        <v>İSTANBUL</v>
      </c>
      <c r="O63" s="33"/>
      <c r="P63" s="31"/>
    </row>
    <row r="64" spans="1:16" s="20" customFormat="1" ht="24.75" customHeight="1">
      <c r="A64" s="95">
        <v>57</v>
      </c>
      <c r="B64" s="95"/>
      <c r="C64" s="156"/>
      <c r="D64" s="226"/>
      <c r="E64" s="227"/>
      <c r="F64" s="157"/>
      <c r="G64" s="96"/>
      <c r="H64" s="28"/>
      <c r="I64" s="29">
        <v>7</v>
      </c>
      <c r="J64" s="30" t="s">
        <v>259</v>
      </c>
      <c r="K64" s="31">
        <f>IF(ISERROR(VLOOKUP(J64,'KAYIT LİSTESİ'!$B$4:$H$915,2,0)),"",(VLOOKUP(J64,'KAYIT LİSTESİ'!$B$4:$H$915,2,0)))</f>
        <v>562</v>
      </c>
      <c r="L64" s="32">
        <f>IF(ISERROR(VLOOKUP(J64,'KAYIT LİSTESİ'!$B$4:$H$915,4,0)),"",(VLOOKUP(J64,'KAYIT LİSTESİ'!$B$4:$H$915,4,0)))</f>
        <v>36557</v>
      </c>
      <c r="M64" s="61" t="str">
        <f>IF(ISERROR(VLOOKUP(J64,'KAYIT LİSTESİ'!$B$4:$H$915,5,0)),"",(VLOOKUP(J64,'KAYIT LİSTESİ'!$B$4:$H$915,5,0)))</f>
        <v>DOĞAN BİLEN</v>
      </c>
      <c r="N64" s="61" t="str">
        <f>IF(ISERROR(VLOOKUP(J64,'KAYIT LİSTESİ'!$B$4:$H$915,6,0)),"",(VLOOKUP(J64,'KAYIT LİSTESİ'!$B$4:$H$915,6,0)))</f>
        <v>SAKARYA</v>
      </c>
      <c r="O64" s="33"/>
      <c r="P64" s="31"/>
    </row>
    <row r="65" spans="1:16" ht="24.75" customHeight="1">
      <c r="A65" s="95">
        <v>58</v>
      </c>
      <c r="B65" s="95"/>
      <c r="C65" s="156"/>
      <c r="D65" s="226"/>
      <c r="E65" s="227"/>
      <c r="F65" s="157"/>
      <c r="G65" s="96"/>
      <c r="I65" s="29">
        <v>8</v>
      </c>
      <c r="J65" s="30" t="s">
        <v>260</v>
      </c>
      <c r="K65" s="31">
        <f>IF(ISERROR(VLOOKUP(J65,'KAYIT LİSTESİ'!$B$4:$H$915,2,0)),"",(VLOOKUP(J65,'KAYIT LİSTESİ'!$B$4:$H$915,2,0)))</f>
        <v>372</v>
      </c>
      <c r="L65" s="32">
        <f>IF(ISERROR(VLOOKUP(J65,'KAYIT LİSTESİ'!$B$4:$H$915,4,0)),"",(VLOOKUP(J65,'KAYIT LİSTESİ'!$B$4:$H$915,4,0)))</f>
        <v>36526</v>
      </c>
      <c r="M65" s="61" t="str">
        <f>IF(ISERROR(VLOOKUP(J65,'KAYIT LİSTESİ'!$B$4:$H$915,5,0)),"",(VLOOKUP(J65,'KAYIT LİSTESİ'!$B$4:$H$915,5,0)))</f>
        <v>HASAN CAN BAŞARAN</v>
      </c>
      <c r="N65" s="61" t="str">
        <f>IF(ISERROR(VLOOKUP(J65,'KAYIT LİSTESİ'!$B$4:$H$915,6,0)),"",(VLOOKUP(J65,'KAYIT LİSTESİ'!$B$4:$H$915,6,0)))</f>
        <v>AMASYA</v>
      </c>
      <c r="O65" s="33"/>
      <c r="P65" s="31"/>
    </row>
    <row r="66" spans="1:16" ht="7.5" customHeight="1">
      <c r="A66" s="44"/>
      <c r="B66" s="44"/>
      <c r="C66" s="45"/>
      <c r="D66" s="44"/>
      <c r="E66" s="46"/>
      <c r="F66" s="62"/>
      <c r="G66" s="48"/>
      <c r="I66" s="49"/>
      <c r="J66" s="50"/>
      <c r="K66" s="51"/>
      <c r="L66" s="52"/>
      <c r="M66" s="65"/>
      <c r="N66" s="65"/>
      <c r="O66" s="54"/>
      <c r="P66" s="51"/>
    </row>
    <row r="67" spans="1:17" ht="14.25" customHeight="1">
      <c r="A67" s="38" t="s">
        <v>20</v>
      </c>
      <c r="B67" s="38"/>
      <c r="C67" s="38"/>
      <c r="D67" s="38"/>
      <c r="E67" s="63" t="s">
        <v>0</v>
      </c>
      <c r="F67" s="63" t="s">
        <v>1</v>
      </c>
      <c r="G67" s="34"/>
      <c r="H67" s="39" t="s">
        <v>2</v>
      </c>
      <c r="I67" s="39"/>
      <c r="J67" s="39"/>
      <c r="K67" s="39"/>
      <c r="M67" s="66" t="s">
        <v>3</v>
      </c>
      <c r="N67" s="67" t="s">
        <v>3</v>
      </c>
      <c r="O67" s="34" t="s">
        <v>3</v>
      </c>
      <c r="P67" s="38"/>
      <c r="Q67" s="40"/>
    </row>
  </sheetData>
  <sheetProtection/>
  <mergeCells count="24">
    <mergeCell ref="I56:P56"/>
    <mergeCell ref="I46:P46"/>
    <mergeCell ref="A1:P1"/>
    <mergeCell ref="A2:P2"/>
    <mergeCell ref="A3:C3"/>
    <mergeCell ref="D4:E4"/>
    <mergeCell ref="D3:E3"/>
    <mergeCell ref="A6:A7"/>
    <mergeCell ref="B6:B7"/>
    <mergeCell ref="C6:C7"/>
    <mergeCell ref="A4:C4"/>
    <mergeCell ref="I6:P6"/>
    <mergeCell ref="F6:F7"/>
    <mergeCell ref="G6:G7"/>
    <mergeCell ref="N3:P3"/>
    <mergeCell ref="N4:P4"/>
    <mergeCell ref="F3:G3"/>
    <mergeCell ref="I16:P16"/>
    <mergeCell ref="I26:P26"/>
    <mergeCell ref="D6:D7"/>
    <mergeCell ref="E6:E7"/>
    <mergeCell ref="I36:P36"/>
    <mergeCell ref="I3:K3"/>
    <mergeCell ref="N5:P5"/>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5" unlockedFormula="1"/>
  </ignoredErrors>
  <drawing r:id="rId1"/>
</worksheet>
</file>

<file path=xl/worksheets/sheet9.xml><?xml version="1.0" encoding="utf-8"?>
<worksheet xmlns="http://schemas.openxmlformats.org/spreadsheetml/2006/main" xmlns:r="http://schemas.openxmlformats.org/officeDocument/2006/relationships">
  <sheetPr>
    <tabColor rgb="FF00B050"/>
  </sheetPr>
  <dimension ref="A1:P55"/>
  <sheetViews>
    <sheetView view="pageBreakPreview" zoomScale="106" zoomScaleSheetLayoutView="106" zoomScalePageLayoutView="0" workbookViewId="0" topLeftCell="A1">
      <selection activeCell="Q15" sqref="Q15"/>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550" t="str">
        <f>('YARIŞMA BİLGİLERİ'!A2)</f>
        <v>Türkiye Atletizm Federasyonu
İstanbul Atletizm İl Temsilciliği</v>
      </c>
      <c r="B1" s="550"/>
      <c r="C1" s="550"/>
      <c r="D1" s="550"/>
      <c r="E1" s="550"/>
      <c r="F1" s="550"/>
      <c r="G1" s="550"/>
      <c r="H1" s="550"/>
      <c r="I1" s="550"/>
      <c r="J1" s="550"/>
      <c r="K1" s="550"/>
      <c r="L1" s="550"/>
      <c r="M1" s="550"/>
      <c r="N1" s="550"/>
      <c r="O1" s="550"/>
    </row>
    <row r="2" spans="1:15" s="10" customFormat="1" ht="21" customHeight="1">
      <c r="A2" s="573" t="str">
        <f>'YARIŞMA BİLGİLERİ'!F19</f>
        <v>Türkiye 16 Yaş Altı  Salon Şampiyonası</v>
      </c>
      <c r="B2" s="573"/>
      <c r="C2" s="573"/>
      <c r="D2" s="573"/>
      <c r="E2" s="573"/>
      <c r="F2" s="573"/>
      <c r="G2" s="573"/>
      <c r="H2" s="573"/>
      <c r="I2" s="573"/>
      <c r="J2" s="573"/>
      <c r="K2" s="573"/>
      <c r="L2" s="573"/>
      <c r="M2" s="573"/>
      <c r="N2" s="573"/>
      <c r="O2" s="573"/>
    </row>
    <row r="3" spans="1:15" s="13" customFormat="1" ht="20.25" customHeight="1">
      <c r="A3" s="552" t="s">
        <v>315</v>
      </c>
      <c r="B3" s="552"/>
      <c r="C3" s="552"/>
      <c r="D3" s="553" t="str">
        <f>('YARIŞMA PROGRAMI'!D7)</f>
        <v>60 Metre Seçme</v>
      </c>
      <c r="E3" s="553"/>
      <c r="F3" s="554" t="s">
        <v>53</v>
      </c>
      <c r="G3" s="554"/>
      <c r="H3" s="11" t="s">
        <v>240</v>
      </c>
      <c r="I3" s="556" t="str">
        <f>'YARIŞMA PROGRAMI'!E7</f>
        <v>7.84 veya ilk üç</v>
      </c>
      <c r="J3" s="556"/>
      <c r="K3" s="556"/>
      <c r="L3" s="107" t="s">
        <v>241</v>
      </c>
      <c r="M3" s="555" t="str">
        <f>('YARIŞMA PROGRAMI'!F7)</f>
        <v>-</v>
      </c>
      <c r="N3" s="555"/>
      <c r="O3" s="555"/>
    </row>
    <row r="4" spans="1:15" s="13" customFormat="1" ht="20.25" customHeight="1">
      <c r="A4" s="557" t="s">
        <v>245</v>
      </c>
      <c r="B4" s="557"/>
      <c r="C4" s="557"/>
      <c r="D4" s="558" t="str">
        <f>'YARIŞMA BİLGİLERİ'!F21</f>
        <v>16 Yaş Altı Erkekler A</v>
      </c>
      <c r="E4" s="558"/>
      <c r="F4" s="41"/>
      <c r="G4" s="41"/>
      <c r="H4" s="41"/>
      <c r="I4" s="41"/>
      <c r="J4" s="41"/>
      <c r="K4" s="41"/>
      <c r="L4" s="106" t="s">
        <v>5</v>
      </c>
      <c r="M4" s="276">
        <f>'YARIŞMA PROGRAMI'!B7</f>
        <v>41664</v>
      </c>
      <c r="N4" s="277">
        <f>'YARIŞMA PROGRAMI'!C7</f>
        <v>0.5069444444444444</v>
      </c>
      <c r="O4" s="275"/>
    </row>
    <row r="5" spans="1:15" s="10" customFormat="1" ht="6" customHeight="1">
      <c r="A5" s="14"/>
      <c r="B5" s="14"/>
      <c r="C5" s="15"/>
      <c r="D5" s="16"/>
      <c r="E5" s="17"/>
      <c r="F5" s="17"/>
      <c r="G5" s="17"/>
      <c r="H5" s="17"/>
      <c r="I5" s="14"/>
      <c r="J5" s="14"/>
      <c r="K5" s="14"/>
      <c r="L5" s="18"/>
      <c r="M5" s="19"/>
      <c r="N5" s="574"/>
      <c r="O5" s="574"/>
    </row>
    <row r="6" spans="1:15" s="20" customFormat="1" ht="24.75" customHeight="1">
      <c r="A6" s="569" t="s">
        <v>12</v>
      </c>
      <c r="B6" s="570" t="s">
        <v>238</v>
      </c>
      <c r="C6" s="572" t="s">
        <v>263</v>
      </c>
      <c r="D6" s="564" t="s">
        <v>14</v>
      </c>
      <c r="E6" s="564" t="s">
        <v>21</v>
      </c>
      <c r="F6" s="564" t="s">
        <v>15</v>
      </c>
      <c r="G6" s="575" t="s">
        <v>16</v>
      </c>
      <c r="H6" s="74"/>
      <c r="I6" s="569" t="s">
        <v>12</v>
      </c>
      <c r="J6" s="570" t="s">
        <v>238</v>
      </c>
      <c r="K6" s="572" t="s">
        <v>263</v>
      </c>
      <c r="L6" s="564" t="s">
        <v>14</v>
      </c>
      <c r="M6" s="564" t="s">
        <v>21</v>
      </c>
      <c r="N6" s="564" t="s">
        <v>15</v>
      </c>
      <c r="O6" s="575" t="s">
        <v>16</v>
      </c>
    </row>
    <row r="7" spans="1:15" ht="26.25" customHeight="1">
      <c r="A7" s="569"/>
      <c r="B7" s="571"/>
      <c r="C7" s="572"/>
      <c r="D7" s="564"/>
      <c r="E7" s="564"/>
      <c r="F7" s="564"/>
      <c r="G7" s="575"/>
      <c r="H7" s="75"/>
      <c r="I7" s="569"/>
      <c r="J7" s="571"/>
      <c r="K7" s="572"/>
      <c r="L7" s="564"/>
      <c r="M7" s="564"/>
      <c r="N7" s="564"/>
      <c r="O7" s="575"/>
    </row>
    <row r="8" spans="1:15" s="20" customFormat="1" ht="24.75" customHeight="1">
      <c r="A8" s="23">
        <v>1</v>
      </c>
      <c r="B8" s="393">
        <v>513</v>
      </c>
      <c r="C8" s="24">
        <v>36309</v>
      </c>
      <c r="D8" s="228" t="s">
        <v>732</v>
      </c>
      <c r="E8" s="25" t="s">
        <v>733</v>
      </c>
      <c r="F8" s="26">
        <v>735</v>
      </c>
      <c r="G8" s="27">
        <v>1</v>
      </c>
      <c r="H8" s="76"/>
      <c r="I8" s="23">
        <v>47</v>
      </c>
      <c r="J8" s="393">
        <v>358</v>
      </c>
      <c r="K8" s="24">
        <v>36679</v>
      </c>
      <c r="L8" s="228" t="s">
        <v>679</v>
      </c>
      <c r="M8" s="25" t="s">
        <v>634</v>
      </c>
      <c r="N8" s="26">
        <v>807</v>
      </c>
      <c r="O8" s="27">
        <v>4</v>
      </c>
    </row>
    <row r="9" spans="1:15" s="20" customFormat="1" ht="24.75" customHeight="1">
      <c r="A9" s="23">
        <v>2</v>
      </c>
      <c r="B9" s="393">
        <v>548</v>
      </c>
      <c r="C9" s="24">
        <v>36228</v>
      </c>
      <c r="D9" s="228" t="s">
        <v>744</v>
      </c>
      <c r="E9" s="25" t="s">
        <v>745</v>
      </c>
      <c r="F9" s="26">
        <v>741</v>
      </c>
      <c r="G9" s="27">
        <v>1</v>
      </c>
      <c r="H9" s="28"/>
      <c r="I9" s="23">
        <v>48</v>
      </c>
      <c r="J9" s="393">
        <v>591</v>
      </c>
      <c r="K9" s="24">
        <v>36245</v>
      </c>
      <c r="L9" s="228" t="s">
        <v>762</v>
      </c>
      <c r="M9" s="25" t="s">
        <v>621</v>
      </c>
      <c r="N9" s="26">
        <v>807</v>
      </c>
      <c r="O9" s="27">
        <v>5</v>
      </c>
    </row>
    <row r="10" spans="1:15" s="20" customFormat="1" ht="24.75" customHeight="1">
      <c r="A10" s="23">
        <v>3</v>
      </c>
      <c r="B10" s="393">
        <v>417</v>
      </c>
      <c r="C10" s="24">
        <v>36161</v>
      </c>
      <c r="D10" s="228" t="s">
        <v>695</v>
      </c>
      <c r="E10" s="25" t="s">
        <v>647</v>
      </c>
      <c r="F10" s="26">
        <v>743</v>
      </c>
      <c r="G10" s="27">
        <v>1</v>
      </c>
      <c r="H10" s="28"/>
      <c r="I10" s="23">
        <v>49</v>
      </c>
      <c r="J10" s="393">
        <v>500</v>
      </c>
      <c r="K10" s="24">
        <v>36595</v>
      </c>
      <c r="L10" s="228" t="s">
        <v>726</v>
      </c>
      <c r="M10" s="25" t="s">
        <v>725</v>
      </c>
      <c r="N10" s="26">
        <v>808</v>
      </c>
      <c r="O10" s="27">
        <v>6</v>
      </c>
    </row>
    <row r="11" spans="1:15" s="20" customFormat="1" ht="24.75" customHeight="1">
      <c r="A11" s="23">
        <v>4</v>
      </c>
      <c r="B11" s="393">
        <v>478</v>
      </c>
      <c r="C11" s="24">
        <v>36161</v>
      </c>
      <c r="D11" s="228" t="s">
        <v>715</v>
      </c>
      <c r="E11" s="25" t="s">
        <v>249</v>
      </c>
      <c r="F11" s="26">
        <v>748</v>
      </c>
      <c r="G11" s="27">
        <v>1</v>
      </c>
      <c r="H11" s="28"/>
      <c r="I11" s="23">
        <v>50</v>
      </c>
      <c r="J11" s="393">
        <v>509</v>
      </c>
      <c r="K11" s="24">
        <v>36536</v>
      </c>
      <c r="L11" s="228" t="s">
        <v>730</v>
      </c>
      <c r="M11" s="25" t="s">
        <v>731</v>
      </c>
      <c r="N11" s="26">
        <v>809</v>
      </c>
      <c r="O11" s="27">
        <v>4</v>
      </c>
    </row>
    <row r="12" spans="1:15" s="20" customFormat="1" ht="24.75" customHeight="1">
      <c r="A12" s="23">
        <v>4</v>
      </c>
      <c r="B12" s="393">
        <v>382</v>
      </c>
      <c r="C12" s="24">
        <v>36423</v>
      </c>
      <c r="D12" s="228" t="s">
        <v>682</v>
      </c>
      <c r="E12" s="25" t="s">
        <v>683</v>
      </c>
      <c r="F12" s="26">
        <v>748</v>
      </c>
      <c r="G12" s="27">
        <v>1</v>
      </c>
      <c r="H12" s="28"/>
      <c r="I12" s="23">
        <v>51</v>
      </c>
      <c r="J12" s="393">
        <v>476</v>
      </c>
      <c r="K12" s="24">
        <v>36312</v>
      </c>
      <c r="L12" s="228" t="s">
        <v>713</v>
      </c>
      <c r="M12" s="25" t="s">
        <v>249</v>
      </c>
      <c r="N12" s="26">
        <v>811</v>
      </c>
      <c r="O12" s="27">
        <v>4</v>
      </c>
    </row>
    <row r="13" spans="1:15" s="20" customFormat="1" ht="24.75" customHeight="1">
      <c r="A13" s="23">
        <v>6</v>
      </c>
      <c r="B13" s="393">
        <v>523</v>
      </c>
      <c r="C13" s="24">
        <v>36184</v>
      </c>
      <c r="D13" s="228" t="s">
        <v>739</v>
      </c>
      <c r="E13" s="25" t="s">
        <v>735</v>
      </c>
      <c r="F13" s="26">
        <v>750</v>
      </c>
      <c r="G13" s="27">
        <v>1</v>
      </c>
      <c r="H13" s="28"/>
      <c r="I13" s="23">
        <v>52</v>
      </c>
      <c r="J13" s="393">
        <v>441</v>
      </c>
      <c r="K13" s="24">
        <v>36565</v>
      </c>
      <c r="L13" s="228" t="s">
        <v>705</v>
      </c>
      <c r="M13" s="25" t="s">
        <v>594</v>
      </c>
      <c r="N13" s="26">
        <v>812</v>
      </c>
      <c r="O13" s="27">
        <v>5</v>
      </c>
    </row>
    <row r="14" spans="1:15" s="20" customFormat="1" ht="24.75" customHeight="1">
      <c r="A14" s="23">
        <v>7</v>
      </c>
      <c r="B14" s="393">
        <v>477</v>
      </c>
      <c r="C14" s="24">
        <v>36371</v>
      </c>
      <c r="D14" s="228" t="s">
        <v>714</v>
      </c>
      <c r="E14" s="25" t="s">
        <v>249</v>
      </c>
      <c r="F14" s="26">
        <v>757</v>
      </c>
      <c r="G14" s="27">
        <v>1</v>
      </c>
      <c r="H14" s="28"/>
      <c r="I14" s="23">
        <v>53</v>
      </c>
      <c r="J14" s="393">
        <v>407</v>
      </c>
      <c r="K14" s="24">
        <v>36229</v>
      </c>
      <c r="L14" s="228" t="s">
        <v>693</v>
      </c>
      <c r="M14" s="25" t="s">
        <v>586</v>
      </c>
      <c r="N14" s="26">
        <v>812</v>
      </c>
      <c r="O14" s="27">
        <v>5</v>
      </c>
    </row>
    <row r="15" spans="1:15" s="20" customFormat="1" ht="24.75" customHeight="1">
      <c r="A15" s="23">
        <v>8</v>
      </c>
      <c r="B15" s="393">
        <v>501</v>
      </c>
      <c r="C15" s="24">
        <v>36291</v>
      </c>
      <c r="D15" s="228" t="s">
        <v>727</v>
      </c>
      <c r="E15" s="25" t="s">
        <v>725</v>
      </c>
      <c r="F15" s="26">
        <v>762</v>
      </c>
      <c r="G15" s="27">
        <v>2</v>
      </c>
      <c r="H15" s="28"/>
      <c r="I15" s="23">
        <v>54</v>
      </c>
      <c r="J15" s="393">
        <v>562</v>
      </c>
      <c r="K15" s="24">
        <v>36557</v>
      </c>
      <c r="L15" s="228" t="s">
        <v>749</v>
      </c>
      <c r="M15" s="25" t="s">
        <v>669</v>
      </c>
      <c r="N15" s="26">
        <v>814</v>
      </c>
      <c r="O15" s="27">
        <v>5</v>
      </c>
    </row>
    <row r="16" spans="1:15" s="20" customFormat="1" ht="24.75" customHeight="1">
      <c r="A16" s="23">
        <v>9</v>
      </c>
      <c r="B16" s="393">
        <v>487</v>
      </c>
      <c r="C16" s="24">
        <v>36161</v>
      </c>
      <c r="D16" s="228" t="s">
        <v>718</v>
      </c>
      <c r="E16" s="25" t="s">
        <v>249</v>
      </c>
      <c r="F16" s="26">
        <v>763</v>
      </c>
      <c r="G16" s="27">
        <v>2</v>
      </c>
      <c r="H16" s="28"/>
      <c r="I16" s="23">
        <v>55</v>
      </c>
      <c r="J16" s="393">
        <v>457</v>
      </c>
      <c r="K16" s="24">
        <v>36192</v>
      </c>
      <c r="L16" s="228" t="s">
        <v>707</v>
      </c>
      <c r="M16" s="25" t="s">
        <v>596</v>
      </c>
      <c r="N16" s="26">
        <v>820</v>
      </c>
      <c r="O16" s="27">
        <v>6</v>
      </c>
    </row>
    <row r="17" spans="1:15" s="20" customFormat="1" ht="24.75" customHeight="1">
      <c r="A17" s="23">
        <v>10</v>
      </c>
      <c r="B17" s="393">
        <v>428</v>
      </c>
      <c r="C17" s="24">
        <v>36344</v>
      </c>
      <c r="D17" s="228" t="s">
        <v>700</v>
      </c>
      <c r="E17" s="25" t="s">
        <v>701</v>
      </c>
      <c r="F17" s="26">
        <v>763</v>
      </c>
      <c r="G17" s="27">
        <v>3</v>
      </c>
      <c r="H17" s="28"/>
      <c r="I17" s="23">
        <v>56</v>
      </c>
      <c r="J17" s="393">
        <v>491</v>
      </c>
      <c r="K17" s="24">
        <v>36278</v>
      </c>
      <c r="L17" s="228" t="s">
        <v>722</v>
      </c>
      <c r="M17" s="25" t="s">
        <v>249</v>
      </c>
      <c r="N17" s="26">
        <v>820</v>
      </c>
      <c r="O17" s="27">
        <v>6</v>
      </c>
    </row>
    <row r="18" spans="1:15" s="20" customFormat="1" ht="24.75" customHeight="1">
      <c r="A18" s="23">
        <v>11</v>
      </c>
      <c r="B18" s="393">
        <v>550</v>
      </c>
      <c r="C18" s="24">
        <v>36220</v>
      </c>
      <c r="D18" s="228" t="s">
        <v>746</v>
      </c>
      <c r="E18" s="25" t="s">
        <v>610</v>
      </c>
      <c r="F18" s="26">
        <v>765</v>
      </c>
      <c r="G18" s="27">
        <v>2</v>
      </c>
      <c r="H18" s="28"/>
      <c r="I18" s="23">
        <v>57</v>
      </c>
      <c r="J18" s="393">
        <v>447</v>
      </c>
      <c r="K18" s="24">
        <v>36495</v>
      </c>
      <c r="L18" s="228" t="s">
        <v>770</v>
      </c>
      <c r="M18" s="25" t="s">
        <v>594</v>
      </c>
      <c r="N18" s="26">
        <v>820</v>
      </c>
      <c r="O18" s="27">
        <v>6</v>
      </c>
    </row>
    <row r="19" spans="1:15" s="20" customFormat="1" ht="24.75" customHeight="1">
      <c r="A19" s="23">
        <v>12</v>
      </c>
      <c r="B19" s="393">
        <v>419</v>
      </c>
      <c r="C19" s="24">
        <v>36312</v>
      </c>
      <c r="D19" s="228" t="s">
        <v>696</v>
      </c>
      <c r="E19" s="25" t="s">
        <v>647</v>
      </c>
      <c r="F19" s="26">
        <v>766</v>
      </c>
      <c r="G19" s="27">
        <v>4</v>
      </c>
      <c r="H19" s="28"/>
      <c r="I19" s="23">
        <v>58</v>
      </c>
      <c r="J19" s="393">
        <v>596</v>
      </c>
      <c r="K19" s="24">
        <v>36610</v>
      </c>
      <c r="L19" s="228" t="s">
        <v>765</v>
      </c>
      <c r="M19" s="25" t="s">
        <v>764</v>
      </c>
      <c r="N19" s="26">
        <v>822</v>
      </c>
      <c r="O19" s="27">
        <v>5</v>
      </c>
    </row>
    <row r="20" spans="1:15" s="20" customFormat="1" ht="24.75" customHeight="1">
      <c r="A20" s="23">
        <v>13</v>
      </c>
      <c r="B20" s="393">
        <v>560</v>
      </c>
      <c r="C20" s="24">
        <v>36177</v>
      </c>
      <c r="D20" s="228" t="s">
        <v>748</v>
      </c>
      <c r="E20" s="25" t="s">
        <v>669</v>
      </c>
      <c r="F20" s="26">
        <v>768</v>
      </c>
      <c r="G20" s="27">
        <v>1</v>
      </c>
      <c r="H20" s="28"/>
      <c r="I20" s="23">
        <v>59</v>
      </c>
      <c r="J20" s="393">
        <v>464</v>
      </c>
      <c r="K20" s="24">
        <v>36386</v>
      </c>
      <c r="L20" s="228" t="s">
        <v>709</v>
      </c>
      <c r="M20" s="25" t="s">
        <v>658</v>
      </c>
      <c r="N20" s="26">
        <v>824</v>
      </c>
      <c r="O20" s="27">
        <v>6</v>
      </c>
    </row>
    <row r="21" spans="1:15" s="20" customFormat="1" ht="24.75" customHeight="1">
      <c r="A21" s="23">
        <v>14</v>
      </c>
      <c r="B21" s="393">
        <v>390</v>
      </c>
      <c r="C21" s="24">
        <v>36161</v>
      </c>
      <c r="D21" s="228" t="s">
        <v>688</v>
      </c>
      <c r="E21" s="25" t="s">
        <v>641</v>
      </c>
      <c r="F21" s="26">
        <v>768</v>
      </c>
      <c r="G21" s="27">
        <v>2</v>
      </c>
      <c r="H21" s="28"/>
      <c r="I21" s="23">
        <v>60</v>
      </c>
      <c r="J21" s="393">
        <v>432</v>
      </c>
      <c r="K21" s="24">
        <v>36320</v>
      </c>
      <c r="L21" s="228" t="s">
        <v>702</v>
      </c>
      <c r="M21" s="25" t="s">
        <v>703</v>
      </c>
      <c r="N21" s="26">
        <v>827</v>
      </c>
      <c r="O21" s="27">
        <v>5</v>
      </c>
    </row>
    <row r="22" spans="1:15" s="20" customFormat="1" ht="24.75" customHeight="1">
      <c r="A22" s="23">
        <v>15</v>
      </c>
      <c r="B22" s="393">
        <v>473</v>
      </c>
      <c r="C22" s="24">
        <v>36340</v>
      </c>
      <c r="D22" s="228" t="s">
        <v>711</v>
      </c>
      <c r="E22" s="25" t="s">
        <v>249</v>
      </c>
      <c r="F22" s="26">
        <v>771</v>
      </c>
      <c r="G22" s="27">
        <v>1</v>
      </c>
      <c r="H22" s="28"/>
      <c r="I22" s="23">
        <v>61</v>
      </c>
      <c r="J22" s="393">
        <v>569</v>
      </c>
      <c r="K22" s="24">
        <v>36366</v>
      </c>
      <c r="L22" s="228" t="s">
        <v>750</v>
      </c>
      <c r="M22" s="25" t="s">
        <v>669</v>
      </c>
      <c r="N22" s="26">
        <v>830</v>
      </c>
      <c r="O22" s="27">
        <v>4</v>
      </c>
    </row>
    <row r="23" spans="1:15" s="20" customFormat="1" ht="24.75" customHeight="1">
      <c r="A23" s="23">
        <v>16</v>
      </c>
      <c r="B23" s="393">
        <v>452</v>
      </c>
      <c r="C23" s="24">
        <v>36314</v>
      </c>
      <c r="D23" s="228" t="s">
        <v>706</v>
      </c>
      <c r="E23" s="25" t="s">
        <v>594</v>
      </c>
      <c r="F23" s="26">
        <v>771</v>
      </c>
      <c r="G23" s="27">
        <v>3</v>
      </c>
      <c r="H23" s="28"/>
      <c r="I23" s="23">
        <v>62</v>
      </c>
      <c r="J23" s="393">
        <v>574</v>
      </c>
      <c r="K23" s="24">
        <v>36564</v>
      </c>
      <c r="L23" s="228" t="s">
        <v>845</v>
      </c>
      <c r="M23" s="25" t="s">
        <v>752</v>
      </c>
      <c r="N23" s="26">
        <v>832</v>
      </c>
      <c r="O23" s="27">
        <v>6</v>
      </c>
    </row>
    <row r="24" spans="1:15" s="20" customFormat="1" ht="24.75" customHeight="1">
      <c r="A24" s="23">
        <v>17</v>
      </c>
      <c r="B24" s="393">
        <v>540</v>
      </c>
      <c r="C24" s="24">
        <v>36526</v>
      </c>
      <c r="D24" s="228" t="s">
        <v>743</v>
      </c>
      <c r="E24" s="25" t="s">
        <v>605</v>
      </c>
      <c r="F24" s="26">
        <v>772</v>
      </c>
      <c r="G24" s="27">
        <v>1</v>
      </c>
      <c r="H24" s="28"/>
      <c r="I24" s="23">
        <v>63</v>
      </c>
      <c r="J24" s="393">
        <v>362</v>
      </c>
      <c r="K24" s="24">
        <v>36163</v>
      </c>
      <c r="L24" s="228" t="s">
        <v>680</v>
      </c>
      <c r="M24" s="25" t="s">
        <v>634</v>
      </c>
      <c r="N24" s="26">
        <v>834</v>
      </c>
      <c r="O24" s="27">
        <v>7</v>
      </c>
    </row>
    <row r="25" spans="1:15" s="20" customFormat="1" ht="24.75" customHeight="1">
      <c r="A25" s="23">
        <v>18</v>
      </c>
      <c r="B25" s="393">
        <v>559</v>
      </c>
      <c r="C25" s="24">
        <v>36199</v>
      </c>
      <c r="D25" s="228" t="s">
        <v>747</v>
      </c>
      <c r="E25" s="25" t="s">
        <v>669</v>
      </c>
      <c r="F25" s="26">
        <v>772</v>
      </c>
      <c r="G25" s="27">
        <v>2</v>
      </c>
      <c r="H25" s="28"/>
      <c r="I25" s="23">
        <v>64</v>
      </c>
      <c r="J25" s="393">
        <v>393</v>
      </c>
      <c r="K25" s="24">
        <v>36585</v>
      </c>
      <c r="L25" s="228" t="s">
        <v>689</v>
      </c>
      <c r="M25" s="25" t="s">
        <v>641</v>
      </c>
      <c r="N25" s="26">
        <v>837</v>
      </c>
      <c r="O25" s="27">
        <v>7</v>
      </c>
    </row>
    <row r="26" spans="1:15" s="20" customFormat="1" ht="24.75" customHeight="1">
      <c r="A26" s="23">
        <v>19</v>
      </c>
      <c r="B26" s="393">
        <v>602</v>
      </c>
      <c r="C26" s="24">
        <v>36535</v>
      </c>
      <c r="D26" s="228" t="s">
        <v>767</v>
      </c>
      <c r="E26" s="25" t="s">
        <v>768</v>
      </c>
      <c r="F26" s="26">
        <v>774</v>
      </c>
      <c r="G26" s="27">
        <v>3</v>
      </c>
      <c r="H26" s="28"/>
      <c r="I26" s="23">
        <v>65</v>
      </c>
      <c r="J26" s="393">
        <v>80</v>
      </c>
      <c r="K26" s="24">
        <v>36703</v>
      </c>
      <c r="L26" s="228" t="s">
        <v>910</v>
      </c>
      <c r="M26" s="25" t="s">
        <v>647</v>
      </c>
      <c r="N26" s="26">
        <v>838</v>
      </c>
      <c r="O26" s="27">
        <v>7</v>
      </c>
    </row>
    <row r="27" spans="1:15" s="20" customFormat="1" ht="24.75" customHeight="1">
      <c r="A27" s="23">
        <v>20</v>
      </c>
      <c r="B27" s="393">
        <v>385</v>
      </c>
      <c r="C27" s="24">
        <v>36456</v>
      </c>
      <c r="D27" s="228" t="s">
        <v>685</v>
      </c>
      <c r="E27" s="25" t="s">
        <v>641</v>
      </c>
      <c r="F27" s="26">
        <v>776</v>
      </c>
      <c r="G27" s="27">
        <v>1</v>
      </c>
      <c r="H27" s="28"/>
      <c r="I27" s="23">
        <v>66</v>
      </c>
      <c r="J27" s="393">
        <v>525</v>
      </c>
      <c r="K27" s="24">
        <v>36161</v>
      </c>
      <c r="L27" s="228" t="s">
        <v>741</v>
      </c>
      <c r="M27" s="25" t="s">
        <v>735</v>
      </c>
      <c r="N27" s="26">
        <v>841</v>
      </c>
      <c r="O27" s="27">
        <v>7</v>
      </c>
    </row>
    <row r="28" spans="1:15" s="20" customFormat="1" ht="24.75" customHeight="1">
      <c r="A28" s="23">
        <v>21</v>
      </c>
      <c r="B28" s="393">
        <v>416</v>
      </c>
      <c r="C28" s="24">
        <v>36161</v>
      </c>
      <c r="D28" s="228" t="s">
        <v>694</v>
      </c>
      <c r="E28" s="25" t="s">
        <v>647</v>
      </c>
      <c r="F28" s="26">
        <v>776</v>
      </c>
      <c r="G28" s="27">
        <v>2</v>
      </c>
      <c r="H28" s="28"/>
      <c r="I28" s="23">
        <v>67</v>
      </c>
      <c r="J28" s="393">
        <v>516</v>
      </c>
      <c r="K28" s="24">
        <v>36321</v>
      </c>
      <c r="L28" s="228" t="s">
        <v>737</v>
      </c>
      <c r="M28" s="25" t="s">
        <v>735</v>
      </c>
      <c r="N28" s="26">
        <v>841</v>
      </c>
      <c r="O28" s="27">
        <v>6</v>
      </c>
    </row>
    <row r="29" spans="1:15" s="20" customFormat="1" ht="24.75" customHeight="1">
      <c r="A29" s="23">
        <v>22</v>
      </c>
      <c r="B29" s="393">
        <v>534</v>
      </c>
      <c r="C29" s="24">
        <v>36529</v>
      </c>
      <c r="D29" s="228" t="s">
        <v>742</v>
      </c>
      <c r="E29" s="25" t="s">
        <v>605</v>
      </c>
      <c r="F29" s="26">
        <v>777</v>
      </c>
      <c r="G29" s="27">
        <v>3</v>
      </c>
      <c r="H29" s="28"/>
      <c r="I29" s="23">
        <v>68</v>
      </c>
      <c r="J29" s="393">
        <v>510</v>
      </c>
      <c r="K29" s="24">
        <v>36659</v>
      </c>
      <c r="L29" s="228" t="s">
        <v>774</v>
      </c>
      <c r="M29" s="25" t="s">
        <v>666</v>
      </c>
      <c r="N29" s="26">
        <v>842</v>
      </c>
      <c r="O29" s="27">
        <v>5</v>
      </c>
    </row>
    <row r="30" spans="1:15" s="20" customFormat="1" ht="24.75" customHeight="1">
      <c r="A30" s="23">
        <v>23</v>
      </c>
      <c r="B30" s="393">
        <v>421</v>
      </c>
      <c r="C30" s="24">
        <v>36479</v>
      </c>
      <c r="D30" s="228" t="s">
        <v>698</v>
      </c>
      <c r="E30" s="25" t="s">
        <v>647</v>
      </c>
      <c r="F30" s="26">
        <v>779</v>
      </c>
      <c r="G30" s="27">
        <v>2</v>
      </c>
      <c r="H30" s="28"/>
      <c r="I30" s="23">
        <v>69</v>
      </c>
      <c r="J30" s="393">
        <v>515</v>
      </c>
      <c r="K30" s="24">
        <v>36331</v>
      </c>
      <c r="L30" s="228" t="s">
        <v>736</v>
      </c>
      <c r="M30" s="25" t="s">
        <v>735</v>
      </c>
      <c r="N30" s="26">
        <v>843</v>
      </c>
      <c r="O30" s="27">
        <v>7</v>
      </c>
    </row>
    <row r="31" spans="1:15" s="20" customFormat="1" ht="24.75" customHeight="1">
      <c r="A31" s="23">
        <v>24</v>
      </c>
      <c r="B31" s="393">
        <v>597</v>
      </c>
      <c r="C31" s="24">
        <v>36445</v>
      </c>
      <c r="D31" s="228" t="s">
        <v>766</v>
      </c>
      <c r="E31" s="25" t="s">
        <v>764</v>
      </c>
      <c r="F31" s="26">
        <v>779</v>
      </c>
      <c r="G31" s="27">
        <v>2</v>
      </c>
      <c r="H31" s="28"/>
      <c r="I31" s="23">
        <v>70</v>
      </c>
      <c r="J31" s="393">
        <v>471</v>
      </c>
      <c r="K31" s="24">
        <v>36531</v>
      </c>
      <c r="L31" s="228" t="s">
        <v>710</v>
      </c>
      <c r="M31" s="25" t="s">
        <v>249</v>
      </c>
      <c r="N31" s="26">
        <v>846</v>
      </c>
      <c r="O31" s="27">
        <v>6</v>
      </c>
    </row>
    <row r="32" spans="1:15" s="20" customFormat="1" ht="24.75" customHeight="1">
      <c r="A32" s="23">
        <v>25</v>
      </c>
      <c r="B32" s="393">
        <v>357</v>
      </c>
      <c r="C32" s="24">
        <v>36526</v>
      </c>
      <c r="D32" s="228" t="s">
        <v>677</v>
      </c>
      <c r="E32" s="25" t="s">
        <v>634</v>
      </c>
      <c r="F32" s="26">
        <v>781</v>
      </c>
      <c r="G32" s="27">
        <v>2</v>
      </c>
      <c r="H32" s="28"/>
      <c r="I32" s="23">
        <v>71</v>
      </c>
      <c r="J32" s="393">
        <v>488</v>
      </c>
      <c r="K32" s="24">
        <v>36534</v>
      </c>
      <c r="L32" s="228" t="s">
        <v>719</v>
      </c>
      <c r="M32" s="25" t="s">
        <v>249</v>
      </c>
      <c r="N32" s="26">
        <v>846</v>
      </c>
      <c r="O32" s="27">
        <v>5</v>
      </c>
    </row>
    <row r="33" spans="1:15" s="20" customFormat="1" ht="24.75" customHeight="1">
      <c r="A33" s="23">
        <v>26</v>
      </c>
      <c r="B33" s="393">
        <v>388</v>
      </c>
      <c r="C33" s="24">
        <v>36162</v>
      </c>
      <c r="D33" s="228" t="s">
        <v>687</v>
      </c>
      <c r="E33" s="25" t="s">
        <v>641</v>
      </c>
      <c r="F33" s="26">
        <v>783</v>
      </c>
      <c r="G33" s="27">
        <v>2</v>
      </c>
      <c r="H33" s="28"/>
      <c r="I33" s="23">
        <v>72</v>
      </c>
      <c r="J33" s="393">
        <v>490</v>
      </c>
      <c r="K33" s="24">
        <v>36670</v>
      </c>
      <c r="L33" s="228" t="s">
        <v>721</v>
      </c>
      <c r="M33" s="25" t="s">
        <v>249</v>
      </c>
      <c r="N33" s="26">
        <v>853</v>
      </c>
      <c r="O33" s="27">
        <v>7</v>
      </c>
    </row>
    <row r="34" spans="1:15" s="20" customFormat="1" ht="24.75" customHeight="1">
      <c r="A34" s="23">
        <v>27</v>
      </c>
      <c r="B34" s="393">
        <v>594</v>
      </c>
      <c r="C34" s="24">
        <v>36721</v>
      </c>
      <c r="D34" s="228" t="s">
        <v>763</v>
      </c>
      <c r="E34" s="25" t="s">
        <v>764</v>
      </c>
      <c r="F34" s="26">
        <v>783</v>
      </c>
      <c r="G34" s="27">
        <v>3</v>
      </c>
      <c r="H34" s="28"/>
      <c r="I34" s="23">
        <v>73</v>
      </c>
      <c r="J34" s="393">
        <v>440</v>
      </c>
      <c r="K34" s="24">
        <v>36526</v>
      </c>
      <c r="L34" s="228" t="s">
        <v>704</v>
      </c>
      <c r="M34" s="25" t="s">
        <v>594</v>
      </c>
      <c r="N34" s="26">
        <v>855</v>
      </c>
      <c r="O34" s="27">
        <v>7</v>
      </c>
    </row>
    <row r="35" spans="1:15" s="20" customFormat="1" ht="24.75" customHeight="1">
      <c r="A35" s="23">
        <v>28</v>
      </c>
      <c r="B35" s="393">
        <v>474</v>
      </c>
      <c r="C35" s="24">
        <v>36196</v>
      </c>
      <c r="D35" s="228" t="s">
        <v>712</v>
      </c>
      <c r="E35" s="25" t="s">
        <v>249</v>
      </c>
      <c r="F35" s="26">
        <v>784</v>
      </c>
      <c r="G35" s="27">
        <v>1</v>
      </c>
      <c r="H35" s="28"/>
      <c r="I35" s="23">
        <v>74</v>
      </c>
      <c r="J35" s="393">
        <v>524</v>
      </c>
      <c r="K35" s="24">
        <v>36526</v>
      </c>
      <c r="L35" s="228" t="s">
        <v>740</v>
      </c>
      <c r="M35" s="25" t="s">
        <v>735</v>
      </c>
      <c r="N35" s="26">
        <v>862</v>
      </c>
      <c r="O35" s="27">
        <v>5</v>
      </c>
    </row>
    <row r="36" spans="1:15" s="20" customFormat="1" ht="24.75" customHeight="1" thickBot="1">
      <c r="A36" s="334">
        <v>29</v>
      </c>
      <c r="B36" s="394">
        <v>497</v>
      </c>
      <c r="C36" s="335">
        <v>36161</v>
      </c>
      <c r="D36" s="339" t="s">
        <v>724</v>
      </c>
      <c r="E36" s="336" t="s">
        <v>725</v>
      </c>
      <c r="F36" s="337">
        <v>784</v>
      </c>
      <c r="G36" s="338">
        <v>3</v>
      </c>
      <c r="H36" s="28"/>
      <c r="I36" s="23">
        <v>75</v>
      </c>
      <c r="J36" s="393">
        <v>53</v>
      </c>
      <c r="K36" s="24">
        <v>36563</v>
      </c>
      <c r="L36" s="228" t="s">
        <v>909</v>
      </c>
      <c r="M36" s="25" t="s">
        <v>647</v>
      </c>
      <c r="N36" s="26">
        <v>862</v>
      </c>
      <c r="O36" s="27">
        <v>8</v>
      </c>
    </row>
    <row r="37" spans="1:15" s="20" customFormat="1" ht="24.75" customHeight="1">
      <c r="A37" s="329">
        <v>30</v>
      </c>
      <c r="B37" s="395">
        <v>576</v>
      </c>
      <c r="C37" s="330">
        <v>36274</v>
      </c>
      <c r="D37" s="340" t="s">
        <v>756</v>
      </c>
      <c r="E37" s="331" t="s">
        <v>752</v>
      </c>
      <c r="F37" s="332">
        <v>787</v>
      </c>
      <c r="G37" s="333">
        <v>5</v>
      </c>
      <c r="H37" s="28"/>
      <c r="I37" s="23">
        <v>76</v>
      </c>
      <c r="J37" s="393">
        <v>448</v>
      </c>
      <c r="K37" s="24">
        <v>36535</v>
      </c>
      <c r="L37" s="228" t="s">
        <v>771</v>
      </c>
      <c r="M37" s="25" t="s">
        <v>594</v>
      </c>
      <c r="N37" s="26">
        <v>862</v>
      </c>
      <c r="O37" s="27">
        <v>8</v>
      </c>
    </row>
    <row r="38" spans="1:15" s="20" customFormat="1" ht="24.75" customHeight="1">
      <c r="A38" s="23">
        <v>31</v>
      </c>
      <c r="B38" s="393">
        <v>395</v>
      </c>
      <c r="C38" s="24">
        <v>36284</v>
      </c>
      <c r="D38" s="228" t="s">
        <v>691</v>
      </c>
      <c r="E38" s="25" t="s">
        <v>625</v>
      </c>
      <c r="F38" s="26">
        <v>788</v>
      </c>
      <c r="G38" s="27">
        <v>3</v>
      </c>
      <c r="H38" s="28"/>
      <c r="I38" s="23">
        <v>77</v>
      </c>
      <c r="J38" s="393">
        <v>573</v>
      </c>
      <c r="K38" s="24">
        <v>36769</v>
      </c>
      <c r="L38" s="228" t="s">
        <v>754</v>
      </c>
      <c r="M38" s="25" t="s">
        <v>752</v>
      </c>
      <c r="N38" s="26">
        <v>863</v>
      </c>
      <c r="O38" s="27">
        <v>6</v>
      </c>
    </row>
    <row r="39" spans="1:15" s="20" customFormat="1" ht="24.75" customHeight="1">
      <c r="A39" s="23">
        <v>32</v>
      </c>
      <c r="B39" s="393">
        <v>386</v>
      </c>
      <c r="C39" s="24">
        <v>36629</v>
      </c>
      <c r="D39" s="228" t="s">
        <v>686</v>
      </c>
      <c r="E39" s="25" t="s">
        <v>641</v>
      </c>
      <c r="F39" s="26">
        <v>788</v>
      </c>
      <c r="G39" s="27">
        <v>3</v>
      </c>
      <c r="H39" s="28"/>
      <c r="I39" s="23">
        <v>78</v>
      </c>
      <c r="J39" s="393">
        <v>489</v>
      </c>
      <c r="K39" s="24">
        <v>36765</v>
      </c>
      <c r="L39" s="228" t="s">
        <v>720</v>
      </c>
      <c r="M39" s="25" t="s">
        <v>249</v>
      </c>
      <c r="N39" s="26">
        <v>867</v>
      </c>
      <c r="O39" s="27">
        <v>7</v>
      </c>
    </row>
    <row r="40" spans="1:15" s="20" customFormat="1" ht="24.75" customHeight="1">
      <c r="A40" s="23">
        <v>33</v>
      </c>
      <c r="B40" s="393">
        <v>396</v>
      </c>
      <c r="C40" s="24">
        <v>36208</v>
      </c>
      <c r="D40" s="228" t="s">
        <v>692</v>
      </c>
      <c r="E40" s="25" t="s">
        <v>625</v>
      </c>
      <c r="F40" s="26">
        <v>789</v>
      </c>
      <c r="G40" s="27">
        <v>2</v>
      </c>
      <c r="H40" s="28"/>
      <c r="I40" s="23">
        <v>79</v>
      </c>
      <c r="J40" s="393">
        <v>511</v>
      </c>
      <c r="K40" s="24">
        <v>36722</v>
      </c>
      <c r="L40" s="228" t="s">
        <v>665</v>
      </c>
      <c r="M40" s="25" t="s">
        <v>666</v>
      </c>
      <c r="N40" s="26">
        <v>871</v>
      </c>
      <c r="O40" s="27">
        <v>6</v>
      </c>
    </row>
    <row r="41" spans="1:15" s="20" customFormat="1" ht="24.75" customHeight="1">
      <c r="A41" s="23">
        <v>34</v>
      </c>
      <c r="B41" s="393">
        <v>499</v>
      </c>
      <c r="C41" s="24">
        <v>36339</v>
      </c>
      <c r="D41" s="228" t="s">
        <v>834</v>
      </c>
      <c r="E41" s="25" t="s">
        <v>725</v>
      </c>
      <c r="F41" s="26">
        <v>791</v>
      </c>
      <c r="G41" s="27">
        <v>4</v>
      </c>
      <c r="H41" s="28"/>
      <c r="I41" s="23">
        <v>80</v>
      </c>
      <c r="J41" s="393">
        <v>485</v>
      </c>
      <c r="K41" s="24">
        <v>36444</v>
      </c>
      <c r="L41" s="228" t="s">
        <v>717</v>
      </c>
      <c r="M41" s="25" t="s">
        <v>249</v>
      </c>
      <c r="N41" s="26">
        <v>873</v>
      </c>
      <c r="O41" s="27">
        <v>5</v>
      </c>
    </row>
    <row r="42" spans="1:15" s="20" customFormat="1" ht="24.75" customHeight="1">
      <c r="A42" s="23">
        <v>35</v>
      </c>
      <c r="B42" s="393">
        <v>422</v>
      </c>
      <c r="C42" s="24">
        <v>36242</v>
      </c>
      <c r="D42" s="228" t="s">
        <v>699</v>
      </c>
      <c r="E42" s="25" t="s">
        <v>647</v>
      </c>
      <c r="F42" s="26">
        <v>791</v>
      </c>
      <c r="G42" s="27">
        <v>4</v>
      </c>
      <c r="H42" s="28"/>
      <c r="I42" s="23">
        <v>81</v>
      </c>
      <c r="J42" s="393">
        <v>546</v>
      </c>
      <c r="K42" s="24">
        <v>36617</v>
      </c>
      <c r="L42" s="228" t="s">
        <v>607</v>
      </c>
      <c r="M42" s="25" t="s">
        <v>608</v>
      </c>
      <c r="N42" s="26">
        <v>924</v>
      </c>
      <c r="O42" s="27">
        <v>8</v>
      </c>
    </row>
    <row r="43" spans="1:15" s="20" customFormat="1" ht="24.75" customHeight="1">
      <c r="A43" s="23">
        <v>36</v>
      </c>
      <c r="B43" s="393">
        <v>451</v>
      </c>
      <c r="C43" s="24">
        <v>36219</v>
      </c>
      <c r="D43" s="228" t="s">
        <v>653</v>
      </c>
      <c r="E43" s="25" t="s">
        <v>594</v>
      </c>
      <c r="F43" s="26">
        <v>793</v>
      </c>
      <c r="G43" s="27">
        <v>3</v>
      </c>
      <c r="H43" s="28"/>
      <c r="I43" s="23">
        <v>82</v>
      </c>
      <c r="J43" s="393">
        <v>512</v>
      </c>
      <c r="K43" s="24">
        <v>36646</v>
      </c>
      <c r="L43" s="228" t="s">
        <v>775</v>
      </c>
      <c r="M43" s="25" t="s">
        <v>666</v>
      </c>
      <c r="N43" s="26">
        <v>929</v>
      </c>
      <c r="O43" s="27">
        <v>6</v>
      </c>
    </row>
    <row r="44" spans="1:15" s="20" customFormat="1" ht="24.75" customHeight="1">
      <c r="A44" s="23">
        <v>37</v>
      </c>
      <c r="B44" s="393">
        <v>503</v>
      </c>
      <c r="C44" s="24">
        <v>36398</v>
      </c>
      <c r="D44" s="228" t="s">
        <v>728</v>
      </c>
      <c r="E44" s="25" t="s">
        <v>729</v>
      </c>
      <c r="F44" s="26">
        <v>793</v>
      </c>
      <c r="G44" s="27">
        <v>4</v>
      </c>
      <c r="H44" s="28"/>
      <c r="I44" s="23">
        <v>83</v>
      </c>
      <c r="J44" s="393">
        <v>583</v>
      </c>
      <c r="K44" s="24">
        <v>36629</v>
      </c>
      <c r="L44" s="228" t="s">
        <v>759</v>
      </c>
      <c r="M44" s="25" t="s">
        <v>672</v>
      </c>
      <c r="N44" s="26">
        <v>950</v>
      </c>
      <c r="O44" s="27">
        <v>6</v>
      </c>
    </row>
    <row r="45" spans="1:15" s="20" customFormat="1" ht="24.75" customHeight="1">
      <c r="A45" s="23">
        <v>38</v>
      </c>
      <c r="B45" s="393">
        <v>463</v>
      </c>
      <c r="C45" s="24">
        <v>36699</v>
      </c>
      <c r="D45" s="228" t="s">
        <v>708</v>
      </c>
      <c r="E45" s="25" t="s">
        <v>658</v>
      </c>
      <c r="F45" s="26">
        <v>794</v>
      </c>
      <c r="G45" s="27">
        <v>3</v>
      </c>
      <c r="H45" s="28"/>
      <c r="I45" s="23">
        <v>84</v>
      </c>
      <c r="J45" s="393">
        <v>588</v>
      </c>
      <c r="K45" s="24">
        <v>36630</v>
      </c>
      <c r="L45" s="228" t="s">
        <v>850</v>
      </c>
      <c r="M45" s="25" t="s">
        <v>761</v>
      </c>
      <c r="N45" s="26">
        <v>955</v>
      </c>
      <c r="O45" s="27">
        <v>8</v>
      </c>
    </row>
    <row r="46" spans="1:15" s="20" customFormat="1" ht="24.75" customHeight="1">
      <c r="A46" s="23">
        <v>39</v>
      </c>
      <c r="B46" s="393">
        <v>383</v>
      </c>
      <c r="C46" s="24">
        <v>36188</v>
      </c>
      <c r="D46" s="228" t="s">
        <v>684</v>
      </c>
      <c r="E46" s="25" t="s">
        <v>683</v>
      </c>
      <c r="F46" s="26">
        <v>796</v>
      </c>
      <c r="G46" s="27">
        <v>2</v>
      </c>
      <c r="H46" s="28"/>
      <c r="I46" s="23">
        <v>85</v>
      </c>
      <c r="J46" s="393">
        <v>582</v>
      </c>
      <c r="K46" s="24">
        <v>36202</v>
      </c>
      <c r="L46" s="228" t="s">
        <v>758</v>
      </c>
      <c r="M46" s="25" t="s">
        <v>672</v>
      </c>
      <c r="N46" s="26">
        <v>958</v>
      </c>
      <c r="O46" s="27">
        <v>7</v>
      </c>
    </row>
    <row r="47" spans="1:15" s="20" customFormat="1" ht="24.75" customHeight="1">
      <c r="A47" s="23">
        <v>40</v>
      </c>
      <c r="B47" s="393">
        <v>514</v>
      </c>
      <c r="C47" s="24">
        <v>36379</v>
      </c>
      <c r="D47" s="228" t="s">
        <v>734</v>
      </c>
      <c r="E47" s="25" t="s">
        <v>735</v>
      </c>
      <c r="F47" s="26">
        <v>797</v>
      </c>
      <c r="G47" s="27">
        <v>5</v>
      </c>
      <c r="H47" s="28"/>
      <c r="I47" s="23">
        <v>86</v>
      </c>
      <c r="J47" s="393">
        <v>420</v>
      </c>
      <c r="K47" s="24">
        <v>36526</v>
      </c>
      <c r="L47" s="228" t="s">
        <v>697</v>
      </c>
      <c r="M47" s="25" t="s">
        <v>647</v>
      </c>
      <c r="N47" s="26" t="s">
        <v>993</v>
      </c>
      <c r="O47" s="27" t="s">
        <v>411</v>
      </c>
    </row>
    <row r="48" spans="1:15" s="20" customFormat="1" ht="24.75" customHeight="1">
      <c r="A48" s="23">
        <v>41</v>
      </c>
      <c r="B48" s="393">
        <v>570</v>
      </c>
      <c r="C48" s="24">
        <v>36242</v>
      </c>
      <c r="D48" s="228" t="s">
        <v>751</v>
      </c>
      <c r="E48" s="25" t="s">
        <v>752</v>
      </c>
      <c r="F48" s="26">
        <v>799</v>
      </c>
      <c r="G48" s="27">
        <v>4</v>
      </c>
      <c r="H48" s="28"/>
      <c r="I48" s="23">
        <v>87</v>
      </c>
      <c r="J48" s="393">
        <v>372</v>
      </c>
      <c r="K48" s="24">
        <v>36526</v>
      </c>
      <c r="L48" s="228" t="s">
        <v>681</v>
      </c>
      <c r="M48" s="25" t="s">
        <v>577</v>
      </c>
      <c r="N48" s="26" t="s">
        <v>993</v>
      </c>
      <c r="O48" s="27" t="s">
        <v>411</v>
      </c>
    </row>
    <row r="49" spans="1:15" s="20" customFormat="1" ht="24.75" customHeight="1">
      <c r="A49" s="23">
        <v>42</v>
      </c>
      <c r="B49" s="393">
        <v>394</v>
      </c>
      <c r="C49" s="24">
        <v>36656</v>
      </c>
      <c r="D49" s="228" t="s">
        <v>690</v>
      </c>
      <c r="E49" s="25" t="s">
        <v>625</v>
      </c>
      <c r="F49" s="26">
        <v>801</v>
      </c>
      <c r="G49" s="27">
        <v>3</v>
      </c>
      <c r="H49" s="28"/>
      <c r="I49" s="23">
        <v>88</v>
      </c>
      <c r="J49" s="393">
        <v>586</v>
      </c>
      <c r="K49" s="24">
        <v>36552</v>
      </c>
      <c r="L49" s="228" t="s">
        <v>848</v>
      </c>
      <c r="M49" s="25" t="s">
        <v>761</v>
      </c>
      <c r="N49" s="26" t="s">
        <v>987</v>
      </c>
      <c r="O49" s="27" t="s">
        <v>411</v>
      </c>
    </row>
    <row r="50" spans="1:15" s="20" customFormat="1" ht="24.75" customHeight="1">
      <c r="A50" s="23">
        <v>43</v>
      </c>
      <c r="B50" s="393">
        <v>577</v>
      </c>
      <c r="C50" s="24">
        <v>36282</v>
      </c>
      <c r="D50" s="228" t="s">
        <v>757</v>
      </c>
      <c r="E50" s="25" t="s">
        <v>752</v>
      </c>
      <c r="F50" s="26">
        <v>803</v>
      </c>
      <c r="G50" s="27">
        <v>3</v>
      </c>
      <c r="H50" s="28"/>
      <c r="I50" s="23">
        <v>89</v>
      </c>
      <c r="J50" s="393">
        <v>479</v>
      </c>
      <c r="K50" s="24">
        <v>36416</v>
      </c>
      <c r="L50" s="228" t="s">
        <v>716</v>
      </c>
      <c r="M50" s="25" t="s">
        <v>249</v>
      </c>
      <c r="N50" s="26" t="s">
        <v>987</v>
      </c>
      <c r="O50" s="27" t="s">
        <v>411</v>
      </c>
    </row>
    <row r="51" spans="1:15" s="20" customFormat="1" ht="24.75" customHeight="1">
      <c r="A51" s="23">
        <v>44</v>
      </c>
      <c r="B51" s="393">
        <v>575</v>
      </c>
      <c r="C51" s="24">
        <v>36697</v>
      </c>
      <c r="D51" s="228" t="s">
        <v>755</v>
      </c>
      <c r="E51" s="25" t="s">
        <v>752</v>
      </c>
      <c r="F51" s="26">
        <v>805</v>
      </c>
      <c r="G51" s="27">
        <v>4</v>
      </c>
      <c r="H51" s="28"/>
      <c r="I51" s="23">
        <v>90</v>
      </c>
      <c r="J51" s="393">
        <v>492</v>
      </c>
      <c r="K51" s="24">
        <v>36761</v>
      </c>
      <c r="L51" s="228" t="s">
        <v>723</v>
      </c>
      <c r="M51" s="25" t="s">
        <v>249</v>
      </c>
      <c r="N51" s="26" t="s">
        <v>987</v>
      </c>
      <c r="O51" s="27" t="s">
        <v>411</v>
      </c>
    </row>
    <row r="52" spans="1:15" s="20" customFormat="1" ht="24.75" customHeight="1">
      <c r="A52" s="23">
        <v>45</v>
      </c>
      <c r="B52" s="393">
        <v>590</v>
      </c>
      <c r="C52" s="24">
        <v>36419</v>
      </c>
      <c r="D52" s="228" t="s">
        <v>760</v>
      </c>
      <c r="E52" s="25" t="s">
        <v>761</v>
      </c>
      <c r="F52" s="26">
        <v>806</v>
      </c>
      <c r="G52" s="27">
        <v>4</v>
      </c>
      <c r="H52" s="28"/>
      <c r="I52" s="23">
        <v>91</v>
      </c>
      <c r="J52" s="393">
        <v>517</v>
      </c>
      <c r="K52" s="24">
        <v>36531</v>
      </c>
      <c r="L52" s="228" t="s">
        <v>738</v>
      </c>
      <c r="M52" s="25" t="s">
        <v>735</v>
      </c>
      <c r="N52" s="26" t="s">
        <v>987</v>
      </c>
      <c r="O52" s="27" t="s">
        <v>411</v>
      </c>
    </row>
    <row r="53" spans="1:15" s="20" customFormat="1" ht="24.75" customHeight="1">
      <c r="A53" s="23">
        <v>46</v>
      </c>
      <c r="B53" s="393">
        <v>603</v>
      </c>
      <c r="C53" s="24">
        <v>36262</v>
      </c>
      <c r="D53" s="228" t="s">
        <v>769</v>
      </c>
      <c r="E53" s="25" t="s">
        <v>768</v>
      </c>
      <c r="F53" s="26">
        <v>807</v>
      </c>
      <c r="G53" s="27">
        <v>4</v>
      </c>
      <c r="H53" s="28"/>
      <c r="I53" s="23"/>
      <c r="J53" s="393"/>
      <c r="K53" s="24"/>
      <c r="L53" s="69"/>
      <c r="M53" s="25"/>
      <c r="N53" s="26"/>
      <c r="O53" s="27"/>
    </row>
    <row r="54" spans="1:15" ht="13.5" customHeight="1">
      <c r="A54" s="44"/>
      <c r="B54" s="44"/>
      <c r="C54" s="45"/>
      <c r="D54" s="70"/>
      <c r="E54" s="46"/>
      <c r="F54" s="47"/>
      <c r="G54" s="48"/>
      <c r="I54" s="49"/>
      <c r="J54" s="50"/>
      <c r="K54" s="51"/>
      <c r="L54" s="72"/>
      <c r="M54" s="65"/>
      <c r="N54" s="53"/>
      <c r="O54" s="54"/>
    </row>
    <row r="55" spans="1:16" ht="14.25" customHeight="1">
      <c r="A55" s="38" t="s">
        <v>20</v>
      </c>
      <c r="B55" s="38"/>
      <c r="C55" s="38"/>
      <c r="D55" s="71"/>
      <c r="E55" s="63" t="s">
        <v>0</v>
      </c>
      <c r="F55" s="56" t="s">
        <v>1</v>
      </c>
      <c r="G55" s="34"/>
      <c r="H55" s="39" t="s">
        <v>2</v>
      </c>
      <c r="I55" s="39"/>
      <c r="J55" s="39"/>
      <c r="K55" s="39"/>
      <c r="M55" s="66" t="s">
        <v>3</v>
      </c>
      <c r="N55" s="55" t="s">
        <v>3</v>
      </c>
      <c r="O55" s="34" t="s">
        <v>3</v>
      </c>
      <c r="P55" s="40"/>
    </row>
  </sheetData>
  <sheetProtection/>
  <mergeCells count="24">
    <mergeCell ref="O6:O7"/>
    <mergeCell ref="G6:G7"/>
    <mergeCell ref="I6:I7"/>
    <mergeCell ref="J6:J7"/>
    <mergeCell ref="K6:K7"/>
    <mergeCell ref="L6:L7"/>
    <mergeCell ref="M6:M7"/>
    <mergeCell ref="A4:C4"/>
    <mergeCell ref="D4:E4"/>
    <mergeCell ref="N5:O5"/>
    <mergeCell ref="A6:A7"/>
    <mergeCell ref="B6:B7"/>
    <mergeCell ref="C6:C7"/>
    <mergeCell ref="D6:D7"/>
    <mergeCell ref="E6:E7"/>
    <mergeCell ref="F6:F7"/>
    <mergeCell ref="N6:N7"/>
    <mergeCell ref="A1:O1"/>
    <mergeCell ref="A2:O2"/>
    <mergeCell ref="A3:C3"/>
    <mergeCell ref="D3:E3"/>
    <mergeCell ref="F3:G3"/>
    <mergeCell ref="I3:K3"/>
    <mergeCell ref="M3:O3"/>
  </mergeCells>
  <conditionalFormatting sqref="N8:N46">
    <cfRule type="duplicateValues" priority="1" dxfId="0" stopIfTrue="1">
      <formula>AND(COUNTIF($N$8:$N$46,N8)&gt;1,NOT(ISBLANK(N8)))</formula>
    </cfRule>
  </conditionalFormatting>
  <conditionalFormatting sqref="F8:F53">
    <cfRule type="duplicateValues" priority="3" dxfId="0" stopIfTrue="1">
      <formula>AND(COUNTIF($F$8:$F$53,F8)&gt;1,NOT(ISBLANK(F8)))</formula>
    </cfRule>
  </conditionalFormatting>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ignoredErrors>
    <ignoredError sqref="M3:O4 I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2014-01-26T15:11:57Z</cp:lastPrinted>
  <dcterms:created xsi:type="dcterms:W3CDTF">2004-05-10T13:01:28Z</dcterms:created>
  <dcterms:modified xsi:type="dcterms:W3CDTF">2014-01-26T22:26:26Z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