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130" windowWidth="15480" windowHeight="9525" tabRatio="939" activeTab="3"/>
  </bookViews>
  <sheets>
    <sheet name="YARIŞMA BİLGİLERİ" sheetId="1" r:id="rId1"/>
    <sheet name="YARIŞMA PROGRAMI" sheetId="2" state="hidden" r:id="rId2"/>
    <sheet name="KAYIT LİSTESİ" sheetId="3" state="hidden" r:id="rId3"/>
    <sheet name="60M.SEÇME " sheetId="4" r:id="rId4"/>
    <sheet name="60M.Seçme" sheetId="5" state="hidden" r:id="rId5"/>
    <sheet name="YÜKSEK" sheetId="6" r:id="rId6"/>
    <sheet name="400m" sheetId="7" r:id="rId7"/>
    <sheet name="200m" sheetId="8" r:id="rId8"/>
    <sheet name="60M.Eng.Yarı Final" sheetId="9" state="hidden" r:id="rId9"/>
    <sheet name="800M" sheetId="10" state="hidden" r:id="rId10"/>
  </sheets>
  <externalReferences>
    <externalReference r:id="rId13"/>
    <externalReference r:id="rId14"/>
  </externalReferences>
  <definedNames>
    <definedName name="Excel_BuiltIn__FilterDatabase_3" localSheetId="2">#REF!</definedName>
    <definedName name="Excel_BuiltIn__FilterDatabase_3">#REF!</definedName>
    <definedName name="Excel_BuiltIn__FilterDatabase_3_1">#N/A</definedName>
    <definedName name="Excel_BuiltIn_Print_Area_11" localSheetId="7">#REF!</definedName>
    <definedName name="Excel_BuiltIn_Print_Area_11" localSheetId="6">#REF!</definedName>
    <definedName name="Excel_BuiltIn_Print_Area_11" localSheetId="8">#REF!</definedName>
    <definedName name="Excel_BuiltIn_Print_Area_11" localSheetId="9">#REF!</definedName>
    <definedName name="Excel_BuiltIn_Print_Area_11" localSheetId="2">#REF!</definedName>
    <definedName name="Excel_BuiltIn_Print_Area_11" localSheetId="5">#REF!</definedName>
    <definedName name="Excel_BuiltIn_Print_Area_11">#REF!</definedName>
    <definedName name="Excel_BuiltIn_Print_Area_111">#N/A</definedName>
    <definedName name="Excel_BuiltIn_Print_Area_11_16">#N/A</definedName>
    <definedName name="Excel_BuiltIn_Print_Area_11_29">#N/A</definedName>
    <definedName name="Excel_BuiltIn_Print_Area_11_31">#N/A</definedName>
    <definedName name="Excel_BuiltIn_Print_Area_12" localSheetId="7">#REF!</definedName>
    <definedName name="Excel_BuiltIn_Print_Area_12" localSheetId="6">#REF!</definedName>
    <definedName name="Excel_BuiltIn_Print_Area_12" localSheetId="8">#REF!</definedName>
    <definedName name="Excel_BuiltIn_Print_Area_12" localSheetId="9">#REF!</definedName>
    <definedName name="Excel_BuiltIn_Print_Area_12" localSheetId="2">#REF!</definedName>
    <definedName name="Excel_BuiltIn_Print_Area_12" localSheetId="5">#REF!</definedName>
    <definedName name="Excel_BuiltIn_Print_Area_12">#REF!</definedName>
    <definedName name="Excel_BuiltIn_Print_Area_121">#N/A</definedName>
    <definedName name="Excel_BuiltIn_Print_Area_12_16">#N/A</definedName>
    <definedName name="Excel_BuiltIn_Print_Area_12_29">#N/A</definedName>
    <definedName name="Excel_BuiltIn_Print_Area_12_31">#N/A</definedName>
    <definedName name="Excel_BuiltIn_Print_Area_13" localSheetId="7">#REF!</definedName>
    <definedName name="Excel_BuiltIn_Print_Area_13" localSheetId="6">#REF!</definedName>
    <definedName name="Excel_BuiltIn_Print_Area_13" localSheetId="8">#REF!</definedName>
    <definedName name="Excel_BuiltIn_Print_Area_13" localSheetId="9">#REF!</definedName>
    <definedName name="Excel_BuiltIn_Print_Area_13" localSheetId="2">#REF!</definedName>
    <definedName name="Excel_BuiltIn_Print_Area_13" localSheetId="5">#REF!</definedName>
    <definedName name="Excel_BuiltIn_Print_Area_13">#REF!</definedName>
    <definedName name="Excel_BuiltIn_Print_Area_131">#N/A</definedName>
    <definedName name="Excel_BuiltIn_Print_Area_13_16">#N/A</definedName>
    <definedName name="Excel_BuiltIn_Print_Area_13_29">#N/A</definedName>
    <definedName name="Excel_BuiltIn_Print_Area_13_31">#N/A</definedName>
    <definedName name="Excel_BuiltIn_Print_Area_16" localSheetId="7">#REF!</definedName>
    <definedName name="Excel_BuiltIn_Print_Area_16" localSheetId="6">#REF!</definedName>
    <definedName name="Excel_BuiltIn_Print_Area_16" localSheetId="8">#REF!</definedName>
    <definedName name="Excel_BuiltIn_Print_Area_16" localSheetId="9">#REF!</definedName>
    <definedName name="Excel_BuiltIn_Print_Area_16" localSheetId="2">#REF!</definedName>
    <definedName name="Excel_BuiltIn_Print_Area_16" localSheetId="5">#REF!</definedName>
    <definedName name="Excel_BuiltIn_Print_Area_16">#REF!</definedName>
    <definedName name="Excel_BuiltIn_Print_Area_161">#N/A</definedName>
    <definedName name="Excel_BuiltIn_Print_Area_16_16">#N/A</definedName>
    <definedName name="Excel_BuiltIn_Print_Area_16_29">#N/A</definedName>
    <definedName name="Excel_BuiltIn_Print_Area_16_31">#N/A</definedName>
    <definedName name="Excel_BuiltIn_Print_Area_19" localSheetId="7">#REF!</definedName>
    <definedName name="Excel_BuiltIn_Print_Area_19" localSheetId="6">#REF!</definedName>
    <definedName name="Excel_BuiltIn_Print_Area_19" localSheetId="8">#REF!</definedName>
    <definedName name="Excel_BuiltIn_Print_Area_19" localSheetId="9">#REF!</definedName>
    <definedName name="Excel_BuiltIn_Print_Area_19" localSheetId="2">#REF!</definedName>
    <definedName name="Excel_BuiltIn_Print_Area_19" localSheetId="5">#REF!</definedName>
    <definedName name="Excel_BuiltIn_Print_Area_19">#REF!</definedName>
    <definedName name="Excel_BuiltIn_Print_Area_191">#N/A</definedName>
    <definedName name="Excel_BuiltIn_Print_Area_19_16">#N/A</definedName>
    <definedName name="Excel_BuiltIn_Print_Area_19_29">#N/A</definedName>
    <definedName name="Excel_BuiltIn_Print_Area_19_31">#N/A</definedName>
    <definedName name="Excel_BuiltIn_Print_Area_20" localSheetId="7">#REF!</definedName>
    <definedName name="Excel_BuiltIn_Print_Area_20" localSheetId="6">#REF!</definedName>
    <definedName name="Excel_BuiltIn_Print_Area_20" localSheetId="8">#REF!</definedName>
    <definedName name="Excel_BuiltIn_Print_Area_20" localSheetId="9">#REF!</definedName>
    <definedName name="Excel_BuiltIn_Print_Area_20" localSheetId="2">#REF!</definedName>
    <definedName name="Excel_BuiltIn_Print_Area_20" localSheetId="5">#REF!</definedName>
    <definedName name="Excel_BuiltIn_Print_Area_20">#REF!</definedName>
    <definedName name="Excel_BuiltIn_Print_Area_201">#N/A</definedName>
    <definedName name="Excel_BuiltIn_Print_Area_20_16">#N/A</definedName>
    <definedName name="Excel_BuiltIn_Print_Area_20_29">#N/A</definedName>
    <definedName name="Excel_BuiltIn_Print_Area_20_31">#N/A</definedName>
    <definedName name="Excel_BuiltIn_Print_Area_21" localSheetId="7">#REF!</definedName>
    <definedName name="Excel_BuiltIn_Print_Area_21" localSheetId="6">#REF!</definedName>
    <definedName name="Excel_BuiltIn_Print_Area_21" localSheetId="8">#REF!</definedName>
    <definedName name="Excel_BuiltIn_Print_Area_21" localSheetId="9">#REF!</definedName>
    <definedName name="Excel_BuiltIn_Print_Area_21" localSheetId="2">#REF!</definedName>
    <definedName name="Excel_BuiltIn_Print_Area_21" localSheetId="5">#REF!</definedName>
    <definedName name="Excel_BuiltIn_Print_Area_21">#REF!</definedName>
    <definedName name="Excel_BuiltIn_Print_Area_211">#N/A</definedName>
    <definedName name="Excel_BuiltIn_Print_Area_21_16">#N/A</definedName>
    <definedName name="Excel_BuiltIn_Print_Area_21_29">#N/A</definedName>
    <definedName name="Excel_BuiltIn_Print_Area_21_31">#N/A</definedName>
    <definedName name="Excel_BuiltIn_Print_Area_4" localSheetId="7">#REF!</definedName>
    <definedName name="Excel_BuiltIn_Print_Area_4" localSheetId="6">#REF!</definedName>
    <definedName name="Excel_BuiltIn_Print_Area_4" localSheetId="8">#REF!</definedName>
    <definedName name="Excel_BuiltIn_Print_Area_4" localSheetId="9">#REF!</definedName>
    <definedName name="Excel_BuiltIn_Print_Area_4" localSheetId="2">#REF!</definedName>
    <definedName name="Excel_BuiltIn_Print_Area_4" localSheetId="5">#REF!</definedName>
    <definedName name="Excel_BuiltIn_Print_Area_4">#REF!</definedName>
    <definedName name="Excel_BuiltIn_Print_Area_41">#N/A</definedName>
    <definedName name="Excel_BuiltIn_Print_Area_4_16">#N/A</definedName>
    <definedName name="Excel_BuiltIn_Print_Area_4_29">#N/A</definedName>
    <definedName name="Excel_BuiltIn_Print_Area_4_31">#N/A</definedName>
    <definedName name="Excel_BuiltIn_Print_Area_5" localSheetId="7">#REF!</definedName>
    <definedName name="Excel_BuiltIn_Print_Area_5" localSheetId="6">#REF!</definedName>
    <definedName name="Excel_BuiltIn_Print_Area_5" localSheetId="8">#REF!</definedName>
    <definedName name="Excel_BuiltIn_Print_Area_5" localSheetId="9">#REF!</definedName>
    <definedName name="Excel_BuiltIn_Print_Area_5" localSheetId="2">#REF!</definedName>
    <definedName name="Excel_BuiltIn_Print_Area_5" localSheetId="5">#REF!</definedName>
    <definedName name="Excel_BuiltIn_Print_Area_5">#REF!</definedName>
    <definedName name="Excel_BuiltIn_Print_Area_51">#N/A</definedName>
    <definedName name="Excel_BuiltIn_Print_Area_5_16">#N/A</definedName>
    <definedName name="Excel_BuiltIn_Print_Area_5_29">#N/A</definedName>
    <definedName name="Excel_BuiltIn_Print_Area_5_31">#N/A</definedName>
    <definedName name="Excel_BuiltIn_Print_Area_9" localSheetId="7">#REF!</definedName>
    <definedName name="Excel_BuiltIn_Print_Area_9" localSheetId="6">#REF!</definedName>
    <definedName name="Excel_BuiltIn_Print_Area_9" localSheetId="8">#REF!</definedName>
    <definedName name="Excel_BuiltIn_Print_Area_9" localSheetId="9">#REF!</definedName>
    <definedName name="Excel_BuiltIn_Print_Area_9" localSheetId="2">#REF!</definedName>
    <definedName name="Excel_BuiltIn_Print_Area_9" localSheetId="5">#REF!</definedName>
    <definedName name="Excel_BuiltIn_Print_Area_9">#REF!</definedName>
    <definedName name="Excel_BuiltIn_Print_Area_91">#N/A</definedName>
    <definedName name="Excel_BuiltIn_Print_Area_9_16">#N/A</definedName>
    <definedName name="Excel_BuiltIn_Print_Area_9_29">#N/A</definedName>
    <definedName name="Excel_BuiltIn_Print_Area_9_31">#N/A</definedName>
    <definedName name="_xlnm.Print_Area" localSheetId="7">'200m'!$A$1:$P$39</definedName>
    <definedName name="_xlnm.Print_Area" localSheetId="6">'400m'!$A$1:$P$31</definedName>
    <definedName name="_xlnm.Print_Area" localSheetId="8">'60M.Eng.Yarı Final'!$A$1:$P$47</definedName>
    <definedName name="_xlnm.Print_Area" localSheetId="4">'60M.Seçme'!$A$1:$P$67</definedName>
    <definedName name="_xlnm.Print_Area" localSheetId="3">'60M.SEÇME '!$A$1:$Q$47</definedName>
    <definedName name="_xlnm.Print_Area" localSheetId="9">'800M'!$A$1:$P$71</definedName>
    <definedName name="_xlnm.Print_Area" localSheetId="2">'KAYIT LİSTESİ'!$A$1:$L$533</definedName>
    <definedName name="_xlnm.Print_Area" localSheetId="5">'YÜKSEK'!$A$1:$BQ$23</definedName>
    <definedName name="_xlnm.Print_Titles" localSheetId="2">'KAYIT LİSTESİ'!$1:$3</definedName>
  </definedNames>
  <calcPr fullCalcOnLoad="1"/>
</workbook>
</file>

<file path=xl/sharedStrings.xml><?xml version="1.0" encoding="utf-8"?>
<sst xmlns="http://schemas.openxmlformats.org/spreadsheetml/2006/main" count="1514" uniqueCount="394">
  <si>
    <t>Baş Hakem</t>
  </si>
  <si>
    <t>Lider</t>
  </si>
  <si>
    <t>Sekreter</t>
  </si>
  <si>
    <t>Hakem</t>
  </si>
  <si>
    <t xml:space="preserve">Tarih-Saat </t>
  </si>
  <si>
    <t>SIRA NO</t>
  </si>
  <si>
    <t>ADI VE SOYADI</t>
  </si>
  <si>
    <t>SONUÇ</t>
  </si>
  <si>
    <t>KLASMAN</t>
  </si>
  <si>
    <t>SAAT</t>
  </si>
  <si>
    <t>BRANŞ</t>
  </si>
  <si>
    <t>Sıra No</t>
  </si>
  <si>
    <t>Doğum Tarihi</t>
  </si>
  <si>
    <t>Adı ve Soyadı</t>
  </si>
  <si>
    <t>Derece</t>
  </si>
  <si>
    <t>1. SERİ</t>
  </si>
  <si>
    <t>2. SERİ</t>
  </si>
  <si>
    <t>3. SERİ</t>
  </si>
  <si>
    <t>Müsabakalar Direktörü</t>
  </si>
  <si>
    <t>İli-Kulübü</t>
  </si>
  <si>
    <t>YARIŞMA PROGRAMI</t>
  </si>
  <si>
    <t>DOĞUM TARİHİ</t>
  </si>
  <si>
    <t>A  T  L  A  M  A  L  A  R</t>
  </si>
  <si>
    <t>Müsabaka Direktörü</t>
  </si>
  <si>
    <t>S.N.</t>
  </si>
  <si>
    <t>Seri Geliş</t>
  </si>
  <si>
    <t>SERİ-KULVAR FORMÜLÜ</t>
  </si>
  <si>
    <t>DNS   : Yarışa başlamadı</t>
  </si>
  <si>
    <t>DNF  : Yarışı tamamlamadı</t>
  </si>
  <si>
    <t>DQ    : Diskalifiye</t>
  </si>
  <si>
    <t>NM   : Geçerli derecesi yok</t>
  </si>
  <si>
    <t>Uluslararası kısaltmalar</t>
  </si>
  <si>
    <t>TR    : Türkiye Rekoru</t>
  </si>
  <si>
    <t>TGR : Türkiye Gençler Rekoru</t>
  </si>
  <si>
    <t>TYR : Türkiye Yıldızlar Rekoru</t>
  </si>
  <si>
    <t>Türkiye Rekoru Kısaltmaları</t>
  </si>
  <si>
    <t>4. SERİ</t>
  </si>
  <si>
    <t>5. SERİ</t>
  </si>
  <si>
    <t>6. SERİ</t>
  </si>
  <si>
    <t>İLİ</t>
  </si>
  <si>
    <t>7. SERİ</t>
  </si>
  <si>
    <t xml:space="preserve">Baraj Derecesi </t>
  </si>
  <si>
    <t>BARAJ DERECESİ</t>
  </si>
  <si>
    <t>EN İYİ DERECESİ</t>
  </si>
  <si>
    <t>400M-1-1</t>
  </si>
  <si>
    <t>400M-2-2</t>
  </si>
  <si>
    <t>400M-1-2</t>
  </si>
  <si>
    <t>400M-1-3</t>
  </si>
  <si>
    <t>400M-1-4</t>
  </si>
  <si>
    <t>400M-1-5</t>
  </si>
  <si>
    <t>400M-1-6</t>
  </si>
  <si>
    <t>400M-2-1</t>
  </si>
  <si>
    <t>400M-2-3</t>
  </si>
  <si>
    <t>400M-2-4</t>
  </si>
  <si>
    <t>400M-2-5</t>
  </si>
  <si>
    <t>400M-2-6</t>
  </si>
  <si>
    <t>400M-3-1</t>
  </si>
  <si>
    <t>400M-3-2</t>
  </si>
  <si>
    <t>400M-3-3</t>
  </si>
  <si>
    <t>400M-3-4</t>
  </si>
  <si>
    <t>400M-3-5</t>
  </si>
  <si>
    <t>400M-3-6</t>
  </si>
  <si>
    <t>YÜKSEK</t>
  </si>
  <si>
    <t>60M-1-1</t>
  </si>
  <si>
    <t>60M-1-2</t>
  </si>
  <si>
    <t>60M-1-3</t>
  </si>
  <si>
    <t>60M-1-4</t>
  </si>
  <si>
    <t>60M-1-5</t>
  </si>
  <si>
    <t>60M-1-6</t>
  </si>
  <si>
    <t>60M-2-1</t>
  </si>
  <si>
    <t>60M-2-2</t>
  </si>
  <si>
    <t>60M-2-3</t>
  </si>
  <si>
    <t>60M-2-4</t>
  </si>
  <si>
    <t>60M-2-5</t>
  </si>
  <si>
    <t>60M-2-6</t>
  </si>
  <si>
    <t>60M-3-1</t>
  </si>
  <si>
    <t>60M-3-2</t>
  </si>
  <si>
    <t>60M-3-3</t>
  </si>
  <si>
    <t>60M-3-4</t>
  </si>
  <si>
    <t>60M-3-5</t>
  </si>
  <si>
    <t>60M-3-6</t>
  </si>
  <si>
    <t>60M-4-1</t>
  </si>
  <si>
    <t>60M-4-2</t>
  </si>
  <si>
    <t>60M-4-3</t>
  </si>
  <si>
    <t>60M-4-4</t>
  </si>
  <si>
    <t>60M-4-5</t>
  </si>
  <si>
    <t>60M-4-6</t>
  </si>
  <si>
    <t>60M-5-1</t>
  </si>
  <si>
    <t>60M-5-2</t>
  </si>
  <si>
    <t>60M-5-3</t>
  </si>
  <si>
    <t>60M-5-4</t>
  </si>
  <si>
    <t>60M-5-5</t>
  </si>
  <si>
    <t>60M-5-6</t>
  </si>
  <si>
    <t>60M-6-1</t>
  </si>
  <si>
    <t>60M-6-2</t>
  </si>
  <si>
    <t>60M-6-3</t>
  </si>
  <si>
    <t>60M-6-4</t>
  </si>
  <si>
    <t>60M-6-5</t>
  </si>
  <si>
    <t>60M-6-6</t>
  </si>
  <si>
    <t>1500M-2-1</t>
  </si>
  <si>
    <t>1500M-2-2</t>
  </si>
  <si>
    <t>1500M-2-3</t>
  </si>
  <si>
    <t>1500M-2-4</t>
  </si>
  <si>
    <t>1500M-2-5</t>
  </si>
  <si>
    <t>1500M-2-6</t>
  </si>
  <si>
    <t>1500M-3-1</t>
  </si>
  <si>
    <t>1500M-3-2</t>
  </si>
  <si>
    <t>1500M-3-3</t>
  </si>
  <si>
    <t>1500M-3-4</t>
  </si>
  <si>
    <t>1500M-3-5</t>
  </si>
  <si>
    <t>1500M-3-6</t>
  </si>
  <si>
    <t>1500M-4-1</t>
  </si>
  <si>
    <t>1500M-4-2</t>
  </si>
  <si>
    <t>1500M-4-3</t>
  </si>
  <si>
    <t>1500M-4-4</t>
  </si>
  <si>
    <t>1500M-4-5</t>
  </si>
  <si>
    <t>1500M-4-6</t>
  </si>
  <si>
    <t>800M-1-1</t>
  </si>
  <si>
    <t>800M-1-2</t>
  </si>
  <si>
    <t>800M-1-3</t>
  </si>
  <si>
    <t>800M-1-4</t>
  </si>
  <si>
    <t>800M-1-5</t>
  </si>
  <si>
    <t>800M-1-6</t>
  </si>
  <si>
    <t>800M-2-1</t>
  </si>
  <si>
    <t>800M-2-2</t>
  </si>
  <si>
    <t>800M-2-3</t>
  </si>
  <si>
    <t>800M-2-4</t>
  </si>
  <si>
    <t>800M-2-5</t>
  </si>
  <si>
    <t>800M-2-6</t>
  </si>
  <si>
    <t>800M-3-1</t>
  </si>
  <si>
    <t>800M-3-2</t>
  </si>
  <si>
    <t>800M-3-3</t>
  </si>
  <si>
    <t>800M-3-4</t>
  </si>
  <si>
    <t>800M-3-5</t>
  </si>
  <si>
    <t>800M-3-6</t>
  </si>
  <si>
    <t>800M-4-1</t>
  </si>
  <si>
    <t>800M-4-2</t>
  </si>
  <si>
    <t>800M-4-3</t>
  </si>
  <si>
    <t>800M-4-4</t>
  </si>
  <si>
    <t>800M-4-5</t>
  </si>
  <si>
    <t>800M-4-6</t>
  </si>
  <si>
    <t>800M-5-1</t>
  </si>
  <si>
    <t>800M-5-2</t>
  </si>
  <si>
    <t>800M-5-3</t>
  </si>
  <si>
    <t>800M-5-4</t>
  </si>
  <si>
    <t>800M-5-5</t>
  </si>
  <si>
    <t>800M-5-6</t>
  </si>
  <si>
    <t>Sırıkla Atlama</t>
  </si>
  <si>
    <t>60 Metre Seçme</t>
  </si>
  <si>
    <t>400 Metre</t>
  </si>
  <si>
    <t>1500 Metre</t>
  </si>
  <si>
    <t>60 Metre Final</t>
  </si>
  <si>
    <t>Yüksek  Atlama</t>
  </si>
  <si>
    <t xml:space="preserve">60 Metre Engelli Seçme </t>
  </si>
  <si>
    <t>Üç Adım Atlama</t>
  </si>
  <si>
    <t>800 Metre</t>
  </si>
  <si>
    <t>60 Metre Engelli Final</t>
  </si>
  <si>
    <t>60 Metre Yarı Final</t>
  </si>
  <si>
    <t>60 Metre Engelli Yarı Final</t>
  </si>
  <si>
    <t>Türkiye Atletizm Federasyonu
İstanbul Atletizm İl Temsilciliği</t>
  </si>
  <si>
    <t>60M-1-7</t>
  </si>
  <si>
    <t>60M-1-8</t>
  </si>
  <si>
    <t>GÖĞÜS NO</t>
  </si>
  <si>
    <t>Göğüs No</t>
  </si>
  <si>
    <t>Formül</t>
  </si>
  <si>
    <t>:</t>
  </si>
  <si>
    <t>Rekor</t>
  </si>
  <si>
    <t>REKOR</t>
  </si>
  <si>
    <t>Yarışma Adı :</t>
  </si>
  <si>
    <t>Yarışmanın Yapıldığı İl :</t>
  </si>
  <si>
    <t>Kategori :</t>
  </si>
  <si>
    <t>Tarih :</t>
  </si>
  <si>
    <t>Yarışma Bilgileri</t>
  </si>
  <si>
    <t>Katılan Sporcu Sayısı :</t>
  </si>
  <si>
    <t>İSTANBUL</t>
  </si>
  <si>
    <t>Kayıt Listesi</t>
  </si>
  <si>
    <t>60M-2-7</t>
  </si>
  <si>
    <t>60M-2-8</t>
  </si>
  <si>
    <t>60M-3-7</t>
  </si>
  <si>
    <t>60M-3-8</t>
  </si>
  <si>
    <t>60M-4-7</t>
  </si>
  <si>
    <t>60M-4-8</t>
  </si>
  <si>
    <t>60M-5-7</t>
  </si>
  <si>
    <t>60M-5-8</t>
  </si>
  <si>
    <t>60M-6-7</t>
  </si>
  <si>
    <t>60M-6-8</t>
  </si>
  <si>
    <t>1.GÜN</t>
  </si>
  <si>
    <t>2.GÜN</t>
  </si>
  <si>
    <r>
      <t xml:space="preserve">Doğum Tarihi
</t>
    </r>
    <r>
      <rPr>
        <sz val="10"/>
        <color indexed="56"/>
        <rFont val="Cambria"/>
        <family val="1"/>
      </rPr>
      <t>Gün/Ay/Yıl</t>
    </r>
  </si>
  <si>
    <t>8. SERİ</t>
  </si>
  <si>
    <t>60M-8-1</t>
  </si>
  <si>
    <t>60M-8-2</t>
  </si>
  <si>
    <t>60M-8-3</t>
  </si>
  <si>
    <t>60M-8-4</t>
  </si>
  <si>
    <t>60M-8-5</t>
  </si>
  <si>
    <t>60M-8-6</t>
  </si>
  <si>
    <t>60M-8-7</t>
  </si>
  <si>
    <t>60M-8-8</t>
  </si>
  <si>
    <t>60M-9-1</t>
  </si>
  <si>
    <t>60M-9-2</t>
  </si>
  <si>
    <t>60M-9-3</t>
  </si>
  <si>
    <t>60M-9-4</t>
  </si>
  <si>
    <t>60M-9-5</t>
  </si>
  <si>
    <t>60M-9-6</t>
  </si>
  <si>
    <t>60M-9-7</t>
  </si>
  <si>
    <t>60M-9-8</t>
  </si>
  <si>
    <t>60M-10-1</t>
  </si>
  <si>
    <t>60M-10-2</t>
  </si>
  <si>
    <t>60M-10-3</t>
  </si>
  <si>
    <t>60M-10-4</t>
  </si>
  <si>
    <t>60M-10-5</t>
  </si>
  <si>
    <t>60M-10-6</t>
  </si>
  <si>
    <t>60M-10-7</t>
  </si>
  <si>
    <t>60M-10-8</t>
  </si>
  <si>
    <t>Tarih-Saat :</t>
  </si>
  <si>
    <t>Rekor :</t>
  </si>
  <si>
    <t>Yarışma :</t>
  </si>
  <si>
    <t xml:space="preserve">Kategori : </t>
  </si>
  <si>
    <t>Gülle Atma</t>
  </si>
  <si>
    <r>
      <t>KURAL 125.5 :</t>
    </r>
    <r>
      <rPr>
        <sz val="9"/>
        <rFont val="Cambria"/>
        <family val="1"/>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</si>
  <si>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</si>
  <si>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</si>
  <si>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</si>
  <si>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</si>
  <si>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</si>
  <si>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</si>
  <si>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</si>
  <si>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</si>
  <si>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</si>
  <si>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</si>
  <si>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</si>
  <si>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</si>
  <si>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val="single"/>
        <sz val="11"/>
        <color indexed="10"/>
        <rFont val="Cambria"/>
        <family val="1"/>
      </rPr>
      <t>"Tıkla"</t>
    </r>
    <r>
      <rPr>
        <b/>
        <sz val="11"/>
        <rFont val="Cambria"/>
        <family val="1"/>
      </rPr>
      <t>yınız…</t>
    </r>
  </si>
  <si>
    <t>TC NO</t>
  </si>
  <si>
    <t>60M.ENG.-1-1</t>
  </si>
  <si>
    <t>60M.ENG.-1-2</t>
  </si>
  <si>
    <t>60M.ENG.-1-3</t>
  </si>
  <si>
    <t>60M.ENG.-1-4</t>
  </si>
  <si>
    <t>60M.ENG.-1-5</t>
  </si>
  <si>
    <t>60M.ENG.-1-6</t>
  </si>
  <si>
    <t>60M.ENG.-1-7</t>
  </si>
  <si>
    <t>60M.ENG.-1-8</t>
  </si>
  <si>
    <t>60M.ENG.-2-1</t>
  </si>
  <si>
    <t>60M.ENG.-2-2</t>
  </si>
  <si>
    <t>60M.ENG.-2-3</t>
  </si>
  <si>
    <t>60M.ENG.-2-4</t>
  </si>
  <si>
    <t>60M.ENG.-2-5</t>
  </si>
  <si>
    <t>60M.ENG.-2-6</t>
  </si>
  <si>
    <t>60M.ENG.-2-7</t>
  </si>
  <si>
    <t>60M.ENG.-2-8</t>
  </si>
  <si>
    <t>60M.ENG.-3-1</t>
  </si>
  <si>
    <t>60M.ENG.-3-2</t>
  </si>
  <si>
    <t>60M.ENG.-3-3</t>
  </si>
  <si>
    <t>60M.ENG.-3-4</t>
  </si>
  <si>
    <t>60M.ENG.-3-5</t>
  </si>
  <si>
    <t>60M.ENG.-3-6</t>
  </si>
  <si>
    <t>60M.ENG.-3-7</t>
  </si>
  <si>
    <t>60M.ENG.-3-8</t>
  </si>
  <si>
    <t>60M.ENG.-4-1</t>
  </si>
  <si>
    <t>60M.ENG.-4-2</t>
  </si>
  <si>
    <t>60M.ENG.-4-3</t>
  </si>
  <si>
    <t>60M.ENG.-4-4</t>
  </si>
  <si>
    <t>60M.ENG.-4-5</t>
  </si>
  <si>
    <t>60M.ENG.-4-6</t>
  </si>
  <si>
    <t>60M.ENG.-4-7</t>
  </si>
  <si>
    <t>60M.ENG.-4-8</t>
  </si>
  <si>
    <t>Yüksek-4</t>
  </si>
  <si>
    <t>Yüksek-5</t>
  </si>
  <si>
    <t>Yüksek-6</t>
  </si>
  <si>
    <t>Yüksek-7</t>
  </si>
  <si>
    <t>Yüksek-8</t>
  </si>
  <si>
    <t>Yüksek-9</t>
  </si>
  <si>
    <t>Yüksek-10</t>
  </si>
  <si>
    <t>Yüksek-11</t>
  </si>
  <si>
    <t>Yüksek-12</t>
  </si>
  <si>
    <t>Yüksek-13</t>
  </si>
  <si>
    <t>800M-6-1</t>
  </si>
  <si>
    <t>800M-6-2</t>
  </si>
  <si>
    <t>800M-6-3</t>
  </si>
  <si>
    <t>800M-6-4</t>
  </si>
  <si>
    <t>800M-6-5</t>
  </si>
  <si>
    <t>800M-6-6</t>
  </si>
  <si>
    <t>800M-7-1</t>
  </si>
  <si>
    <t>800M-7-2</t>
  </si>
  <si>
    <t>800M-7-3</t>
  </si>
  <si>
    <t>800M-7-4</t>
  </si>
  <si>
    <t>800M-7-5</t>
  </si>
  <si>
    <t>800M-7-6</t>
  </si>
  <si>
    <t>800M-8-1</t>
  </si>
  <si>
    <t>800M-8-2</t>
  </si>
  <si>
    <t>800M-8-3</t>
  </si>
  <si>
    <t>800M-8-4</t>
  </si>
  <si>
    <t>800M-8-5</t>
  </si>
  <si>
    <t>800M-8-6</t>
  </si>
  <si>
    <t>60 Metre</t>
  </si>
  <si>
    <t>400M</t>
  </si>
  <si>
    <t>SERİ</t>
  </si>
  <si>
    <t>KULVAR</t>
  </si>
  <si>
    <t>ATMA-ATLAMA SIRASI</t>
  </si>
  <si>
    <t>YARIŞACAĞI 
BRANŞ</t>
  </si>
  <si>
    <t>2000 Metre Yürüyüş</t>
  </si>
  <si>
    <t>-</t>
  </si>
  <si>
    <t>PUAN</t>
  </si>
  <si>
    <t>1</t>
  </si>
  <si>
    <t>2</t>
  </si>
  <si>
    <t>3</t>
  </si>
  <si>
    <t>4</t>
  </si>
  <si>
    <t>5</t>
  </si>
  <si>
    <t>6</t>
  </si>
  <si>
    <t>Uzun Atlama-A</t>
  </si>
  <si>
    <t>Uzun Atlama-B</t>
  </si>
  <si>
    <t>A</t>
  </si>
  <si>
    <t>B</t>
  </si>
  <si>
    <t>7</t>
  </si>
  <si>
    <t>8</t>
  </si>
  <si>
    <t>9</t>
  </si>
  <si>
    <t>10</t>
  </si>
  <si>
    <t>11</t>
  </si>
  <si>
    <t>25-26 Ocak 2014</t>
  </si>
  <si>
    <t>TARİH</t>
  </si>
  <si>
    <t>200M</t>
  </si>
  <si>
    <t>200M-1-1</t>
  </si>
  <si>
    <t>200M-1-2</t>
  </si>
  <si>
    <t>200M-1-3</t>
  </si>
  <si>
    <t>200M-1-4</t>
  </si>
  <si>
    <t>200M-1-5</t>
  </si>
  <si>
    <t>200M-1-6</t>
  </si>
  <si>
    <t>Federasyon Deneme</t>
  </si>
  <si>
    <t>HALİT KILIÇ</t>
  </si>
  <si>
    <t>AHMET COŞKUN</t>
  </si>
  <si>
    <t>RAMAZAN BERBER</t>
  </si>
  <si>
    <t xml:space="preserve">ESKİŞEHİR </t>
  </si>
  <si>
    <t>SERKAN ŞİMŞEK</t>
  </si>
  <si>
    <t>KOCAELİ</t>
  </si>
  <si>
    <t>60M</t>
  </si>
  <si>
    <t>ABDÜLKADİR GÖĞALP</t>
  </si>
  <si>
    <t>SEDAT ÇELİK</t>
  </si>
  <si>
    <t>MUSTAFA DELİOĞLU</t>
  </si>
  <si>
    <t>İSTANBUL-GALATASARAY</t>
  </si>
  <si>
    <t>MUSTAFA YILDIZ</t>
  </si>
  <si>
    <t>HAŞİM YILMAZ</t>
  </si>
  <si>
    <t>YUNUS EMRE USLUCA</t>
  </si>
  <si>
    <t>BURCU AYHAN YÜKSEL</t>
  </si>
  <si>
    <t>SERPİL KOÇAK</t>
  </si>
  <si>
    <t>Büyükler</t>
  </si>
  <si>
    <t>Yüksek--1</t>
  </si>
  <si>
    <t>Yüksek--2</t>
  </si>
  <si>
    <t>Yüksek--3</t>
  </si>
  <si>
    <t>Büyük Erkekler</t>
  </si>
  <si>
    <t>Büyük Kadın</t>
  </si>
  <si>
    <t>Büyük Erkek</t>
  </si>
  <si>
    <t>60M-1-9</t>
  </si>
  <si>
    <t>60M-1-10</t>
  </si>
  <si>
    <t>60M-1-11</t>
  </si>
  <si>
    <t>60M-1-12</t>
  </si>
  <si>
    <t>60M-1-13</t>
  </si>
  <si>
    <t>60M-1-14</t>
  </si>
  <si>
    <t>60M-1-15</t>
  </si>
  <si>
    <t>60M-1-16</t>
  </si>
  <si>
    <t>60M-1-17</t>
  </si>
  <si>
    <t>60M-1-18</t>
  </si>
  <si>
    <t>60M-1-19</t>
  </si>
  <si>
    <t>60M-1-20</t>
  </si>
  <si>
    <t>60M-1-21</t>
  </si>
  <si>
    <t>60M-1-22</t>
  </si>
  <si>
    <t>60M-1-23</t>
  </si>
  <si>
    <t>60M-1-24</t>
  </si>
  <si>
    <t>60M-1-25</t>
  </si>
  <si>
    <t>60M-1-26</t>
  </si>
  <si>
    <t>60M-1-27</t>
  </si>
  <si>
    <t>60M-1-28</t>
  </si>
  <si>
    <t>60M-1-29</t>
  </si>
  <si>
    <t>60M-1-30</t>
  </si>
  <si>
    <t>60M-1-31</t>
  </si>
  <si>
    <t>60M-1-32</t>
  </si>
  <si>
    <t>60M-1-33</t>
  </si>
  <si>
    <t>60M-1-34</t>
  </si>
  <si>
    <t>60M-1-35</t>
  </si>
  <si>
    <t>60M-1-36</t>
  </si>
  <si>
    <t>60M-1-37</t>
  </si>
  <si>
    <t>60M-1-38</t>
  </si>
  <si>
    <t>Erol Mutlusoy 6.70</t>
  </si>
  <si>
    <t>Reşat Oğuz  21.28</t>
  </si>
  <si>
    <t>Candeğer Kılınçer  1.90</t>
  </si>
  <si>
    <t>Ali Ekber Kayaş  46.91</t>
  </si>
  <si>
    <t>200 Metre</t>
  </si>
  <si>
    <t>DNS</t>
  </si>
  <si>
    <t>DQ 162/7</t>
  </si>
  <si>
    <t/>
  </si>
  <si>
    <t>O</t>
  </si>
  <si>
    <t>X</t>
  </si>
  <si>
    <t>OĞUZHAN ÖZMEN (P)</t>
  </si>
  <si>
    <t>SİNAN TATLI (P)</t>
  </si>
  <si>
    <t>MUSA SAYDAM (P)</t>
  </si>
</sst>
</file>

<file path=xl/styles.xml><?xml version="1.0" encoding="utf-8"?>
<styleSheet xmlns="http://schemas.openxmlformats.org/spreadsheetml/2006/main">
  <numFmts count="65">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41F]d\ mmmm\ yyyy\ h:mm;@"/>
    <numFmt numFmtId="182" formatCode="[$-41F]dd\ mmmm\ yyyy\ dddd"/>
    <numFmt numFmtId="183" formatCode="mmm/yyyy"/>
    <numFmt numFmtId="184" formatCode="[$-F800]dddd\,\ mmmm\ dd\,\ yyyy"/>
    <numFmt numFmtId="185" formatCode="0.000"/>
    <numFmt numFmtId="186" formatCode="0.0"/>
    <numFmt numFmtId="187" formatCode="&quot;Evet&quot;;&quot;Evet&quot;;&quot;Hayır&quot;"/>
    <numFmt numFmtId="188" formatCode="&quot;Doğru&quot;;&quot;Doğru&quot;;&quot;Yanlış&quot;"/>
    <numFmt numFmtId="189" formatCode="&quot;Açık&quot;;&quot;Açık&quot;;&quot;Kapalı&quot;"/>
    <numFmt numFmtId="190" formatCode="hh:mm;@"/>
    <numFmt numFmtId="191" formatCode="[$-41F]dddd\,\ mmmm\ dd\,\ yyyy"/>
    <numFmt numFmtId="192" formatCode="0.0000"/>
    <numFmt numFmtId="193" formatCode="#\ ?/4"/>
    <numFmt numFmtId="194" formatCode="0\,00"/>
    <numFmt numFmtId="195" formatCode="00\,00"/>
    <numFmt numFmtId="196" formatCode="00\:00"/>
    <numFmt numFmtId="197" formatCode="00\:00\:00"/>
    <numFmt numFmtId="198" formatCode="0\:00\:00"/>
    <numFmt numFmtId="199" formatCode="[$-41F]d\ mmmm\ yy;@"/>
    <numFmt numFmtId="200" formatCode="[$-41F]d\ mmmm;@"/>
    <numFmt numFmtId="201" formatCode="d/m/yy;@"/>
    <numFmt numFmtId="202" formatCode="\."/>
    <numFmt numFmtId="203" formatCode="00\.00"/>
    <numFmt numFmtId="204" formatCode="[$€-2]\ #,##0.00_);[Red]\([$€-2]\ #,##0.00\)"/>
    <numFmt numFmtId="205" formatCode="#,000"/>
    <numFmt numFmtId="206" formatCode="0\:00\.00"/>
    <numFmt numFmtId="207" formatCode="0\.00"/>
    <numFmt numFmtId="208" formatCode="dd/mm/yyyy;@"/>
    <numFmt numFmtId="209" formatCode="[$-F400]h:mm:ss\ AM/PM"/>
    <numFmt numFmtId="210" formatCode="00\:00\.00"/>
    <numFmt numFmtId="211" formatCode="dddd&quot;, &quot;mmmm\ dd&quot;, &quot;yyyy"/>
    <numFmt numFmtId="212" formatCode="mm/yy"/>
    <numFmt numFmtId="213" formatCode="dd/mm/yyyy"/>
    <numFmt numFmtId="214" formatCode="dd/mmm"/>
    <numFmt numFmtId="215" formatCode="dd/mm/yy\ hh:mm"/>
    <numFmt numFmtId="216" formatCode="#,##0\ _Y_T_L"/>
    <numFmt numFmtId="217" formatCode="0,000"/>
    <numFmt numFmtId="218" formatCode="00000"/>
    <numFmt numFmtId="219" formatCode="[$-41F]d\ mmmm\ yyyy\ dddd"/>
    <numFmt numFmtId="220" formatCode="[$¥€-2]\ #,##0.00_);[Red]\([$€-2]\ #,##0.00\)"/>
  </numFmts>
  <fonts count="103">
    <font>
      <sz val="10"/>
      <name val="Arial"/>
      <family val="0"/>
    </font>
    <font>
      <sz val="8"/>
      <name val="Arial"/>
      <family val="2"/>
    </font>
    <font>
      <sz val="10"/>
      <name val="Arial Tur"/>
      <family val="0"/>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name val="Cambria"/>
      <family val="1"/>
    </font>
    <font>
      <b/>
      <sz val="20"/>
      <name val="Cambria"/>
      <family val="1"/>
    </font>
    <font>
      <b/>
      <sz val="16"/>
      <name val="Cambria"/>
      <family val="1"/>
    </font>
    <font>
      <b/>
      <sz val="12"/>
      <name val="Cambria"/>
      <family val="1"/>
    </font>
    <font>
      <sz val="11"/>
      <name val="Cambria"/>
      <family val="1"/>
    </font>
    <font>
      <b/>
      <sz val="22"/>
      <name val="Cambria"/>
      <family val="1"/>
    </font>
    <font>
      <b/>
      <sz val="10"/>
      <name val="Cambria"/>
      <family val="1"/>
    </font>
    <font>
      <b/>
      <sz val="11"/>
      <name val="Cambria"/>
      <family val="1"/>
    </font>
    <font>
      <sz val="10"/>
      <color indexed="56"/>
      <name val="Cambria"/>
      <family val="1"/>
    </font>
    <font>
      <b/>
      <sz val="16"/>
      <color indexed="56"/>
      <name val="Cambria"/>
      <family val="1"/>
    </font>
    <font>
      <b/>
      <sz val="14"/>
      <color indexed="56"/>
      <name val="Cambria"/>
      <family val="1"/>
    </font>
    <font>
      <sz val="9"/>
      <name val="Cambria"/>
      <family val="1"/>
    </font>
    <font>
      <b/>
      <u val="single"/>
      <sz val="11"/>
      <color indexed="10"/>
      <name val="Cambria"/>
      <family val="1"/>
    </font>
    <font>
      <u val="single"/>
      <sz val="8.5"/>
      <color indexed="12"/>
      <name val="Arial"/>
      <family val="2"/>
    </font>
    <font>
      <b/>
      <sz val="11"/>
      <color indexed="10"/>
      <name val="Cambria"/>
      <family val="1"/>
    </font>
    <font>
      <sz val="8"/>
      <name val="Cambria"/>
      <family val="1"/>
    </font>
    <font>
      <sz val="11"/>
      <color indexed="10"/>
      <name val="Cambria"/>
      <family val="1"/>
    </font>
    <font>
      <sz val="10"/>
      <color indexed="8"/>
      <name val="Cambria"/>
      <family val="1"/>
    </font>
    <font>
      <b/>
      <sz val="10"/>
      <color indexed="56"/>
      <name val="Cambria"/>
      <family val="1"/>
    </font>
    <font>
      <b/>
      <sz val="9"/>
      <color indexed="56"/>
      <name val="Cambria"/>
      <family val="1"/>
    </font>
    <font>
      <sz val="15"/>
      <color indexed="8"/>
      <name val="Cambria"/>
      <family val="1"/>
    </font>
    <font>
      <b/>
      <sz val="15"/>
      <color indexed="10"/>
      <name val="Cambria"/>
      <family val="1"/>
    </font>
    <font>
      <b/>
      <sz val="15"/>
      <name val="Cambria"/>
      <family val="1"/>
    </font>
    <font>
      <sz val="12"/>
      <name val="Cambria"/>
      <family val="1"/>
    </font>
    <font>
      <sz val="15"/>
      <name val="Cambria"/>
      <family val="1"/>
    </font>
    <font>
      <b/>
      <sz val="14"/>
      <name val="Cambria"/>
      <family val="1"/>
    </font>
    <font>
      <sz val="14"/>
      <name val="Cambria"/>
      <family val="1"/>
    </font>
    <font>
      <b/>
      <sz val="12"/>
      <color indexed="8"/>
      <name val="Cambria"/>
      <family val="1"/>
    </font>
    <font>
      <sz val="11"/>
      <color indexed="8"/>
      <name val="Cambria"/>
      <family val="1"/>
    </font>
    <font>
      <b/>
      <sz val="9"/>
      <name val="Cambria"/>
      <family val="1"/>
    </font>
    <font>
      <b/>
      <sz val="12"/>
      <color indexed="21"/>
      <name val="Cambria"/>
      <family val="1"/>
    </font>
    <font>
      <b/>
      <sz val="12"/>
      <color indexed="10"/>
      <name val="Cambria"/>
      <family val="1"/>
    </font>
    <font>
      <b/>
      <sz val="11"/>
      <color indexed="21"/>
      <name val="Cambria"/>
      <family val="1"/>
    </font>
    <font>
      <b/>
      <sz val="14"/>
      <color indexed="10"/>
      <name val="Cambria"/>
      <family val="1"/>
    </font>
    <font>
      <b/>
      <sz val="16"/>
      <color indexed="10"/>
      <name val="Cambria"/>
      <family val="1"/>
    </font>
    <font>
      <b/>
      <sz val="10"/>
      <color indexed="10"/>
      <name val="Cambria"/>
      <family val="1"/>
    </font>
    <font>
      <b/>
      <sz val="11"/>
      <color indexed="8"/>
      <name val="Cambria"/>
      <family val="1"/>
    </font>
    <font>
      <b/>
      <sz val="10"/>
      <color indexed="8"/>
      <name val="Cambria"/>
      <family val="1"/>
    </font>
    <font>
      <sz val="16"/>
      <color indexed="10"/>
      <name val="Cambria"/>
      <family val="1"/>
    </font>
    <font>
      <sz val="12"/>
      <color indexed="8"/>
      <name val="Cambria"/>
      <family val="1"/>
    </font>
    <font>
      <sz val="10"/>
      <color indexed="10"/>
      <name val="Cambria"/>
      <family val="1"/>
    </font>
    <font>
      <b/>
      <sz val="14"/>
      <color indexed="8"/>
      <name val="Cambria"/>
      <family val="1"/>
    </font>
    <font>
      <sz val="20"/>
      <name val="Cambria"/>
      <family val="1"/>
    </font>
    <font>
      <b/>
      <sz val="20"/>
      <color indexed="10"/>
      <name val="Cambria"/>
      <family val="1"/>
    </font>
    <font>
      <b/>
      <sz val="12"/>
      <color indexed="30"/>
      <name val="Cambria"/>
      <family val="1"/>
    </font>
    <font>
      <b/>
      <sz val="22"/>
      <color indexed="30"/>
      <name val="Cambria"/>
      <family val="1"/>
    </font>
    <font>
      <sz val="20"/>
      <color indexed="10"/>
      <name val="Cambria"/>
      <family val="1"/>
    </font>
    <font>
      <b/>
      <sz val="16"/>
      <color indexed="8"/>
      <name val="Cambria"/>
      <family val="1"/>
    </font>
    <font>
      <b/>
      <sz val="13"/>
      <color indexed="8"/>
      <name val="Cambria"/>
      <family val="1"/>
    </font>
    <font>
      <b/>
      <u val="single"/>
      <sz val="12"/>
      <color indexed="10"/>
      <name val="Cambria"/>
      <family val="1"/>
    </font>
    <font>
      <b/>
      <u val="single"/>
      <sz val="15"/>
      <color indexed="10"/>
      <name val="Cambria"/>
      <family val="1"/>
    </font>
    <font>
      <b/>
      <sz val="15"/>
      <color indexed="8"/>
      <name val="Cambria"/>
      <family val="1"/>
    </font>
    <font>
      <u val="single"/>
      <sz val="8.5"/>
      <color theme="10"/>
      <name val="Arial"/>
      <family val="2"/>
    </font>
    <font>
      <sz val="11"/>
      <color rgb="FFFF0000"/>
      <name val="Cambria"/>
      <family val="1"/>
    </font>
    <font>
      <sz val="10"/>
      <color theme="1"/>
      <name val="Cambria"/>
      <family val="1"/>
    </font>
    <font>
      <b/>
      <sz val="10"/>
      <color rgb="FF002060"/>
      <name val="Cambria"/>
      <family val="1"/>
    </font>
    <font>
      <b/>
      <sz val="9"/>
      <color rgb="FF002060"/>
      <name val="Cambria"/>
      <family val="1"/>
    </font>
    <font>
      <sz val="15"/>
      <color theme="1"/>
      <name val="Cambria"/>
      <family val="1"/>
    </font>
    <font>
      <b/>
      <sz val="12"/>
      <color rgb="FFFF0000"/>
      <name val="Cambria"/>
      <family val="1"/>
    </font>
    <font>
      <b/>
      <sz val="14"/>
      <color rgb="FFFF0000"/>
      <name val="Cambria"/>
      <family val="1"/>
    </font>
    <font>
      <b/>
      <sz val="16"/>
      <color rgb="FFFF0000"/>
      <name val="Cambria"/>
      <family val="1"/>
    </font>
    <font>
      <b/>
      <sz val="10"/>
      <color rgb="FFFF0000"/>
      <name val="Cambria"/>
      <family val="1"/>
    </font>
    <font>
      <b/>
      <sz val="14"/>
      <color rgb="FF002060"/>
      <name val="Cambria"/>
      <family val="1"/>
    </font>
    <font>
      <b/>
      <sz val="11"/>
      <color theme="1"/>
      <name val="Cambria"/>
      <family val="1"/>
    </font>
    <font>
      <b/>
      <sz val="10"/>
      <color theme="1"/>
      <name val="Cambria"/>
      <family val="1"/>
    </font>
    <font>
      <b/>
      <sz val="12"/>
      <color theme="1"/>
      <name val="Cambria"/>
      <family val="1"/>
    </font>
    <font>
      <sz val="16"/>
      <color rgb="FFFF0000"/>
      <name val="Cambria"/>
      <family val="1"/>
    </font>
    <font>
      <sz val="12"/>
      <color theme="1"/>
      <name val="Cambria"/>
      <family val="1"/>
    </font>
    <font>
      <sz val="10"/>
      <color rgb="FFFF0000"/>
      <name val="Cambria"/>
      <family val="1"/>
    </font>
    <font>
      <b/>
      <sz val="14"/>
      <color theme="1"/>
      <name val="Cambria"/>
      <family val="1"/>
    </font>
    <font>
      <b/>
      <sz val="15"/>
      <color rgb="FFFF0000"/>
      <name val="Cambria"/>
      <family val="1"/>
    </font>
    <font>
      <b/>
      <sz val="11"/>
      <color rgb="FFFF0000"/>
      <name val="Cambria"/>
      <family val="1"/>
    </font>
    <font>
      <b/>
      <sz val="20"/>
      <color rgb="FFFF0000"/>
      <name val="Cambria"/>
      <family val="1"/>
    </font>
    <font>
      <b/>
      <sz val="12"/>
      <color rgb="FF0070C0"/>
      <name val="Cambria"/>
      <family val="1"/>
    </font>
    <font>
      <b/>
      <sz val="22"/>
      <color rgb="FF0070C0"/>
      <name val="Cambria"/>
      <family val="1"/>
    </font>
    <font>
      <sz val="20"/>
      <color rgb="FFFF0000"/>
      <name val="Cambria"/>
      <family val="1"/>
    </font>
    <font>
      <b/>
      <sz val="13"/>
      <color theme="1"/>
      <name val="Cambria"/>
      <family val="1"/>
    </font>
    <font>
      <b/>
      <u val="single"/>
      <sz val="12"/>
      <color rgb="FFFF0000"/>
      <name val="Cambria"/>
      <family val="1"/>
    </font>
    <font>
      <b/>
      <sz val="16"/>
      <color rgb="FF002060"/>
      <name val="Cambria"/>
      <family val="1"/>
    </font>
    <font>
      <b/>
      <sz val="18"/>
      <color rgb="FF002060"/>
      <name val="Cambria"/>
      <family val="1"/>
    </font>
    <font>
      <b/>
      <u val="single"/>
      <sz val="15"/>
      <color rgb="FFFF0000"/>
      <name val="Cambria"/>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rgb="FFFFFFCC"/>
        <bgColor indexed="64"/>
      </patternFill>
    </fill>
    <fill>
      <patternFill patternType="solid">
        <fgColor theme="0"/>
        <bgColor indexed="64"/>
      </patternFill>
    </fill>
    <fill>
      <patternFill patternType="solid">
        <fgColor rgb="FFFEF6F0"/>
        <bgColor indexed="64"/>
      </patternFill>
    </fill>
    <fill>
      <patternFill patternType="solid">
        <fgColor rgb="FFE7F6FF"/>
        <bgColor indexed="64"/>
      </patternFill>
    </fill>
    <fill>
      <patternFill patternType="solid">
        <fgColor theme="9" tint="0.7999799847602844"/>
        <bgColor indexed="64"/>
      </patternFill>
    </fill>
    <fill>
      <patternFill patternType="solid">
        <fgColor rgb="FFE2F2F6"/>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theme="8" tint="0.7999799847602844"/>
        <bgColor indexed="64"/>
      </patternFill>
    </fill>
    <fill>
      <patternFill patternType="solid">
        <fgColor rgb="FFD9F1FF"/>
        <bgColor indexed="64"/>
      </patternFill>
    </fill>
  </fills>
  <borders count="41">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color indexed="63"/>
      </right>
      <top style="dashDot"/>
      <bottom>
        <color indexed="63"/>
      </bottom>
    </border>
    <border>
      <left style="thin"/>
      <right style="thin"/>
      <top style="thin"/>
      <bottom style="thin"/>
    </border>
    <border>
      <left>
        <color indexed="63"/>
      </left>
      <right>
        <color indexed="63"/>
      </right>
      <top>
        <color indexed="63"/>
      </top>
      <bottom style="dashDot"/>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dashDotDot"/>
      <right>
        <color indexed="63"/>
      </right>
      <top style="dashDotDot"/>
      <bottom style="dashDotDot"/>
    </border>
    <border>
      <left>
        <color indexed="63"/>
      </left>
      <right>
        <color indexed="63"/>
      </right>
      <top style="dashDotDot"/>
      <bottom style="dashDotDot"/>
    </border>
    <border>
      <left>
        <color indexed="63"/>
      </left>
      <right style="thin"/>
      <top style="dashDotDot"/>
      <bottom style="dashDotDot"/>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style="dashDot"/>
      <bottom style="thin"/>
    </border>
    <border>
      <left style="thin"/>
      <right>
        <color indexed="63"/>
      </right>
      <top style="dashDot"/>
      <bottom style="dashDotDot"/>
    </border>
    <border>
      <left>
        <color indexed="63"/>
      </left>
      <right>
        <color indexed="63"/>
      </right>
      <top style="dashDot"/>
      <bottom style="dashDotDot"/>
    </border>
    <border>
      <left>
        <color indexed="63"/>
      </left>
      <right style="thin"/>
      <top style="dashDot"/>
      <bottom style="dashDotDot"/>
    </border>
    <border>
      <left style="thin"/>
      <right>
        <color indexed="63"/>
      </right>
      <top style="dashDotDot"/>
      <bottom>
        <color indexed="63"/>
      </bottom>
    </border>
    <border>
      <left>
        <color indexed="63"/>
      </left>
      <right>
        <color indexed="63"/>
      </right>
      <top style="dashDotDot"/>
      <bottom>
        <color indexed="63"/>
      </bottom>
    </border>
    <border>
      <left>
        <color indexed="63"/>
      </left>
      <right style="dashDotDot"/>
      <top style="dashDotDot"/>
      <bottom>
        <color indexed="63"/>
      </bottom>
    </border>
    <border>
      <left>
        <color indexed="63"/>
      </left>
      <right style="dashDotDot"/>
      <top>
        <color indexed="63"/>
      </top>
      <bottom>
        <color indexed="63"/>
      </bottom>
    </border>
    <border>
      <left style="thin"/>
      <right>
        <color indexed="63"/>
      </right>
      <top>
        <color indexed="63"/>
      </top>
      <bottom style="dashDotDot"/>
    </border>
    <border>
      <left>
        <color indexed="63"/>
      </left>
      <right>
        <color indexed="63"/>
      </right>
      <top>
        <color indexed="63"/>
      </top>
      <bottom style="dashDotDot"/>
    </border>
    <border>
      <left>
        <color indexed="63"/>
      </left>
      <right style="dashDotDot"/>
      <top>
        <color indexed="63"/>
      </top>
      <bottom style="dashDotDot"/>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right/>
      <top style="dashDot"/>
      <bottom style="dashDot"/>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41" fontId="0" fillId="0" borderId="0" applyFont="0" applyFill="0" applyBorder="0" applyAlignment="0" applyProtection="0"/>
    <xf numFmtId="0" fontId="13" fillId="16" borderId="5" applyNumberFormat="0" applyAlignment="0" applyProtection="0"/>
    <xf numFmtId="0" fontId="14" fillId="7" borderId="6" applyNumberFormat="0" applyAlignment="0" applyProtection="0"/>
    <xf numFmtId="0" fontId="15" fillId="16" borderId="6" applyNumberFormat="0" applyAlignment="0" applyProtection="0"/>
    <xf numFmtId="0" fontId="16" fillId="17" borderId="7" applyNumberFormat="0" applyAlignment="0" applyProtection="0"/>
    <xf numFmtId="0" fontId="17" fillId="4" borderId="0" applyNumberFormat="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74"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8" fillId="3" borderId="0" applyNumberFormat="0" applyBorder="0" applyAlignment="0" applyProtection="0"/>
    <xf numFmtId="0" fontId="0" fillId="0" borderId="0">
      <alignment/>
      <protection/>
    </xf>
    <xf numFmtId="0" fontId="2" fillId="18" borderId="8" applyNumberFormat="0" applyFont="0" applyAlignment="0" applyProtection="0"/>
    <xf numFmtId="0" fontId="19" fillId="1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43" fontId="0" fillId="0" borderId="0" applyFont="0" applyFill="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3" borderId="0" applyNumberFormat="0" applyBorder="0" applyAlignment="0" applyProtection="0"/>
    <xf numFmtId="9" fontId="0" fillId="0" borderId="0" applyFont="0" applyFill="0" applyBorder="0" applyAlignment="0" applyProtection="0"/>
  </cellStyleXfs>
  <cellXfs count="322">
    <xf numFmtId="0" fontId="0" fillId="0" borderId="0" xfId="0" applyAlignment="1">
      <alignment/>
    </xf>
    <xf numFmtId="0" fontId="22" fillId="0" borderId="0" xfId="0" applyFont="1" applyAlignment="1">
      <alignment/>
    </xf>
    <xf numFmtId="0" fontId="28" fillId="0" borderId="0" xfId="52" applyFont="1" applyAlignment="1" applyProtection="1">
      <alignment wrapText="1"/>
      <protection locked="0"/>
    </xf>
    <xf numFmtId="0" fontId="36" fillId="18" borderId="10" xfId="52" applyFont="1" applyFill="1" applyBorder="1" applyAlignment="1" applyProtection="1">
      <alignment vertical="center" wrapText="1"/>
      <protection locked="0"/>
    </xf>
    <xf numFmtId="14" fontId="36" fillId="18" borderId="10" xfId="52" applyNumberFormat="1" applyFont="1" applyFill="1" applyBorder="1" applyAlignment="1" applyProtection="1">
      <alignment vertical="center" wrapText="1"/>
      <protection locked="0"/>
    </xf>
    <xf numFmtId="0" fontId="28" fillId="0" borderId="0" xfId="52" applyFont="1" applyAlignment="1" applyProtection="1">
      <alignment vertical="center" wrapText="1"/>
      <protection locked="0"/>
    </xf>
    <xf numFmtId="0" fontId="28" fillId="24" borderId="0" xfId="52" applyFont="1" applyFill="1" applyBorder="1" applyAlignment="1" applyProtection="1">
      <alignment horizontal="left" vertical="center" wrapText="1"/>
      <protection locked="0"/>
    </xf>
    <xf numFmtId="0" fontId="29" fillId="24" borderId="0" xfId="52" applyFont="1" applyFill="1" applyBorder="1" applyAlignment="1" applyProtection="1">
      <alignment vertical="center" wrapText="1"/>
      <protection locked="0"/>
    </xf>
    <xf numFmtId="0" fontId="28" fillId="24" borderId="0" xfId="52" applyFont="1" applyFill="1" applyBorder="1" applyAlignment="1" applyProtection="1">
      <alignment wrapText="1"/>
      <protection locked="0"/>
    </xf>
    <xf numFmtId="0" fontId="28" fillId="24" borderId="0" xfId="52" applyFont="1" applyFill="1" applyBorder="1" applyAlignment="1" applyProtection="1">
      <alignment horizontal="left" wrapText="1"/>
      <protection locked="0"/>
    </xf>
    <xf numFmtId="14" fontId="28" fillId="24" borderId="0" xfId="52" applyNumberFormat="1" applyFont="1" applyFill="1" applyBorder="1" applyAlignment="1" applyProtection="1">
      <alignment horizontal="left" vertical="center" wrapText="1"/>
      <protection locked="0"/>
    </xf>
    <xf numFmtId="0" fontId="29" fillId="24" borderId="0" xfId="52" applyNumberFormat="1" applyFont="1" applyFill="1" applyBorder="1" applyAlignment="1" applyProtection="1">
      <alignment horizontal="right" vertical="center" wrapText="1"/>
      <protection locked="0"/>
    </xf>
    <xf numFmtId="0" fontId="22" fillId="0" borderId="0" xfId="52" applyFont="1" applyFill="1" applyAlignment="1">
      <alignment vertical="center"/>
      <protection/>
    </xf>
    <xf numFmtId="0" fontId="22" fillId="0" borderId="0" xfId="52" applyFont="1" applyFill="1" applyAlignment="1">
      <alignment horizontal="center" vertical="center"/>
      <protection/>
    </xf>
    <xf numFmtId="0" fontId="22" fillId="0" borderId="0" xfId="52" applyFont="1" applyFill="1">
      <alignment/>
      <protection/>
    </xf>
    <xf numFmtId="0" fontId="22" fillId="0" borderId="11" xfId="52" applyFont="1" applyFill="1" applyBorder="1" applyAlignment="1">
      <alignment horizontal="center" vertical="center"/>
      <protection/>
    </xf>
    <xf numFmtId="14" fontId="22" fillId="0" borderId="11" xfId="52" applyNumberFormat="1" applyFont="1" applyFill="1" applyBorder="1" applyAlignment="1">
      <alignment horizontal="center" vertical="center"/>
      <protection/>
    </xf>
    <xf numFmtId="203" fontId="22" fillId="0" borderId="11" xfId="52" applyNumberFormat="1" applyFont="1" applyFill="1" applyBorder="1" applyAlignment="1">
      <alignment horizontal="center" vertical="center"/>
      <protection/>
    </xf>
    <xf numFmtId="1" fontId="22" fillId="0" borderId="11" xfId="52" applyNumberFormat="1" applyFont="1" applyFill="1" applyBorder="1" applyAlignment="1">
      <alignment horizontal="center" vertical="center"/>
      <protection/>
    </xf>
    <xf numFmtId="0" fontId="37" fillId="0" borderId="0" xfId="52" applyFont="1" applyFill="1" applyAlignment="1">
      <alignment vertical="center"/>
      <protection/>
    </xf>
    <xf numFmtId="0" fontId="26" fillId="0" borderId="11" xfId="52" applyFont="1" applyFill="1" applyBorder="1" applyAlignment="1">
      <alignment horizontal="center" vertical="center"/>
      <protection/>
    </xf>
    <xf numFmtId="0" fontId="75" fillId="0" borderId="11" xfId="52" applyFont="1" applyFill="1" applyBorder="1" applyAlignment="1">
      <alignment horizontal="center" vertical="center"/>
      <protection/>
    </xf>
    <xf numFmtId="1" fontId="26" fillId="0" borderId="11" xfId="52" applyNumberFormat="1" applyFont="1" applyFill="1" applyBorder="1" applyAlignment="1">
      <alignment horizontal="center" vertical="center"/>
      <protection/>
    </xf>
    <xf numFmtId="14" fontId="26" fillId="0" borderId="11" xfId="52" applyNumberFormat="1" applyFont="1" applyFill="1" applyBorder="1" applyAlignment="1">
      <alignment horizontal="center" vertical="center"/>
      <protection/>
    </xf>
    <xf numFmtId="203" fontId="26" fillId="0" borderId="11" xfId="52" applyNumberFormat="1" applyFont="1" applyFill="1" applyBorder="1" applyAlignment="1">
      <alignment horizontal="center" vertical="center"/>
      <protection/>
    </xf>
    <xf numFmtId="0" fontId="22" fillId="0" borderId="0" xfId="52" applyFont="1" applyFill="1" applyAlignment="1">
      <alignment horizontal="center"/>
      <protection/>
    </xf>
    <xf numFmtId="0" fontId="28" fillId="0" borderId="0" xfId="52" applyFont="1" applyFill="1" applyAlignment="1">
      <alignment horizontal="center"/>
      <protection/>
    </xf>
    <xf numFmtId="14" fontId="22" fillId="0" borderId="0" xfId="52" applyNumberFormat="1" applyFont="1" applyFill="1">
      <alignment/>
      <protection/>
    </xf>
    <xf numFmtId="0" fontId="22" fillId="0" borderId="0" xfId="52" applyFont="1" applyFill="1" applyBorder="1" applyAlignment="1">
      <alignment/>
      <protection/>
    </xf>
    <xf numFmtId="0" fontId="22" fillId="0" borderId="0" xfId="52" applyFont="1" applyFill="1" applyAlignment="1">
      <alignment/>
      <protection/>
    </xf>
    <xf numFmtId="2" fontId="22" fillId="0" borderId="0" xfId="52" applyNumberFormat="1" applyFont="1" applyFill="1" applyBorder="1" applyAlignment="1">
      <alignment horizontal="center"/>
      <protection/>
    </xf>
    <xf numFmtId="0" fontId="29" fillId="25" borderId="12" xfId="52" applyFont="1" applyFill="1" applyBorder="1" applyAlignment="1" applyProtection="1">
      <alignment vertical="center" wrapText="1"/>
      <protection locked="0"/>
    </xf>
    <xf numFmtId="14" fontId="29" fillId="25" borderId="12" xfId="52" applyNumberFormat="1" applyFont="1" applyFill="1" applyBorder="1" applyAlignment="1" applyProtection="1">
      <alignment vertical="center" wrapText="1"/>
      <protection locked="0"/>
    </xf>
    <xf numFmtId="0" fontId="22" fillId="0" borderId="0" xfId="0" applyFont="1" applyAlignment="1">
      <alignment vertical="center"/>
    </xf>
    <xf numFmtId="0" fontId="22" fillId="0" borderId="0" xfId="52" applyFont="1" applyFill="1" applyBorder="1" applyAlignment="1">
      <alignment horizontal="center" vertical="center"/>
      <protection/>
    </xf>
    <xf numFmtId="14" fontId="22" fillId="0" borderId="0" xfId="52" applyNumberFormat="1" applyFont="1" applyFill="1" applyBorder="1" applyAlignment="1">
      <alignment horizontal="center" vertical="center"/>
      <protection/>
    </xf>
    <xf numFmtId="0" fontId="76" fillId="0" borderId="0" xfId="52" applyFont="1" applyFill="1" applyBorder="1" applyAlignment="1">
      <alignment horizontal="center" vertical="center" wrapText="1"/>
      <protection/>
    </xf>
    <xf numFmtId="203" fontId="22" fillId="0" borderId="0" xfId="52" applyNumberFormat="1" applyFont="1" applyFill="1" applyBorder="1" applyAlignment="1">
      <alignment horizontal="center" vertical="center"/>
      <protection/>
    </xf>
    <xf numFmtId="1" fontId="22" fillId="0" borderId="0" xfId="52" applyNumberFormat="1" applyFont="1" applyFill="1" applyBorder="1" applyAlignment="1">
      <alignment horizontal="center" vertical="center"/>
      <protection/>
    </xf>
    <xf numFmtId="0" fontId="26" fillId="0" borderId="0" xfId="52" applyFont="1" applyFill="1" applyBorder="1" applyAlignment="1">
      <alignment horizontal="center" vertical="center"/>
      <protection/>
    </xf>
    <xf numFmtId="0" fontId="75" fillId="0" borderId="0" xfId="52" applyFont="1" applyFill="1" applyBorder="1" applyAlignment="1">
      <alignment horizontal="center" vertical="center"/>
      <protection/>
    </xf>
    <xf numFmtId="1" fontId="26" fillId="0" borderId="0" xfId="52" applyNumberFormat="1" applyFont="1" applyFill="1" applyBorder="1" applyAlignment="1">
      <alignment horizontal="center" vertical="center"/>
      <protection/>
    </xf>
    <xf numFmtId="14" fontId="26" fillId="0" borderId="0" xfId="52" applyNumberFormat="1" applyFont="1" applyFill="1" applyBorder="1" applyAlignment="1">
      <alignment horizontal="center" vertical="center"/>
      <protection/>
    </xf>
    <xf numFmtId="203" fontId="26" fillId="0" borderId="0" xfId="52" applyNumberFormat="1" applyFont="1" applyFill="1" applyBorder="1" applyAlignment="1">
      <alignment horizontal="center" vertical="center"/>
      <protection/>
    </xf>
    <xf numFmtId="0" fontId="22" fillId="0" borderId="0" xfId="52" applyFont="1" applyFill="1" applyAlignment="1">
      <alignment horizontal="left"/>
      <protection/>
    </xf>
    <xf numFmtId="0" fontId="77" fillId="25" borderId="11" xfId="52" applyFont="1" applyFill="1" applyBorder="1" applyAlignment="1">
      <alignment horizontal="center" vertical="center" wrapText="1"/>
      <protection/>
    </xf>
    <xf numFmtId="14" fontId="77" fillId="25" borderId="11" xfId="52" applyNumberFormat="1" applyFont="1" applyFill="1" applyBorder="1" applyAlignment="1">
      <alignment horizontal="center" vertical="center" wrapText="1"/>
      <protection/>
    </xf>
    <xf numFmtId="0" fontId="77" fillId="25" borderId="11" xfId="52" applyNumberFormat="1" applyFont="1" applyFill="1" applyBorder="1" applyAlignment="1">
      <alignment horizontal="center" vertical="center" wrapText="1"/>
      <protection/>
    </xf>
    <xf numFmtId="0" fontId="78" fillId="25" borderId="11" xfId="52" applyFont="1" applyFill="1" applyBorder="1" applyAlignment="1">
      <alignment horizontal="center" vertical="center" wrapText="1"/>
      <protection/>
    </xf>
    <xf numFmtId="0" fontId="26" fillId="0" borderId="11" xfId="52" applyNumberFormat="1" applyFont="1" applyFill="1" applyBorder="1" applyAlignment="1">
      <alignment horizontal="left" vertical="center" wrapText="1"/>
      <protection/>
    </xf>
    <xf numFmtId="203" fontId="22" fillId="0" borderId="0" xfId="52" applyNumberFormat="1" applyFont="1" applyFill="1" applyBorder="1" applyAlignment="1">
      <alignment horizontal="center" vertical="center" wrapText="1"/>
      <protection/>
    </xf>
    <xf numFmtId="0" fontId="22" fillId="0" borderId="0" xfId="52" applyFont="1" applyFill="1" applyAlignment="1">
      <alignment horizontal="left" wrapText="1"/>
      <protection/>
    </xf>
    <xf numFmtId="0" fontId="22" fillId="0" borderId="0" xfId="52" applyFont="1" applyFill="1" applyAlignment="1">
      <alignment wrapText="1"/>
      <protection/>
    </xf>
    <xf numFmtId="0" fontId="26" fillId="0" borderId="0" xfId="52" applyNumberFormat="1" applyFont="1" applyFill="1" applyBorder="1" applyAlignment="1">
      <alignment horizontal="left" vertical="center" wrapText="1"/>
      <protection/>
    </xf>
    <xf numFmtId="0" fontId="22" fillId="0" borderId="0" xfId="52" applyNumberFormat="1" applyFont="1" applyFill="1" applyBorder="1" applyAlignment="1">
      <alignment horizontal="center" wrapText="1"/>
      <protection/>
    </xf>
    <xf numFmtId="0" fontId="22" fillId="0" borderId="0" xfId="52" applyNumberFormat="1" applyFont="1" applyFill="1" applyBorder="1" applyAlignment="1">
      <alignment horizontal="left" wrapText="1"/>
      <protection/>
    </xf>
    <xf numFmtId="0" fontId="22" fillId="0" borderId="0" xfId="52" applyNumberFormat="1" applyFont="1" applyFill="1" applyAlignment="1">
      <alignment horizontal="center" wrapText="1"/>
      <protection/>
    </xf>
    <xf numFmtId="0" fontId="22" fillId="0" borderId="0" xfId="52" applyFont="1" applyFill="1" applyBorder="1" applyAlignment="1">
      <alignment horizontal="center" vertical="center" wrapText="1"/>
      <protection/>
    </xf>
    <xf numFmtId="0" fontId="22" fillId="0" borderId="0" xfId="52" applyFont="1" applyFill="1" applyBorder="1" applyAlignment="1">
      <alignment wrapText="1"/>
      <protection/>
    </xf>
    <xf numFmtId="0" fontId="28" fillId="0" borderId="0" xfId="52" applyFont="1" applyFill="1">
      <alignment/>
      <protection/>
    </xf>
    <xf numFmtId="14" fontId="79" fillId="0" borderId="11" xfId="52" applyNumberFormat="1" applyFont="1" applyFill="1" applyBorder="1" applyAlignment="1">
      <alignment horizontal="center" vertical="center" wrapText="1"/>
      <protection/>
    </xf>
    <xf numFmtId="14" fontId="28" fillId="0" borderId="0" xfId="52" applyNumberFormat="1" applyFont="1" applyFill="1" applyAlignment="1">
      <alignment horizontal="center"/>
      <protection/>
    </xf>
    <xf numFmtId="49" fontId="28" fillId="0" borderId="0" xfId="52" applyNumberFormat="1" applyFont="1" applyFill="1" applyAlignment="1">
      <alignment horizontal="center"/>
      <protection/>
    </xf>
    <xf numFmtId="0" fontId="29" fillId="0" borderId="0" xfId="52" applyFont="1" applyFill="1" applyAlignment="1">
      <alignment horizontal="center"/>
      <protection/>
    </xf>
    <xf numFmtId="0" fontId="28" fillId="26" borderId="0" xfId="52" applyFont="1" applyFill="1" applyBorder="1" applyAlignment="1" applyProtection="1">
      <alignment horizontal="left" vertical="center" wrapText="1"/>
      <protection locked="0"/>
    </xf>
    <xf numFmtId="14" fontId="28" fillId="26" borderId="0" xfId="52" applyNumberFormat="1" applyFont="1" applyFill="1" applyBorder="1" applyAlignment="1" applyProtection="1">
      <alignment horizontal="left" vertical="center" wrapText="1"/>
      <protection locked="0"/>
    </xf>
    <xf numFmtId="0" fontId="29" fillId="26" borderId="0" xfId="52" applyFont="1" applyFill="1" applyBorder="1" applyAlignment="1" applyProtection="1">
      <alignment horizontal="center" vertical="center" wrapText="1"/>
      <protection locked="0"/>
    </xf>
    <xf numFmtId="0" fontId="28" fillId="26" borderId="0" xfId="52" applyFont="1" applyFill="1" applyBorder="1" applyAlignment="1" applyProtection="1">
      <alignment horizontal="center" wrapText="1"/>
      <protection locked="0"/>
    </xf>
    <xf numFmtId="0" fontId="28" fillId="26" borderId="0" xfId="52" applyFont="1" applyFill="1" applyBorder="1" applyAlignment="1" applyProtection="1">
      <alignment horizontal="left" wrapText="1"/>
      <protection locked="0"/>
    </xf>
    <xf numFmtId="0" fontId="28" fillId="26" borderId="0" xfId="52" applyFont="1" applyFill="1" applyAlignment="1" applyProtection="1">
      <alignment wrapText="1"/>
      <protection locked="0"/>
    </xf>
    <xf numFmtId="1" fontId="79" fillId="0" borderId="11" xfId="52" applyNumberFormat="1" applyFont="1" applyFill="1" applyBorder="1" applyAlignment="1">
      <alignment horizontal="center" vertical="center" wrapText="1"/>
      <protection/>
    </xf>
    <xf numFmtId="0" fontId="43" fillId="25" borderId="10" xfId="52" applyFont="1" applyFill="1" applyBorder="1" applyAlignment="1" applyProtection="1">
      <alignment vertical="center" wrapText="1"/>
      <protection locked="0"/>
    </xf>
    <xf numFmtId="0" fontId="44" fillId="25" borderId="10" xfId="52" applyFont="1" applyFill="1" applyBorder="1" applyAlignment="1" applyProtection="1">
      <alignment vertical="center" wrapText="1"/>
      <protection locked="0"/>
    </xf>
    <xf numFmtId="0" fontId="44" fillId="0" borderId="0" xfId="52" applyFont="1" applyAlignment="1" applyProtection="1">
      <alignment vertical="center" wrapText="1"/>
      <protection locked="0"/>
    </xf>
    <xf numFmtId="0" fontId="44" fillId="25" borderId="12" xfId="52" applyFont="1" applyFill="1" applyBorder="1" applyAlignment="1" applyProtection="1">
      <alignment vertical="center" wrapText="1"/>
      <protection locked="0"/>
    </xf>
    <xf numFmtId="0" fontId="45" fillId="0" borderId="11" xfId="52" applyFont="1" applyFill="1" applyBorder="1" applyAlignment="1">
      <alignment horizontal="center" vertical="center"/>
      <protection/>
    </xf>
    <xf numFmtId="1" fontId="45" fillId="0" borderId="11" xfId="52" applyNumberFormat="1" applyFont="1" applyFill="1" applyBorder="1" applyAlignment="1">
      <alignment horizontal="center" vertical="center"/>
      <protection/>
    </xf>
    <xf numFmtId="0" fontId="79" fillId="0" borderId="11" xfId="52" applyFont="1" applyFill="1" applyBorder="1" applyAlignment="1">
      <alignment horizontal="left" vertical="center" wrapText="1"/>
      <protection/>
    </xf>
    <xf numFmtId="0" fontId="46" fillId="0" borderId="11" xfId="52" applyFont="1" applyFill="1" applyBorder="1" applyAlignment="1">
      <alignment horizontal="center" vertical="center"/>
      <protection/>
    </xf>
    <xf numFmtId="0" fontId="47" fillId="0" borderId="0" xfId="52" applyFont="1" applyFill="1" applyAlignment="1">
      <alignment horizontal="left"/>
      <protection/>
    </xf>
    <xf numFmtId="14" fontId="47" fillId="0" borderId="0" xfId="52" applyNumberFormat="1" applyFont="1" applyFill="1" applyAlignment="1">
      <alignment horizontal="center"/>
      <protection/>
    </xf>
    <xf numFmtId="0" fontId="48" fillId="0" borderId="0" xfId="52" applyFont="1" applyFill="1" applyBorder="1" applyAlignment="1">
      <alignment horizontal="center" vertical="center" wrapText="1"/>
      <protection/>
    </xf>
    <xf numFmtId="0" fontId="47" fillId="0" borderId="0" xfId="52" applyFont="1" applyFill="1" applyAlignment="1">
      <alignment horizontal="center"/>
      <protection/>
    </xf>
    <xf numFmtId="0" fontId="47" fillId="0" borderId="0" xfId="52" applyFont="1" applyFill="1">
      <alignment/>
      <protection/>
    </xf>
    <xf numFmtId="49" fontId="47" fillId="0" borderId="0" xfId="52" applyNumberFormat="1" applyFont="1" applyFill="1" applyAlignment="1">
      <alignment horizontal="center"/>
      <protection/>
    </xf>
    <xf numFmtId="0" fontId="49" fillId="18" borderId="10" xfId="52" applyNumberFormat="1" applyFont="1" applyFill="1" applyBorder="1" applyAlignment="1" applyProtection="1">
      <alignment horizontal="right" vertical="center" wrapText="1"/>
      <protection locked="0"/>
    </xf>
    <xf numFmtId="0" fontId="25" fillId="25" borderId="12" xfId="52" applyNumberFormat="1" applyFont="1" applyFill="1" applyBorder="1" applyAlignment="1" applyProtection="1">
      <alignment horizontal="right" vertical="center" wrapText="1"/>
      <protection locked="0"/>
    </xf>
    <xf numFmtId="0" fontId="49" fillId="18" borderId="10" xfId="52" applyNumberFormat="1" applyFont="1" applyFill="1" applyBorder="1" applyAlignment="1" applyProtection="1">
      <alignment horizontal="right" vertical="center" wrapText="1"/>
      <protection locked="0"/>
    </xf>
    <xf numFmtId="0" fontId="22" fillId="0" borderId="11" xfId="52" applyFont="1" applyFill="1" applyBorder="1" applyAlignment="1" applyProtection="1">
      <alignment horizontal="center" vertical="center" wrapText="1"/>
      <protection locked="0"/>
    </xf>
    <xf numFmtId="1" fontId="22" fillId="0" borderId="11" xfId="52" applyNumberFormat="1" applyFont="1" applyFill="1" applyBorder="1" applyAlignment="1" applyProtection="1">
      <alignment horizontal="center" vertical="center" wrapText="1"/>
      <protection locked="0"/>
    </xf>
    <xf numFmtId="14" fontId="22" fillId="0" borderId="11" xfId="52" applyNumberFormat="1" applyFont="1" applyFill="1" applyBorder="1" applyAlignment="1" applyProtection="1">
      <alignment horizontal="center" vertical="center" wrapText="1"/>
      <protection locked="0"/>
    </xf>
    <xf numFmtId="203" fontId="22" fillId="0" borderId="11" xfId="52" applyNumberFormat="1" applyFont="1" applyFill="1" applyBorder="1" applyAlignment="1" applyProtection="1">
      <alignment horizontal="center" vertical="center" wrapText="1"/>
      <protection locked="0"/>
    </xf>
    <xf numFmtId="0" fontId="50" fillId="0" borderId="0" xfId="0" applyFont="1" applyAlignment="1">
      <alignment/>
    </xf>
    <xf numFmtId="0" fontId="33" fillId="0" borderId="0" xfId="0" applyFont="1" applyFill="1" applyBorder="1" applyAlignment="1">
      <alignment vertical="center" wrapText="1"/>
    </xf>
    <xf numFmtId="0" fontId="45" fillId="5" borderId="0" xfId="0" applyFont="1" applyFill="1" applyAlignment="1">
      <alignment horizontal="center" vertical="center"/>
    </xf>
    <xf numFmtId="0" fontId="45" fillId="0" borderId="0" xfId="0" applyFont="1" applyAlignment="1">
      <alignment horizontal="center" vertical="center"/>
    </xf>
    <xf numFmtId="0" fontId="45" fillId="0" borderId="0" xfId="0" applyFont="1" applyFill="1" applyAlignment="1">
      <alignment horizontal="center" vertical="center"/>
    </xf>
    <xf numFmtId="0" fontId="33" fillId="0" borderId="0" xfId="0" applyFont="1" applyAlignment="1">
      <alignment wrapText="1"/>
    </xf>
    <xf numFmtId="0" fontId="51" fillId="0" borderId="11" xfId="0" applyFont="1" applyBorder="1" applyAlignment="1">
      <alignment vertical="center" wrapText="1"/>
    </xf>
    <xf numFmtId="0" fontId="51" fillId="0" borderId="0" xfId="0" applyFont="1" applyAlignment="1">
      <alignment vertical="center" wrapText="1"/>
    </xf>
    <xf numFmtId="0" fontId="52" fillId="5" borderId="0" xfId="0" applyFont="1" applyFill="1" applyAlignment="1">
      <alignment horizontal="center" vertical="center"/>
    </xf>
    <xf numFmtId="0" fontId="80" fillId="27" borderId="11" xfId="47" applyFont="1" applyFill="1" applyBorder="1" applyAlignment="1" applyProtection="1">
      <alignment horizontal="center" vertical="center" wrapText="1"/>
      <protection/>
    </xf>
    <xf numFmtId="0" fontId="52" fillId="0" borderId="0" xfId="0" applyFont="1" applyAlignment="1">
      <alignment horizontal="center" vertical="center"/>
    </xf>
    <xf numFmtId="0" fontId="29" fillId="0" borderId="0" xfId="0" applyFont="1" applyFill="1" applyBorder="1" applyAlignment="1">
      <alignment vertical="center" wrapText="1"/>
    </xf>
    <xf numFmtId="0" fontId="26" fillId="5" borderId="0" xfId="0" applyFont="1" applyFill="1" applyAlignment="1">
      <alignment horizontal="center" vertical="center"/>
    </xf>
    <xf numFmtId="0" fontId="26" fillId="0" borderId="0" xfId="0" applyFont="1" applyAlignment="1">
      <alignment horizontal="center" vertical="center"/>
    </xf>
    <xf numFmtId="0" fontId="26" fillId="0" borderId="0" xfId="0" applyFont="1" applyFill="1" applyBorder="1" applyAlignment="1">
      <alignment horizontal="center" vertical="center" wrapText="1"/>
    </xf>
    <xf numFmtId="0" fontId="54" fillId="0" borderId="0" xfId="0" applyFont="1" applyFill="1" applyBorder="1" applyAlignment="1">
      <alignment horizontal="left" vertical="center" wrapText="1"/>
    </xf>
    <xf numFmtId="0" fontId="33" fillId="0" borderId="0" xfId="0" applyFont="1" applyAlignment="1">
      <alignment horizontal="center" vertical="center" wrapText="1"/>
    </xf>
    <xf numFmtId="0" fontId="52" fillId="0" borderId="0" xfId="0" applyFont="1" applyAlignment="1">
      <alignment horizontal="center" vertical="center" wrapText="1"/>
    </xf>
    <xf numFmtId="0" fontId="45" fillId="0" borderId="0" xfId="0" applyFont="1" applyAlignment="1">
      <alignment horizontal="center" vertical="center" wrapText="1"/>
    </xf>
    <xf numFmtId="0" fontId="45" fillId="0" borderId="0" xfId="0" applyFont="1" applyFill="1" applyAlignment="1">
      <alignment horizontal="center" vertical="center" wrapText="1"/>
    </xf>
    <xf numFmtId="0" fontId="81" fillId="25" borderId="11" xfId="0" applyFont="1" applyFill="1" applyBorder="1" applyAlignment="1">
      <alignment horizontal="left" vertical="center" wrapText="1"/>
    </xf>
    <xf numFmtId="0" fontId="81" fillId="25" borderId="11" xfId="0" applyFont="1" applyFill="1" applyBorder="1" applyAlignment="1">
      <alignment vertical="center" wrapText="1"/>
    </xf>
    <xf numFmtId="0" fontId="82" fillId="28" borderId="11" xfId="0" applyFont="1" applyFill="1" applyBorder="1" applyAlignment="1">
      <alignment horizontal="center" vertical="center" wrapText="1"/>
    </xf>
    <xf numFmtId="14" fontId="45" fillId="0" borderId="11" xfId="52" applyNumberFormat="1" applyFont="1" applyFill="1" applyBorder="1" applyAlignment="1">
      <alignment horizontal="center" vertical="center"/>
      <protection/>
    </xf>
    <xf numFmtId="203" fontId="45" fillId="0" borderId="11" xfId="52" applyNumberFormat="1" applyFont="1" applyFill="1" applyBorder="1" applyAlignment="1">
      <alignment horizontal="center" vertical="center"/>
      <protection/>
    </xf>
    <xf numFmtId="14" fontId="78" fillId="25" borderId="11" xfId="52" applyNumberFormat="1" applyFont="1" applyFill="1" applyBorder="1" applyAlignment="1">
      <alignment horizontal="center" vertical="center" wrapText="1"/>
      <protection/>
    </xf>
    <xf numFmtId="0" fontId="78" fillId="25" borderId="11" xfId="52" applyNumberFormat="1" applyFont="1" applyFill="1" applyBorder="1" applyAlignment="1">
      <alignment horizontal="center" vertical="center" wrapText="1"/>
      <protection/>
    </xf>
    <xf numFmtId="0" fontId="25" fillId="0" borderId="0" xfId="52" applyFont="1" applyFill="1" applyAlignment="1" applyProtection="1">
      <alignment wrapText="1"/>
      <protection locked="0"/>
    </xf>
    <xf numFmtId="0" fontId="28" fillId="29" borderId="11" xfId="52" applyFont="1" applyFill="1" applyBorder="1" applyAlignment="1" applyProtection="1">
      <alignment horizontal="center" vertical="center" wrapText="1"/>
      <protection locked="0"/>
    </xf>
    <xf numFmtId="0" fontId="83" fillId="29" borderId="11" xfId="52" applyFont="1" applyFill="1" applyBorder="1" applyAlignment="1" applyProtection="1">
      <alignment horizontal="center" vertical="center" wrapText="1"/>
      <protection hidden="1"/>
    </xf>
    <xf numFmtId="0" fontId="25" fillId="0" borderId="0" xfId="52" applyFont="1" applyFill="1" applyAlignment="1" applyProtection="1">
      <alignment horizontal="center" wrapText="1"/>
      <protection locked="0"/>
    </xf>
    <xf numFmtId="0" fontId="83" fillId="0" borderId="11" xfId="52" applyFont="1" applyFill="1" applyBorder="1" applyAlignment="1" applyProtection="1">
      <alignment horizontal="center" vertical="center" wrapText="1"/>
      <protection hidden="1"/>
    </xf>
    <xf numFmtId="0" fontId="22" fillId="0" borderId="11" xfId="52" applyFont="1" applyFill="1" applyBorder="1" applyAlignment="1" applyProtection="1">
      <alignment vertical="center" wrapText="1"/>
      <protection locked="0"/>
    </xf>
    <xf numFmtId="49" fontId="22" fillId="0" borderId="11" xfId="52" applyNumberFormat="1" applyFont="1" applyFill="1" applyBorder="1" applyAlignment="1" applyProtection="1">
      <alignment horizontal="center" vertical="center" wrapText="1"/>
      <protection locked="0"/>
    </xf>
    <xf numFmtId="0" fontId="25" fillId="0" borderId="0" xfId="52" applyFont="1" applyFill="1" applyAlignment="1" applyProtection="1">
      <alignment vertical="center" wrapText="1"/>
      <protection locked="0"/>
    </xf>
    <xf numFmtId="1" fontId="25" fillId="0" borderId="0" xfId="52" applyNumberFormat="1" applyFont="1" applyFill="1" applyAlignment="1" applyProtection="1">
      <alignment horizontal="center" wrapText="1"/>
      <protection locked="0"/>
    </xf>
    <xf numFmtId="203" fontId="25" fillId="0" borderId="0" xfId="52" applyNumberFormat="1" applyFont="1" applyFill="1" applyAlignment="1" applyProtection="1">
      <alignment horizontal="center" wrapText="1"/>
      <protection locked="0"/>
    </xf>
    <xf numFmtId="49" fontId="25" fillId="0" borderId="0" xfId="52" applyNumberFormat="1" applyFont="1" applyFill="1" applyAlignment="1" applyProtection="1">
      <alignment horizontal="center" wrapText="1"/>
      <protection locked="0"/>
    </xf>
    <xf numFmtId="0" fontId="81" fillId="27" borderId="11" xfId="47" applyFont="1" applyFill="1" applyBorder="1" applyAlignment="1" applyProtection="1">
      <alignment horizontal="left" vertical="center" wrapText="1"/>
      <protection/>
    </xf>
    <xf numFmtId="0" fontId="81" fillId="27" borderId="11" xfId="47" applyFont="1" applyFill="1" applyBorder="1" applyAlignment="1" applyProtection="1">
      <alignment horizontal="left" vertical="center"/>
      <protection/>
    </xf>
    <xf numFmtId="0" fontId="84" fillId="2" borderId="11" xfId="0" applyFont="1" applyFill="1" applyBorder="1" applyAlignment="1">
      <alignment horizontal="center" vertical="center" wrapText="1"/>
    </xf>
    <xf numFmtId="0" fontId="22" fillId="30" borderId="13" xfId="0" applyFont="1" applyFill="1" applyBorder="1" applyAlignment="1">
      <alignment/>
    </xf>
    <xf numFmtId="0" fontId="22" fillId="30" borderId="14" xfId="0" applyFont="1" applyFill="1" applyBorder="1" applyAlignment="1">
      <alignment/>
    </xf>
    <xf numFmtId="0" fontId="22" fillId="30" borderId="15" xfId="0" applyFont="1" applyFill="1" applyBorder="1" applyAlignment="1">
      <alignment/>
    </xf>
    <xf numFmtId="0" fontId="26" fillId="30" borderId="16" xfId="0" applyFont="1" applyFill="1" applyBorder="1" applyAlignment="1">
      <alignment/>
    </xf>
    <xf numFmtId="0" fontId="26" fillId="30" borderId="0" xfId="0" applyFont="1" applyFill="1" applyBorder="1" applyAlignment="1">
      <alignment/>
    </xf>
    <xf numFmtId="0" fontId="26" fillId="30" borderId="17" xfId="0" applyFont="1" applyFill="1" applyBorder="1" applyAlignment="1">
      <alignment/>
    </xf>
    <xf numFmtId="0" fontId="22" fillId="30" borderId="16" xfId="0" applyFont="1" applyFill="1" applyBorder="1" applyAlignment="1">
      <alignment/>
    </xf>
    <xf numFmtId="0" fontId="22" fillId="30" borderId="0" xfId="0" applyFont="1" applyFill="1" applyBorder="1" applyAlignment="1">
      <alignment/>
    </xf>
    <xf numFmtId="0" fontId="22" fillId="30" borderId="17" xfId="0" applyFont="1" applyFill="1" applyBorder="1" applyAlignment="1">
      <alignment/>
    </xf>
    <xf numFmtId="180" fontId="85" fillId="30" borderId="18" xfId="0" applyNumberFormat="1" applyFont="1" applyFill="1" applyBorder="1" applyAlignment="1">
      <alignment vertical="center" wrapText="1"/>
    </xf>
    <xf numFmtId="180" fontId="85" fillId="30" borderId="19" xfId="0" applyNumberFormat="1" applyFont="1" applyFill="1" applyBorder="1" applyAlignment="1">
      <alignment vertical="center" wrapText="1"/>
    </xf>
    <xf numFmtId="180" fontId="85" fillId="30" borderId="20" xfId="0" applyNumberFormat="1" applyFont="1" applyFill="1" applyBorder="1" applyAlignment="1">
      <alignment vertical="center" wrapText="1"/>
    </xf>
    <xf numFmtId="0" fontId="22" fillId="30" borderId="21" xfId="0" applyFont="1" applyFill="1" applyBorder="1" applyAlignment="1">
      <alignment/>
    </xf>
    <xf numFmtId="0" fontId="22" fillId="30" borderId="22" xfId="0" applyFont="1" applyFill="1" applyBorder="1" applyAlignment="1">
      <alignment/>
    </xf>
    <xf numFmtId="0" fontId="22" fillId="30" borderId="23" xfId="0" applyFont="1" applyFill="1" applyBorder="1" applyAlignment="1">
      <alignment/>
    </xf>
    <xf numFmtId="203" fontId="22" fillId="29" borderId="11" xfId="52" applyNumberFormat="1" applyFont="1" applyFill="1" applyBorder="1" applyAlignment="1" applyProtection="1">
      <alignment horizontal="center" vertical="center" wrapText="1"/>
      <protection locked="0"/>
    </xf>
    <xf numFmtId="49" fontId="28" fillId="29" borderId="11" xfId="52" applyNumberFormat="1" applyFont="1" applyFill="1" applyBorder="1" applyAlignment="1" applyProtection="1">
      <alignment horizontal="center" vertical="center" wrapText="1"/>
      <protection locked="0"/>
    </xf>
    <xf numFmtId="1" fontId="28" fillId="29" borderId="11" xfId="52" applyNumberFormat="1" applyFont="1" applyFill="1" applyBorder="1" applyAlignment="1" applyProtection="1">
      <alignment horizontal="center" vertical="center" wrapText="1"/>
      <protection locked="0"/>
    </xf>
    <xf numFmtId="0" fontId="86" fillId="29" borderId="11" xfId="52" applyFont="1" applyFill="1" applyBorder="1" applyAlignment="1" applyProtection="1">
      <alignment horizontal="center" vertical="center" wrapText="1"/>
      <protection locked="0"/>
    </xf>
    <xf numFmtId="0" fontId="76" fillId="0" borderId="11" xfId="52" applyFont="1" applyFill="1" applyBorder="1" applyAlignment="1" applyProtection="1">
      <alignment horizontal="center" vertical="center" wrapText="1"/>
      <protection locked="0"/>
    </xf>
    <xf numFmtId="0" fontId="87" fillId="0" borderId="0" xfId="52" applyFont="1" applyFill="1" applyAlignment="1" applyProtection="1">
      <alignment horizontal="center" wrapText="1"/>
      <protection locked="0"/>
    </xf>
    <xf numFmtId="1" fontId="80" fillId="0" borderId="0" xfId="52" applyNumberFormat="1" applyFont="1" applyFill="1" applyAlignment="1" applyProtection="1">
      <alignment horizontal="center" wrapText="1"/>
      <protection locked="0"/>
    </xf>
    <xf numFmtId="0" fontId="88" fillId="0" borderId="11" xfId="52" applyFont="1" applyFill="1" applyBorder="1" applyAlignment="1">
      <alignment horizontal="center" vertical="center"/>
      <protection/>
    </xf>
    <xf numFmtId="0" fontId="45" fillId="0" borderId="11" xfId="52" applyFont="1" applyFill="1" applyBorder="1" applyAlignment="1">
      <alignment horizontal="left" vertical="center" wrapText="1"/>
      <protection/>
    </xf>
    <xf numFmtId="0" fontId="89" fillId="0" borderId="11" xfId="52" applyFont="1" applyFill="1" applyBorder="1" applyAlignment="1">
      <alignment horizontal="left" vertical="center" wrapText="1"/>
      <protection/>
    </xf>
    <xf numFmtId="0" fontId="22" fillId="0" borderId="11" xfId="52" applyFont="1" applyFill="1" applyBorder="1" applyAlignment="1">
      <alignment horizontal="left" vertical="center" wrapText="1"/>
      <protection/>
    </xf>
    <xf numFmtId="0" fontId="76" fillId="0" borderId="11" xfId="52" applyFont="1" applyFill="1" applyBorder="1" applyAlignment="1">
      <alignment horizontal="left" vertical="center" wrapText="1"/>
      <protection/>
    </xf>
    <xf numFmtId="0" fontId="32" fillId="26" borderId="24" xfId="52" applyFont="1" applyFill="1" applyBorder="1" applyAlignment="1" applyProtection="1">
      <alignment vertical="center" wrapText="1"/>
      <protection locked="0"/>
    </xf>
    <xf numFmtId="206" fontId="78" fillId="25" borderId="11" xfId="52" applyNumberFormat="1" applyFont="1" applyFill="1" applyBorder="1" applyAlignment="1">
      <alignment horizontal="center" vertical="center" wrapText="1"/>
      <protection/>
    </xf>
    <xf numFmtId="206" fontId="26" fillId="0" borderId="11" xfId="52" applyNumberFormat="1" applyFont="1" applyFill="1" applyBorder="1" applyAlignment="1">
      <alignment horizontal="center" vertical="center"/>
      <protection/>
    </xf>
    <xf numFmtId="206" fontId="26" fillId="0" borderId="0" xfId="52" applyNumberFormat="1" applyFont="1" applyFill="1" applyBorder="1" applyAlignment="1">
      <alignment horizontal="center" vertical="center"/>
      <protection/>
    </xf>
    <xf numFmtId="206" fontId="22" fillId="0" borderId="0" xfId="52" applyNumberFormat="1" applyFont="1" applyFill="1" applyAlignment="1">
      <alignment horizontal="center"/>
      <protection/>
    </xf>
    <xf numFmtId="206" fontId="22" fillId="0" borderId="0" xfId="52" applyNumberFormat="1" applyFont="1" applyFill="1">
      <alignment/>
      <protection/>
    </xf>
    <xf numFmtId="206" fontId="29" fillId="25" borderId="12" xfId="52" applyNumberFormat="1" applyFont="1" applyFill="1" applyBorder="1" applyAlignment="1" applyProtection="1">
      <alignment vertical="center" wrapText="1"/>
      <protection locked="0"/>
    </xf>
    <xf numFmtId="206" fontId="28" fillId="24" borderId="0" xfId="52" applyNumberFormat="1" applyFont="1" applyFill="1" applyBorder="1" applyAlignment="1" applyProtection="1">
      <alignment horizontal="left" wrapText="1"/>
      <protection locked="0"/>
    </xf>
    <xf numFmtId="206" fontId="45" fillId="0" borderId="11" xfId="52" applyNumberFormat="1" applyFont="1" applyFill="1" applyBorder="1" applyAlignment="1">
      <alignment horizontal="center" vertical="center"/>
      <protection/>
    </xf>
    <xf numFmtId="206" fontId="22" fillId="0" borderId="0" xfId="52" applyNumberFormat="1" applyFont="1" applyFill="1" applyBorder="1" applyAlignment="1">
      <alignment horizontal="center" vertical="center"/>
      <protection/>
    </xf>
    <xf numFmtId="206" fontId="22" fillId="0" borderId="0" xfId="52" applyNumberFormat="1" applyFont="1" applyFill="1" applyAlignment="1">
      <alignment horizontal="left"/>
      <protection/>
    </xf>
    <xf numFmtId="206" fontId="22" fillId="0" borderId="11" xfId="52" applyNumberFormat="1" applyFont="1" applyFill="1" applyBorder="1" applyAlignment="1" applyProtection="1">
      <alignment horizontal="center" vertical="center" wrapText="1"/>
      <protection locked="0"/>
    </xf>
    <xf numFmtId="0" fontId="25" fillId="31" borderId="0" xfId="52" applyFont="1" applyFill="1" applyAlignment="1" applyProtection="1">
      <alignment vertical="center" wrapText="1"/>
      <protection locked="0"/>
    </xf>
    <xf numFmtId="0" fontId="25" fillId="31" borderId="0" xfId="52" applyFont="1" applyFill="1" applyAlignment="1" applyProtection="1">
      <alignment wrapText="1"/>
      <protection locked="0"/>
    </xf>
    <xf numFmtId="14" fontId="90" fillId="0" borderId="11" xfId="52" applyNumberFormat="1" applyFont="1" applyFill="1" applyBorder="1" applyAlignment="1" applyProtection="1">
      <alignment horizontal="center" vertical="center" wrapText="1"/>
      <protection locked="0"/>
    </xf>
    <xf numFmtId="0" fontId="90" fillId="0" borderId="11" xfId="52" applyFont="1" applyFill="1" applyBorder="1" applyAlignment="1" applyProtection="1">
      <alignment vertical="center" wrapText="1"/>
      <protection locked="0"/>
    </xf>
    <xf numFmtId="0" fontId="90" fillId="0" borderId="11" xfId="52" applyFont="1" applyFill="1" applyBorder="1" applyAlignment="1" applyProtection="1">
      <alignment horizontal="center" vertical="center" wrapText="1"/>
      <protection locked="0"/>
    </xf>
    <xf numFmtId="0" fontId="28" fillId="24" borderId="25" xfId="52" applyNumberFormat="1" applyFont="1" applyFill="1" applyBorder="1" applyAlignment="1" applyProtection="1">
      <alignment vertical="center" wrapText="1"/>
      <protection locked="0"/>
    </xf>
    <xf numFmtId="190" fontId="29" fillId="24" borderId="25" xfId="52" applyNumberFormat="1" applyFont="1" applyFill="1" applyBorder="1" applyAlignment="1" applyProtection="1">
      <alignment horizontal="center" vertical="center" wrapText="1"/>
      <protection locked="0"/>
    </xf>
    <xf numFmtId="190" fontId="45" fillId="5" borderId="0" xfId="0" applyNumberFormat="1" applyFont="1" applyFill="1" applyAlignment="1">
      <alignment horizontal="left" vertical="center"/>
    </xf>
    <xf numFmtId="190" fontId="84" fillId="2" borderId="11" xfId="0" applyNumberFormat="1" applyFont="1" applyFill="1" applyBorder="1" applyAlignment="1">
      <alignment horizontal="center" vertical="center" wrapText="1"/>
    </xf>
    <xf numFmtId="190" fontId="45" fillId="5" borderId="0" xfId="0" applyNumberFormat="1" applyFont="1" applyFill="1" applyAlignment="1">
      <alignment horizontal="center" vertical="center"/>
    </xf>
    <xf numFmtId="190" fontId="45" fillId="0" borderId="0" xfId="0" applyNumberFormat="1" applyFont="1" applyAlignment="1">
      <alignment horizontal="center" vertical="center" wrapText="1"/>
    </xf>
    <xf numFmtId="190" fontId="45" fillId="0" borderId="0" xfId="0" applyNumberFormat="1" applyFont="1" applyAlignment="1">
      <alignment horizontal="left" vertical="center"/>
    </xf>
    <xf numFmtId="14" fontId="45" fillId="5" borderId="0" xfId="0" applyNumberFormat="1" applyFont="1" applyFill="1" applyAlignment="1">
      <alignment horizontal="left" vertical="center"/>
    </xf>
    <xf numFmtId="14" fontId="84" fillId="2" borderId="11" xfId="0" applyNumberFormat="1" applyFont="1" applyFill="1" applyBorder="1" applyAlignment="1">
      <alignment horizontal="center" vertical="center" wrapText="1"/>
    </xf>
    <xf numFmtId="14" fontId="45" fillId="5" borderId="0" xfId="0" applyNumberFormat="1" applyFont="1" applyFill="1" applyAlignment="1">
      <alignment horizontal="center" vertical="center"/>
    </xf>
    <xf numFmtId="14" fontId="45" fillId="0" borderId="0" xfId="0" applyNumberFormat="1" applyFont="1" applyAlignment="1">
      <alignment horizontal="center" vertical="center" wrapText="1"/>
    </xf>
    <xf numFmtId="14" fontId="45" fillId="0" borderId="0" xfId="0" applyNumberFormat="1" applyFont="1" applyAlignment="1">
      <alignment horizontal="left" vertical="center"/>
    </xf>
    <xf numFmtId="0" fontId="91" fillId="27" borderId="11" xfId="47" applyFont="1" applyFill="1" applyBorder="1" applyAlignment="1" applyProtection="1">
      <alignment horizontal="center" vertical="center" wrapText="1"/>
      <protection/>
    </xf>
    <xf numFmtId="0" fontId="53" fillId="25" borderId="12" xfId="52" applyNumberFormat="1" applyFont="1" applyFill="1" applyBorder="1" applyAlignment="1" applyProtection="1">
      <alignment vertical="center" wrapText="1"/>
      <protection locked="0"/>
    </xf>
    <xf numFmtId="14" fontId="53" fillId="25" borderId="12" xfId="52" applyNumberFormat="1" applyFont="1" applyFill="1" applyBorder="1" applyAlignment="1" applyProtection="1">
      <alignment vertical="center" wrapText="1"/>
      <protection locked="0"/>
    </xf>
    <xf numFmtId="190" fontId="53" fillId="25" borderId="12" xfId="52" applyNumberFormat="1" applyFont="1" applyFill="1" applyBorder="1" applyAlignment="1" applyProtection="1">
      <alignment vertical="center" wrapText="1"/>
      <protection locked="0"/>
    </xf>
    <xf numFmtId="181" fontId="92" fillId="25" borderId="12" xfId="52" applyNumberFormat="1" applyFont="1" applyFill="1" applyBorder="1" applyAlignment="1" applyProtection="1">
      <alignment vertical="center" wrapText="1"/>
      <protection locked="0"/>
    </xf>
    <xf numFmtId="0" fontId="52" fillId="5" borderId="0" xfId="0" applyFont="1" applyFill="1" applyAlignment="1">
      <alignment horizontal="center" vertical="center"/>
    </xf>
    <xf numFmtId="14" fontId="91" fillId="29" borderId="11" xfId="0" applyNumberFormat="1" applyFont="1" applyFill="1" applyBorder="1" applyAlignment="1">
      <alignment horizontal="center" vertical="center" wrapText="1"/>
    </xf>
    <xf numFmtId="190" fontId="91" fillId="29" borderId="11" xfId="0" applyNumberFormat="1" applyFont="1" applyFill="1" applyBorder="1" applyAlignment="1">
      <alignment horizontal="center" vertical="center" wrapText="1"/>
    </xf>
    <xf numFmtId="49" fontId="64" fillId="0" borderId="11" xfId="52" applyNumberFormat="1" applyFont="1" applyFill="1" applyBorder="1" applyAlignment="1">
      <alignment horizontal="center" vertical="center"/>
      <protection/>
    </xf>
    <xf numFmtId="49" fontId="64" fillId="0" borderId="11" xfId="52" applyNumberFormat="1" applyFont="1" applyFill="1" applyBorder="1" applyAlignment="1" applyProtection="1">
      <alignment horizontal="center" vertical="center"/>
      <protection hidden="1" locked="0"/>
    </xf>
    <xf numFmtId="49" fontId="64" fillId="0" borderId="11" xfId="52" applyNumberFormat="1" applyFont="1" applyFill="1" applyBorder="1" applyAlignment="1">
      <alignment vertical="center"/>
      <protection/>
    </xf>
    <xf numFmtId="49" fontId="64" fillId="32" borderId="11" xfId="52" applyNumberFormat="1" applyFont="1" applyFill="1" applyBorder="1" applyAlignment="1" applyProtection="1">
      <alignment horizontal="center" vertical="center"/>
      <protection hidden="1" locked="0"/>
    </xf>
    <xf numFmtId="49" fontId="64" fillId="32" borderId="11" xfId="52" applyNumberFormat="1" applyFont="1" applyFill="1" applyBorder="1" applyAlignment="1">
      <alignment horizontal="center" vertical="center"/>
      <protection/>
    </xf>
    <xf numFmtId="49" fontId="64" fillId="32" borderId="11" xfId="52" applyNumberFormat="1" applyFont="1" applyFill="1" applyBorder="1" applyAlignment="1">
      <alignment vertical="center"/>
      <protection/>
    </xf>
    <xf numFmtId="207" fontId="64" fillId="0" borderId="11" xfId="52" applyNumberFormat="1" applyFont="1" applyFill="1" applyBorder="1" applyAlignment="1">
      <alignment horizontal="center" vertical="center"/>
      <protection/>
    </xf>
    <xf numFmtId="0" fontId="32" fillId="26" borderId="24" xfId="52" applyFont="1" applyFill="1" applyBorder="1" applyAlignment="1" applyProtection="1">
      <alignment horizontal="center" vertical="center" wrapText="1"/>
      <protection locked="0"/>
    </xf>
    <xf numFmtId="14" fontId="26" fillId="0" borderId="11" xfId="52" applyNumberFormat="1" applyFont="1" applyFill="1" applyBorder="1" applyAlignment="1">
      <alignment horizontal="left" vertical="center"/>
      <protection/>
    </xf>
    <xf numFmtId="1" fontId="93" fillId="0" borderId="11" xfId="52" applyNumberFormat="1" applyFont="1" applyFill="1" applyBorder="1" applyAlignment="1">
      <alignment horizontal="center" vertical="center"/>
      <protection/>
    </xf>
    <xf numFmtId="1" fontId="94" fillId="0" borderId="11" xfId="52" applyNumberFormat="1" applyFont="1" applyFill="1" applyBorder="1" applyAlignment="1">
      <alignment horizontal="center" vertical="center" wrapText="1"/>
      <protection/>
    </xf>
    <xf numFmtId="0" fontId="93" fillId="0" borderId="11" xfId="52" applyFont="1" applyFill="1" applyBorder="1" applyAlignment="1">
      <alignment horizontal="center" vertical="center"/>
      <protection/>
    </xf>
    <xf numFmtId="207" fontId="45" fillId="0" borderId="11" xfId="52" applyNumberFormat="1" applyFont="1" applyFill="1" applyBorder="1" applyAlignment="1">
      <alignment horizontal="center" vertical="center" wrapText="1"/>
      <protection/>
    </xf>
    <xf numFmtId="0" fontId="45" fillId="0" borderId="11" xfId="52" applyNumberFormat="1" applyFont="1" applyFill="1" applyBorder="1" applyAlignment="1">
      <alignment horizontal="center" vertical="center" wrapText="1"/>
      <protection/>
    </xf>
    <xf numFmtId="0" fontId="80" fillId="0" borderId="11" xfId="52" applyFont="1" applyFill="1" applyBorder="1" applyAlignment="1">
      <alignment horizontal="center" vertical="center"/>
      <protection/>
    </xf>
    <xf numFmtId="207" fontId="45" fillId="0" borderId="11" xfId="52" applyNumberFormat="1" applyFont="1" applyFill="1" applyBorder="1" applyAlignment="1">
      <alignment horizontal="center" vertical="center"/>
      <protection/>
    </xf>
    <xf numFmtId="207" fontId="26" fillId="0" borderId="11" xfId="52" applyNumberFormat="1" applyFont="1" applyFill="1" applyBorder="1" applyAlignment="1">
      <alignment horizontal="center" vertical="center"/>
      <protection/>
    </xf>
    <xf numFmtId="0" fontId="95" fillId="30" borderId="16" xfId="0" applyFont="1" applyFill="1" applyBorder="1" applyAlignment="1">
      <alignment horizontal="center" vertical="center" wrapText="1"/>
    </xf>
    <xf numFmtId="0" fontId="95" fillId="30" borderId="0" xfId="0" applyFont="1" applyFill="1" applyBorder="1" applyAlignment="1">
      <alignment horizontal="center" vertical="center" wrapText="1"/>
    </xf>
    <xf numFmtId="0" fontId="95" fillId="30" borderId="17" xfId="0" applyFont="1" applyFill="1" applyBorder="1" applyAlignment="1">
      <alignment horizontal="center" vertical="center" wrapText="1"/>
    </xf>
    <xf numFmtId="0" fontId="27" fillId="30" borderId="16" xfId="0" applyFont="1" applyFill="1" applyBorder="1" applyAlignment="1">
      <alignment horizontal="center" vertical="center" wrapText="1"/>
    </xf>
    <xf numFmtId="0" fontId="27" fillId="30" borderId="0" xfId="0" applyFont="1" applyFill="1" applyBorder="1" applyAlignment="1">
      <alignment horizontal="center" vertical="center" wrapText="1"/>
    </xf>
    <xf numFmtId="0" fontId="27" fillId="30" borderId="17" xfId="0" applyFont="1" applyFill="1" applyBorder="1" applyAlignment="1">
      <alignment horizontal="center" vertical="center" wrapText="1"/>
    </xf>
    <xf numFmtId="180" fontId="25" fillId="30" borderId="16" xfId="0" applyNumberFormat="1" applyFont="1" applyFill="1" applyBorder="1" applyAlignment="1">
      <alignment horizontal="center" vertical="center" wrapText="1"/>
    </xf>
    <xf numFmtId="180" fontId="25" fillId="30" borderId="0" xfId="0" applyNumberFormat="1" applyFont="1" applyFill="1" applyBorder="1" applyAlignment="1">
      <alignment horizontal="center" vertical="center"/>
    </xf>
    <xf numFmtId="180" fontId="25" fillId="30" borderId="17" xfId="0" applyNumberFormat="1" applyFont="1" applyFill="1" applyBorder="1" applyAlignment="1">
      <alignment horizontal="center" vertical="center"/>
    </xf>
    <xf numFmtId="180" fontId="96" fillId="30" borderId="16" xfId="0" applyNumberFormat="1" applyFont="1" applyFill="1" applyBorder="1" applyAlignment="1">
      <alignment horizontal="center" vertical="center" wrapText="1"/>
    </xf>
    <xf numFmtId="0" fontId="96" fillId="30" borderId="0" xfId="0" applyFont="1" applyFill="1" applyBorder="1" applyAlignment="1">
      <alignment horizontal="center" vertical="center" wrapText="1"/>
    </xf>
    <xf numFmtId="0" fontId="96" fillId="30" borderId="17" xfId="0" applyFont="1" applyFill="1" applyBorder="1" applyAlignment="1">
      <alignment horizontal="center" vertical="center" wrapText="1"/>
    </xf>
    <xf numFmtId="180" fontId="80" fillId="30" borderId="16" xfId="0" applyNumberFormat="1" applyFont="1" applyFill="1" applyBorder="1" applyAlignment="1">
      <alignment horizontal="right"/>
    </xf>
    <xf numFmtId="180" fontId="80" fillId="30" borderId="0" xfId="0" applyNumberFormat="1" applyFont="1" applyFill="1" applyBorder="1" applyAlignment="1">
      <alignment horizontal="right"/>
    </xf>
    <xf numFmtId="180" fontId="85" fillId="30" borderId="18" xfId="0" applyNumberFormat="1" applyFont="1" applyFill="1" applyBorder="1" applyAlignment="1">
      <alignment horizontal="left" vertical="center" wrapText="1"/>
    </xf>
    <xf numFmtId="180" fontId="85" fillId="30" borderId="19" xfId="0" applyNumberFormat="1" applyFont="1" applyFill="1" applyBorder="1" applyAlignment="1">
      <alignment horizontal="left" vertical="center" wrapText="1"/>
    </xf>
    <xf numFmtId="180" fontId="85" fillId="30" borderId="20" xfId="0" applyNumberFormat="1" applyFont="1" applyFill="1" applyBorder="1" applyAlignment="1">
      <alignment horizontal="left" vertical="center" wrapText="1"/>
    </xf>
    <xf numFmtId="180" fontId="84" fillId="25" borderId="26" xfId="0" applyNumberFormat="1" applyFont="1" applyFill="1" applyBorder="1" applyAlignment="1">
      <alignment horizontal="center" vertical="center"/>
    </xf>
    <xf numFmtId="180" fontId="84" fillId="25" borderId="27" xfId="0" applyNumberFormat="1" applyFont="1" applyFill="1" applyBorder="1" applyAlignment="1">
      <alignment horizontal="center" vertical="center"/>
    </xf>
    <xf numFmtId="180" fontId="84" fillId="25" borderId="28" xfId="0" applyNumberFormat="1" applyFont="1" applyFill="1" applyBorder="1" applyAlignment="1">
      <alignment horizontal="center" vertical="center"/>
    </xf>
    <xf numFmtId="0" fontId="23" fillId="30" borderId="16" xfId="0" applyFont="1" applyFill="1" applyBorder="1" applyAlignment="1">
      <alignment horizontal="center"/>
    </xf>
    <xf numFmtId="0" fontId="23" fillId="30" borderId="0" xfId="0" applyFont="1" applyFill="1" applyBorder="1" applyAlignment="1">
      <alignment horizontal="center"/>
    </xf>
    <xf numFmtId="0" fontId="23" fillId="30" borderId="17" xfId="0" applyFont="1" applyFill="1" applyBorder="1" applyAlignment="1">
      <alignment horizontal="center"/>
    </xf>
    <xf numFmtId="180" fontId="23" fillId="30" borderId="16" xfId="0" applyNumberFormat="1" applyFont="1" applyFill="1" applyBorder="1" applyAlignment="1">
      <alignment horizontal="center"/>
    </xf>
    <xf numFmtId="180" fontId="23" fillId="30" borderId="0" xfId="0" applyNumberFormat="1" applyFont="1" applyFill="1" applyBorder="1" applyAlignment="1">
      <alignment horizontal="center"/>
    </xf>
    <xf numFmtId="180" fontId="23" fillId="30" borderId="17" xfId="0" applyNumberFormat="1" applyFont="1" applyFill="1" applyBorder="1" applyAlignment="1">
      <alignment horizontal="center"/>
    </xf>
    <xf numFmtId="180" fontId="25" fillId="30" borderId="0" xfId="0" applyNumberFormat="1" applyFont="1" applyFill="1" applyBorder="1" applyAlignment="1">
      <alignment/>
    </xf>
    <xf numFmtId="180" fontId="25" fillId="30" borderId="17" xfId="0" applyNumberFormat="1" applyFont="1" applyFill="1" applyBorder="1" applyAlignment="1">
      <alignment/>
    </xf>
    <xf numFmtId="180" fontId="24" fillId="30" borderId="16" xfId="0" applyNumberFormat="1" applyFont="1" applyFill="1" applyBorder="1" applyAlignment="1">
      <alignment horizontal="center"/>
    </xf>
    <xf numFmtId="180" fontId="24" fillId="30" borderId="0" xfId="0" applyNumberFormat="1" applyFont="1" applyFill="1" applyBorder="1" applyAlignment="1">
      <alignment horizontal="center"/>
    </xf>
    <xf numFmtId="180" fontId="24" fillId="30" borderId="17" xfId="0" applyNumberFormat="1" applyFont="1" applyFill="1" applyBorder="1" applyAlignment="1">
      <alignment horizontal="center"/>
    </xf>
    <xf numFmtId="0" fontId="24" fillId="30" borderId="16" xfId="0" applyFont="1" applyFill="1" applyBorder="1" applyAlignment="1">
      <alignment horizontal="center"/>
    </xf>
    <xf numFmtId="0" fontId="24" fillId="30" borderId="0" xfId="0" applyFont="1" applyFill="1" applyBorder="1" applyAlignment="1">
      <alignment horizontal="center"/>
    </xf>
    <xf numFmtId="0" fontId="24" fillId="30" borderId="17" xfId="0" applyFont="1" applyFill="1" applyBorder="1" applyAlignment="1">
      <alignment horizontal="center"/>
    </xf>
    <xf numFmtId="180" fontId="95" fillId="30" borderId="29" xfId="0" applyNumberFormat="1" applyFont="1" applyFill="1" applyBorder="1" applyAlignment="1">
      <alignment horizontal="right" vertical="center"/>
    </xf>
    <xf numFmtId="180" fontId="95" fillId="30" borderId="30" xfId="0" applyNumberFormat="1" applyFont="1" applyFill="1" applyBorder="1" applyAlignment="1">
      <alignment horizontal="right" vertical="center"/>
    </xf>
    <xf numFmtId="180" fontId="95" fillId="30" borderId="31" xfId="0" applyNumberFormat="1" applyFont="1" applyFill="1" applyBorder="1" applyAlignment="1">
      <alignment horizontal="right" vertical="center"/>
    </xf>
    <xf numFmtId="180" fontId="95" fillId="30" borderId="16" xfId="0" applyNumberFormat="1" applyFont="1" applyFill="1" applyBorder="1" applyAlignment="1">
      <alignment horizontal="right" vertical="center"/>
    </xf>
    <xf numFmtId="180" fontId="95" fillId="30" borderId="0" xfId="0" applyNumberFormat="1" applyFont="1" applyFill="1" applyBorder="1" applyAlignment="1">
      <alignment horizontal="right" vertical="center"/>
    </xf>
    <xf numFmtId="180" fontId="95" fillId="30" borderId="32" xfId="0" applyNumberFormat="1" applyFont="1" applyFill="1" applyBorder="1" applyAlignment="1">
      <alignment horizontal="right" vertical="center"/>
    </xf>
    <xf numFmtId="180" fontId="95" fillId="30" borderId="33" xfId="0" applyNumberFormat="1" applyFont="1" applyFill="1" applyBorder="1" applyAlignment="1">
      <alignment horizontal="right" vertical="center"/>
    </xf>
    <xf numFmtId="180" fontId="95" fillId="30" borderId="34" xfId="0" applyNumberFormat="1" applyFont="1" applyFill="1" applyBorder="1" applyAlignment="1">
      <alignment horizontal="right" vertical="center"/>
    </xf>
    <xf numFmtId="180" fontId="95" fillId="30" borderId="35" xfId="0" applyNumberFormat="1" applyFont="1" applyFill="1" applyBorder="1" applyAlignment="1">
      <alignment horizontal="right" vertical="center"/>
    </xf>
    <xf numFmtId="0" fontId="94" fillId="28" borderId="11" xfId="0" applyFont="1" applyFill="1" applyBorder="1" applyAlignment="1">
      <alignment horizontal="center" vertical="center" wrapText="1"/>
    </xf>
    <xf numFmtId="0" fontId="97" fillId="28" borderId="11" xfId="0" applyFont="1" applyFill="1" applyBorder="1" applyAlignment="1">
      <alignment horizontal="center" vertical="center" wrapText="1"/>
    </xf>
    <xf numFmtId="0" fontId="69" fillId="25" borderId="21" xfId="0" applyFont="1" applyFill="1" applyBorder="1" applyAlignment="1">
      <alignment horizontal="right" vertical="center" wrapText="1"/>
    </xf>
    <xf numFmtId="0" fontId="69" fillId="25" borderId="22" xfId="0" applyFont="1" applyFill="1" applyBorder="1" applyAlignment="1">
      <alignment horizontal="right" vertical="center" wrapText="1"/>
    </xf>
    <xf numFmtId="0" fontId="69" fillId="25" borderId="22" xfId="0" applyFont="1" applyFill="1" applyBorder="1" applyAlignment="1">
      <alignment horizontal="left" vertical="center" wrapText="1"/>
    </xf>
    <xf numFmtId="0" fontId="69" fillId="25" borderId="23" xfId="0" applyFont="1" applyFill="1" applyBorder="1" applyAlignment="1">
      <alignment horizontal="left" vertical="center" wrapText="1"/>
    </xf>
    <xf numFmtId="0" fontId="47" fillId="2" borderId="16" xfId="0" applyFont="1" applyFill="1" applyBorder="1" applyAlignment="1">
      <alignment horizontal="center" vertical="center" wrapText="1"/>
    </xf>
    <xf numFmtId="0" fontId="47" fillId="2" borderId="0" xfId="0" applyFont="1" applyFill="1" applyBorder="1" applyAlignment="1">
      <alignment horizontal="center" vertical="center" wrapText="1"/>
    </xf>
    <xf numFmtId="0" fontId="47" fillId="2" borderId="17" xfId="0" applyFont="1" applyFill="1" applyBorder="1" applyAlignment="1">
      <alignment horizontal="center" vertical="center" wrapText="1"/>
    </xf>
    <xf numFmtId="0" fontId="23" fillId="6" borderId="13" xfId="0" applyFont="1" applyFill="1" applyBorder="1" applyAlignment="1">
      <alignment horizontal="center" vertical="center" wrapText="1"/>
    </xf>
    <xf numFmtId="0" fontId="23" fillId="6" borderId="14" xfId="0" applyFont="1" applyFill="1" applyBorder="1" applyAlignment="1">
      <alignment horizontal="center" vertical="center" wrapText="1"/>
    </xf>
    <xf numFmtId="0" fontId="23" fillId="6" borderId="15" xfId="0" applyFont="1" applyFill="1" applyBorder="1" applyAlignment="1">
      <alignment horizontal="center" vertical="center" wrapText="1"/>
    </xf>
    <xf numFmtId="0" fontId="29" fillId="33" borderId="16" xfId="0" applyFont="1" applyFill="1" applyBorder="1" applyAlignment="1">
      <alignment horizontal="center" vertical="center" wrapText="1"/>
    </xf>
    <xf numFmtId="0" fontId="29" fillId="33" borderId="0" xfId="0" applyFont="1" applyFill="1" applyBorder="1" applyAlignment="1">
      <alignment horizontal="center" vertical="center" wrapText="1"/>
    </xf>
    <xf numFmtId="0" fontId="29" fillId="33" borderId="17" xfId="0" applyFont="1" applyFill="1" applyBorder="1" applyAlignment="1">
      <alignment horizontal="center" vertical="center" wrapText="1"/>
    </xf>
    <xf numFmtId="0" fontId="31" fillId="0" borderId="10" xfId="52" applyFont="1" applyFill="1" applyBorder="1" applyAlignment="1" applyProtection="1">
      <alignment horizontal="center" vertical="center" wrapText="1"/>
      <protection locked="0"/>
    </xf>
    <xf numFmtId="0" fontId="31" fillId="0" borderId="10" xfId="52" applyFont="1" applyFill="1" applyBorder="1" applyAlignment="1" applyProtection="1">
      <alignment vertical="center" wrapText="1"/>
      <protection locked="0"/>
    </xf>
    <xf numFmtId="0" fontId="32" fillId="26" borderId="24" xfId="52" applyFont="1" applyFill="1" applyBorder="1" applyAlignment="1" applyProtection="1">
      <alignment horizontal="right" vertical="center" wrapText="1"/>
      <protection locked="0"/>
    </xf>
    <xf numFmtId="190" fontId="32" fillId="26" borderId="24" xfId="52" applyNumberFormat="1" applyFont="1" applyFill="1" applyBorder="1" applyAlignment="1" applyProtection="1">
      <alignment horizontal="center" vertical="center" wrapText="1"/>
      <protection locked="0"/>
    </xf>
    <xf numFmtId="0" fontId="25" fillId="25" borderId="12" xfId="52" applyFont="1" applyFill="1" applyBorder="1" applyAlignment="1" applyProtection="1">
      <alignment horizontal="right" vertical="center" wrapText="1"/>
      <protection locked="0"/>
    </xf>
    <xf numFmtId="0" fontId="53" fillId="25" borderId="12" xfId="52" applyFont="1" applyFill="1" applyBorder="1" applyAlignment="1" applyProtection="1">
      <alignment horizontal="left" vertical="center" wrapText="1"/>
      <protection locked="0"/>
    </xf>
    <xf numFmtId="0" fontId="81" fillId="28" borderId="36" xfId="52" applyFont="1" applyFill="1" applyBorder="1" applyAlignment="1">
      <alignment horizontal="center" vertical="center"/>
      <protection/>
    </xf>
    <xf numFmtId="0" fontId="0" fillId="0" borderId="24" xfId="0" applyBorder="1" applyAlignment="1">
      <alignment/>
    </xf>
    <xf numFmtId="0" fontId="0" fillId="0" borderId="37" xfId="0" applyBorder="1" applyAlignment="1">
      <alignment/>
    </xf>
    <xf numFmtId="0" fontId="78" fillId="28" borderId="11" xfId="52" applyFont="1" applyFill="1" applyBorder="1" applyAlignment="1">
      <alignment horizontal="center" textRotation="90" wrapText="1"/>
      <protection/>
    </xf>
    <xf numFmtId="0" fontId="78" fillId="28" borderId="38" xfId="52" applyFont="1" applyFill="1" applyBorder="1" applyAlignment="1">
      <alignment horizontal="center" textRotation="90" wrapText="1"/>
      <protection/>
    </xf>
    <xf numFmtId="0" fontId="78" fillId="28" borderId="39" xfId="52" applyFont="1" applyFill="1" applyBorder="1" applyAlignment="1">
      <alignment horizontal="center" textRotation="90" wrapText="1"/>
      <protection/>
    </xf>
    <xf numFmtId="0" fontId="77" fillId="28" borderId="11" xfId="52" applyFont="1" applyFill="1" applyBorder="1" applyAlignment="1" applyProtection="1">
      <alignment horizontal="center" vertical="center" wrapText="1"/>
      <protection locked="0"/>
    </xf>
    <xf numFmtId="0" fontId="77" fillId="28" borderId="38" xfId="52" applyFont="1" applyFill="1" applyBorder="1" applyAlignment="1">
      <alignment horizontal="center" vertical="center" wrapText="1"/>
      <protection/>
    </xf>
    <xf numFmtId="0" fontId="77" fillId="28" borderId="39" xfId="52" applyFont="1" applyFill="1" applyBorder="1" applyAlignment="1">
      <alignment horizontal="center" vertical="center" wrapText="1"/>
      <protection/>
    </xf>
    <xf numFmtId="0" fontId="77" fillId="28" borderId="11" xfId="52" applyFont="1" applyFill="1" applyBorder="1" applyAlignment="1">
      <alignment horizontal="center" vertical="center" wrapText="1"/>
      <protection/>
    </xf>
    <xf numFmtId="206" fontId="77" fillId="28" borderId="11" xfId="52" applyNumberFormat="1" applyFont="1" applyFill="1" applyBorder="1" applyAlignment="1">
      <alignment horizontal="center" vertical="center" wrapText="1"/>
      <protection/>
    </xf>
    <xf numFmtId="0" fontId="81" fillId="28" borderId="24" xfId="52" applyFont="1" applyFill="1" applyBorder="1" applyAlignment="1">
      <alignment horizontal="center" vertical="center"/>
      <protection/>
    </xf>
    <xf numFmtId="0" fontId="81" fillId="28" borderId="37" xfId="52" applyFont="1" applyFill="1" applyBorder="1" applyAlignment="1">
      <alignment horizontal="center" vertical="center"/>
      <protection/>
    </xf>
    <xf numFmtId="0" fontId="98" fillId="25" borderId="0" xfId="52" applyFont="1" applyFill="1" applyBorder="1" applyAlignment="1" applyProtection="1">
      <alignment horizontal="center" vertical="center" wrapText="1"/>
      <protection locked="0"/>
    </xf>
    <xf numFmtId="0" fontId="32" fillId="34" borderId="40" xfId="52" applyFont="1" applyFill="1" applyBorder="1" applyAlignment="1" applyProtection="1">
      <alignment horizontal="center" vertical="center" wrapText="1"/>
      <protection locked="0"/>
    </xf>
    <xf numFmtId="0" fontId="25" fillId="18" borderId="10" xfId="52" applyFont="1" applyFill="1" applyBorder="1" applyAlignment="1" applyProtection="1">
      <alignment horizontal="right" vertical="center" wrapText="1"/>
      <protection locked="0"/>
    </xf>
    <xf numFmtId="0" fontId="99" fillId="18" borderId="10" xfId="47" applyFont="1" applyFill="1" applyBorder="1" applyAlignment="1" applyProtection="1">
      <alignment horizontal="left" vertical="center" wrapText="1"/>
      <protection locked="0"/>
    </xf>
    <xf numFmtId="0" fontId="49" fillId="18" borderId="10" xfId="52" applyNumberFormat="1" applyFont="1" applyFill="1" applyBorder="1" applyAlignment="1" applyProtection="1">
      <alignment horizontal="right" vertical="center" wrapText="1"/>
      <protection locked="0"/>
    </xf>
    <xf numFmtId="0" fontId="53" fillId="18" borderId="10" xfId="52" applyNumberFormat="1" applyFont="1" applyFill="1" applyBorder="1" applyAlignment="1" applyProtection="1">
      <alignment horizontal="left" vertical="center" wrapText="1"/>
      <protection locked="0"/>
    </xf>
    <xf numFmtId="0" fontId="36" fillId="18" borderId="10" xfId="52" applyFont="1" applyFill="1" applyBorder="1" applyAlignment="1" applyProtection="1">
      <alignment horizontal="left" vertical="center" wrapText="1"/>
      <protection locked="0"/>
    </xf>
    <xf numFmtId="0" fontId="53" fillId="25" borderId="12" xfId="52" applyNumberFormat="1" applyFont="1" applyFill="1" applyBorder="1" applyAlignment="1" applyProtection="1">
      <alignment horizontal="left" vertical="center" wrapText="1"/>
      <protection locked="0"/>
    </xf>
    <xf numFmtId="190" fontId="28" fillId="24" borderId="25" xfId="52" applyNumberFormat="1" applyFont="1" applyFill="1" applyBorder="1" applyAlignment="1" applyProtection="1">
      <alignment horizontal="center" vertical="center" wrapText="1"/>
      <protection locked="0"/>
    </xf>
    <xf numFmtId="49" fontId="100" fillId="28" borderId="11" xfId="52" applyNumberFormat="1" applyFont="1" applyFill="1" applyBorder="1" applyAlignment="1">
      <alignment horizontal="center" vertical="center" textRotation="90" wrapText="1"/>
      <protection/>
    </xf>
    <xf numFmtId="207" fontId="101" fillId="28" borderId="11" xfId="52" applyNumberFormat="1" applyFont="1" applyFill="1" applyBorder="1" applyAlignment="1">
      <alignment horizontal="center" vertical="center"/>
      <protection/>
    </xf>
    <xf numFmtId="2" fontId="100" fillId="28" borderId="11" xfId="52" applyNumberFormat="1" applyFont="1" applyFill="1" applyBorder="1" applyAlignment="1">
      <alignment horizontal="center" vertical="center" textRotation="90" wrapText="1"/>
      <protection/>
    </xf>
    <xf numFmtId="0" fontId="100" fillId="28" borderId="11" xfId="52" applyFont="1" applyFill="1" applyBorder="1" applyAlignment="1">
      <alignment horizontal="center" vertical="center" textRotation="90" wrapText="1"/>
      <protection/>
    </xf>
    <xf numFmtId="0" fontId="84" fillId="28" borderId="11" xfId="52" applyFont="1" applyFill="1" applyBorder="1" applyAlignment="1">
      <alignment horizontal="center" vertical="center"/>
      <protection/>
    </xf>
    <xf numFmtId="0" fontId="44" fillId="25" borderId="12" xfId="52" applyFont="1" applyFill="1" applyBorder="1" applyAlignment="1" applyProtection="1">
      <alignment horizontal="right" vertical="center" wrapText="1"/>
      <protection locked="0"/>
    </xf>
    <xf numFmtId="0" fontId="84" fillId="28" borderId="38" xfId="52" applyFont="1" applyFill="1" applyBorder="1" applyAlignment="1">
      <alignment horizontal="center" vertical="center" wrapText="1"/>
      <protection/>
    </xf>
    <xf numFmtId="0" fontId="84" fillId="28" borderId="39" xfId="52" applyFont="1" applyFill="1" applyBorder="1" applyAlignment="1">
      <alignment horizontal="center" vertical="center" wrapText="1"/>
      <protection/>
    </xf>
    <xf numFmtId="0" fontId="92" fillId="25" borderId="10" xfId="52" applyFont="1" applyFill="1" applyBorder="1" applyAlignment="1" applyProtection="1">
      <alignment horizontal="left" vertical="center" wrapText="1"/>
      <protection locked="0"/>
    </xf>
    <xf numFmtId="0" fontId="84" fillId="28" borderId="11" xfId="52" applyFont="1" applyFill="1" applyBorder="1" applyAlignment="1">
      <alignment horizontal="center" textRotation="90"/>
      <protection/>
    </xf>
    <xf numFmtId="0" fontId="43" fillId="25" borderId="12" xfId="52" applyFont="1" applyFill="1" applyBorder="1" applyAlignment="1" applyProtection="1">
      <alignment horizontal="left" vertical="center" wrapText="1"/>
      <protection locked="0"/>
    </xf>
    <xf numFmtId="190" fontId="24" fillId="24" borderId="25" xfId="52" applyNumberFormat="1" applyFont="1" applyFill="1" applyBorder="1" applyAlignment="1" applyProtection="1">
      <alignment horizontal="center" vertical="center" wrapText="1"/>
      <protection locked="0"/>
    </xf>
    <xf numFmtId="14" fontId="92" fillId="25" borderId="12" xfId="52" applyNumberFormat="1" applyFont="1" applyFill="1" applyBorder="1" applyAlignment="1" applyProtection="1">
      <alignment horizontal="center" vertical="center" wrapText="1"/>
      <protection locked="0"/>
    </xf>
    <xf numFmtId="190" fontId="92" fillId="25" borderId="12" xfId="52" applyNumberFormat="1" applyFont="1" applyFill="1" applyBorder="1" applyAlignment="1" applyProtection="1">
      <alignment horizontal="center" vertical="center" wrapText="1"/>
      <protection locked="0"/>
    </xf>
    <xf numFmtId="0" fontId="24" fillId="25" borderId="0" xfId="52" applyFont="1" applyFill="1" applyBorder="1" applyAlignment="1" applyProtection="1">
      <alignment horizontal="center" vertical="center" wrapText="1"/>
      <protection locked="0"/>
    </xf>
    <xf numFmtId="0" fontId="31" fillId="34" borderId="40" xfId="52" applyFont="1" applyFill="1" applyBorder="1" applyAlignment="1" applyProtection="1">
      <alignment horizontal="center" vertical="center" wrapText="1"/>
      <protection locked="0"/>
    </xf>
    <xf numFmtId="0" fontId="44" fillId="25" borderId="10" xfId="52" applyFont="1" applyFill="1" applyBorder="1" applyAlignment="1" applyProtection="1">
      <alignment horizontal="right" vertical="center" wrapText="1"/>
      <protection locked="0"/>
    </xf>
    <xf numFmtId="0" fontId="102" fillId="25" borderId="10" xfId="47" applyFont="1" applyFill="1" applyBorder="1" applyAlignment="1" applyProtection="1">
      <alignment horizontal="left" vertical="center" wrapText="1"/>
      <protection locked="0"/>
    </xf>
    <xf numFmtId="0" fontId="73" fillId="25" borderId="10" xfId="52" applyFont="1" applyFill="1" applyBorder="1" applyAlignment="1" applyProtection="1">
      <alignment horizontal="center" vertical="center" wrapText="1"/>
      <protection locked="0"/>
    </xf>
    <xf numFmtId="190" fontId="25" fillId="24" borderId="25" xfId="52" applyNumberFormat="1" applyFont="1" applyFill="1" applyBorder="1" applyAlignment="1" applyProtection="1">
      <alignment horizontal="center" vertical="center" wrapText="1"/>
      <protection locked="0"/>
    </xf>
    <xf numFmtId="0" fontId="32" fillId="28" borderId="40" xfId="52" applyFont="1" applyFill="1" applyBorder="1" applyAlignment="1" applyProtection="1">
      <alignment horizontal="center" vertical="center" wrapText="1"/>
      <protection locked="0"/>
    </xf>
    <xf numFmtId="0" fontId="49" fillId="18" borderId="10" xfId="52" applyNumberFormat="1" applyFont="1" applyFill="1" applyBorder="1" applyAlignment="1" applyProtection="1">
      <alignment horizontal="center" vertical="center" wrapText="1"/>
      <protection locked="0"/>
    </xf>
  </cellXfs>
  <cellStyles count="53">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prü 2" xfId="48"/>
    <cellStyle name="Köprü 3" xfId="49"/>
    <cellStyle name="Köprü 4" xfId="50"/>
    <cellStyle name="Kötü" xfId="51"/>
    <cellStyle name="Normal 2" xfId="52"/>
    <cellStyle name="Not" xfId="53"/>
    <cellStyle name="Nötr" xfId="54"/>
    <cellStyle name="Currency" xfId="55"/>
    <cellStyle name="Currency [0]" xfId="56"/>
    <cellStyle name="Toplam" xfId="57"/>
    <cellStyle name="Uyarı Metni" xfId="58"/>
    <cellStyle name="Comma" xfId="59"/>
    <cellStyle name="Vurgu1" xfId="60"/>
    <cellStyle name="Vurgu2" xfId="61"/>
    <cellStyle name="Vurgu3" xfId="62"/>
    <cellStyle name="Vurgu4" xfId="63"/>
    <cellStyle name="Vurgu5" xfId="64"/>
    <cellStyle name="Vurgu6" xfId="65"/>
    <cellStyle name="Percen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5.jpeg" /></Relationships>
</file>

<file path=xl/drawings/_rels/drawing3.xml.rels><?xml version="1.0" encoding="utf-8" standalone="yes"?><Relationships xmlns="http://schemas.openxmlformats.org/package/2006/relationships"><Relationship Id="rId1" Type="http://schemas.openxmlformats.org/officeDocument/2006/relationships/image" Target="../media/image6.pn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5.jpeg" /></Relationships>
</file>

<file path=xl/drawings/_rels/drawing5.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5.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5.jpeg" /></Relationships>
</file>

<file path=xl/drawings/_rels/drawing7.xml.rels><?xml version="1.0" encoding="utf-8" standalone="yes"?><Relationships xmlns="http://schemas.openxmlformats.org/package/2006/relationships"><Relationship Id="rId1" Type="http://schemas.openxmlformats.org/officeDocument/2006/relationships/image" Target="../media/image6.png" /></Relationships>
</file>

<file path=xl/drawings/_rels/drawing8.xml.rels><?xml version="1.0" encoding="utf-8" standalone="yes"?><Relationships xmlns="http://schemas.openxmlformats.org/package/2006/relationships"><Relationship Id="rId1"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19</xdr:row>
      <xdr:rowOff>371475</xdr:rowOff>
    </xdr:from>
    <xdr:to>
      <xdr:col>1</xdr:col>
      <xdr:colOff>266700</xdr:colOff>
      <xdr:row>21</xdr:row>
      <xdr:rowOff>180975</xdr:rowOff>
    </xdr:to>
    <xdr:grpSp>
      <xdr:nvGrpSpPr>
        <xdr:cNvPr id="1" name="5 Grup"/>
        <xdr:cNvGrpSpPr>
          <a:grpSpLocks/>
        </xdr:cNvGrpSpPr>
      </xdr:nvGrpSpPr>
      <xdr:grpSpPr>
        <a:xfrm>
          <a:off x="295275" y="7867650"/>
          <a:ext cx="723900" cy="704850"/>
          <a:chOff x="254794" y="7798490"/>
          <a:chExt cx="523770" cy="541683"/>
        </a:xfrm>
        <a:solidFill>
          <a:srgbClr val="FFFFFF"/>
        </a:solidFill>
      </xdr:grpSpPr>
      <xdr:sp>
        <xdr:nvSpPr>
          <xdr:cNvPr id="2" name="4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nchor="ctr"/>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4</xdr:col>
      <xdr:colOff>342900</xdr:colOff>
      <xdr:row>2</xdr:row>
      <xdr:rowOff>95250</xdr:rowOff>
    </xdr:from>
    <xdr:to>
      <xdr:col>6</xdr:col>
      <xdr:colOff>514350</xdr:colOff>
      <xdr:row>10</xdr:row>
      <xdr:rowOff>152400</xdr:rowOff>
    </xdr:to>
    <xdr:pic>
      <xdr:nvPicPr>
        <xdr:cNvPr id="4"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2752725" y="1733550"/>
          <a:ext cx="1276350" cy="1371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276225</xdr:colOff>
      <xdr:row>0</xdr:row>
      <xdr:rowOff>28575</xdr:rowOff>
    </xdr:from>
    <xdr:to>
      <xdr:col>5</xdr:col>
      <xdr:colOff>1095375</xdr:colOff>
      <xdr:row>2</xdr:row>
      <xdr:rowOff>85725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3400425" y="28575"/>
          <a:ext cx="819150" cy="923925"/>
        </a:xfrm>
        <a:prstGeom prst="rect">
          <a:avLst/>
        </a:prstGeom>
        <a:noFill/>
        <a:ln w="9525" cmpd="sng">
          <a:noFill/>
        </a:ln>
      </xdr:spPr>
    </xdr:pic>
    <xdr:clientData/>
  </xdr:twoCellAnchor>
  <xdr:twoCellAnchor editAs="oneCell">
    <xdr:from>
      <xdr:col>13</xdr:col>
      <xdr:colOff>628650</xdr:colOff>
      <xdr:row>0</xdr:row>
      <xdr:rowOff>209550</xdr:rowOff>
    </xdr:from>
    <xdr:to>
      <xdr:col>14</xdr:col>
      <xdr:colOff>923925</xdr:colOff>
      <xdr:row>1</xdr:row>
      <xdr:rowOff>257175</xdr:rowOff>
    </xdr:to>
    <xdr:pic>
      <xdr:nvPicPr>
        <xdr:cNvPr id="2" name="Resim 2"/>
        <xdr:cNvPicPr preferRelativeResize="1">
          <a:picLocks noChangeAspect="1"/>
        </xdr:cNvPicPr>
      </xdr:nvPicPr>
      <xdr:blipFill>
        <a:blip r:embed="rId2"/>
        <a:stretch>
          <a:fillRect/>
        </a:stretch>
      </xdr:blipFill>
      <xdr:spPr>
        <a:xfrm>
          <a:off x="8896350" y="209550"/>
          <a:ext cx="2057400" cy="619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0</xdr:row>
      <xdr:rowOff>38100</xdr:rowOff>
    </xdr:from>
    <xdr:to>
      <xdr:col>3</xdr:col>
      <xdr:colOff>257175</xdr:colOff>
      <xdr:row>1</xdr:row>
      <xdr:rowOff>276225</xdr:rowOff>
    </xdr:to>
    <xdr:pic>
      <xdr:nvPicPr>
        <xdr:cNvPr id="1" name="Resim 1"/>
        <xdr:cNvPicPr preferRelativeResize="1">
          <a:picLocks noChangeAspect="0"/>
        </xdr:cNvPicPr>
      </xdr:nvPicPr>
      <xdr:blipFill>
        <a:blip r:embed="rId1"/>
        <a:stretch>
          <a:fillRect/>
        </a:stretch>
      </xdr:blipFill>
      <xdr:spPr>
        <a:xfrm>
          <a:off x="1095375" y="38100"/>
          <a:ext cx="933450" cy="809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200025</xdr:colOff>
      <xdr:row>0</xdr:row>
      <xdr:rowOff>0</xdr:rowOff>
    </xdr:from>
    <xdr:to>
      <xdr:col>14</xdr:col>
      <xdr:colOff>0</xdr:colOff>
      <xdr:row>2</xdr:row>
      <xdr:rowOff>152400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7048500" y="0"/>
          <a:ext cx="1057275" cy="1238250"/>
        </a:xfrm>
        <a:prstGeom prst="rect">
          <a:avLst/>
        </a:prstGeom>
        <a:noFill/>
        <a:ln w="9525" cmpd="sng">
          <a:noFill/>
        </a:ln>
      </xdr:spPr>
    </xdr:pic>
    <xdr:clientData/>
  </xdr:twoCellAnchor>
  <xdr:twoCellAnchor editAs="oneCell">
    <xdr:from>
      <xdr:col>44</xdr:col>
      <xdr:colOff>238125</xdr:colOff>
      <xdr:row>0</xdr:row>
      <xdr:rowOff>285750</xdr:rowOff>
    </xdr:from>
    <xdr:to>
      <xdr:col>51</xdr:col>
      <xdr:colOff>19050</xdr:colOff>
      <xdr:row>1</xdr:row>
      <xdr:rowOff>276225</xdr:rowOff>
    </xdr:to>
    <xdr:pic>
      <xdr:nvPicPr>
        <xdr:cNvPr id="2" name="Resim 3"/>
        <xdr:cNvPicPr preferRelativeResize="1">
          <a:picLocks noChangeAspect="1"/>
        </xdr:cNvPicPr>
      </xdr:nvPicPr>
      <xdr:blipFill>
        <a:blip r:embed="rId2"/>
        <a:stretch>
          <a:fillRect/>
        </a:stretch>
      </xdr:blipFill>
      <xdr:spPr>
        <a:xfrm>
          <a:off x="17773650" y="285750"/>
          <a:ext cx="1981200" cy="6096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609600</xdr:colOff>
      <xdr:row>0</xdr:row>
      <xdr:rowOff>0</xdr:rowOff>
    </xdr:from>
    <xdr:to>
      <xdr:col>3</xdr:col>
      <xdr:colOff>1400175</xdr:colOff>
      <xdr:row>2</xdr:row>
      <xdr:rowOff>114300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2552700" y="0"/>
          <a:ext cx="790575" cy="923925"/>
        </a:xfrm>
        <a:prstGeom prst="rect">
          <a:avLst/>
        </a:prstGeom>
        <a:noFill/>
        <a:ln w="9525" cmpd="sng">
          <a:noFill/>
        </a:ln>
      </xdr:spPr>
    </xdr:pic>
    <xdr:clientData/>
  </xdr:twoCellAnchor>
  <xdr:twoCellAnchor editAs="oneCell">
    <xdr:from>
      <xdr:col>12</xdr:col>
      <xdr:colOff>533400</xdr:colOff>
      <xdr:row>0</xdr:row>
      <xdr:rowOff>123825</xdr:rowOff>
    </xdr:from>
    <xdr:to>
      <xdr:col>14</xdr:col>
      <xdr:colOff>28575</xdr:colOff>
      <xdr:row>1</xdr:row>
      <xdr:rowOff>257175</xdr:rowOff>
    </xdr:to>
    <xdr:pic>
      <xdr:nvPicPr>
        <xdr:cNvPr id="2" name="Resim 2"/>
        <xdr:cNvPicPr preferRelativeResize="1">
          <a:picLocks noChangeAspect="1"/>
        </xdr:cNvPicPr>
      </xdr:nvPicPr>
      <xdr:blipFill>
        <a:blip r:embed="rId2"/>
        <a:stretch>
          <a:fillRect/>
        </a:stretch>
      </xdr:blipFill>
      <xdr:spPr>
        <a:xfrm>
          <a:off x="7915275" y="123825"/>
          <a:ext cx="2057400" cy="6286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733425</xdr:colOff>
      <xdr:row>0</xdr:row>
      <xdr:rowOff>0</xdr:rowOff>
    </xdr:from>
    <xdr:to>
      <xdr:col>4</xdr:col>
      <xdr:colOff>57150</xdr:colOff>
      <xdr:row>2</xdr:row>
      <xdr:rowOff>152400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2524125" y="0"/>
          <a:ext cx="800100" cy="962025"/>
        </a:xfrm>
        <a:prstGeom prst="rect">
          <a:avLst/>
        </a:prstGeom>
        <a:noFill/>
        <a:ln w="9525" cmpd="sng">
          <a:noFill/>
        </a:ln>
      </xdr:spPr>
    </xdr:pic>
    <xdr:clientData/>
  </xdr:twoCellAnchor>
  <xdr:twoCellAnchor editAs="oneCell">
    <xdr:from>
      <xdr:col>12</xdr:col>
      <xdr:colOff>742950</xdr:colOff>
      <xdr:row>0</xdr:row>
      <xdr:rowOff>161925</xdr:rowOff>
    </xdr:from>
    <xdr:to>
      <xdr:col>13</xdr:col>
      <xdr:colOff>1219200</xdr:colOff>
      <xdr:row>1</xdr:row>
      <xdr:rowOff>285750</xdr:rowOff>
    </xdr:to>
    <xdr:pic>
      <xdr:nvPicPr>
        <xdr:cNvPr id="2" name="Resim 2"/>
        <xdr:cNvPicPr preferRelativeResize="1">
          <a:picLocks noChangeAspect="1"/>
        </xdr:cNvPicPr>
      </xdr:nvPicPr>
      <xdr:blipFill>
        <a:blip r:embed="rId2"/>
        <a:stretch>
          <a:fillRect/>
        </a:stretch>
      </xdr:blipFill>
      <xdr:spPr>
        <a:xfrm>
          <a:off x="7924800" y="161925"/>
          <a:ext cx="2057400" cy="6191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152400</xdr:colOff>
      <xdr:row>0</xdr:row>
      <xdr:rowOff>76200</xdr:rowOff>
    </xdr:from>
    <xdr:to>
      <xdr:col>3</xdr:col>
      <xdr:colOff>85725</xdr:colOff>
      <xdr:row>1</xdr:row>
      <xdr:rowOff>285750</xdr:rowOff>
    </xdr:to>
    <xdr:pic>
      <xdr:nvPicPr>
        <xdr:cNvPr id="1" name="Resim 1"/>
        <xdr:cNvPicPr preferRelativeResize="1">
          <a:picLocks noChangeAspect="0"/>
        </xdr:cNvPicPr>
      </xdr:nvPicPr>
      <xdr:blipFill>
        <a:blip r:embed="rId1"/>
        <a:stretch>
          <a:fillRect/>
        </a:stretch>
      </xdr:blipFill>
      <xdr:spPr>
        <a:xfrm>
          <a:off x="800100" y="76200"/>
          <a:ext cx="819150" cy="8286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209550</xdr:colOff>
      <xdr:row>0</xdr:row>
      <xdr:rowOff>28575</xdr:rowOff>
    </xdr:from>
    <xdr:to>
      <xdr:col>3</xdr:col>
      <xdr:colOff>114300</xdr:colOff>
      <xdr:row>1</xdr:row>
      <xdr:rowOff>314325</xdr:rowOff>
    </xdr:to>
    <xdr:pic>
      <xdr:nvPicPr>
        <xdr:cNvPr id="1" name="Resim 1"/>
        <xdr:cNvPicPr preferRelativeResize="1">
          <a:picLocks noChangeAspect="0"/>
        </xdr:cNvPicPr>
      </xdr:nvPicPr>
      <xdr:blipFill>
        <a:blip r:embed="rId1"/>
        <a:stretch>
          <a:fillRect/>
        </a:stretch>
      </xdr:blipFill>
      <xdr:spPr>
        <a:xfrm>
          <a:off x="857250" y="28575"/>
          <a:ext cx="876300" cy="7810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gola\TASLAK%20CETVELLER%20(Form&#252;ll&#252;)\2011%20YILI%20FORM&#220;LL&#220;%20S&#304;STEMLER\GEN&#199;LER%20B&#220;Y&#220;KLER%20SALON%20DENEME\Users\pc\AppData\Local\Temp\Rar$DI00.399\baya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ALON%20YARI&#350;MA%20CETVELLER&#3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
      <sheetName val="Bayan"/>
      <sheetName val="100m SEÇME"/>
      <sheetName val="100m FİNAL"/>
      <sheetName val="Gülle A"/>
      <sheetName val="Gülle B"/>
      <sheetName val="Gülle Final"/>
      <sheetName val="400m"/>
      <sheetName val="Yüksek FİNAL"/>
      <sheetName val="Cirit A"/>
      <sheetName val="Cirit B"/>
      <sheetName val="Cirit Final"/>
      <sheetName val="3000m"/>
      <sheetName val="1.GÜN"/>
      <sheetName val="400m Eng"/>
      <sheetName val="200m seçme"/>
      <sheetName val="Disk A"/>
      <sheetName val="Disk B"/>
      <sheetName val="Disk FİNAL"/>
      <sheetName val="200m final"/>
      <sheetName val="Uzun A"/>
      <sheetName val="Uzun B"/>
      <sheetName val="Uzun FİNAL"/>
      <sheetName val="Sırık"/>
      <sheetName val="800m"/>
      <sheetName val="4x100m"/>
      <sheetName val="2.GÜN"/>
      <sheetName val="Çekiç"/>
      <sheetName val="Üçadım A"/>
      <sheetName val="100 m. engelli final"/>
      <sheetName val="1500m"/>
      <sheetName val="Üçadım FİNAL"/>
      <sheetName val="PUAN"/>
      <sheetName val="TOPLU PUAN TAB."/>
      <sheetName val="4x400m"/>
      <sheetName val="Program"/>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ayf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K30"/>
  <sheetViews>
    <sheetView view="pageBreakPreview" zoomScale="112" zoomScaleSheetLayoutView="112" zoomScalePageLayoutView="0" workbookViewId="0" topLeftCell="A14">
      <selection activeCell="O20" sqref="O20"/>
    </sheetView>
  </sheetViews>
  <sheetFormatPr defaultColWidth="9.140625" defaultRowHeight="12.75"/>
  <cols>
    <col min="1" max="1" width="11.28125" style="1" customWidth="1"/>
    <col min="2" max="10" width="8.28125" style="1" customWidth="1"/>
    <col min="11" max="11" width="11.7109375" style="1" customWidth="1"/>
    <col min="12" max="12" width="3.57421875" style="1" customWidth="1"/>
    <col min="13" max="13" width="3.8515625" style="1" customWidth="1"/>
    <col min="14" max="16384" width="9.140625" style="1" customWidth="1"/>
  </cols>
  <sheetData>
    <row r="1" spans="1:11" ht="12.75">
      <c r="A1" s="133"/>
      <c r="B1" s="134"/>
      <c r="C1" s="134"/>
      <c r="D1" s="134"/>
      <c r="E1" s="134"/>
      <c r="F1" s="134"/>
      <c r="G1" s="134"/>
      <c r="H1" s="134"/>
      <c r="I1" s="134"/>
      <c r="J1" s="134"/>
      <c r="K1" s="135"/>
    </row>
    <row r="2" spans="1:11" ht="116.25" customHeight="1">
      <c r="A2" s="214" t="s">
        <v>159</v>
      </c>
      <c r="B2" s="215"/>
      <c r="C2" s="215"/>
      <c r="D2" s="215"/>
      <c r="E2" s="215"/>
      <c r="F2" s="215"/>
      <c r="G2" s="215"/>
      <c r="H2" s="215"/>
      <c r="I2" s="215"/>
      <c r="J2" s="215"/>
      <c r="K2" s="216"/>
    </row>
    <row r="3" spans="1:11" ht="14.25">
      <c r="A3" s="136"/>
      <c r="B3" s="137"/>
      <c r="C3" s="137"/>
      <c r="D3" s="137"/>
      <c r="E3" s="137"/>
      <c r="F3" s="137"/>
      <c r="G3" s="137"/>
      <c r="H3" s="137"/>
      <c r="I3" s="137"/>
      <c r="J3" s="137"/>
      <c r="K3" s="138"/>
    </row>
    <row r="4" spans="1:11" ht="12.75">
      <c r="A4" s="139"/>
      <c r="B4" s="140"/>
      <c r="C4" s="140"/>
      <c r="D4" s="140"/>
      <c r="E4" s="140"/>
      <c r="F4" s="140"/>
      <c r="G4" s="140"/>
      <c r="H4" s="140"/>
      <c r="I4" s="140"/>
      <c r="J4" s="140"/>
      <c r="K4" s="141"/>
    </row>
    <row r="5" spans="1:11" ht="12.75">
      <c r="A5" s="139"/>
      <c r="B5" s="140"/>
      <c r="C5" s="140"/>
      <c r="D5" s="140"/>
      <c r="E5" s="140"/>
      <c r="F5" s="140"/>
      <c r="G5" s="140"/>
      <c r="H5" s="140"/>
      <c r="I5" s="140"/>
      <c r="J5" s="140"/>
      <c r="K5" s="141"/>
    </row>
    <row r="6" spans="1:11" ht="12.75">
      <c r="A6" s="139"/>
      <c r="B6" s="140"/>
      <c r="C6" s="140"/>
      <c r="D6" s="140"/>
      <c r="E6" s="140"/>
      <c r="F6" s="140"/>
      <c r="G6" s="140"/>
      <c r="H6" s="140"/>
      <c r="I6" s="140"/>
      <c r="J6" s="140"/>
      <c r="K6" s="141"/>
    </row>
    <row r="7" spans="1:11" ht="12.75">
      <c r="A7" s="139"/>
      <c r="B7" s="140"/>
      <c r="C7" s="140"/>
      <c r="D7" s="140"/>
      <c r="E7" s="140"/>
      <c r="F7" s="140"/>
      <c r="G7" s="140"/>
      <c r="H7" s="140"/>
      <c r="I7" s="140"/>
      <c r="J7" s="140"/>
      <c r="K7" s="141"/>
    </row>
    <row r="8" spans="1:11" ht="12.75">
      <c r="A8" s="139"/>
      <c r="B8" s="140"/>
      <c r="C8" s="140"/>
      <c r="D8" s="140"/>
      <c r="E8" s="140"/>
      <c r="F8" s="140"/>
      <c r="G8" s="140"/>
      <c r="H8" s="140"/>
      <c r="I8" s="140"/>
      <c r="J8" s="140"/>
      <c r="K8" s="141"/>
    </row>
    <row r="9" spans="1:11" ht="12.75">
      <c r="A9" s="139"/>
      <c r="B9" s="140"/>
      <c r="C9" s="140"/>
      <c r="D9" s="140"/>
      <c r="E9" s="140"/>
      <c r="F9" s="140"/>
      <c r="G9" s="140"/>
      <c r="H9" s="140"/>
      <c r="I9" s="140"/>
      <c r="J9" s="140"/>
      <c r="K9" s="141"/>
    </row>
    <row r="10" spans="1:11" ht="12.75">
      <c r="A10" s="139"/>
      <c r="B10" s="140"/>
      <c r="C10" s="140"/>
      <c r="D10" s="140"/>
      <c r="E10" s="140"/>
      <c r="F10" s="140"/>
      <c r="G10" s="140"/>
      <c r="H10" s="140"/>
      <c r="I10" s="140"/>
      <c r="J10" s="140"/>
      <c r="K10" s="141"/>
    </row>
    <row r="11" spans="1:11" ht="12.75">
      <c r="A11" s="139"/>
      <c r="B11" s="140"/>
      <c r="C11" s="140"/>
      <c r="D11" s="140"/>
      <c r="E11" s="140"/>
      <c r="F11" s="140"/>
      <c r="G11" s="140"/>
      <c r="H11" s="140"/>
      <c r="I11" s="140"/>
      <c r="J11" s="140"/>
      <c r="K11" s="141"/>
    </row>
    <row r="12" spans="1:11" ht="51.75" customHeight="1">
      <c r="A12" s="234"/>
      <c r="B12" s="235"/>
      <c r="C12" s="235"/>
      <c r="D12" s="235"/>
      <c r="E12" s="235"/>
      <c r="F12" s="235"/>
      <c r="G12" s="235"/>
      <c r="H12" s="235"/>
      <c r="I12" s="235"/>
      <c r="J12" s="235"/>
      <c r="K12" s="236"/>
    </row>
    <row r="13" spans="1:11" ht="71.25" customHeight="1">
      <c r="A13" s="217"/>
      <c r="B13" s="218"/>
      <c r="C13" s="218"/>
      <c r="D13" s="218"/>
      <c r="E13" s="218"/>
      <c r="F13" s="218"/>
      <c r="G13" s="218"/>
      <c r="H13" s="218"/>
      <c r="I13" s="218"/>
      <c r="J13" s="218"/>
      <c r="K13" s="219"/>
    </row>
    <row r="14" spans="1:11" ht="72" customHeight="1">
      <c r="A14" s="223" t="str">
        <f>F19</f>
        <v>Federasyon Deneme</v>
      </c>
      <c r="B14" s="224"/>
      <c r="C14" s="224"/>
      <c r="D14" s="224"/>
      <c r="E14" s="224"/>
      <c r="F14" s="224"/>
      <c r="G14" s="224"/>
      <c r="H14" s="224"/>
      <c r="I14" s="224"/>
      <c r="J14" s="224"/>
      <c r="K14" s="225"/>
    </row>
    <row r="15" spans="1:11" ht="51.75" customHeight="1">
      <c r="A15" s="220"/>
      <c r="B15" s="221"/>
      <c r="C15" s="221"/>
      <c r="D15" s="221"/>
      <c r="E15" s="221"/>
      <c r="F15" s="221"/>
      <c r="G15" s="221"/>
      <c r="H15" s="221"/>
      <c r="I15" s="221"/>
      <c r="J15" s="221"/>
      <c r="K15" s="222"/>
    </row>
    <row r="16" spans="1:11" ht="12.75">
      <c r="A16" s="139"/>
      <c r="B16" s="140"/>
      <c r="C16" s="140"/>
      <c r="D16" s="140"/>
      <c r="E16" s="140"/>
      <c r="F16" s="140"/>
      <c r="G16" s="140"/>
      <c r="H16" s="140"/>
      <c r="I16" s="140"/>
      <c r="J16" s="140"/>
      <c r="K16" s="141"/>
    </row>
    <row r="17" spans="1:11" ht="25.5">
      <c r="A17" s="237"/>
      <c r="B17" s="238"/>
      <c r="C17" s="238"/>
      <c r="D17" s="238"/>
      <c r="E17" s="238"/>
      <c r="F17" s="238"/>
      <c r="G17" s="238"/>
      <c r="H17" s="238"/>
      <c r="I17" s="238"/>
      <c r="J17" s="238"/>
      <c r="K17" s="239"/>
    </row>
    <row r="18" spans="1:11" ht="24.75" customHeight="1">
      <c r="A18" s="231" t="s">
        <v>172</v>
      </c>
      <c r="B18" s="232"/>
      <c r="C18" s="232"/>
      <c r="D18" s="232"/>
      <c r="E18" s="232"/>
      <c r="F18" s="232"/>
      <c r="G18" s="232"/>
      <c r="H18" s="232"/>
      <c r="I18" s="232"/>
      <c r="J18" s="232"/>
      <c r="K18" s="233"/>
    </row>
    <row r="19" spans="1:11" s="33" customFormat="1" ht="35.25" customHeight="1">
      <c r="A19" s="248" t="s">
        <v>168</v>
      </c>
      <c r="B19" s="249"/>
      <c r="C19" s="249"/>
      <c r="D19" s="249"/>
      <c r="E19" s="250"/>
      <c r="F19" s="228" t="s">
        <v>327</v>
      </c>
      <c r="G19" s="229"/>
      <c r="H19" s="229"/>
      <c r="I19" s="229"/>
      <c r="J19" s="229"/>
      <c r="K19" s="230"/>
    </row>
    <row r="20" spans="1:11" s="33" customFormat="1" ht="35.25" customHeight="1">
      <c r="A20" s="251" t="s">
        <v>169</v>
      </c>
      <c r="B20" s="252"/>
      <c r="C20" s="252"/>
      <c r="D20" s="252"/>
      <c r="E20" s="253"/>
      <c r="F20" s="228" t="s">
        <v>174</v>
      </c>
      <c r="G20" s="229"/>
      <c r="H20" s="229"/>
      <c r="I20" s="229"/>
      <c r="J20" s="229"/>
      <c r="K20" s="230"/>
    </row>
    <row r="21" spans="1:11" s="33" customFormat="1" ht="35.25" customHeight="1">
      <c r="A21" s="251" t="s">
        <v>170</v>
      </c>
      <c r="B21" s="252"/>
      <c r="C21" s="252"/>
      <c r="D21" s="252"/>
      <c r="E21" s="253"/>
      <c r="F21" s="228" t="s">
        <v>344</v>
      </c>
      <c r="G21" s="229"/>
      <c r="H21" s="229"/>
      <c r="I21" s="229"/>
      <c r="J21" s="229"/>
      <c r="K21" s="230"/>
    </row>
    <row r="22" spans="1:11" s="33" customFormat="1" ht="35.25" customHeight="1">
      <c r="A22" s="251" t="s">
        <v>171</v>
      </c>
      <c r="B22" s="252"/>
      <c r="C22" s="252"/>
      <c r="D22" s="252"/>
      <c r="E22" s="253"/>
      <c r="F22" s="228" t="s">
        <v>318</v>
      </c>
      <c r="G22" s="229"/>
      <c r="H22" s="229"/>
      <c r="I22" s="229"/>
      <c r="J22" s="229"/>
      <c r="K22" s="230"/>
    </row>
    <row r="23" spans="1:11" s="33" customFormat="1" ht="35.25" customHeight="1">
      <c r="A23" s="254" t="s">
        <v>173</v>
      </c>
      <c r="B23" s="255"/>
      <c r="C23" s="255"/>
      <c r="D23" s="255"/>
      <c r="E23" s="256"/>
      <c r="F23" s="142"/>
      <c r="G23" s="143"/>
      <c r="H23" s="143"/>
      <c r="I23" s="143"/>
      <c r="J23" s="143"/>
      <c r="K23" s="144"/>
    </row>
    <row r="24" spans="1:11" ht="15.75">
      <c r="A24" s="226"/>
      <c r="B24" s="227"/>
      <c r="C24" s="227"/>
      <c r="D24" s="227"/>
      <c r="E24" s="227"/>
      <c r="F24" s="240"/>
      <c r="G24" s="240"/>
      <c r="H24" s="240"/>
      <c r="I24" s="240"/>
      <c r="J24" s="240"/>
      <c r="K24" s="241"/>
    </row>
    <row r="25" spans="1:11" ht="20.25">
      <c r="A25" s="245"/>
      <c r="B25" s="246"/>
      <c r="C25" s="246"/>
      <c r="D25" s="246"/>
      <c r="E25" s="246"/>
      <c r="F25" s="246"/>
      <c r="G25" s="246"/>
      <c r="H25" s="246"/>
      <c r="I25" s="246"/>
      <c r="J25" s="246"/>
      <c r="K25" s="247"/>
    </row>
    <row r="26" spans="1:11" ht="12.75">
      <c r="A26" s="139"/>
      <c r="B26" s="140"/>
      <c r="C26" s="140"/>
      <c r="D26" s="140"/>
      <c r="E26" s="140"/>
      <c r="F26" s="140"/>
      <c r="G26" s="140"/>
      <c r="H26" s="140"/>
      <c r="I26" s="140"/>
      <c r="J26" s="140"/>
      <c r="K26" s="141"/>
    </row>
    <row r="27" spans="1:11" ht="20.25">
      <c r="A27" s="242"/>
      <c r="B27" s="243"/>
      <c r="C27" s="243"/>
      <c r="D27" s="243"/>
      <c r="E27" s="243"/>
      <c r="F27" s="243"/>
      <c r="G27" s="243"/>
      <c r="H27" s="243"/>
      <c r="I27" s="243"/>
      <c r="J27" s="243"/>
      <c r="K27" s="244"/>
    </row>
    <row r="28" spans="1:11" ht="12.75">
      <c r="A28" s="139"/>
      <c r="B28" s="140"/>
      <c r="C28" s="140"/>
      <c r="D28" s="140"/>
      <c r="E28" s="140"/>
      <c r="F28" s="140"/>
      <c r="G28" s="140"/>
      <c r="H28" s="140"/>
      <c r="I28" s="140"/>
      <c r="J28" s="140"/>
      <c r="K28" s="141"/>
    </row>
    <row r="29" spans="1:11" ht="12.75">
      <c r="A29" s="139"/>
      <c r="B29" s="140"/>
      <c r="C29" s="140"/>
      <c r="D29" s="140"/>
      <c r="E29" s="140"/>
      <c r="F29" s="140"/>
      <c r="G29" s="140"/>
      <c r="H29" s="140"/>
      <c r="I29" s="140"/>
      <c r="J29" s="140"/>
      <c r="K29" s="141"/>
    </row>
    <row r="30" spans="1:11" ht="12.75">
      <c r="A30" s="145"/>
      <c r="B30" s="146"/>
      <c r="C30" s="146"/>
      <c r="D30" s="146"/>
      <c r="E30" s="146"/>
      <c r="F30" s="146"/>
      <c r="G30" s="146"/>
      <c r="H30" s="146"/>
      <c r="I30" s="146"/>
      <c r="J30" s="146"/>
      <c r="K30" s="147"/>
    </row>
  </sheetData>
  <sheetProtection/>
  <mergeCells count="20">
    <mergeCell ref="F21:K21"/>
    <mergeCell ref="F22:K22"/>
    <mergeCell ref="F24:K24"/>
    <mergeCell ref="A27:K27"/>
    <mergeCell ref="A25:K25"/>
    <mergeCell ref="A19:E19"/>
    <mergeCell ref="A20:E20"/>
    <mergeCell ref="A21:E21"/>
    <mergeCell ref="A22:E22"/>
    <mergeCell ref="A23:E23"/>
    <mergeCell ref="A2:K2"/>
    <mergeCell ref="A13:K13"/>
    <mergeCell ref="A15:K15"/>
    <mergeCell ref="A14:K14"/>
    <mergeCell ref="A24:E24"/>
    <mergeCell ref="F19:K19"/>
    <mergeCell ref="F20:K20"/>
    <mergeCell ref="A18:K18"/>
    <mergeCell ref="A12:K12"/>
    <mergeCell ref="A17:K17"/>
  </mergeCells>
  <printOptions horizontalCentered="1" verticalCentered="1"/>
  <pageMargins left="0.5511811023622047" right="0.2755905511811024" top="0.4724409448818898" bottom="0.28" header="0.35433070866141736" footer="0.17"/>
  <pageSetup horizontalDpi="300" verticalDpi="300" orientation="portrait" paperSize="9" scale="95" r:id="rId2"/>
  <drawing r:id="rId1"/>
</worksheet>
</file>

<file path=xl/worksheets/sheet10.xml><?xml version="1.0" encoding="utf-8"?>
<worksheet xmlns="http://schemas.openxmlformats.org/spreadsheetml/2006/main" xmlns:r="http://schemas.openxmlformats.org/officeDocument/2006/relationships">
  <sheetPr>
    <tabColor rgb="FFFF0000"/>
  </sheetPr>
  <dimension ref="A1:Q71"/>
  <sheetViews>
    <sheetView view="pageBreakPreview" zoomScale="106" zoomScaleSheetLayoutView="106" zoomScalePageLayoutView="0" workbookViewId="0" topLeftCell="A1">
      <selection activeCell="D21" sqref="D21"/>
    </sheetView>
  </sheetViews>
  <sheetFormatPr defaultColWidth="9.140625" defaultRowHeight="12.75"/>
  <cols>
    <col min="1" max="2" width="4.8515625" style="25" customWidth="1"/>
    <col min="3" max="3" width="14.57421875" style="14" customWidth="1"/>
    <col min="4" max="4" width="22.140625" style="52" customWidth="1"/>
    <col min="5" max="5" width="17.140625" style="52" customWidth="1"/>
    <col min="6" max="6" width="9.28125" style="165" customWidth="1"/>
    <col min="7" max="7" width="7.57421875" style="26" customWidth="1"/>
    <col min="8" max="8" width="2.140625" style="14" customWidth="1"/>
    <col min="9" max="9" width="4.421875" style="25" customWidth="1"/>
    <col min="10" max="10" width="12.8515625" style="25" hidden="1" customWidth="1"/>
    <col min="11" max="11" width="6.57421875" style="25" customWidth="1"/>
    <col min="12" max="12" width="13.00390625" style="27" customWidth="1"/>
    <col min="13" max="13" width="23.7109375" style="56" customWidth="1"/>
    <col min="14" max="14" width="14.7109375" style="56" customWidth="1"/>
    <col min="15" max="15" width="9.57421875" style="165" customWidth="1"/>
    <col min="16" max="16" width="7.7109375" style="14" customWidth="1"/>
    <col min="17" max="17" width="5.7109375" style="14" customWidth="1"/>
    <col min="18" max="16384" width="9.140625" style="14" customWidth="1"/>
  </cols>
  <sheetData>
    <row r="1" spans="1:16" s="2" customFormat="1" ht="39" customHeight="1">
      <c r="A1" s="291" t="str">
        <f>('YARIŞMA BİLGİLERİ'!A2)</f>
        <v>Türkiye Atletizm Federasyonu
İstanbul Atletizm İl Temsilciliği</v>
      </c>
      <c r="B1" s="291"/>
      <c r="C1" s="291"/>
      <c r="D1" s="291"/>
      <c r="E1" s="291"/>
      <c r="F1" s="291"/>
      <c r="G1" s="291"/>
      <c r="H1" s="291"/>
      <c r="I1" s="291"/>
      <c r="J1" s="291"/>
      <c r="K1" s="291"/>
      <c r="L1" s="291"/>
      <c r="M1" s="291"/>
      <c r="N1" s="291"/>
      <c r="O1" s="291"/>
      <c r="P1" s="291"/>
    </row>
    <row r="2" spans="1:16" s="2" customFormat="1" ht="24.75" customHeight="1">
      <c r="A2" s="320" t="str">
        <f>'YARIŞMA BİLGİLERİ'!F19</f>
        <v>Federasyon Deneme</v>
      </c>
      <c r="B2" s="320"/>
      <c r="C2" s="320"/>
      <c r="D2" s="320"/>
      <c r="E2" s="320"/>
      <c r="F2" s="320"/>
      <c r="G2" s="320"/>
      <c r="H2" s="320"/>
      <c r="I2" s="320"/>
      <c r="J2" s="320"/>
      <c r="K2" s="320"/>
      <c r="L2" s="320"/>
      <c r="M2" s="320"/>
      <c r="N2" s="320"/>
      <c r="O2" s="320"/>
      <c r="P2" s="320"/>
    </row>
    <row r="3" spans="1:16" s="5" customFormat="1" ht="21.75" customHeight="1">
      <c r="A3" s="293" t="s">
        <v>216</v>
      </c>
      <c r="B3" s="293"/>
      <c r="C3" s="293"/>
      <c r="D3" s="294" t="str">
        <f>'YARIŞMA PROGRAMI'!D24</f>
        <v>800 Metre</v>
      </c>
      <c r="E3" s="294"/>
      <c r="F3" s="321" t="s">
        <v>41</v>
      </c>
      <c r="G3" s="321"/>
      <c r="H3" s="3" t="s">
        <v>165</v>
      </c>
      <c r="I3" s="297">
        <f>'YARIŞMA PROGRAMI'!E24</f>
        <v>0</v>
      </c>
      <c r="J3" s="297"/>
      <c r="K3" s="297"/>
      <c r="L3" s="297"/>
      <c r="M3" s="87" t="s">
        <v>166</v>
      </c>
      <c r="N3" s="296" t="e">
        <f>('YARIŞMA PROGRAMI'!#REF!)</f>
        <v>#REF!</v>
      </c>
      <c r="O3" s="296"/>
      <c r="P3" s="296"/>
    </row>
    <row r="4" spans="1:16" s="5" customFormat="1" ht="17.25" customHeight="1">
      <c r="A4" s="276" t="s">
        <v>170</v>
      </c>
      <c r="B4" s="276"/>
      <c r="C4" s="276"/>
      <c r="D4" s="277" t="str">
        <f>'YARIŞMA BİLGİLERİ'!F21</f>
        <v>Büyükler</v>
      </c>
      <c r="E4" s="277"/>
      <c r="F4" s="166"/>
      <c r="G4" s="31"/>
      <c r="H4" s="31"/>
      <c r="I4" s="31"/>
      <c r="J4" s="31"/>
      <c r="K4" s="31"/>
      <c r="L4" s="32"/>
      <c r="M4" s="86" t="s">
        <v>4</v>
      </c>
      <c r="N4" s="298">
        <f>'YARIŞMA PROGRAMI'!B24</f>
        <v>41665</v>
      </c>
      <c r="O4" s="298"/>
      <c r="P4" s="298"/>
    </row>
    <row r="5" spans="1:16" s="2" customFormat="1" ht="15.75" customHeight="1">
      <c r="A5" s="6"/>
      <c r="B5" s="6"/>
      <c r="C5" s="7"/>
      <c r="D5" s="8"/>
      <c r="E5" s="9"/>
      <c r="F5" s="167"/>
      <c r="G5" s="9"/>
      <c r="H5" s="9"/>
      <c r="I5" s="6"/>
      <c r="J5" s="6"/>
      <c r="K5" s="6"/>
      <c r="L5" s="10"/>
      <c r="M5" s="11"/>
      <c r="N5" s="319">
        <f ca="1">NOW()</f>
        <v>41666.007420601854</v>
      </c>
      <c r="O5" s="319"/>
      <c r="P5" s="319"/>
    </row>
    <row r="6" spans="1:16" s="12" customFormat="1" ht="18.75" customHeight="1">
      <c r="A6" s="281" t="s">
        <v>11</v>
      </c>
      <c r="B6" s="282" t="s">
        <v>163</v>
      </c>
      <c r="C6" s="284" t="s">
        <v>188</v>
      </c>
      <c r="D6" s="287" t="s">
        <v>13</v>
      </c>
      <c r="E6" s="287" t="s">
        <v>39</v>
      </c>
      <c r="F6" s="288" t="s">
        <v>14</v>
      </c>
      <c r="G6" s="285" t="s">
        <v>25</v>
      </c>
      <c r="I6" s="278" t="s">
        <v>15</v>
      </c>
      <c r="J6" s="289"/>
      <c r="K6" s="289"/>
      <c r="L6" s="289"/>
      <c r="M6" s="289"/>
      <c r="N6" s="289"/>
      <c r="O6" s="289"/>
      <c r="P6" s="290"/>
    </row>
    <row r="7" spans="1:16" ht="26.25" customHeight="1">
      <c r="A7" s="281"/>
      <c r="B7" s="283"/>
      <c r="C7" s="284"/>
      <c r="D7" s="287"/>
      <c r="E7" s="287"/>
      <c r="F7" s="288"/>
      <c r="G7" s="286"/>
      <c r="H7" s="13"/>
      <c r="I7" s="48" t="s">
        <v>11</v>
      </c>
      <c r="J7" s="48" t="s">
        <v>164</v>
      </c>
      <c r="K7" s="48" t="s">
        <v>163</v>
      </c>
      <c r="L7" s="117" t="s">
        <v>12</v>
      </c>
      <c r="M7" s="118" t="s">
        <v>13</v>
      </c>
      <c r="N7" s="118" t="s">
        <v>39</v>
      </c>
      <c r="O7" s="161" t="s">
        <v>14</v>
      </c>
      <c r="P7" s="48" t="s">
        <v>25</v>
      </c>
    </row>
    <row r="8" spans="1:16" s="12" customFormat="1" ht="18.75" customHeight="1">
      <c r="A8" s="15">
        <v>1</v>
      </c>
      <c r="B8" s="75"/>
      <c r="C8" s="115"/>
      <c r="D8" s="156"/>
      <c r="E8" s="157"/>
      <c r="F8" s="168"/>
      <c r="G8" s="76"/>
      <c r="H8" s="19"/>
      <c r="I8" s="20">
        <v>1</v>
      </c>
      <c r="J8" s="21" t="s">
        <v>117</v>
      </c>
      <c r="K8" s="22">
        <f>IF(ISERROR(VLOOKUP(J8,'KAYIT LİSTESİ'!$B$4:$H$918,2,0)),"",(VLOOKUP(J8,'KAYIT LİSTESİ'!$B$4:$H$918,2,0)))</f>
      </c>
      <c r="L8" s="23">
        <f>IF(ISERROR(VLOOKUP(J8,'KAYIT LİSTESİ'!$B$4:$H$918,4,0)),"",(VLOOKUP(J8,'KAYIT LİSTESİ'!$B$4:$H$918,4,0)))</f>
      </c>
      <c r="M8" s="49">
        <f>IF(ISERROR(VLOOKUP(J8,'KAYIT LİSTESİ'!$B$4:$H$918,5,0)),"",(VLOOKUP(J8,'KAYIT LİSTESİ'!$B$4:$H$918,5,0)))</f>
      </c>
      <c r="N8" s="49">
        <f>IF(ISERROR(VLOOKUP(J8,'KAYIT LİSTESİ'!$B$4:$H$918,6,0)),"",(VLOOKUP(J8,'KAYIT LİSTESİ'!$B$4:$H$918,6,0)))</f>
      </c>
      <c r="O8" s="162"/>
      <c r="P8" s="22"/>
    </row>
    <row r="9" spans="1:16" s="12" customFormat="1" ht="18.75" customHeight="1">
      <c r="A9" s="15">
        <v>2</v>
      </c>
      <c r="B9" s="75"/>
      <c r="C9" s="115"/>
      <c r="D9" s="156"/>
      <c r="E9" s="157"/>
      <c r="F9" s="168"/>
      <c r="G9" s="76"/>
      <c r="H9" s="19"/>
      <c r="I9" s="20">
        <v>2</v>
      </c>
      <c r="J9" s="21" t="s">
        <v>118</v>
      </c>
      <c r="K9" s="22">
        <f>IF(ISERROR(VLOOKUP(J9,'KAYIT LİSTESİ'!$B$4:$H$918,2,0)),"",(VLOOKUP(J9,'KAYIT LİSTESİ'!$B$4:$H$918,2,0)))</f>
      </c>
      <c r="L9" s="23">
        <f>IF(ISERROR(VLOOKUP(J9,'KAYIT LİSTESİ'!$B$4:$H$918,4,0)),"",(VLOOKUP(J9,'KAYIT LİSTESİ'!$B$4:$H$918,4,0)))</f>
      </c>
      <c r="M9" s="49">
        <f>IF(ISERROR(VLOOKUP(J9,'KAYIT LİSTESİ'!$B$4:$H$918,5,0)),"",(VLOOKUP(J9,'KAYIT LİSTESİ'!$B$4:$H$918,5,0)))</f>
      </c>
      <c r="N9" s="49">
        <f>IF(ISERROR(VLOOKUP(J9,'KAYIT LİSTESİ'!$B$4:$H$918,6,0)),"",(VLOOKUP(J9,'KAYIT LİSTESİ'!$B$4:$H$918,6,0)))</f>
      </c>
      <c r="O9" s="162"/>
      <c r="P9" s="22"/>
    </row>
    <row r="10" spans="1:16" s="12" customFormat="1" ht="18.75" customHeight="1">
      <c r="A10" s="15">
        <v>3</v>
      </c>
      <c r="B10" s="75"/>
      <c r="C10" s="115"/>
      <c r="D10" s="156"/>
      <c r="E10" s="157"/>
      <c r="F10" s="168"/>
      <c r="G10" s="76"/>
      <c r="H10" s="19"/>
      <c r="I10" s="20">
        <v>3</v>
      </c>
      <c r="J10" s="21" t="s">
        <v>119</v>
      </c>
      <c r="K10" s="22">
        <f>IF(ISERROR(VLOOKUP(J10,'KAYIT LİSTESİ'!$B$4:$H$918,2,0)),"",(VLOOKUP(J10,'KAYIT LİSTESİ'!$B$4:$H$918,2,0)))</f>
      </c>
      <c r="L10" s="23">
        <f>IF(ISERROR(VLOOKUP(J10,'KAYIT LİSTESİ'!$B$4:$H$918,4,0)),"",(VLOOKUP(J10,'KAYIT LİSTESİ'!$B$4:$H$918,4,0)))</f>
      </c>
      <c r="M10" s="49">
        <f>IF(ISERROR(VLOOKUP(J10,'KAYIT LİSTESİ'!$B$4:$H$918,5,0)),"",(VLOOKUP(J10,'KAYIT LİSTESİ'!$B$4:$H$918,5,0)))</f>
      </c>
      <c r="N10" s="49">
        <f>IF(ISERROR(VLOOKUP(J10,'KAYIT LİSTESİ'!$B$4:$H$918,6,0)),"",(VLOOKUP(J10,'KAYIT LİSTESİ'!$B$4:$H$918,6,0)))</f>
      </c>
      <c r="O10" s="162"/>
      <c r="P10" s="22"/>
    </row>
    <row r="11" spans="1:16" s="12" customFormat="1" ht="18.75" customHeight="1">
      <c r="A11" s="15">
        <v>4</v>
      </c>
      <c r="B11" s="75"/>
      <c r="C11" s="115"/>
      <c r="D11" s="156"/>
      <c r="E11" s="157"/>
      <c r="F11" s="168"/>
      <c r="G11" s="76"/>
      <c r="H11" s="19"/>
      <c r="I11" s="20">
        <v>4</v>
      </c>
      <c r="J11" s="21" t="s">
        <v>120</v>
      </c>
      <c r="K11" s="22">
        <f>IF(ISERROR(VLOOKUP(J11,'KAYIT LİSTESİ'!$B$4:$H$918,2,0)),"",(VLOOKUP(J11,'KAYIT LİSTESİ'!$B$4:$H$918,2,0)))</f>
      </c>
      <c r="L11" s="23">
        <f>IF(ISERROR(VLOOKUP(J11,'KAYIT LİSTESİ'!$B$4:$H$918,4,0)),"",(VLOOKUP(J11,'KAYIT LİSTESİ'!$B$4:$H$918,4,0)))</f>
      </c>
      <c r="M11" s="49">
        <f>IF(ISERROR(VLOOKUP(J11,'KAYIT LİSTESİ'!$B$4:$H$918,5,0)),"",(VLOOKUP(J11,'KAYIT LİSTESİ'!$B$4:$H$918,5,0)))</f>
      </c>
      <c r="N11" s="49">
        <f>IF(ISERROR(VLOOKUP(J11,'KAYIT LİSTESİ'!$B$4:$H$918,6,0)),"",(VLOOKUP(J11,'KAYIT LİSTESİ'!$B$4:$H$918,6,0)))</f>
      </c>
      <c r="O11" s="162"/>
      <c r="P11" s="22"/>
    </row>
    <row r="12" spans="1:16" s="12" customFormat="1" ht="18.75" customHeight="1">
      <c r="A12" s="15">
        <v>5</v>
      </c>
      <c r="B12" s="75"/>
      <c r="C12" s="115"/>
      <c r="D12" s="156"/>
      <c r="E12" s="157"/>
      <c r="F12" s="168"/>
      <c r="G12" s="76"/>
      <c r="H12" s="19"/>
      <c r="I12" s="20">
        <v>5</v>
      </c>
      <c r="J12" s="21" t="s">
        <v>121</v>
      </c>
      <c r="K12" s="22">
        <f>IF(ISERROR(VLOOKUP(J12,'KAYIT LİSTESİ'!$B$4:$H$918,2,0)),"",(VLOOKUP(J12,'KAYIT LİSTESİ'!$B$4:$H$918,2,0)))</f>
      </c>
      <c r="L12" s="23">
        <f>IF(ISERROR(VLOOKUP(J12,'KAYIT LİSTESİ'!$B$4:$H$918,4,0)),"",(VLOOKUP(J12,'KAYIT LİSTESİ'!$B$4:$H$918,4,0)))</f>
      </c>
      <c r="M12" s="49">
        <f>IF(ISERROR(VLOOKUP(J12,'KAYIT LİSTESİ'!$B$4:$H$918,5,0)),"",(VLOOKUP(J12,'KAYIT LİSTESİ'!$B$4:$H$918,5,0)))</f>
      </c>
      <c r="N12" s="49">
        <f>IF(ISERROR(VLOOKUP(J12,'KAYIT LİSTESİ'!$B$4:$H$918,6,0)),"",(VLOOKUP(J12,'KAYIT LİSTESİ'!$B$4:$H$918,6,0)))</f>
      </c>
      <c r="O12" s="162"/>
      <c r="P12" s="22"/>
    </row>
    <row r="13" spans="1:16" s="12" customFormat="1" ht="18.75" customHeight="1">
      <c r="A13" s="15">
        <v>6</v>
      </c>
      <c r="B13" s="75"/>
      <c r="C13" s="115"/>
      <c r="D13" s="156"/>
      <c r="E13" s="157"/>
      <c r="F13" s="168"/>
      <c r="G13" s="76"/>
      <c r="H13" s="19"/>
      <c r="I13" s="20">
        <v>6</v>
      </c>
      <c r="J13" s="21" t="s">
        <v>122</v>
      </c>
      <c r="K13" s="22">
        <f>IF(ISERROR(VLOOKUP(J13,'KAYIT LİSTESİ'!$B$4:$H$918,2,0)),"",(VLOOKUP(J13,'KAYIT LİSTESİ'!$B$4:$H$918,2,0)))</f>
      </c>
      <c r="L13" s="23">
        <f>IF(ISERROR(VLOOKUP(J13,'KAYIT LİSTESİ'!$B$4:$H$918,4,0)),"",(VLOOKUP(J13,'KAYIT LİSTESİ'!$B$4:$H$918,4,0)))</f>
      </c>
      <c r="M13" s="49">
        <f>IF(ISERROR(VLOOKUP(J13,'KAYIT LİSTESİ'!$B$4:$H$918,5,0)),"",(VLOOKUP(J13,'KAYIT LİSTESİ'!$B$4:$H$918,5,0)))</f>
      </c>
      <c r="N13" s="49">
        <f>IF(ISERROR(VLOOKUP(J13,'KAYIT LİSTESİ'!$B$4:$H$918,6,0)),"",(VLOOKUP(J13,'KAYIT LİSTESİ'!$B$4:$H$918,6,0)))</f>
      </c>
      <c r="O13" s="162"/>
      <c r="P13" s="22"/>
    </row>
    <row r="14" spans="1:16" s="12" customFormat="1" ht="18.75" customHeight="1">
      <c r="A14" s="15">
        <v>7</v>
      </c>
      <c r="B14" s="75"/>
      <c r="C14" s="115"/>
      <c r="D14" s="156"/>
      <c r="E14" s="157"/>
      <c r="F14" s="168"/>
      <c r="G14" s="76"/>
      <c r="H14" s="19"/>
      <c r="I14" s="278" t="s">
        <v>16</v>
      </c>
      <c r="J14" s="289"/>
      <c r="K14" s="289"/>
      <c r="L14" s="289"/>
      <c r="M14" s="289"/>
      <c r="N14" s="289"/>
      <c r="O14" s="289"/>
      <c r="P14" s="290"/>
    </row>
    <row r="15" spans="1:16" s="12" customFormat="1" ht="24.75" customHeight="1">
      <c r="A15" s="15">
        <v>8</v>
      </c>
      <c r="B15" s="75"/>
      <c r="C15" s="115"/>
      <c r="D15" s="156"/>
      <c r="E15" s="157"/>
      <c r="F15" s="168"/>
      <c r="G15" s="76"/>
      <c r="H15" s="19"/>
      <c r="I15" s="48" t="s">
        <v>11</v>
      </c>
      <c r="J15" s="48" t="s">
        <v>164</v>
      </c>
      <c r="K15" s="48" t="s">
        <v>163</v>
      </c>
      <c r="L15" s="117" t="s">
        <v>12</v>
      </c>
      <c r="M15" s="118" t="s">
        <v>13</v>
      </c>
      <c r="N15" s="118" t="s">
        <v>39</v>
      </c>
      <c r="O15" s="161" t="s">
        <v>14</v>
      </c>
      <c r="P15" s="48" t="s">
        <v>25</v>
      </c>
    </row>
    <row r="16" spans="1:16" s="12" customFormat="1" ht="18.75" customHeight="1">
      <c r="A16" s="15">
        <v>9</v>
      </c>
      <c r="B16" s="75"/>
      <c r="C16" s="115"/>
      <c r="D16" s="156"/>
      <c r="E16" s="157"/>
      <c r="F16" s="168"/>
      <c r="G16" s="76"/>
      <c r="H16" s="19"/>
      <c r="I16" s="20">
        <v>1</v>
      </c>
      <c r="J16" s="21" t="s">
        <v>123</v>
      </c>
      <c r="K16" s="22">
        <f>IF(ISERROR(VLOOKUP(J16,'KAYIT LİSTESİ'!$B$4:$H$918,2,0)),"",(VLOOKUP(J16,'KAYIT LİSTESİ'!$B$4:$H$918,2,0)))</f>
      </c>
      <c r="L16" s="23">
        <f>IF(ISERROR(VLOOKUP(J16,'KAYIT LİSTESİ'!$B$4:$H$918,4,0)),"",(VLOOKUP(J16,'KAYIT LİSTESİ'!$B$4:$H$918,4,0)))</f>
      </c>
      <c r="M16" s="49">
        <f>IF(ISERROR(VLOOKUP(J16,'KAYIT LİSTESİ'!$B$4:$H$918,5,0)),"",(VLOOKUP(J16,'KAYIT LİSTESİ'!$B$4:$H$918,5,0)))</f>
      </c>
      <c r="N16" s="49">
        <f>IF(ISERROR(VLOOKUP(J16,'KAYIT LİSTESİ'!$B$4:$H$918,6,0)),"",(VLOOKUP(J16,'KAYIT LİSTESİ'!$B$4:$H$918,6,0)))</f>
      </c>
      <c r="O16" s="162"/>
      <c r="P16" s="22"/>
    </row>
    <row r="17" spans="1:16" s="12" customFormat="1" ht="18.75" customHeight="1">
      <c r="A17" s="15">
        <v>10</v>
      </c>
      <c r="B17" s="75"/>
      <c r="C17" s="115"/>
      <c r="D17" s="156"/>
      <c r="E17" s="157"/>
      <c r="F17" s="168"/>
      <c r="G17" s="76"/>
      <c r="H17" s="19"/>
      <c r="I17" s="20">
        <v>2</v>
      </c>
      <c r="J17" s="21" t="s">
        <v>124</v>
      </c>
      <c r="K17" s="22">
        <f>IF(ISERROR(VLOOKUP(J17,'KAYIT LİSTESİ'!$B$4:$H$918,2,0)),"",(VLOOKUP(J17,'KAYIT LİSTESİ'!$B$4:$H$918,2,0)))</f>
      </c>
      <c r="L17" s="23">
        <f>IF(ISERROR(VLOOKUP(J17,'KAYIT LİSTESİ'!$B$4:$H$918,4,0)),"",(VLOOKUP(J17,'KAYIT LİSTESİ'!$B$4:$H$918,4,0)))</f>
      </c>
      <c r="M17" s="49">
        <f>IF(ISERROR(VLOOKUP(J17,'KAYIT LİSTESİ'!$B$4:$H$918,5,0)),"",(VLOOKUP(J17,'KAYIT LİSTESİ'!$B$4:$H$918,5,0)))</f>
      </c>
      <c r="N17" s="49">
        <f>IF(ISERROR(VLOOKUP(J17,'KAYIT LİSTESİ'!$B$4:$H$918,6,0)),"",(VLOOKUP(J17,'KAYIT LİSTESİ'!$B$4:$H$918,6,0)))</f>
      </c>
      <c r="O17" s="162"/>
      <c r="P17" s="22"/>
    </row>
    <row r="18" spans="1:16" s="12" customFormat="1" ht="18.75" customHeight="1">
      <c r="A18" s="15">
        <v>11</v>
      </c>
      <c r="B18" s="75"/>
      <c r="C18" s="115"/>
      <c r="D18" s="156"/>
      <c r="E18" s="157"/>
      <c r="F18" s="168"/>
      <c r="G18" s="76"/>
      <c r="H18" s="19"/>
      <c r="I18" s="20">
        <v>3</v>
      </c>
      <c r="J18" s="21" t="s">
        <v>125</v>
      </c>
      <c r="K18" s="22">
        <f>IF(ISERROR(VLOOKUP(J18,'KAYIT LİSTESİ'!$B$4:$H$918,2,0)),"",(VLOOKUP(J18,'KAYIT LİSTESİ'!$B$4:$H$918,2,0)))</f>
      </c>
      <c r="L18" s="23">
        <f>IF(ISERROR(VLOOKUP(J18,'KAYIT LİSTESİ'!$B$4:$H$918,4,0)),"",(VLOOKUP(J18,'KAYIT LİSTESİ'!$B$4:$H$918,4,0)))</f>
      </c>
      <c r="M18" s="49">
        <f>IF(ISERROR(VLOOKUP(J18,'KAYIT LİSTESİ'!$B$4:$H$918,5,0)),"",(VLOOKUP(J18,'KAYIT LİSTESİ'!$B$4:$H$918,5,0)))</f>
      </c>
      <c r="N18" s="49">
        <f>IF(ISERROR(VLOOKUP(J18,'KAYIT LİSTESİ'!$B$4:$H$918,6,0)),"",(VLOOKUP(J18,'KAYIT LİSTESİ'!$B$4:$H$918,6,0)))</f>
      </c>
      <c r="O18" s="162"/>
      <c r="P18" s="22"/>
    </row>
    <row r="19" spans="1:16" s="12" customFormat="1" ht="18.75" customHeight="1">
      <c r="A19" s="15">
        <v>12</v>
      </c>
      <c r="B19" s="75"/>
      <c r="C19" s="115"/>
      <c r="D19" s="156"/>
      <c r="E19" s="157"/>
      <c r="F19" s="168"/>
      <c r="G19" s="76"/>
      <c r="H19" s="19"/>
      <c r="I19" s="20">
        <v>4</v>
      </c>
      <c r="J19" s="21" t="s">
        <v>126</v>
      </c>
      <c r="K19" s="22">
        <f>IF(ISERROR(VLOOKUP(J19,'KAYIT LİSTESİ'!$B$4:$H$918,2,0)),"",(VLOOKUP(J19,'KAYIT LİSTESİ'!$B$4:$H$918,2,0)))</f>
      </c>
      <c r="L19" s="23">
        <f>IF(ISERROR(VLOOKUP(J19,'KAYIT LİSTESİ'!$B$4:$H$918,4,0)),"",(VLOOKUP(J19,'KAYIT LİSTESİ'!$B$4:$H$918,4,0)))</f>
      </c>
      <c r="M19" s="49">
        <f>IF(ISERROR(VLOOKUP(J19,'KAYIT LİSTESİ'!$B$4:$H$918,5,0)),"",(VLOOKUP(J19,'KAYIT LİSTESİ'!$B$4:$H$918,5,0)))</f>
      </c>
      <c r="N19" s="49">
        <f>IF(ISERROR(VLOOKUP(J19,'KAYIT LİSTESİ'!$B$4:$H$918,6,0)),"",(VLOOKUP(J19,'KAYIT LİSTESİ'!$B$4:$H$918,6,0)))</f>
      </c>
      <c r="O19" s="162"/>
      <c r="P19" s="22"/>
    </row>
    <row r="20" spans="1:16" s="12" customFormat="1" ht="18.75" customHeight="1">
      <c r="A20" s="15">
        <v>13</v>
      </c>
      <c r="B20" s="75"/>
      <c r="C20" s="115"/>
      <c r="D20" s="156"/>
      <c r="E20" s="157"/>
      <c r="F20" s="168"/>
      <c r="G20" s="76"/>
      <c r="H20" s="19"/>
      <c r="I20" s="20">
        <v>5</v>
      </c>
      <c r="J20" s="21" t="s">
        <v>127</v>
      </c>
      <c r="K20" s="22">
        <f>IF(ISERROR(VLOOKUP(J20,'KAYIT LİSTESİ'!$B$4:$H$918,2,0)),"",(VLOOKUP(J20,'KAYIT LİSTESİ'!$B$4:$H$918,2,0)))</f>
      </c>
      <c r="L20" s="23">
        <f>IF(ISERROR(VLOOKUP(J20,'KAYIT LİSTESİ'!$B$4:$H$918,4,0)),"",(VLOOKUP(J20,'KAYIT LİSTESİ'!$B$4:$H$918,4,0)))</f>
      </c>
      <c r="M20" s="49">
        <f>IF(ISERROR(VLOOKUP(J20,'KAYIT LİSTESİ'!$B$4:$H$918,5,0)),"",(VLOOKUP(J20,'KAYIT LİSTESİ'!$B$4:$H$918,5,0)))</f>
      </c>
      <c r="N20" s="49">
        <f>IF(ISERROR(VLOOKUP(J20,'KAYIT LİSTESİ'!$B$4:$H$918,6,0)),"",(VLOOKUP(J20,'KAYIT LİSTESİ'!$B$4:$H$918,6,0)))</f>
      </c>
      <c r="O20" s="162"/>
      <c r="P20" s="22"/>
    </row>
    <row r="21" spans="1:16" s="12" customFormat="1" ht="18.75" customHeight="1">
      <c r="A21" s="15">
        <v>14</v>
      </c>
      <c r="B21" s="75"/>
      <c r="C21" s="115"/>
      <c r="D21" s="156"/>
      <c r="E21" s="157"/>
      <c r="F21" s="168"/>
      <c r="G21" s="76"/>
      <c r="H21" s="19"/>
      <c r="I21" s="20">
        <v>6</v>
      </c>
      <c r="J21" s="21" t="s">
        <v>128</v>
      </c>
      <c r="K21" s="22">
        <f>IF(ISERROR(VLOOKUP(J21,'KAYIT LİSTESİ'!$B$4:$H$918,2,0)),"",(VLOOKUP(J21,'KAYIT LİSTESİ'!$B$4:$H$918,2,0)))</f>
      </c>
      <c r="L21" s="23">
        <f>IF(ISERROR(VLOOKUP(J21,'KAYIT LİSTESİ'!$B$4:$H$918,4,0)),"",(VLOOKUP(J21,'KAYIT LİSTESİ'!$B$4:$H$918,4,0)))</f>
      </c>
      <c r="M21" s="49">
        <f>IF(ISERROR(VLOOKUP(J21,'KAYIT LİSTESİ'!$B$4:$H$918,5,0)),"",(VLOOKUP(J21,'KAYIT LİSTESİ'!$B$4:$H$918,5,0)))</f>
      </c>
      <c r="N21" s="49">
        <f>IF(ISERROR(VLOOKUP(J21,'KAYIT LİSTESİ'!$B$4:$H$918,6,0)),"",(VLOOKUP(J21,'KAYIT LİSTESİ'!$B$4:$H$918,6,0)))</f>
      </c>
      <c r="O21" s="162"/>
      <c r="P21" s="22"/>
    </row>
    <row r="22" spans="1:16" s="12" customFormat="1" ht="18.75" customHeight="1">
      <c r="A22" s="15">
        <v>15</v>
      </c>
      <c r="B22" s="75"/>
      <c r="C22" s="115"/>
      <c r="D22" s="156"/>
      <c r="E22" s="157"/>
      <c r="F22" s="168"/>
      <c r="G22" s="76"/>
      <c r="H22" s="19"/>
      <c r="I22" s="278" t="s">
        <v>17</v>
      </c>
      <c r="J22" s="289"/>
      <c r="K22" s="289"/>
      <c r="L22" s="289"/>
      <c r="M22" s="289"/>
      <c r="N22" s="289"/>
      <c r="O22" s="289"/>
      <c r="P22" s="290"/>
    </row>
    <row r="23" spans="1:16" s="12" customFormat="1" ht="26.25" customHeight="1">
      <c r="A23" s="15">
        <v>16</v>
      </c>
      <c r="B23" s="75"/>
      <c r="C23" s="115"/>
      <c r="D23" s="156"/>
      <c r="E23" s="157"/>
      <c r="F23" s="168"/>
      <c r="G23" s="76"/>
      <c r="H23" s="19"/>
      <c r="I23" s="48" t="s">
        <v>11</v>
      </c>
      <c r="J23" s="48" t="s">
        <v>164</v>
      </c>
      <c r="K23" s="48" t="s">
        <v>163</v>
      </c>
      <c r="L23" s="117" t="s">
        <v>12</v>
      </c>
      <c r="M23" s="118" t="s">
        <v>13</v>
      </c>
      <c r="N23" s="118" t="s">
        <v>39</v>
      </c>
      <c r="O23" s="161" t="s">
        <v>14</v>
      </c>
      <c r="P23" s="48" t="s">
        <v>25</v>
      </c>
    </row>
    <row r="24" spans="1:16" s="12" customFormat="1" ht="18.75" customHeight="1">
      <c r="A24" s="15">
        <v>17</v>
      </c>
      <c r="B24" s="75"/>
      <c r="C24" s="115"/>
      <c r="D24" s="156"/>
      <c r="E24" s="157"/>
      <c r="F24" s="168"/>
      <c r="G24" s="76"/>
      <c r="H24" s="19"/>
      <c r="I24" s="20">
        <v>1</v>
      </c>
      <c r="J24" s="21" t="s">
        <v>129</v>
      </c>
      <c r="K24" s="22">
        <f>IF(ISERROR(VLOOKUP(J24,'KAYIT LİSTESİ'!$B$4:$H$918,2,0)),"",(VLOOKUP(J24,'KAYIT LİSTESİ'!$B$4:$H$918,2,0)))</f>
      </c>
      <c r="L24" s="23">
        <f>IF(ISERROR(VLOOKUP(J24,'KAYIT LİSTESİ'!$B$4:$H$918,4,0)),"",(VLOOKUP(J24,'KAYIT LİSTESİ'!$B$4:$H$918,4,0)))</f>
      </c>
      <c r="M24" s="49">
        <f>IF(ISERROR(VLOOKUP(J24,'KAYIT LİSTESİ'!$B$4:$H$918,5,0)),"",(VLOOKUP(J24,'KAYIT LİSTESİ'!$B$4:$H$918,5,0)))</f>
      </c>
      <c r="N24" s="49">
        <f>IF(ISERROR(VLOOKUP(J24,'KAYIT LİSTESİ'!$B$4:$H$918,6,0)),"",(VLOOKUP(J24,'KAYIT LİSTESİ'!$B$4:$H$918,6,0)))</f>
      </c>
      <c r="O24" s="162"/>
      <c r="P24" s="22"/>
    </row>
    <row r="25" spans="1:16" s="12" customFormat="1" ht="18.75" customHeight="1">
      <c r="A25" s="15">
        <v>18</v>
      </c>
      <c r="B25" s="75"/>
      <c r="C25" s="115"/>
      <c r="D25" s="156"/>
      <c r="E25" s="157"/>
      <c r="F25" s="168"/>
      <c r="G25" s="76"/>
      <c r="H25" s="19"/>
      <c r="I25" s="20">
        <v>2</v>
      </c>
      <c r="J25" s="21" t="s">
        <v>130</v>
      </c>
      <c r="K25" s="22">
        <f>IF(ISERROR(VLOOKUP(J25,'KAYIT LİSTESİ'!$B$4:$H$918,2,0)),"",(VLOOKUP(J25,'KAYIT LİSTESİ'!$B$4:$H$918,2,0)))</f>
      </c>
      <c r="L25" s="23">
        <f>IF(ISERROR(VLOOKUP(J25,'KAYIT LİSTESİ'!$B$4:$H$918,4,0)),"",(VLOOKUP(J25,'KAYIT LİSTESİ'!$B$4:$H$918,4,0)))</f>
      </c>
      <c r="M25" s="49">
        <f>IF(ISERROR(VLOOKUP(J25,'KAYIT LİSTESİ'!$B$4:$H$918,5,0)),"",(VLOOKUP(J25,'KAYIT LİSTESİ'!$B$4:$H$918,5,0)))</f>
      </c>
      <c r="N25" s="49">
        <f>IF(ISERROR(VLOOKUP(J25,'KAYIT LİSTESİ'!$B$4:$H$918,6,0)),"",(VLOOKUP(J25,'KAYIT LİSTESİ'!$B$4:$H$918,6,0)))</f>
      </c>
      <c r="O25" s="162"/>
      <c r="P25" s="22"/>
    </row>
    <row r="26" spans="1:16" s="12" customFormat="1" ht="18.75" customHeight="1">
      <c r="A26" s="15">
        <v>19</v>
      </c>
      <c r="B26" s="75"/>
      <c r="C26" s="115"/>
      <c r="D26" s="156"/>
      <c r="E26" s="157"/>
      <c r="F26" s="168"/>
      <c r="G26" s="76"/>
      <c r="H26" s="19"/>
      <c r="I26" s="20">
        <v>3</v>
      </c>
      <c r="J26" s="21" t="s">
        <v>131</v>
      </c>
      <c r="K26" s="22">
        <f>IF(ISERROR(VLOOKUP(J26,'KAYIT LİSTESİ'!$B$4:$H$918,2,0)),"",(VLOOKUP(J26,'KAYIT LİSTESİ'!$B$4:$H$918,2,0)))</f>
      </c>
      <c r="L26" s="23">
        <f>IF(ISERROR(VLOOKUP(J26,'KAYIT LİSTESİ'!$B$4:$H$918,4,0)),"",(VLOOKUP(J26,'KAYIT LİSTESİ'!$B$4:$H$918,4,0)))</f>
      </c>
      <c r="M26" s="49">
        <f>IF(ISERROR(VLOOKUP(J26,'KAYIT LİSTESİ'!$B$4:$H$918,5,0)),"",(VLOOKUP(J26,'KAYIT LİSTESİ'!$B$4:$H$918,5,0)))</f>
      </c>
      <c r="N26" s="49">
        <f>IF(ISERROR(VLOOKUP(J26,'KAYIT LİSTESİ'!$B$4:$H$918,6,0)),"",(VLOOKUP(J26,'KAYIT LİSTESİ'!$B$4:$H$918,6,0)))</f>
      </c>
      <c r="O26" s="162"/>
      <c r="P26" s="22"/>
    </row>
    <row r="27" spans="1:16" s="12" customFormat="1" ht="18.75" customHeight="1">
      <c r="A27" s="15">
        <v>20</v>
      </c>
      <c r="B27" s="75"/>
      <c r="C27" s="115"/>
      <c r="D27" s="156"/>
      <c r="E27" s="157"/>
      <c r="F27" s="168"/>
      <c r="G27" s="76"/>
      <c r="H27" s="19"/>
      <c r="I27" s="20">
        <v>4</v>
      </c>
      <c r="J27" s="21" t="s">
        <v>132</v>
      </c>
      <c r="K27" s="22">
        <f>IF(ISERROR(VLOOKUP(J27,'KAYIT LİSTESİ'!$B$4:$H$918,2,0)),"",(VLOOKUP(J27,'KAYIT LİSTESİ'!$B$4:$H$918,2,0)))</f>
      </c>
      <c r="L27" s="23">
        <f>IF(ISERROR(VLOOKUP(J27,'KAYIT LİSTESİ'!$B$4:$H$918,4,0)),"",(VLOOKUP(J27,'KAYIT LİSTESİ'!$B$4:$H$918,4,0)))</f>
      </c>
      <c r="M27" s="49">
        <f>IF(ISERROR(VLOOKUP(J27,'KAYIT LİSTESİ'!$B$4:$H$918,5,0)),"",(VLOOKUP(J27,'KAYIT LİSTESİ'!$B$4:$H$918,5,0)))</f>
      </c>
      <c r="N27" s="49">
        <f>IF(ISERROR(VLOOKUP(J27,'KAYIT LİSTESİ'!$B$4:$H$918,6,0)),"",(VLOOKUP(J27,'KAYIT LİSTESİ'!$B$4:$H$918,6,0)))</f>
      </c>
      <c r="O27" s="162"/>
      <c r="P27" s="22"/>
    </row>
    <row r="28" spans="1:16" s="12" customFormat="1" ht="18.75" customHeight="1">
      <c r="A28" s="15">
        <v>21</v>
      </c>
      <c r="B28" s="75"/>
      <c r="C28" s="115"/>
      <c r="D28" s="156"/>
      <c r="E28" s="157"/>
      <c r="F28" s="168"/>
      <c r="G28" s="76"/>
      <c r="H28" s="19"/>
      <c r="I28" s="20">
        <v>5</v>
      </c>
      <c r="J28" s="21" t="s">
        <v>133</v>
      </c>
      <c r="K28" s="22">
        <f>IF(ISERROR(VLOOKUP(J28,'KAYIT LİSTESİ'!$B$4:$H$918,2,0)),"",(VLOOKUP(J28,'KAYIT LİSTESİ'!$B$4:$H$918,2,0)))</f>
      </c>
      <c r="L28" s="23">
        <f>IF(ISERROR(VLOOKUP(J28,'KAYIT LİSTESİ'!$B$4:$H$918,4,0)),"",(VLOOKUP(J28,'KAYIT LİSTESİ'!$B$4:$H$918,4,0)))</f>
      </c>
      <c r="M28" s="49">
        <f>IF(ISERROR(VLOOKUP(J28,'KAYIT LİSTESİ'!$B$4:$H$918,5,0)),"",(VLOOKUP(J28,'KAYIT LİSTESİ'!$B$4:$H$918,5,0)))</f>
      </c>
      <c r="N28" s="49">
        <f>IF(ISERROR(VLOOKUP(J28,'KAYIT LİSTESİ'!$B$4:$H$918,6,0)),"",(VLOOKUP(J28,'KAYIT LİSTESİ'!$B$4:$H$918,6,0)))</f>
      </c>
      <c r="O28" s="162"/>
      <c r="P28" s="22"/>
    </row>
    <row r="29" spans="1:16" s="12" customFormat="1" ht="18.75" customHeight="1">
      <c r="A29" s="15">
        <v>22</v>
      </c>
      <c r="B29" s="75"/>
      <c r="C29" s="115"/>
      <c r="D29" s="156"/>
      <c r="E29" s="157"/>
      <c r="F29" s="168"/>
      <c r="G29" s="76"/>
      <c r="H29" s="19"/>
      <c r="I29" s="20">
        <v>6</v>
      </c>
      <c r="J29" s="21" t="s">
        <v>134</v>
      </c>
      <c r="K29" s="22">
        <f>IF(ISERROR(VLOOKUP(J29,'KAYIT LİSTESİ'!$B$4:$H$918,2,0)),"",(VLOOKUP(J29,'KAYIT LİSTESİ'!$B$4:$H$918,2,0)))</f>
      </c>
      <c r="L29" s="23">
        <f>IF(ISERROR(VLOOKUP(J29,'KAYIT LİSTESİ'!$B$4:$H$918,4,0)),"",(VLOOKUP(J29,'KAYIT LİSTESİ'!$B$4:$H$918,4,0)))</f>
      </c>
      <c r="M29" s="49">
        <f>IF(ISERROR(VLOOKUP(J29,'KAYIT LİSTESİ'!$B$4:$H$918,5,0)),"",(VLOOKUP(J29,'KAYIT LİSTESİ'!$B$4:$H$918,5,0)))</f>
      </c>
      <c r="N29" s="49">
        <f>IF(ISERROR(VLOOKUP(J29,'KAYIT LİSTESİ'!$B$4:$H$918,6,0)),"",(VLOOKUP(J29,'KAYIT LİSTESİ'!$B$4:$H$918,6,0)))</f>
      </c>
      <c r="O29" s="162"/>
      <c r="P29" s="22"/>
    </row>
    <row r="30" spans="1:16" s="12" customFormat="1" ht="18.75" customHeight="1">
      <c r="A30" s="15">
        <v>23</v>
      </c>
      <c r="B30" s="75"/>
      <c r="C30" s="115"/>
      <c r="D30" s="156"/>
      <c r="E30" s="157"/>
      <c r="F30" s="168"/>
      <c r="G30" s="76"/>
      <c r="H30" s="19"/>
      <c r="I30" s="278" t="s">
        <v>36</v>
      </c>
      <c r="J30" s="289"/>
      <c r="K30" s="289"/>
      <c r="L30" s="289"/>
      <c r="M30" s="289"/>
      <c r="N30" s="289"/>
      <c r="O30" s="289"/>
      <c r="P30" s="290"/>
    </row>
    <row r="31" spans="1:16" s="12" customFormat="1" ht="24" customHeight="1">
      <c r="A31" s="15">
        <v>24</v>
      </c>
      <c r="B31" s="75"/>
      <c r="C31" s="115"/>
      <c r="D31" s="156"/>
      <c r="E31" s="157"/>
      <c r="F31" s="168"/>
      <c r="G31" s="76"/>
      <c r="H31" s="19"/>
      <c r="I31" s="48" t="s">
        <v>11</v>
      </c>
      <c r="J31" s="48" t="s">
        <v>164</v>
      </c>
      <c r="K31" s="48" t="s">
        <v>163</v>
      </c>
      <c r="L31" s="117" t="s">
        <v>12</v>
      </c>
      <c r="M31" s="118" t="s">
        <v>13</v>
      </c>
      <c r="N31" s="118" t="s">
        <v>39</v>
      </c>
      <c r="O31" s="161" t="s">
        <v>14</v>
      </c>
      <c r="P31" s="48" t="s">
        <v>25</v>
      </c>
    </row>
    <row r="32" spans="1:16" s="12" customFormat="1" ht="18.75" customHeight="1">
      <c r="A32" s="15">
        <v>25</v>
      </c>
      <c r="B32" s="75"/>
      <c r="C32" s="115"/>
      <c r="D32" s="156"/>
      <c r="E32" s="157"/>
      <c r="F32" s="168"/>
      <c r="G32" s="76"/>
      <c r="H32" s="19"/>
      <c r="I32" s="20">
        <v>1</v>
      </c>
      <c r="J32" s="21" t="s">
        <v>135</v>
      </c>
      <c r="K32" s="22">
        <f>IF(ISERROR(VLOOKUP(J32,'KAYIT LİSTESİ'!$B$4:$H$918,2,0)),"",(VLOOKUP(J32,'KAYIT LİSTESİ'!$B$4:$H$918,2,0)))</f>
      </c>
      <c r="L32" s="23">
        <f>IF(ISERROR(VLOOKUP(J32,'KAYIT LİSTESİ'!$B$4:$H$918,4,0)),"",(VLOOKUP(J32,'KAYIT LİSTESİ'!$B$4:$H$918,4,0)))</f>
      </c>
      <c r="M32" s="49">
        <f>IF(ISERROR(VLOOKUP(J32,'KAYIT LİSTESİ'!$B$4:$H$918,5,0)),"",(VLOOKUP(J32,'KAYIT LİSTESİ'!$B$4:$H$918,5,0)))</f>
      </c>
      <c r="N32" s="49">
        <f>IF(ISERROR(VLOOKUP(J32,'KAYIT LİSTESİ'!$B$4:$H$918,6,0)),"",(VLOOKUP(J32,'KAYIT LİSTESİ'!$B$4:$H$918,6,0)))</f>
      </c>
      <c r="O32" s="162"/>
      <c r="P32" s="22"/>
    </row>
    <row r="33" spans="1:16" s="12" customFormat="1" ht="18.75" customHeight="1">
      <c r="A33" s="15">
        <v>26</v>
      </c>
      <c r="B33" s="75"/>
      <c r="C33" s="115"/>
      <c r="D33" s="156"/>
      <c r="E33" s="157"/>
      <c r="F33" s="168"/>
      <c r="G33" s="76"/>
      <c r="H33" s="19"/>
      <c r="I33" s="20">
        <v>2</v>
      </c>
      <c r="J33" s="21" t="s">
        <v>136</v>
      </c>
      <c r="K33" s="22">
        <f>IF(ISERROR(VLOOKUP(J33,'KAYIT LİSTESİ'!$B$4:$H$918,2,0)),"",(VLOOKUP(J33,'KAYIT LİSTESİ'!$B$4:$H$918,2,0)))</f>
      </c>
      <c r="L33" s="23">
        <f>IF(ISERROR(VLOOKUP(J33,'KAYIT LİSTESİ'!$B$4:$H$918,4,0)),"",(VLOOKUP(J33,'KAYIT LİSTESİ'!$B$4:$H$918,4,0)))</f>
      </c>
      <c r="M33" s="49">
        <f>IF(ISERROR(VLOOKUP(J33,'KAYIT LİSTESİ'!$B$4:$H$918,5,0)),"",(VLOOKUP(J33,'KAYIT LİSTESİ'!$B$4:$H$918,5,0)))</f>
      </c>
      <c r="N33" s="49">
        <f>IF(ISERROR(VLOOKUP(J33,'KAYIT LİSTESİ'!$B$4:$H$918,6,0)),"",(VLOOKUP(J33,'KAYIT LİSTESİ'!$B$4:$H$918,6,0)))</f>
      </c>
      <c r="O33" s="162"/>
      <c r="P33" s="22"/>
    </row>
    <row r="34" spans="1:16" s="12" customFormat="1" ht="18.75" customHeight="1">
      <c r="A34" s="15">
        <v>27</v>
      </c>
      <c r="B34" s="75"/>
      <c r="C34" s="115"/>
      <c r="D34" s="156"/>
      <c r="E34" s="157"/>
      <c r="F34" s="168"/>
      <c r="G34" s="76"/>
      <c r="H34" s="19"/>
      <c r="I34" s="20">
        <v>3</v>
      </c>
      <c r="J34" s="21" t="s">
        <v>137</v>
      </c>
      <c r="K34" s="22">
        <f>IF(ISERROR(VLOOKUP(J34,'KAYIT LİSTESİ'!$B$4:$H$918,2,0)),"",(VLOOKUP(J34,'KAYIT LİSTESİ'!$B$4:$H$918,2,0)))</f>
      </c>
      <c r="L34" s="23">
        <f>IF(ISERROR(VLOOKUP(J34,'KAYIT LİSTESİ'!$B$4:$H$918,4,0)),"",(VLOOKUP(J34,'KAYIT LİSTESİ'!$B$4:$H$918,4,0)))</f>
      </c>
      <c r="M34" s="49">
        <f>IF(ISERROR(VLOOKUP(J34,'KAYIT LİSTESİ'!$B$4:$H$918,5,0)),"",(VLOOKUP(J34,'KAYIT LİSTESİ'!$B$4:$H$918,5,0)))</f>
      </c>
      <c r="N34" s="49">
        <f>IF(ISERROR(VLOOKUP(J34,'KAYIT LİSTESİ'!$B$4:$H$918,6,0)),"",(VLOOKUP(J34,'KAYIT LİSTESİ'!$B$4:$H$918,6,0)))</f>
      </c>
      <c r="O34" s="162"/>
      <c r="P34" s="22"/>
    </row>
    <row r="35" spans="1:16" s="12" customFormat="1" ht="18.75" customHeight="1">
      <c r="A35" s="15">
        <v>28</v>
      </c>
      <c r="B35" s="75"/>
      <c r="C35" s="115"/>
      <c r="D35" s="156"/>
      <c r="E35" s="157"/>
      <c r="F35" s="168"/>
      <c r="G35" s="76"/>
      <c r="H35" s="19"/>
      <c r="I35" s="20">
        <v>4</v>
      </c>
      <c r="J35" s="21" t="s">
        <v>138</v>
      </c>
      <c r="K35" s="22">
        <f>IF(ISERROR(VLOOKUP(J35,'KAYIT LİSTESİ'!$B$4:$H$918,2,0)),"",(VLOOKUP(J35,'KAYIT LİSTESİ'!$B$4:$H$918,2,0)))</f>
      </c>
      <c r="L35" s="23">
        <f>IF(ISERROR(VLOOKUP(J35,'KAYIT LİSTESİ'!$B$4:$H$918,4,0)),"",(VLOOKUP(J35,'KAYIT LİSTESİ'!$B$4:$H$918,4,0)))</f>
      </c>
      <c r="M35" s="49">
        <f>IF(ISERROR(VLOOKUP(J35,'KAYIT LİSTESİ'!$B$4:$H$918,5,0)),"",(VLOOKUP(J35,'KAYIT LİSTESİ'!$B$4:$H$918,5,0)))</f>
      </c>
      <c r="N35" s="49">
        <f>IF(ISERROR(VLOOKUP(J35,'KAYIT LİSTESİ'!$B$4:$H$918,6,0)),"",(VLOOKUP(J35,'KAYIT LİSTESİ'!$B$4:$H$918,6,0)))</f>
      </c>
      <c r="O35" s="162"/>
      <c r="P35" s="22"/>
    </row>
    <row r="36" spans="1:16" s="12" customFormat="1" ht="18.75" customHeight="1">
      <c r="A36" s="15">
        <v>29</v>
      </c>
      <c r="B36" s="75"/>
      <c r="C36" s="115"/>
      <c r="D36" s="156"/>
      <c r="E36" s="157"/>
      <c r="F36" s="168"/>
      <c r="G36" s="76"/>
      <c r="H36" s="19"/>
      <c r="I36" s="20">
        <v>5</v>
      </c>
      <c r="J36" s="21" t="s">
        <v>139</v>
      </c>
      <c r="K36" s="22">
        <f>IF(ISERROR(VLOOKUP(J36,'KAYIT LİSTESİ'!$B$4:$H$918,2,0)),"",(VLOOKUP(J36,'KAYIT LİSTESİ'!$B$4:$H$918,2,0)))</f>
      </c>
      <c r="L36" s="23">
        <f>IF(ISERROR(VLOOKUP(J36,'KAYIT LİSTESİ'!$B$4:$H$918,4,0)),"",(VLOOKUP(J36,'KAYIT LİSTESİ'!$B$4:$H$918,4,0)))</f>
      </c>
      <c r="M36" s="49">
        <f>IF(ISERROR(VLOOKUP(J36,'KAYIT LİSTESİ'!$B$4:$H$918,5,0)),"",(VLOOKUP(J36,'KAYIT LİSTESİ'!$B$4:$H$918,5,0)))</f>
      </c>
      <c r="N36" s="49">
        <f>IF(ISERROR(VLOOKUP(J36,'KAYIT LİSTESİ'!$B$4:$H$918,6,0)),"",(VLOOKUP(J36,'KAYIT LİSTESİ'!$B$4:$H$918,6,0)))</f>
      </c>
      <c r="O36" s="162"/>
      <c r="P36" s="22"/>
    </row>
    <row r="37" spans="1:16" s="12" customFormat="1" ht="18.75" customHeight="1">
      <c r="A37" s="15">
        <v>30</v>
      </c>
      <c r="B37" s="75"/>
      <c r="C37" s="115"/>
      <c r="D37" s="156"/>
      <c r="E37" s="157"/>
      <c r="F37" s="168"/>
      <c r="G37" s="76"/>
      <c r="H37" s="19"/>
      <c r="I37" s="20">
        <v>6</v>
      </c>
      <c r="J37" s="21" t="s">
        <v>140</v>
      </c>
      <c r="K37" s="22">
        <f>IF(ISERROR(VLOOKUP(J37,'KAYIT LİSTESİ'!$B$4:$H$918,2,0)),"",(VLOOKUP(J37,'KAYIT LİSTESİ'!$B$4:$H$918,2,0)))</f>
      </c>
      <c r="L37" s="23">
        <f>IF(ISERROR(VLOOKUP(J37,'KAYIT LİSTESİ'!$B$4:$H$918,4,0)),"",(VLOOKUP(J37,'KAYIT LİSTESİ'!$B$4:$H$918,4,0)))</f>
      </c>
      <c r="M37" s="49">
        <f>IF(ISERROR(VLOOKUP(J37,'KAYIT LİSTESİ'!$B$4:$H$918,5,0)),"",(VLOOKUP(J37,'KAYIT LİSTESİ'!$B$4:$H$918,5,0)))</f>
      </c>
      <c r="N37" s="49">
        <f>IF(ISERROR(VLOOKUP(J37,'KAYIT LİSTESİ'!$B$4:$H$918,6,0)),"",(VLOOKUP(J37,'KAYIT LİSTESİ'!$B$4:$H$918,6,0)))</f>
      </c>
      <c r="O37" s="162"/>
      <c r="P37" s="22"/>
    </row>
    <row r="38" spans="1:16" s="12" customFormat="1" ht="18.75" customHeight="1">
      <c r="A38" s="15">
        <v>31</v>
      </c>
      <c r="B38" s="75"/>
      <c r="C38" s="115"/>
      <c r="D38" s="156"/>
      <c r="E38" s="157"/>
      <c r="F38" s="168"/>
      <c r="G38" s="76"/>
      <c r="H38" s="19"/>
      <c r="I38" s="278" t="s">
        <v>37</v>
      </c>
      <c r="J38" s="289"/>
      <c r="K38" s="289"/>
      <c r="L38" s="289"/>
      <c r="M38" s="289"/>
      <c r="N38" s="289"/>
      <c r="O38" s="289"/>
      <c r="P38" s="290"/>
    </row>
    <row r="39" spans="1:16" s="12" customFormat="1" ht="24" customHeight="1">
      <c r="A39" s="15">
        <v>32</v>
      </c>
      <c r="B39" s="75"/>
      <c r="C39" s="115"/>
      <c r="D39" s="156"/>
      <c r="E39" s="157"/>
      <c r="F39" s="168"/>
      <c r="G39" s="76"/>
      <c r="H39" s="19"/>
      <c r="I39" s="48" t="s">
        <v>11</v>
      </c>
      <c r="J39" s="48" t="s">
        <v>164</v>
      </c>
      <c r="K39" s="48" t="s">
        <v>163</v>
      </c>
      <c r="L39" s="117" t="s">
        <v>12</v>
      </c>
      <c r="M39" s="118" t="s">
        <v>13</v>
      </c>
      <c r="N39" s="118" t="s">
        <v>39</v>
      </c>
      <c r="O39" s="161" t="s">
        <v>14</v>
      </c>
      <c r="P39" s="48" t="s">
        <v>25</v>
      </c>
    </row>
    <row r="40" spans="1:16" s="12" customFormat="1" ht="18.75" customHeight="1">
      <c r="A40" s="15">
        <v>33</v>
      </c>
      <c r="B40" s="75"/>
      <c r="C40" s="115"/>
      <c r="D40" s="156"/>
      <c r="E40" s="157"/>
      <c r="F40" s="168"/>
      <c r="G40" s="76"/>
      <c r="H40" s="19"/>
      <c r="I40" s="20">
        <v>1</v>
      </c>
      <c r="J40" s="21" t="s">
        <v>141</v>
      </c>
      <c r="K40" s="22">
        <f>IF(ISERROR(VLOOKUP(J40,'KAYIT LİSTESİ'!$B$4:$H$918,2,0)),"",(VLOOKUP(J40,'KAYIT LİSTESİ'!$B$4:$H$918,2,0)))</f>
      </c>
      <c r="L40" s="23">
        <f>IF(ISERROR(VLOOKUP(J40,'KAYIT LİSTESİ'!$B$4:$H$918,4,0)),"",(VLOOKUP(J40,'KAYIT LİSTESİ'!$B$4:$H$918,4,0)))</f>
      </c>
      <c r="M40" s="49">
        <f>IF(ISERROR(VLOOKUP(J40,'KAYIT LİSTESİ'!$B$4:$H$918,5,0)),"",(VLOOKUP(J40,'KAYIT LİSTESİ'!$B$4:$H$918,5,0)))</f>
      </c>
      <c r="N40" s="49">
        <f>IF(ISERROR(VLOOKUP(J40,'KAYIT LİSTESİ'!$B$4:$H$918,6,0)),"",(VLOOKUP(J40,'KAYIT LİSTESİ'!$B$4:$H$918,6,0)))</f>
      </c>
      <c r="O40" s="162"/>
      <c r="P40" s="22"/>
    </row>
    <row r="41" spans="1:16" s="12" customFormat="1" ht="18.75" customHeight="1">
      <c r="A41" s="15">
        <v>34</v>
      </c>
      <c r="B41" s="75"/>
      <c r="C41" s="115"/>
      <c r="D41" s="156"/>
      <c r="E41" s="157"/>
      <c r="F41" s="168"/>
      <c r="G41" s="76"/>
      <c r="H41" s="19"/>
      <c r="I41" s="20">
        <v>2</v>
      </c>
      <c r="J41" s="21" t="s">
        <v>142</v>
      </c>
      <c r="K41" s="22">
        <f>IF(ISERROR(VLOOKUP(J41,'KAYIT LİSTESİ'!$B$4:$H$918,2,0)),"",(VLOOKUP(J41,'KAYIT LİSTESİ'!$B$4:$H$918,2,0)))</f>
      </c>
      <c r="L41" s="23">
        <f>IF(ISERROR(VLOOKUP(J41,'KAYIT LİSTESİ'!$B$4:$H$918,4,0)),"",(VLOOKUP(J41,'KAYIT LİSTESİ'!$B$4:$H$918,4,0)))</f>
      </c>
      <c r="M41" s="49">
        <f>IF(ISERROR(VLOOKUP(J41,'KAYIT LİSTESİ'!$B$4:$H$918,5,0)),"",(VLOOKUP(J41,'KAYIT LİSTESİ'!$B$4:$H$918,5,0)))</f>
      </c>
      <c r="N41" s="49">
        <f>IF(ISERROR(VLOOKUP(J41,'KAYIT LİSTESİ'!$B$4:$H$918,6,0)),"",(VLOOKUP(J41,'KAYIT LİSTESİ'!$B$4:$H$918,6,0)))</f>
      </c>
      <c r="O41" s="162"/>
      <c r="P41" s="22"/>
    </row>
    <row r="42" spans="1:16" s="12" customFormat="1" ht="18.75" customHeight="1">
      <c r="A42" s="15">
        <v>35</v>
      </c>
      <c r="B42" s="75"/>
      <c r="C42" s="115"/>
      <c r="D42" s="156"/>
      <c r="E42" s="157"/>
      <c r="F42" s="168"/>
      <c r="G42" s="76"/>
      <c r="H42" s="19"/>
      <c r="I42" s="20">
        <v>3</v>
      </c>
      <c r="J42" s="21" t="s">
        <v>143</v>
      </c>
      <c r="K42" s="22">
        <f>IF(ISERROR(VLOOKUP(J42,'KAYIT LİSTESİ'!$B$4:$H$918,2,0)),"",(VLOOKUP(J42,'KAYIT LİSTESİ'!$B$4:$H$918,2,0)))</f>
      </c>
      <c r="L42" s="23">
        <f>IF(ISERROR(VLOOKUP(J42,'KAYIT LİSTESİ'!$B$4:$H$918,4,0)),"",(VLOOKUP(J42,'KAYIT LİSTESİ'!$B$4:$H$918,4,0)))</f>
      </c>
      <c r="M42" s="49">
        <f>IF(ISERROR(VLOOKUP(J42,'KAYIT LİSTESİ'!$B$4:$H$918,5,0)),"",(VLOOKUP(J42,'KAYIT LİSTESİ'!$B$4:$H$918,5,0)))</f>
      </c>
      <c r="N42" s="49">
        <f>IF(ISERROR(VLOOKUP(J42,'KAYIT LİSTESİ'!$B$4:$H$918,6,0)),"",(VLOOKUP(J42,'KAYIT LİSTESİ'!$B$4:$H$918,6,0)))</f>
      </c>
      <c r="O42" s="162"/>
      <c r="P42" s="22"/>
    </row>
    <row r="43" spans="1:16" s="12" customFormat="1" ht="18.75" customHeight="1">
      <c r="A43" s="15">
        <v>36</v>
      </c>
      <c r="B43" s="75"/>
      <c r="C43" s="115"/>
      <c r="D43" s="156"/>
      <c r="E43" s="157"/>
      <c r="F43" s="168"/>
      <c r="G43" s="76"/>
      <c r="H43" s="19"/>
      <c r="I43" s="20">
        <v>4</v>
      </c>
      <c r="J43" s="21" t="s">
        <v>144</v>
      </c>
      <c r="K43" s="22">
        <f>IF(ISERROR(VLOOKUP(J43,'KAYIT LİSTESİ'!$B$4:$H$918,2,0)),"",(VLOOKUP(J43,'KAYIT LİSTESİ'!$B$4:$H$918,2,0)))</f>
      </c>
      <c r="L43" s="23">
        <f>IF(ISERROR(VLOOKUP(J43,'KAYIT LİSTESİ'!$B$4:$H$918,4,0)),"",(VLOOKUP(J43,'KAYIT LİSTESİ'!$B$4:$H$918,4,0)))</f>
      </c>
      <c r="M43" s="49">
        <f>IF(ISERROR(VLOOKUP(J43,'KAYIT LİSTESİ'!$B$4:$H$918,5,0)),"",(VLOOKUP(J43,'KAYIT LİSTESİ'!$B$4:$H$918,5,0)))</f>
      </c>
      <c r="N43" s="49">
        <f>IF(ISERROR(VLOOKUP(J43,'KAYIT LİSTESİ'!$B$4:$H$918,6,0)),"",(VLOOKUP(J43,'KAYIT LİSTESİ'!$B$4:$H$918,6,0)))</f>
      </c>
      <c r="O43" s="162"/>
      <c r="P43" s="22"/>
    </row>
    <row r="44" spans="1:16" s="12" customFormat="1" ht="18.75" customHeight="1">
      <c r="A44" s="15">
        <v>37</v>
      </c>
      <c r="B44" s="75"/>
      <c r="C44" s="115"/>
      <c r="D44" s="156"/>
      <c r="E44" s="157"/>
      <c r="F44" s="168"/>
      <c r="G44" s="76"/>
      <c r="H44" s="19"/>
      <c r="I44" s="20">
        <v>5</v>
      </c>
      <c r="J44" s="21" t="s">
        <v>145</v>
      </c>
      <c r="K44" s="22">
        <f>IF(ISERROR(VLOOKUP(J44,'KAYIT LİSTESİ'!$B$4:$H$918,2,0)),"",(VLOOKUP(J44,'KAYIT LİSTESİ'!$B$4:$H$918,2,0)))</f>
      </c>
      <c r="L44" s="23">
        <f>IF(ISERROR(VLOOKUP(J44,'KAYIT LİSTESİ'!$B$4:$H$918,4,0)),"",(VLOOKUP(J44,'KAYIT LİSTESİ'!$B$4:$H$918,4,0)))</f>
      </c>
      <c r="M44" s="49">
        <f>IF(ISERROR(VLOOKUP(J44,'KAYIT LİSTESİ'!$B$4:$H$918,5,0)),"",(VLOOKUP(J44,'KAYIT LİSTESİ'!$B$4:$H$918,5,0)))</f>
      </c>
      <c r="N44" s="49">
        <f>IF(ISERROR(VLOOKUP(J44,'KAYIT LİSTESİ'!$B$4:$H$918,6,0)),"",(VLOOKUP(J44,'KAYIT LİSTESİ'!$B$4:$H$918,6,0)))</f>
      </c>
      <c r="O44" s="162"/>
      <c r="P44" s="22"/>
    </row>
    <row r="45" spans="1:16" s="12" customFormat="1" ht="18.75" customHeight="1">
      <c r="A45" s="15">
        <v>38</v>
      </c>
      <c r="B45" s="75"/>
      <c r="C45" s="115"/>
      <c r="D45" s="156"/>
      <c r="E45" s="157"/>
      <c r="F45" s="168"/>
      <c r="G45" s="76"/>
      <c r="H45" s="19"/>
      <c r="I45" s="20">
        <v>6</v>
      </c>
      <c r="J45" s="21" t="s">
        <v>146</v>
      </c>
      <c r="K45" s="22">
        <f>IF(ISERROR(VLOOKUP(J45,'KAYIT LİSTESİ'!$B$4:$H$918,2,0)),"",(VLOOKUP(J45,'KAYIT LİSTESİ'!$B$4:$H$918,2,0)))</f>
      </c>
      <c r="L45" s="23">
        <f>IF(ISERROR(VLOOKUP(J45,'KAYIT LİSTESİ'!$B$4:$H$918,4,0)),"",(VLOOKUP(J45,'KAYIT LİSTESİ'!$B$4:$H$918,4,0)))</f>
      </c>
      <c r="M45" s="49">
        <f>IF(ISERROR(VLOOKUP(J45,'KAYIT LİSTESİ'!$B$4:$H$918,5,0)),"",(VLOOKUP(J45,'KAYIT LİSTESİ'!$B$4:$H$918,5,0)))</f>
      </c>
      <c r="N45" s="49">
        <f>IF(ISERROR(VLOOKUP(J45,'KAYIT LİSTESİ'!$B$4:$H$918,6,0)),"",(VLOOKUP(J45,'KAYIT LİSTESİ'!$B$4:$H$918,6,0)))</f>
      </c>
      <c r="O45" s="162"/>
      <c r="P45" s="22"/>
    </row>
    <row r="46" spans="1:16" s="12" customFormat="1" ht="18.75" customHeight="1">
      <c r="A46" s="15">
        <v>39</v>
      </c>
      <c r="B46" s="75"/>
      <c r="C46" s="115"/>
      <c r="D46" s="156"/>
      <c r="E46" s="157"/>
      <c r="F46" s="168"/>
      <c r="G46" s="76"/>
      <c r="H46" s="19"/>
      <c r="I46" s="278" t="s">
        <v>38</v>
      </c>
      <c r="J46" s="289"/>
      <c r="K46" s="289"/>
      <c r="L46" s="289"/>
      <c r="M46" s="289"/>
      <c r="N46" s="289"/>
      <c r="O46" s="289"/>
      <c r="P46" s="290"/>
    </row>
    <row r="47" spans="1:16" s="12" customFormat="1" ht="24.75" customHeight="1">
      <c r="A47" s="15">
        <v>40</v>
      </c>
      <c r="B47" s="75"/>
      <c r="C47" s="115"/>
      <c r="D47" s="156"/>
      <c r="E47" s="157"/>
      <c r="F47" s="168"/>
      <c r="G47" s="76"/>
      <c r="H47" s="19"/>
      <c r="I47" s="48" t="s">
        <v>11</v>
      </c>
      <c r="J47" s="48" t="s">
        <v>164</v>
      </c>
      <c r="K47" s="48" t="s">
        <v>163</v>
      </c>
      <c r="L47" s="117" t="s">
        <v>12</v>
      </c>
      <c r="M47" s="118" t="s">
        <v>13</v>
      </c>
      <c r="N47" s="118" t="s">
        <v>39</v>
      </c>
      <c r="O47" s="161" t="s">
        <v>14</v>
      </c>
      <c r="P47" s="48" t="s">
        <v>25</v>
      </c>
    </row>
    <row r="48" spans="1:16" s="12" customFormat="1" ht="18.75" customHeight="1">
      <c r="A48" s="15">
        <v>41</v>
      </c>
      <c r="B48" s="75"/>
      <c r="C48" s="115"/>
      <c r="D48" s="156"/>
      <c r="E48" s="157"/>
      <c r="F48" s="168"/>
      <c r="G48" s="76"/>
      <c r="H48" s="19"/>
      <c r="I48" s="20">
        <v>1</v>
      </c>
      <c r="J48" s="21" t="s">
        <v>276</v>
      </c>
      <c r="K48" s="22">
        <f>IF(ISERROR(VLOOKUP(J48,'KAYIT LİSTESİ'!$B$4:$H$918,2,0)),"",(VLOOKUP(J48,'KAYIT LİSTESİ'!$B$4:$H$918,2,0)))</f>
      </c>
      <c r="L48" s="23">
        <f>IF(ISERROR(VLOOKUP(J48,'KAYIT LİSTESİ'!$B$4:$H$918,4,0)),"",(VLOOKUP(J48,'KAYIT LİSTESİ'!$B$4:$H$918,4,0)))</f>
      </c>
      <c r="M48" s="49">
        <f>IF(ISERROR(VLOOKUP(J48,'KAYIT LİSTESİ'!$B$4:$H$918,5,0)),"",(VLOOKUP(J48,'KAYIT LİSTESİ'!$B$4:$H$918,5,0)))</f>
      </c>
      <c r="N48" s="49">
        <f>IF(ISERROR(VLOOKUP(J48,'KAYIT LİSTESİ'!$B$4:$H$918,6,0)),"",(VLOOKUP(J48,'KAYIT LİSTESİ'!$B$4:$H$918,6,0)))</f>
      </c>
      <c r="O48" s="162"/>
      <c r="P48" s="22"/>
    </row>
    <row r="49" spans="1:16" s="12" customFormat="1" ht="18.75" customHeight="1">
      <c r="A49" s="15">
        <v>42</v>
      </c>
      <c r="B49" s="75"/>
      <c r="C49" s="115"/>
      <c r="D49" s="156"/>
      <c r="E49" s="157"/>
      <c r="F49" s="168"/>
      <c r="G49" s="76"/>
      <c r="H49" s="19"/>
      <c r="I49" s="20">
        <v>2</v>
      </c>
      <c r="J49" s="21" t="s">
        <v>277</v>
      </c>
      <c r="K49" s="22">
        <f>IF(ISERROR(VLOOKUP(J49,'KAYIT LİSTESİ'!$B$4:$H$918,2,0)),"",(VLOOKUP(J49,'KAYIT LİSTESİ'!$B$4:$H$918,2,0)))</f>
      </c>
      <c r="L49" s="23">
        <f>IF(ISERROR(VLOOKUP(J49,'KAYIT LİSTESİ'!$B$4:$H$918,4,0)),"",(VLOOKUP(J49,'KAYIT LİSTESİ'!$B$4:$H$918,4,0)))</f>
      </c>
      <c r="M49" s="49">
        <f>IF(ISERROR(VLOOKUP(J49,'KAYIT LİSTESİ'!$B$4:$H$918,5,0)),"",(VLOOKUP(J49,'KAYIT LİSTESİ'!$B$4:$H$918,5,0)))</f>
      </c>
      <c r="N49" s="49">
        <f>IF(ISERROR(VLOOKUP(J49,'KAYIT LİSTESİ'!$B$4:$H$918,6,0)),"",(VLOOKUP(J49,'KAYIT LİSTESİ'!$B$4:$H$918,6,0)))</f>
      </c>
      <c r="O49" s="162"/>
      <c r="P49" s="22"/>
    </row>
    <row r="50" spans="1:16" s="12" customFormat="1" ht="18.75" customHeight="1">
      <c r="A50" s="15">
        <v>43</v>
      </c>
      <c r="B50" s="75"/>
      <c r="C50" s="115"/>
      <c r="D50" s="156"/>
      <c r="E50" s="157"/>
      <c r="F50" s="168"/>
      <c r="G50" s="76"/>
      <c r="H50" s="19"/>
      <c r="I50" s="20">
        <v>3</v>
      </c>
      <c r="J50" s="21" t="s">
        <v>278</v>
      </c>
      <c r="K50" s="22">
        <f>IF(ISERROR(VLOOKUP(J50,'KAYIT LİSTESİ'!$B$4:$H$918,2,0)),"",(VLOOKUP(J50,'KAYIT LİSTESİ'!$B$4:$H$918,2,0)))</f>
      </c>
      <c r="L50" s="23">
        <f>IF(ISERROR(VLOOKUP(J50,'KAYIT LİSTESİ'!$B$4:$H$918,4,0)),"",(VLOOKUP(J50,'KAYIT LİSTESİ'!$B$4:$H$918,4,0)))</f>
      </c>
      <c r="M50" s="49">
        <f>IF(ISERROR(VLOOKUP(J50,'KAYIT LİSTESİ'!$B$4:$H$918,5,0)),"",(VLOOKUP(J50,'KAYIT LİSTESİ'!$B$4:$H$918,5,0)))</f>
      </c>
      <c r="N50" s="49">
        <f>IF(ISERROR(VLOOKUP(J50,'KAYIT LİSTESİ'!$B$4:$H$918,6,0)),"",(VLOOKUP(J50,'KAYIT LİSTESİ'!$B$4:$H$918,6,0)))</f>
      </c>
      <c r="O50" s="162"/>
      <c r="P50" s="22"/>
    </row>
    <row r="51" spans="1:16" s="12" customFormat="1" ht="18.75" customHeight="1">
      <c r="A51" s="15">
        <v>44</v>
      </c>
      <c r="B51" s="75"/>
      <c r="C51" s="115"/>
      <c r="D51" s="156"/>
      <c r="E51" s="157"/>
      <c r="F51" s="168"/>
      <c r="G51" s="76"/>
      <c r="H51" s="19"/>
      <c r="I51" s="20">
        <v>4</v>
      </c>
      <c r="J51" s="21" t="s">
        <v>279</v>
      </c>
      <c r="K51" s="22">
        <f>IF(ISERROR(VLOOKUP(J51,'KAYIT LİSTESİ'!$B$4:$H$918,2,0)),"",(VLOOKUP(J51,'KAYIT LİSTESİ'!$B$4:$H$918,2,0)))</f>
      </c>
      <c r="L51" s="23">
        <f>IF(ISERROR(VLOOKUP(J51,'KAYIT LİSTESİ'!$B$4:$H$918,4,0)),"",(VLOOKUP(J51,'KAYIT LİSTESİ'!$B$4:$H$918,4,0)))</f>
      </c>
      <c r="M51" s="49">
        <f>IF(ISERROR(VLOOKUP(J51,'KAYIT LİSTESİ'!$B$4:$H$918,5,0)),"",(VLOOKUP(J51,'KAYIT LİSTESİ'!$B$4:$H$918,5,0)))</f>
      </c>
      <c r="N51" s="49">
        <f>IF(ISERROR(VLOOKUP(J51,'KAYIT LİSTESİ'!$B$4:$H$918,6,0)),"",(VLOOKUP(J51,'KAYIT LİSTESİ'!$B$4:$H$918,6,0)))</f>
      </c>
      <c r="O51" s="162"/>
      <c r="P51" s="22"/>
    </row>
    <row r="52" spans="1:16" s="12" customFormat="1" ht="18.75" customHeight="1">
      <c r="A52" s="15">
        <v>45</v>
      </c>
      <c r="B52" s="75"/>
      <c r="C52" s="115"/>
      <c r="D52" s="156"/>
      <c r="E52" s="157"/>
      <c r="F52" s="168"/>
      <c r="G52" s="76"/>
      <c r="H52" s="19"/>
      <c r="I52" s="20">
        <v>5</v>
      </c>
      <c r="J52" s="21" t="s">
        <v>280</v>
      </c>
      <c r="K52" s="22">
        <f>IF(ISERROR(VLOOKUP(J52,'KAYIT LİSTESİ'!$B$4:$H$918,2,0)),"",(VLOOKUP(J52,'KAYIT LİSTESİ'!$B$4:$H$918,2,0)))</f>
      </c>
      <c r="L52" s="23">
        <f>IF(ISERROR(VLOOKUP(J52,'KAYIT LİSTESİ'!$B$4:$H$918,4,0)),"",(VLOOKUP(J52,'KAYIT LİSTESİ'!$B$4:$H$918,4,0)))</f>
      </c>
      <c r="M52" s="49">
        <f>IF(ISERROR(VLOOKUP(J52,'KAYIT LİSTESİ'!$B$4:$H$918,5,0)),"",(VLOOKUP(J52,'KAYIT LİSTESİ'!$B$4:$H$918,5,0)))</f>
      </c>
      <c r="N52" s="49">
        <f>IF(ISERROR(VLOOKUP(J52,'KAYIT LİSTESİ'!$B$4:$H$918,6,0)),"",(VLOOKUP(J52,'KAYIT LİSTESİ'!$B$4:$H$918,6,0)))</f>
      </c>
      <c r="O52" s="162"/>
      <c r="P52" s="22"/>
    </row>
    <row r="53" spans="1:16" s="12" customFormat="1" ht="18.75" customHeight="1">
      <c r="A53" s="15">
        <v>46</v>
      </c>
      <c r="B53" s="75"/>
      <c r="C53" s="115"/>
      <c r="D53" s="156"/>
      <c r="E53" s="157"/>
      <c r="F53" s="168"/>
      <c r="G53" s="76"/>
      <c r="H53" s="19"/>
      <c r="I53" s="20">
        <v>6</v>
      </c>
      <c r="J53" s="21" t="s">
        <v>281</v>
      </c>
      <c r="K53" s="22">
        <f>IF(ISERROR(VLOOKUP(J53,'KAYIT LİSTESİ'!$B$4:$H$918,2,0)),"",(VLOOKUP(J53,'KAYIT LİSTESİ'!$B$4:$H$918,2,0)))</f>
      </c>
      <c r="L53" s="23">
        <f>IF(ISERROR(VLOOKUP(J53,'KAYIT LİSTESİ'!$B$4:$H$918,4,0)),"",(VLOOKUP(J53,'KAYIT LİSTESİ'!$B$4:$H$918,4,0)))</f>
      </c>
      <c r="M53" s="49">
        <f>IF(ISERROR(VLOOKUP(J53,'KAYIT LİSTESİ'!$B$4:$H$918,5,0)),"",(VLOOKUP(J53,'KAYIT LİSTESİ'!$B$4:$H$918,5,0)))</f>
      </c>
      <c r="N53" s="49">
        <f>IF(ISERROR(VLOOKUP(J53,'KAYIT LİSTESİ'!$B$4:$H$918,6,0)),"",(VLOOKUP(J53,'KAYIT LİSTESİ'!$B$4:$H$918,6,0)))</f>
      </c>
      <c r="O53" s="162"/>
      <c r="P53" s="22"/>
    </row>
    <row r="54" spans="1:16" s="12" customFormat="1" ht="18.75" customHeight="1">
      <c r="A54" s="15">
        <v>47</v>
      </c>
      <c r="B54" s="75"/>
      <c r="C54" s="115"/>
      <c r="D54" s="156"/>
      <c r="E54" s="157"/>
      <c r="F54" s="168"/>
      <c r="G54" s="76"/>
      <c r="H54" s="19"/>
      <c r="I54" s="278" t="s">
        <v>40</v>
      </c>
      <c r="J54" s="289"/>
      <c r="K54" s="289"/>
      <c r="L54" s="289"/>
      <c r="M54" s="289"/>
      <c r="N54" s="289"/>
      <c r="O54" s="289"/>
      <c r="P54" s="290"/>
    </row>
    <row r="55" spans="1:16" s="12" customFormat="1" ht="24" customHeight="1">
      <c r="A55" s="15">
        <v>48</v>
      </c>
      <c r="B55" s="75"/>
      <c r="C55" s="115"/>
      <c r="D55" s="156"/>
      <c r="E55" s="157"/>
      <c r="F55" s="168"/>
      <c r="G55" s="76"/>
      <c r="H55" s="19"/>
      <c r="I55" s="48" t="s">
        <v>11</v>
      </c>
      <c r="J55" s="48" t="s">
        <v>164</v>
      </c>
      <c r="K55" s="48" t="s">
        <v>163</v>
      </c>
      <c r="L55" s="117" t="s">
        <v>12</v>
      </c>
      <c r="M55" s="118" t="s">
        <v>13</v>
      </c>
      <c r="N55" s="118" t="s">
        <v>39</v>
      </c>
      <c r="O55" s="161" t="s">
        <v>14</v>
      </c>
      <c r="P55" s="48" t="s">
        <v>25</v>
      </c>
    </row>
    <row r="56" spans="1:16" s="12" customFormat="1" ht="18.75" customHeight="1">
      <c r="A56" s="15">
        <v>49</v>
      </c>
      <c r="B56" s="75"/>
      <c r="C56" s="115"/>
      <c r="D56" s="156"/>
      <c r="E56" s="157"/>
      <c r="F56" s="168"/>
      <c r="G56" s="76"/>
      <c r="H56" s="19"/>
      <c r="I56" s="20">
        <v>1</v>
      </c>
      <c r="J56" s="21" t="s">
        <v>282</v>
      </c>
      <c r="K56" s="22">
        <f>IF(ISERROR(VLOOKUP(J56,'KAYIT LİSTESİ'!$B$4:$H$918,2,0)),"",(VLOOKUP(J56,'KAYIT LİSTESİ'!$B$4:$H$918,2,0)))</f>
      </c>
      <c r="L56" s="23">
        <f>IF(ISERROR(VLOOKUP(J56,'KAYIT LİSTESİ'!$B$4:$H$918,4,0)),"",(VLOOKUP(J56,'KAYIT LİSTESİ'!$B$4:$H$918,4,0)))</f>
      </c>
      <c r="M56" s="49">
        <f>IF(ISERROR(VLOOKUP(J56,'KAYIT LİSTESİ'!$B$4:$H$918,5,0)),"",(VLOOKUP(J56,'KAYIT LİSTESİ'!$B$4:$H$918,5,0)))</f>
      </c>
      <c r="N56" s="49">
        <f>IF(ISERROR(VLOOKUP(J56,'KAYIT LİSTESİ'!$B$4:$H$918,6,0)),"",(VLOOKUP(J56,'KAYIT LİSTESİ'!$B$4:$H$918,6,0)))</f>
      </c>
      <c r="O56" s="162"/>
      <c r="P56" s="22"/>
    </row>
    <row r="57" spans="1:16" s="12" customFormat="1" ht="18.75" customHeight="1">
      <c r="A57" s="15">
        <v>50</v>
      </c>
      <c r="B57" s="75"/>
      <c r="C57" s="115"/>
      <c r="D57" s="156"/>
      <c r="E57" s="157"/>
      <c r="F57" s="168"/>
      <c r="G57" s="76"/>
      <c r="H57" s="19"/>
      <c r="I57" s="20">
        <v>2</v>
      </c>
      <c r="J57" s="21" t="s">
        <v>283</v>
      </c>
      <c r="K57" s="22">
        <f>IF(ISERROR(VLOOKUP(J57,'KAYIT LİSTESİ'!$B$4:$H$918,2,0)),"",(VLOOKUP(J57,'KAYIT LİSTESİ'!$B$4:$H$918,2,0)))</f>
      </c>
      <c r="L57" s="23">
        <f>IF(ISERROR(VLOOKUP(J57,'KAYIT LİSTESİ'!$B$4:$H$918,4,0)),"",(VLOOKUP(J57,'KAYIT LİSTESİ'!$B$4:$H$918,4,0)))</f>
      </c>
      <c r="M57" s="49">
        <f>IF(ISERROR(VLOOKUP(J57,'KAYIT LİSTESİ'!$B$4:$H$918,5,0)),"",(VLOOKUP(J57,'KAYIT LİSTESİ'!$B$4:$H$918,5,0)))</f>
      </c>
      <c r="N57" s="49">
        <f>IF(ISERROR(VLOOKUP(J57,'KAYIT LİSTESİ'!$B$4:$H$918,6,0)),"",(VLOOKUP(J57,'KAYIT LİSTESİ'!$B$4:$H$918,6,0)))</f>
      </c>
      <c r="O57" s="162"/>
      <c r="P57" s="22"/>
    </row>
    <row r="58" spans="1:16" s="12" customFormat="1" ht="18.75" customHeight="1">
      <c r="A58" s="15">
        <v>51</v>
      </c>
      <c r="B58" s="75"/>
      <c r="C58" s="115"/>
      <c r="D58" s="156"/>
      <c r="E58" s="157"/>
      <c r="F58" s="168"/>
      <c r="G58" s="76"/>
      <c r="H58" s="19"/>
      <c r="I58" s="20">
        <v>3</v>
      </c>
      <c r="J58" s="21" t="s">
        <v>284</v>
      </c>
      <c r="K58" s="22">
        <f>IF(ISERROR(VLOOKUP(J58,'KAYIT LİSTESİ'!$B$4:$H$918,2,0)),"",(VLOOKUP(J58,'KAYIT LİSTESİ'!$B$4:$H$918,2,0)))</f>
      </c>
      <c r="L58" s="23">
        <f>IF(ISERROR(VLOOKUP(J58,'KAYIT LİSTESİ'!$B$4:$H$918,4,0)),"",(VLOOKUP(J58,'KAYIT LİSTESİ'!$B$4:$H$918,4,0)))</f>
      </c>
      <c r="M58" s="49">
        <f>IF(ISERROR(VLOOKUP(J58,'KAYIT LİSTESİ'!$B$4:$H$918,5,0)),"",(VLOOKUP(J58,'KAYIT LİSTESİ'!$B$4:$H$918,5,0)))</f>
      </c>
      <c r="N58" s="49">
        <f>IF(ISERROR(VLOOKUP(J58,'KAYIT LİSTESİ'!$B$4:$H$918,6,0)),"",(VLOOKUP(J58,'KAYIT LİSTESİ'!$B$4:$H$918,6,0)))</f>
      </c>
      <c r="O58" s="162"/>
      <c r="P58" s="22"/>
    </row>
    <row r="59" spans="1:16" s="12" customFormat="1" ht="18.75" customHeight="1">
      <c r="A59" s="15">
        <v>52</v>
      </c>
      <c r="B59" s="75"/>
      <c r="C59" s="115"/>
      <c r="D59" s="156"/>
      <c r="E59" s="157"/>
      <c r="F59" s="168"/>
      <c r="G59" s="76"/>
      <c r="H59" s="19"/>
      <c r="I59" s="20">
        <v>4</v>
      </c>
      <c r="J59" s="21" t="s">
        <v>285</v>
      </c>
      <c r="K59" s="22">
        <f>IF(ISERROR(VLOOKUP(J59,'KAYIT LİSTESİ'!$B$4:$H$918,2,0)),"",(VLOOKUP(J59,'KAYIT LİSTESİ'!$B$4:$H$918,2,0)))</f>
      </c>
      <c r="L59" s="23">
        <f>IF(ISERROR(VLOOKUP(J59,'KAYIT LİSTESİ'!$B$4:$H$918,4,0)),"",(VLOOKUP(J59,'KAYIT LİSTESİ'!$B$4:$H$918,4,0)))</f>
      </c>
      <c r="M59" s="49">
        <f>IF(ISERROR(VLOOKUP(J59,'KAYIT LİSTESİ'!$B$4:$H$918,5,0)),"",(VLOOKUP(J59,'KAYIT LİSTESİ'!$B$4:$H$918,5,0)))</f>
      </c>
      <c r="N59" s="49">
        <f>IF(ISERROR(VLOOKUP(J59,'KAYIT LİSTESİ'!$B$4:$H$918,6,0)),"",(VLOOKUP(J59,'KAYIT LİSTESİ'!$B$4:$H$918,6,0)))</f>
      </c>
      <c r="O59" s="162"/>
      <c r="P59" s="22"/>
    </row>
    <row r="60" spans="1:16" s="12" customFormat="1" ht="18.75" customHeight="1">
      <c r="A60" s="15">
        <v>53</v>
      </c>
      <c r="B60" s="75"/>
      <c r="C60" s="115"/>
      <c r="D60" s="156"/>
      <c r="E60" s="157"/>
      <c r="F60" s="168"/>
      <c r="G60" s="76"/>
      <c r="H60" s="19"/>
      <c r="I60" s="20">
        <v>5</v>
      </c>
      <c r="J60" s="21" t="s">
        <v>286</v>
      </c>
      <c r="K60" s="22">
        <f>IF(ISERROR(VLOOKUP(J60,'KAYIT LİSTESİ'!$B$4:$H$918,2,0)),"",(VLOOKUP(J60,'KAYIT LİSTESİ'!$B$4:$H$918,2,0)))</f>
      </c>
      <c r="L60" s="23">
        <f>IF(ISERROR(VLOOKUP(J60,'KAYIT LİSTESİ'!$B$4:$H$918,4,0)),"",(VLOOKUP(J60,'KAYIT LİSTESİ'!$B$4:$H$918,4,0)))</f>
      </c>
      <c r="M60" s="49">
        <f>IF(ISERROR(VLOOKUP(J60,'KAYIT LİSTESİ'!$B$4:$H$918,5,0)),"",(VLOOKUP(J60,'KAYIT LİSTESİ'!$B$4:$H$918,5,0)))</f>
      </c>
      <c r="N60" s="49">
        <f>IF(ISERROR(VLOOKUP(J60,'KAYIT LİSTESİ'!$B$4:$H$918,6,0)),"",(VLOOKUP(J60,'KAYIT LİSTESİ'!$B$4:$H$918,6,0)))</f>
      </c>
      <c r="O60" s="162"/>
      <c r="P60" s="22"/>
    </row>
    <row r="61" spans="1:16" s="12" customFormat="1" ht="18.75" customHeight="1">
      <c r="A61" s="15">
        <v>54</v>
      </c>
      <c r="B61" s="75"/>
      <c r="C61" s="115"/>
      <c r="D61" s="156"/>
      <c r="E61" s="157"/>
      <c r="F61" s="168"/>
      <c r="G61" s="76"/>
      <c r="H61" s="19"/>
      <c r="I61" s="20">
        <v>6</v>
      </c>
      <c r="J61" s="21" t="s">
        <v>287</v>
      </c>
      <c r="K61" s="22">
        <f>IF(ISERROR(VLOOKUP(J61,'KAYIT LİSTESİ'!$B$4:$H$918,2,0)),"",(VLOOKUP(J61,'KAYIT LİSTESİ'!$B$4:$H$918,2,0)))</f>
      </c>
      <c r="L61" s="23">
        <f>IF(ISERROR(VLOOKUP(J61,'KAYIT LİSTESİ'!$B$4:$H$918,4,0)),"",(VLOOKUP(J61,'KAYIT LİSTESİ'!$B$4:$H$918,4,0)))</f>
      </c>
      <c r="M61" s="49">
        <f>IF(ISERROR(VLOOKUP(J61,'KAYIT LİSTESİ'!$B$4:$H$918,5,0)),"",(VLOOKUP(J61,'KAYIT LİSTESİ'!$B$4:$H$918,5,0)))</f>
      </c>
      <c r="N61" s="49">
        <f>IF(ISERROR(VLOOKUP(J61,'KAYIT LİSTESİ'!$B$4:$H$918,6,0)),"",(VLOOKUP(J61,'KAYIT LİSTESİ'!$B$4:$H$918,6,0)))</f>
      </c>
      <c r="O61" s="162"/>
      <c r="P61" s="22"/>
    </row>
    <row r="62" spans="1:16" s="12" customFormat="1" ht="18.75" customHeight="1">
      <c r="A62" s="15">
        <v>55</v>
      </c>
      <c r="B62" s="75"/>
      <c r="C62" s="115"/>
      <c r="D62" s="156"/>
      <c r="E62" s="157"/>
      <c r="F62" s="168"/>
      <c r="G62" s="76"/>
      <c r="H62" s="19"/>
      <c r="I62" s="278" t="s">
        <v>189</v>
      </c>
      <c r="J62" s="289"/>
      <c r="K62" s="289"/>
      <c r="L62" s="289"/>
      <c r="M62" s="289"/>
      <c r="N62" s="289"/>
      <c r="O62" s="289"/>
      <c r="P62" s="290"/>
    </row>
    <row r="63" spans="1:16" s="12" customFormat="1" ht="24.75" customHeight="1">
      <c r="A63" s="15">
        <v>56</v>
      </c>
      <c r="B63" s="75"/>
      <c r="C63" s="115"/>
      <c r="D63" s="156"/>
      <c r="E63" s="157"/>
      <c r="F63" s="168"/>
      <c r="G63" s="76"/>
      <c r="H63" s="19"/>
      <c r="I63" s="48" t="s">
        <v>11</v>
      </c>
      <c r="J63" s="48" t="s">
        <v>164</v>
      </c>
      <c r="K63" s="48" t="s">
        <v>163</v>
      </c>
      <c r="L63" s="117" t="s">
        <v>12</v>
      </c>
      <c r="M63" s="118" t="s">
        <v>13</v>
      </c>
      <c r="N63" s="118" t="s">
        <v>39</v>
      </c>
      <c r="O63" s="161" t="s">
        <v>14</v>
      </c>
      <c r="P63" s="48" t="s">
        <v>25</v>
      </c>
    </row>
    <row r="64" spans="1:16" s="12" customFormat="1" ht="18.75" customHeight="1">
      <c r="A64" s="15">
        <v>57</v>
      </c>
      <c r="B64" s="75"/>
      <c r="C64" s="115"/>
      <c r="D64" s="156"/>
      <c r="E64" s="157"/>
      <c r="F64" s="168"/>
      <c r="G64" s="76"/>
      <c r="H64" s="19"/>
      <c r="I64" s="20">
        <v>1</v>
      </c>
      <c r="J64" s="21" t="s">
        <v>288</v>
      </c>
      <c r="K64" s="22">
        <f>IF(ISERROR(VLOOKUP(J64,'KAYIT LİSTESİ'!$B$4:$H$918,2,0)),"",(VLOOKUP(J64,'KAYIT LİSTESİ'!$B$4:$H$918,2,0)))</f>
      </c>
      <c r="L64" s="23">
        <f>IF(ISERROR(VLOOKUP(J64,'KAYIT LİSTESİ'!$B$4:$H$918,4,0)),"",(VLOOKUP(J64,'KAYIT LİSTESİ'!$B$4:$H$918,4,0)))</f>
      </c>
      <c r="M64" s="49">
        <f>IF(ISERROR(VLOOKUP(J64,'KAYIT LİSTESİ'!$B$4:$H$918,5,0)),"",(VLOOKUP(J64,'KAYIT LİSTESİ'!$B$4:$H$918,5,0)))</f>
      </c>
      <c r="N64" s="49">
        <f>IF(ISERROR(VLOOKUP(J64,'KAYIT LİSTESİ'!$B$4:$H$918,6,0)),"",(VLOOKUP(J64,'KAYIT LİSTESİ'!$B$4:$H$918,6,0)))</f>
      </c>
      <c r="O64" s="162"/>
      <c r="P64" s="22"/>
    </row>
    <row r="65" spans="1:16" s="12" customFormat="1" ht="18.75" customHeight="1">
      <c r="A65" s="15">
        <v>58</v>
      </c>
      <c r="B65" s="75"/>
      <c r="C65" s="115"/>
      <c r="D65" s="156"/>
      <c r="E65" s="157"/>
      <c r="F65" s="168"/>
      <c r="G65" s="76"/>
      <c r="H65" s="19"/>
      <c r="I65" s="20">
        <v>2</v>
      </c>
      <c r="J65" s="21" t="s">
        <v>289</v>
      </c>
      <c r="K65" s="22">
        <f>IF(ISERROR(VLOOKUP(J65,'KAYIT LİSTESİ'!$B$4:$H$918,2,0)),"",(VLOOKUP(J65,'KAYIT LİSTESİ'!$B$4:$H$918,2,0)))</f>
      </c>
      <c r="L65" s="23">
        <f>IF(ISERROR(VLOOKUP(J65,'KAYIT LİSTESİ'!$B$4:$H$918,4,0)),"",(VLOOKUP(J65,'KAYIT LİSTESİ'!$B$4:$H$918,4,0)))</f>
      </c>
      <c r="M65" s="49">
        <f>IF(ISERROR(VLOOKUP(J65,'KAYIT LİSTESİ'!$B$4:$H$918,5,0)),"",(VLOOKUP(J65,'KAYIT LİSTESİ'!$B$4:$H$918,5,0)))</f>
      </c>
      <c r="N65" s="49">
        <f>IF(ISERROR(VLOOKUP(J65,'KAYIT LİSTESİ'!$B$4:$H$918,6,0)),"",(VLOOKUP(J65,'KAYIT LİSTESİ'!$B$4:$H$918,6,0)))</f>
      </c>
      <c r="O65" s="162"/>
      <c r="P65" s="22"/>
    </row>
    <row r="66" spans="1:16" s="12" customFormat="1" ht="18.75" customHeight="1">
      <c r="A66" s="15">
        <v>59</v>
      </c>
      <c r="B66" s="75"/>
      <c r="C66" s="115"/>
      <c r="D66" s="156"/>
      <c r="E66" s="157"/>
      <c r="F66" s="168"/>
      <c r="G66" s="76"/>
      <c r="H66" s="19"/>
      <c r="I66" s="20">
        <v>3</v>
      </c>
      <c r="J66" s="21" t="s">
        <v>290</v>
      </c>
      <c r="K66" s="22">
        <f>IF(ISERROR(VLOOKUP(J66,'KAYIT LİSTESİ'!$B$4:$H$918,2,0)),"",(VLOOKUP(J66,'KAYIT LİSTESİ'!$B$4:$H$918,2,0)))</f>
      </c>
      <c r="L66" s="23">
        <f>IF(ISERROR(VLOOKUP(J66,'KAYIT LİSTESİ'!$B$4:$H$918,4,0)),"",(VLOOKUP(J66,'KAYIT LİSTESİ'!$B$4:$H$918,4,0)))</f>
      </c>
      <c r="M66" s="49">
        <f>IF(ISERROR(VLOOKUP(J66,'KAYIT LİSTESİ'!$B$4:$H$918,5,0)),"",(VLOOKUP(J66,'KAYIT LİSTESİ'!$B$4:$H$918,5,0)))</f>
      </c>
      <c r="N66" s="49">
        <f>IF(ISERROR(VLOOKUP(J66,'KAYIT LİSTESİ'!$B$4:$H$918,6,0)),"",(VLOOKUP(J66,'KAYIT LİSTESİ'!$B$4:$H$918,6,0)))</f>
      </c>
      <c r="O66" s="162"/>
      <c r="P66" s="22"/>
    </row>
    <row r="67" spans="1:16" s="12" customFormat="1" ht="18.75" customHeight="1">
      <c r="A67" s="15">
        <v>60</v>
      </c>
      <c r="B67" s="75"/>
      <c r="C67" s="115"/>
      <c r="D67" s="156"/>
      <c r="E67" s="157"/>
      <c r="F67" s="168"/>
      <c r="G67" s="76"/>
      <c r="H67" s="19"/>
      <c r="I67" s="20">
        <v>4</v>
      </c>
      <c r="J67" s="21" t="s">
        <v>291</v>
      </c>
      <c r="K67" s="22">
        <f>IF(ISERROR(VLOOKUP(J67,'KAYIT LİSTESİ'!$B$4:$H$918,2,0)),"",(VLOOKUP(J67,'KAYIT LİSTESİ'!$B$4:$H$918,2,0)))</f>
      </c>
      <c r="L67" s="23">
        <f>IF(ISERROR(VLOOKUP(J67,'KAYIT LİSTESİ'!$B$4:$H$918,4,0)),"",(VLOOKUP(J67,'KAYIT LİSTESİ'!$B$4:$H$918,4,0)))</f>
      </c>
      <c r="M67" s="49">
        <f>IF(ISERROR(VLOOKUP(J67,'KAYIT LİSTESİ'!$B$4:$H$918,5,0)),"",(VLOOKUP(J67,'KAYIT LİSTESİ'!$B$4:$H$918,5,0)))</f>
      </c>
      <c r="N67" s="49">
        <f>IF(ISERROR(VLOOKUP(J67,'KAYIT LİSTESİ'!$B$4:$H$918,6,0)),"",(VLOOKUP(J67,'KAYIT LİSTESİ'!$B$4:$H$918,6,0)))</f>
      </c>
      <c r="O67" s="162"/>
      <c r="P67" s="22"/>
    </row>
    <row r="68" spans="1:16" s="12" customFormat="1" ht="18.75" customHeight="1">
      <c r="A68" s="15">
        <v>61</v>
      </c>
      <c r="B68" s="75"/>
      <c r="C68" s="115"/>
      <c r="D68" s="156"/>
      <c r="E68" s="157"/>
      <c r="F68" s="168"/>
      <c r="G68" s="76"/>
      <c r="H68" s="19"/>
      <c r="I68" s="20">
        <v>5</v>
      </c>
      <c r="J68" s="21" t="s">
        <v>292</v>
      </c>
      <c r="K68" s="22">
        <f>IF(ISERROR(VLOOKUP(J68,'KAYIT LİSTESİ'!$B$4:$H$918,2,0)),"",(VLOOKUP(J68,'KAYIT LİSTESİ'!$B$4:$H$918,2,0)))</f>
      </c>
      <c r="L68" s="23">
        <f>IF(ISERROR(VLOOKUP(J68,'KAYIT LİSTESİ'!$B$4:$H$918,4,0)),"",(VLOOKUP(J68,'KAYIT LİSTESİ'!$B$4:$H$918,4,0)))</f>
      </c>
      <c r="M68" s="49">
        <f>IF(ISERROR(VLOOKUP(J68,'KAYIT LİSTESİ'!$B$4:$H$918,5,0)),"",(VLOOKUP(J68,'KAYIT LİSTESİ'!$B$4:$H$918,5,0)))</f>
      </c>
      <c r="N68" s="49">
        <f>IF(ISERROR(VLOOKUP(J68,'KAYIT LİSTESİ'!$B$4:$H$918,6,0)),"",(VLOOKUP(J68,'KAYIT LİSTESİ'!$B$4:$H$918,6,0)))</f>
      </c>
      <c r="O68" s="162"/>
      <c r="P68" s="22"/>
    </row>
    <row r="69" spans="1:16" s="12" customFormat="1" ht="18.75" customHeight="1">
      <c r="A69" s="15">
        <v>62</v>
      </c>
      <c r="B69" s="75"/>
      <c r="C69" s="115"/>
      <c r="D69" s="156"/>
      <c r="E69" s="157"/>
      <c r="F69" s="168"/>
      <c r="G69" s="76"/>
      <c r="H69" s="19"/>
      <c r="I69" s="20">
        <v>6</v>
      </c>
      <c r="J69" s="21" t="s">
        <v>293</v>
      </c>
      <c r="K69" s="22">
        <f>IF(ISERROR(VLOOKUP(J69,'KAYIT LİSTESİ'!$B$4:$H$918,2,0)),"",(VLOOKUP(J69,'KAYIT LİSTESİ'!$B$4:$H$918,2,0)))</f>
      </c>
      <c r="L69" s="23">
        <f>IF(ISERROR(VLOOKUP(J69,'KAYIT LİSTESİ'!$B$4:$H$918,4,0)),"",(VLOOKUP(J69,'KAYIT LİSTESİ'!$B$4:$H$918,4,0)))</f>
      </c>
      <c r="M69" s="49">
        <f>IF(ISERROR(VLOOKUP(J69,'KAYIT LİSTESİ'!$B$4:$H$918,5,0)),"",(VLOOKUP(J69,'KAYIT LİSTESİ'!$B$4:$H$918,5,0)))</f>
      </c>
      <c r="N69" s="49">
        <f>IF(ISERROR(VLOOKUP(J69,'KAYIT LİSTESİ'!$B$4:$H$918,6,0)),"",(VLOOKUP(J69,'KAYIT LİSTESİ'!$B$4:$H$918,6,0)))</f>
      </c>
      <c r="O69" s="162"/>
      <c r="P69" s="22"/>
    </row>
    <row r="70" spans="1:16" ht="7.5" customHeight="1">
      <c r="A70" s="34"/>
      <c r="B70" s="34"/>
      <c r="C70" s="35"/>
      <c r="D70" s="57"/>
      <c r="E70" s="36"/>
      <c r="F70" s="169"/>
      <c r="G70" s="38"/>
      <c r="I70" s="39"/>
      <c r="J70" s="40"/>
      <c r="K70" s="41"/>
      <c r="L70" s="42"/>
      <c r="M70" s="53"/>
      <c r="N70" s="53"/>
      <c r="O70" s="163"/>
      <c r="P70" s="41"/>
    </row>
    <row r="71" spans="1:17" ht="14.25" customHeight="1">
      <c r="A71" s="28" t="s">
        <v>18</v>
      </c>
      <c r="B71" s="28"/>
      <c r="C71" s="28"/>
      <c r="D71" s="58"/>
      <c r="E71" s="51" t="s">
        <v>0</v>
      </c>
      <c r="F71" s="170" t="s">
        <v>1</v>
      </c>
      <c r="G71" s="25"/>
      <c r="H71" s="29" t="s">
        <v>2</v>
      </c>
      <c r="I71" s="29"/>
      <c r="J71" s="29"/>
      <c r="K71" s="29"/>
      <c r="M71" s="54" t="s">
        <v>3</v>
      </c>
      <c r="N71" s="55" t="s">
        <v>3</v>
      </c>
      <c r="O71" s="164" t="s">
        <v>3</v>
      </c>
      <c r="P71" s="28"/>
      <c r="Q71" s="30"/>
    </row>
  </sheetData>
  <sheetProtection/>
  <mergeCells count="26">
    <mergeCell ref="A1:P1"/>
    <mergeCell ref="A2:P2"/>
    <mergeCell ref="A3:C3"/>
    <mergeCell ref="D3:E3"/>
    <mergeCell ref="F3:G3"/>
    <mergeCell ref="I3:L3"/>
    <mergeCell ref="N3:P3"/>
    <mergeCell ref="A4:C4"/>
    <mergeCell ref="D4:E4"/>
    <mergeCell ref="N4:P4"/>
    <mergeCell ref="A6:A7"/>
    <mergeCell ref="B6:B7"/>
    <mergeCell ref="C6:C7"/>
    <mergeCell ref="D6:D7"/>
    <mergeCell ref="E6:E7"/>
    <mergeCell ref="F6:F7"/>
    <mergeCell ref="N5:P5"/>
    <mergeCell ref="I46:P46"/>
    <mergeCell ref="I54:P54"/>
    <mergeCell ref="I62:P62"/>
    <mergeCell ref="G6:G7"/>
    <mergeCell ref="I6:P6"/>
    <mergeCell ref="I14:P14"/>
    <mergeCell ref="I22:P22"/>
    <mergeCell ref="I30:P30"/>
    <mergeCell ref="I38:P38"/>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7" r:id="rId2"/>
  <ignoredErrors>
    <ignoredError sqref="D3:D4 I3 N3:N5" unlockedFormula="1"/>
  </ignoredErrors>
  <drawing r:id="rId1"/>
</worksheet>
</file>

<file path=xl/worksheets/sheet2.xml><?xml version="1.0" encoding="utf-8"?>
<worksheet xmlns="http://schemas.openxmlformats.org/spreadsheetml/2006/main" xmlns:r="http://schemas.openxmlformats.org/officeDocument/2006/relationships">
  <sheetPr>
    <tabColor rgb="FFFFFF00"/>
  </sheetPr>
  <dimension ref="A1:N43"/>
  <sheetViews>
    <sheetView zoomScale="78" zoomScaleNormal="78" zoomScalePageLayoutView="0" workbookViewId="0" topLeftCell="A14">
      <selection activeCell="E19" sqref="E19"/>
    </sheetView>
  </sheetViews>
  <sheetFormatPr defaultColWidth="9.140625" defaultRowHeight="12.75"/>
  <cols>
    <col min="1" max="1" width="2.57421875" style="95" customWidth="1"/>
    <col min="2" max="2" width="24.140625" style="188" bestFit="1" customWidth="1"/>
    <col min="3" max="3" width="13.28125" style="183" customWidth="1"/>
    <col min="4" max="4" width="28.421875" style="95" bestFit="1" customWidth="1"/>
    <col min="5" max="5" width="27.00390625" style="95" customWidth="1"/>
    <col min="6" max="6" width="36.28125" style="95" hidden="1" customWidth="1"/>
    <col min="7" max="7" width="2.421875" style="95" customWidth="1"/>
    <col min="8" max="8" width="2.57421875" style="95" customWidth="1"/>
    <col min="9" max="9" width="119.8515625" style="95" customWidth="1"/>
    <col min="10" max="16384" width="9.140625" style="95" customWidth="1"/>
  </cols>
  <sheetData>
    <row r="1" spans="1:9" ht="12" customHeight="1">
      <c r="A1" s="94"/>
      <c r="B1" s="184"/>
      <c r="C1" s="179"/>
      <c r="D1" s="94"/>
      <c r="E1" s="94"/>
      <c r="F1" s="94"/>
      <c r="G1" s="94"/>
      <c r="H1" s="92"/>
      <c r="I1" s="257" t="s">
        <v>231</v>
      </c>
    </row>
    <row r="2" spans="1:14" ht="51" customHeight="1">
      <c r="A2" s="94"/>
      <c r="B2" s="266" t="str">
        <f>'YARIŞMA BİLGİLERİ'!F19</f>
        <v>Federasyon Deneme</v>
      </c>
      <c r="C2" s="267"/>
      <c r="D2" s="267"/>
      <c r="E2" s="267"/>
      <c r="F2" s="268"/>
      <c r="G2" s="94"/>
      <c r="I2" s="258"/>
      <c r="J2" s="93"/>
      <c r="K2" s="93"/>
      <c r="L2" s="93"/>
      <c r="M2" s="93"/>
      <c r="N2" s="96"/>
    </row>
    <row r="3" spans="1:13" ht="20.25" customHeight="1">
      <c r="A3" s="94"/>
      <c r="B3" s="263" t="s">
        <v>20</v>
      </c>
      <c r="C3" s="264"/>
      <c r="D3" s="264"/>
      <c r="E3" s="264"/>
      <c r="F3" s="265"/>
      <c r="G3" s="94"/>
      <c r="I3" s="258"/>
      <c r="J3" s="97"/>
      <c r="K3" s="97"/>
      <c r="L3" s="97"/>
      <c r="M3" s="97"/>
    </row>
    <row r="4" spans="1:13" ht="48">
      <c r="A4" s="94"/>
      <c r="B4" s="269" t="s">
        <v>232</v>
      </c>
      <c r="C4" s="270"/>
      <c r="D4" s="270"/>
      <c r="E4" s="270"/>
      <c r="F4" s="271"/>
      <c r="G4" s="94"/>
      <c r="I4" s="98" t="s">
        <v>219</v>
      </c>
      <c r="J4" s="99"/>
      <c r="K4" s="99"/>
      <c r="L4" s="99"/>
      <c r="M4" s="99"/>
    </row>
    <row r="5" spans="1:13" ht="45" customHeight="1">
      <c r="A5" s="94"/>
      <c r="B5" s="259" t="str">
        <f>'YARIŞMA BİLGİLERİ'!F21</f>
        <v>Büyükler</v>
      </c>
      <c r="C5" s="260"/>
      <c r="D5" s="260"/>
      <c r="E5" s="261" t="s">
        <v>186</v>
      </c>
      <c r="F5" s="262"/>
      <c r="G5" s="94"/>
      <c r="I5" s="98" t="s">
        <v>220</v>
      </c>
      <c r="J5" s="99"/>
      <c r="K5" s="99"/>
      <c r="L5" s="99"/>
      <c r="M5" s="99"/>
    </row>
    <row r="6" spans="1:13" ht="39.75" customHeight="1">
      <c r="A6" s="94"/>
      <c r="B6" s="185" t="s">
        <v>319</v>
      </c>
      <c r="C6" s="180" t="s">
        <v>9</v>
      </c>
      <c r="D6" s="132" t="s">
        <v>10</v>
      </c>
      <c r="E6" s="132" t="s">
        <v>42</v>
      </c>
      <c r="F6" s="132" t="s">
        <v>167</v>
      </c>
      <c r="G6" s="94"/>
      <c r="I6" s="98" t="s">
        <v>221</v>
      </c>
      <c r="J6" s="99"/>
      <c r="K6" s="99"/>
      <c r="L6" s="99"/>
      <c r="M6" s="99"/>
    </row>
    <row r="7" spans="1:13" s="102" customFormat="1" ht="41.25" customHeight="1">
      <c r="A7" s="100"/>
      <c r="B7" s="195">
        <v>41664</v>
      </c>
      <c r="C7" s="196">
        <v>0.49652777777777773</v>
      </c>
      <c r="D7" s="130" t="s">
        <v>148</v>
      </c>
      <c r="E7" s="189"/>
      <c r="F7" s="101" t="s">
        <v>301</v>
      </c>
      <c r="G7" s="100"/>
      <c r="I7" s="98" t="s">
        <v>222</v>
      </c>
      <c r="J7" s="99"/>
      <c r="K7" s="99"/>
      <c r="L7" s="99"/>
      <c r="M7" s="99"/>
    </row>
    <row r="8" spans="1:13" s="102" customFormat="1" ht="41.25" customHeight="1">
      <c r="A8" s="100"/>
      <c r="B8" s="195">
        <v>41664</v>
      </c>
      <c r="C8" s="196" t="s">
        <v>301</v>
      </c>
      <c r="D8" s="130" t="s">
        <v>157</v>
      </c>
      <c r="E8" s="189"/>
      <c r="F8" s="101" t="s">
        <v>301</v>
      </c>
      <c r="G8" s="100"/>
      <c r="I8" s="98" t="s">
        <v>223</v>
      </c>
      <c r="J8" s="99"/>
      <c r="K8" s="99"/>
      <c r="L8" s="99"/>
      <c r="M8" s="99"/>
    </row>
    <row r="9" spans="1:13" s="102" customFormat="1" ht="41.25" customHeight="1">
      <c r="A9" s="100"/>
      <c r="B9" s="195">
        <v>41664</v>
      </c>
      <c r="C9" s="196">
        <v>0.625</v>
      </c>
      <c r="D9" s="130" t="s">
        <v>151</v>
      </c>
      <c r="E9" s="189"/>
      <c r="F9" s="101" t="s">
        <v>301</v>
      </c>
      <c r="G9" s="100"/>
      <c r="I9" s="98" t="s">
        <v>224</v>
      </c>
      <c r="J9" s="99"/>
      <c r="K9" s="99"/>
      <c r="L9" s="99"/>
      <c r="M9" s="99"/>
    </row>
    <row r="10" spans="1:13" s="102" customFormat="1" ht="41.25" customHeight="1">
      <c r="A10" s="100"/>
      <c r="B10" s="195">
        <v>41664</v>
      </c>
      <c r="C10" s="196">
        <v>0.44097222222222227</v>
      </c>
      <c r="D10" s="130" t="s">
        <v>309</v>
      </c>
      <c r="E10" s="189"/>
      <c r="F10" s="101" t="s">
        <v>301</v>
      </c>
      <c r="G10" s="100"/>
      <c r="I10" s="98" t="s">
        <v>225</v>
      </c>
      <c r="J10" s="99"/>
      <c r="K10" s="99"/>
      <c r="L10" s="99"/>
      <c r="M10" s="99"/>
    </row>
    <row r="11" spans="1:13" s="102" customFormat="1" ht="41.25" customHeight="1">
      <c r="A11" s="100"/>
      <c r="B11" s="195">
        <v>41664</v>
      </c>
      <c r="C11" s="196">
        <v>0.5069444444444444</v>
      </c>
      <c r="D11" s="130" t="s">
        <v>310</v>
      </c>
      <c r="E11" s="189"/>
      <c r="F11" s="101" t="s">
        <v>301</v>
      </c>
      <c r="G11" s="100"/>
      <c r="I11" s="98" t="s">
        <v>226</v>
      </c>
      <c r="J11" s="99"/>
      <c r="K11" s="99"/>
      <c r="L11" s="99"/>
      <c r="M11" s="99"/>
    </row>
    <row r="12" spans="1:13" s="102" customFormat="1" ht="41.25" customHeight="1">
      <c r="A12" s="100"/>
      <c r="B12" s="195">
        <v>41664</v>
      </c>
      <c r="C12" s="196">
        <v>0.579861111111111</v>
      </c>
      <c r="D12" s="130" t="s">
        <v>152</v>
      </c>
      <c r="E12" s="189"/>
      <c r="F12" s="101" t="s">
        <v>301</v>
      </c>
      <c r="G12" s="100"/>
      <c r="I12" s="98" t="s">
        <v>227</v>
      </c>
      <c r="J12" s="99"/>
      <c r="K12" s="99"/>
      <c r="L12" s="99"/>
      <c r="M12" s="99"/>
    </row>
    <row r="13" spans="1:13" s="102" customFormat="1" ht="41.25" customHeight="1">
      <c r="A13" s="100"/>
      <c r="B13" s="195">
        <v>41664</v>
      </c>
      <c r="C13" s="196">
        <v>0.7152777777777778</v>
      </c>
      <c r="D13" s="130" t="s">
        <v>149</v>
      </c>
      <c r="E13" s="189"/>
      <c r="F13" s="101" t="s">
        <v>301</v>
      </c>
      <c r="G13" s="100"/>
      <c r="I13" s="98" t="s">
        <v>228</v>
      </c>
      <c r="J13" s="99"/>
      <c r="K13" s="99"/>
      <c r="L13" s="99"/>
      <c r="M13" s="99"/>
    </row>
    <row r="14" spans="1:13" s="102" customFormat="1" ht="41.25" customHeight="1">
      <c r="A14" s="100"/>
      <c r="B14" s="195">
        <v>41664</v>
      </c>
      <c r="C14" s="196">
        <v>0.5625</v>
      </c>
      <c r="D14" s="131" t="s">
        <v>150</v>
      </c>
      <c r="E14" s="189"/>
      <c r="F14" s="101" t="s">
        <v>301</v>
      </c>
      <c r="G14" s="100"/>
      <c r="I14" s="98" t="s">
        <v>229</v>
      </c>
      <c r="J14" s="99"/>
      <c r="K14" s="99"/>
      <c r="L14" s="99"/>
      <c r="M14" s="99"/>
    </row>
    <row r="15" spans="1:13" s="102" customFormat="1" ht="42" customHeight="1">
      <c r="A15" s="100"/>
      <c r="B15" s="259" t="str">
        <f>'YARIŞMA BİLGİLERİ'!F21</f>
        <v>Büyükler</v>
      </c>
      <c r="C15" s="260"/>
      <c r="D15" s="260"/>
      <c r="E15" s="261" t="s">
        <v>187</v>
      </c>
      <c r="F15" s="262"/>
      <c r="G15" s="100"/>
      <c r="I15" s="98" t="s">
        <v>230</v>
      </c>
      <c r="J15" s="99"/>
      <c r="K15" s="99"/>
      <c r="L15" s="99"/>
      <c r="M15" s="99"/>
    </row>
    <row r="16" spans="1:13" s="102" customFormat="1" ht="43.5" customHeight="1">
      <c r="A16" s="100"/>
      <c r="B16" s="185" t="s">
        <v>9</v>
      </c>
      <c r="C16" s="180" t="s">
        <v>9</v>
      </c>
      <c r="D16" s="132" t="s">
        <v>10</v>
      </c>
      <c r="E16" s="132" t="s">
        <v>42</v>
      </c>
      <c r="F16" s="132" t="s">
        <v>167</v>
      </c>
      <c r="G16" s="100"/>
      <c r="I16" s="114" t="s">
        <v>31</v>
      </c>
      <c r="J16" s="103"/>
      <c r="K16" s="103"/>
      <c r="L16" s="103"/>
      <c r="M16" s="103"/>
    </row>
    <row r="17" spans="1:13" s="102" customFormat="1" ht="43.5" customHeight="1">
      <c r="A17" s="100"/>
      <c r="B17" s="195">
        <v>41665</v>
      </c>
      <c r="C17" s="196">
        <v>0.46875</v>
      </c>
      <c r="D17" s="130" t="s">
        <v>153</v>
      </c>
      <c r="E17" s="189"/>
      <c r="F17" s="101" t="s">
        <v>301</v>
      </c>
      <c r="G17" s="100"/>
      <c r="I17" s="113" t="s">
        <v>27</v>
      </c>
      <c r="J17" s="103"/>
      <c r="K17" s="103"/>
      <c r="L17" s="103"/>
      <c r="M17" s="103"/>
    </row>
    <row r="18" spans="1:13" s="102" customFormat="1" ht="43.5" customHeight="1">
      <c r="A18" s="100"/>
      <c r="B18" s="195">
        <v>41665</v>
      </c>
      <c r="C18" s="196">
        <v>0.46875</v>
      </c>
      <c r="D18" s="130" t="s">
        <v>158</v>
      </c>
      <c r="E18" s="189"/>
      <c r="F18" s="101" t="s">
        <v>301</v>
      </c>
      <c r="G18" s="100"/>
      <c r="I18" s="113" t="s">
        <v>28</v>
      </c>
      <c r="J18" s="103"/>
      <c r="K18" s="103"/>
      <c r="L18" s="103"/>
      <c r="M18" s="103"/>
    </row>
    <row r="19" spans="1:13" s="102" customFormat="1" ht="43.5" customHeight="1">
      <c r="A19" s="100"/>
      <c r="B19" s="195">
        <v>41665</v>
      </c>
      <c r="C19" s="196">
        <v>0.611111111111111</v>
      </c>
      <c r="D19" s="130" t="s">
        <v>156</v>
      </c>
      <c r="E19" s="189"/>
      <c r="F19" s="101" t="s">
        <v>301</v>
      </c>
      <c r="G19" s="100"/>
      <c r="I19" s="113" t="s">
        <v>29</v>
      </c>
      <c r="J19" s="103"/>
      <c r="K19" s="103"/>
      <c r="L19" s="103"/>
      <c r="M19" s="103"/>
    </row>
    <row r="20" spans="1:13" s="102" customFormat="1" ht="43.5" customHeight="1">
      <c r="A20" s="194"/>
      <c r="B20" s="195">
        <v>41665</v>
      </c>
      <c r="C20" s="196">
        <v>0.6354166666666666</v>
      </c>
      <c r="D20" s="130" t="s">
        <v>154</v>
      </c>
      <c r="E20" s="189"/>
      <c r="F20" s="101" t="s">
        <v>301</v>
      </c>
      <c r="G20" s="194"/>
      <c r="I20" s="113"/>
      <c r="J20" s="103"/>
      <c r="K20" s="103"/>
      <c r="L20" s="103"/>
      <c r="M20" s="103"/>
    </row>
    <row r="21" spans="1:13" s="102" customFormat="1" ht="43.5" customHeight="1">
      <c r="A21" s="194"/>
      <c r="B21" s="195">
        <v>41665</v>
      </c>
      <c r="C21" s="196">
        <v>0.579861111111111</v>
      </c>
      <c r="D21" s="130" t="s">
        <v>147</v>
      </c>
      <c r="E21" s="189"/>
      <c r="F21" s="101" t="s">
        <v>301</v>
      </c>
      <c r="G21" s="194"/>
      <c r="I21" s="113"/>
      <c r="J21" s="103"/>
      <c r="K21" s="103"/>
      <c r="L21" s="103"/>
      <c r="M21" s="103"/>
    </row>
    <row r="22" spans="1:13" s="102" customFormat="1" ht="43.5" customHeight="1">
      <c r="A22" s="194"/>
      <c r="B22" s="195">
        <v>41665</v>
      </c>
      <c r="C22" s="196">
        <v>0.5520833333333334</v>
      </c>
      <c r="D22" s="130" t="s">
        <v>218</v>
      </c>
      <c r="E22" s="189"/>
      <c r="F22" s="101" t="s">
        <v>301</v>
      </c>
      <c r="G22" s="194"/>
      <c r="I22" s="113"/>
      <c r="J22" s="103"/>
      <c r="K22" s="103"/>
      <c r="L22" s="103"/>
      <c r="M22" s="103"/>
    </row>
    <row r="23" spans="1:13" s="105" customFormat="1" ht="43.5" customHeight="1">
      <c r="A23" s="104"/>
      <c r="B23" s="195">
        <v>41665</v>
      </c>
      <c r="C23" s="196">
        <v>0.5</v>
      </c>
      <c r="D23" s="130" t="s">
        <v>300</v>
      </c>
      <c r="E23" s="189"/>
      <c r="F23" s="101" t="s">
        <v>301</v>
      </c>
      <c r="G23" s="104"/>
      <c r="I23" s="113" t="s">
        <v>30</v>
      </c>
      <c r="J23" s="103"/>
      <c r="K23" s="103"/>
      <c r="L23" s="103"/>
      <c r="M23" s="103"/>
    </row>
    <row r="24" spans="1:13" s="105" customFormat="1" ht="43.5" customHeight="1">
      <c r="A24" s="104"/>
      <c r="B24" s="195">
        <v>41665</v>
      </c>
      <c r="C24" s="196">
        <v>0.5625</v>
      </c>
      <c r="D24" s="130" t="s">
        <v>155</v>
      </c>
      <c r="E24" s="189"/>
      <c r="F24" s="101" t="s">
        <v>301</v>
      </c>
      <c r="G24" s="104"/>
      <c r="I24" s="114" t="s">
        <v>35</v>
      </c>
      <c r="J24" s="103"/>
      <c r="K24" s="106"/>
      <c r="L24" s="106"/>
      <c r="M24" s="106"/>
    </row>
    <row r="25" spans="1:13" s="105" customFormat="1" ht="43.5" customHeight="1">
      <c r="A25" s="104"/>
      <c r="B25" s="186"/>
      <c r="C25" s="181"/>
      <c r="D25" s="94"/>
      <c r="E25" s="94"/>
      <c r="F25" s="94"/>
      <c r="G25" s="104"/>
      <c r="I25" s="112" t="s">
        <v>32</v>
      </c>
      <c r="J25" s="107"/>
      <c r="K25" s="106"/>
      <c r="L25" s="106"/>
      <c r="M25" s="106"/>
    </row>
    <row r="26" spans="1:13" s="102" customFormat="1" ht="43.5" customHeight="1">
      <c r="A26" s="111"/>
      <c r="B26" s="187"/>
      <c r="C26" s="182"/>
      <c r="D26" s="110"/>
      <c r="E26" s="110"/>
      <c r="F26" s="109"/>
      <c r="G26" s="111"/>
      <c r="I26" s="112" t="s">
        <v>33</v>
      </c>
      <c r="J26" s="107"/>
      <c r="K26" s="106"/>
      <c r="L26" s="106"/>
      <c r="M26" s="106"/>
    </row>
    <row r="27" spans="1:13" s="102" customFormat="1" ht="44.25" customHeight="1">
      <c r="A27" s="111"/>
      <c r="B27" s="187"/>
      <c r="C27" s="182"/>
      <c r="D27" s="110"/>
      <c r="E27" s="110"/>
      <c r="F27" s="110"/>
      <c r="G27" s="111"/>
      <c r="I27" s="112" t="s">
        <v>34</v>
      </c>
      <c r="J27" s="107"/>
      <c r="K27" s="106"/>
      <c r="L27" s="106"/>
      <c r="M27" s="106"/>
    </row>
    <row r="28" spans="1:13" s="102" customFormat="1" ht="30.75" customHeight="1">
      <c r="A28" s="110"/>
      <c r="B28" s="187"/>
      <c r="C28" s="182"/>
      <c r="D28" s="110"/>
      <c r="E28" s="110"/>
      <c r="F28" s="110"/>
      <c r="G28" s="110"/>
      <c r="H28" s="96"/>
      <c r="K28" s="108"/>
      <c r="L28" s="108"/>
      <c r="M28" s="108"/>
    </row>
    <row r="29" spans="1:7" s="102" customFormat="1" ht="36.75" customHeight="1">
      <c r="A29" s="110"/>
      <c r="B29" s="187"/>
      <c r="C29" s="182"/>
      <c r="D29" s="110"/>
      <c r="E29" s="110"/>
      <c r="F29" s="110"/>
      <c r="G29" s="110"/>
    </row>
    <row r="30" spans="1:7" s="102" customFormat="1" ht="16.5" customHeight="1">
      <c r="A30" s="110"/>
      <c r="B30" s="187"/>
      <c r="C30" s="182"/>
      <c r="D30" s="110"/>
      <c r="E30" s="110"/>
      <c r="F30" s="110"/>
      <c r="G30" s="110"/>
    </row>
    <row r="31" spans="1:13" s="102" customFormat="1" ht="72" customHeight="1">
      <c r="A31" s="110"/>
      <c r="B31" s="187"/>
      <c r="C31" s="182"/>
      <c r="D31" s="110"/>
      <c r="E31" s="110"/>
      <c r="F31" s="110"/>
      <c r="G31" s="110"/>
      <c r="I31" s="109"/>
      <c r="J31" s="109"/>
      <c r="K31" s="109"/>
      <c r="L31" s="109"/>
      <c r="M31" s="109"/>
    </row>
    <row r="32" spans="1:7" s="109" customFormat="1" ht="78.75" customHeight="1">
      <c r="A32" s="110"/>
      <c r="B32" s="188"/>
      <c r="C32" s="183"/>
      <c r="D32" s="95"/>
      <c r="E32" s="95"/>
      <c r="F32" s="110"/>
      <c r="G32" s="110"/>
    </row>
    <row r="33" spans="1:7" s="109" customFormat="1" ht="48.75" customHeight="1">
      <c r="A33" s="110"/>
      <c r="B33" s="188"/>
      <c r="C33" s="183"/>
      <c r="D33" s="95"/>
      <c r="E33" s="95"/>
      <c r="F33" s="110"/>
      <c r="G33" s="110"/>
    </row>
    <row r="34" spans="1:7" s="109" customFormat="1" ht="38.25" customHeight="1">
      <c r="A34" s="95"/>
      <c r="B34" s="188"/>
      <c r="C34" s="183"/>
      <c r="D34" s="95"/>
      <c r="E34" s="95"/>
      <c r="F34" s="110"/>
      <c r="G34" s="95"/>
    </row>
    <row r="35" spans="1:13" s="109" customFormat="1" ht="52.5" customHeight="1">
      <c r="A35" s="95"/>
      <c r="B35" s="188"/>
      <c r="C35" s="183"/>
      <c r="D35" s="95"/>
      <c r="E35" s="95"/>
      <c r="F35" s="95"/>
      <c r="G35" s="95"/>
      <c r="I35" s="110"/>
      <c r="J35" s="110"/>
      <c r="K35" s="110"/>
      <c r="L35" s="110"/>
      <c r="M35" s="110"/>
    </row>
    <row r="36" spans="1:7" s="110" customFormat="1" ht="94.5" customHeight="1">
      <c r="A36" s="95"/>
      <c r="B36" s="188"/>
      <c r="C36" s="183"/>
      <c r="D36" s="95"/>
      <c r="E36" s="95"/>
      <c r="F36" s="95"/>
      <c r="G36" s="95"/>
    </row>
    <row r="37" spans="1:7" s="110" customFormat="1" ht="34.5" customHeight="1">
      <c r="A37" s="95"/>
      <c r="B37" s="188"/>
      <c r="C37" s="183"/>
      <c r="D37" s="95"/>
      <c r="E37" s="95"/>
      <c r="F37" s="95"/>
      <c r="G37" s="95"/>
    </row>
    <row r="38" spans="1:7" s="110" customFormat="1" ht="47.25" customHeight="1">
      <c r="A38" s="95"/>
      <c r="B38" s="188"/>
      <c r="C38" s="183"/>
      <c r="D38" s="95"/>
      <c r="E38" s="95"/>
      <c r="F38" s="95"/>
      <c r="G38" s="95"/>
    </row>
    <row r="39" spans="1:7" s="110" customFormat="1" ht="36.75" customHeight="1">
      <c r="A39" s="95"/>
      <c r="B39" s="188"/>
      <c r="C39" s="183"/>
      <c r="D39" s="95"/>
      <c r="E39" s="95"/>
      <c r="F39" s="95"/>
      <c r="G39" s="95"/>
    </row>
    <row r="40" spans="1:7" s="110" customFormat="1" ht="47.25" customHeight="1">
      <c r="A40" s="95"/>
      <c r="B40" s="188"/>
      <c r="C40" s="183"/>
      <c r="D40" s="95"/>
      <c r="E40" s="95"/>
      <c r="F40" s="95"/>
      <c r="G40" s="95"/>
    </row>
    <row r="41" spans="1:7" s="110" customFormat="1" ht="51" customHeight="1">
      <c r="A41" s="95"/>
      <c r="B41" s="188"/>
      <c r="C41" s="183"/>
      <c r="D41" s="95"/>
      <c r="E41" s="95"/>
      <c r="F41" s="95"/>
      <c r="G41" s="95"/>
    </row>
    <row r="42" spans="1:7" s="110" customFormat="1" ht="56.25" customHeight="1">
      <c r="A42" s="95"/>
      <c r="B42" s="188"/>
      <c r="C42" s="183"/>
      <c r="D42" s="95"/>
      <c r="E42" s="95"/>
      <c r="F42" s="95"/>
      <c r="G42" s="95"/>
    </row>
    <row r="43" spans="1:13" s="110" customFormat="1" ht="49.5" customHeight="1">
      <c r="A43" s="95"/>
      <c r="B43" s="188"/>
      <c r="C43" s="183"/>
      <c r="D43" s="95"/>
      <c r="E43" s="95"/>
      <c r="F43" s="95"/>
      <c r="G43" s="95"/>
      <c r="I43" s="95"/>
      <c r="J43" s="95"/>
      <c r="K43" s="95"/>
      <c r="L43" s="95"/>
      <c r="M43" s="95"/>
    </row>
    <row r="44" ht="34.5" customHeight="1"/>
    <row r="45" ht="34.5" customHeight="1"/>
    <row r="46" ht="34.5" customHeight="1"/>
    <row r="47" ht="34.5" customHeight="1"/>
    <row r="48" ht="34.5" customHeight="1"/>
    <row r="49" ht="34.5" customHeight="1"/>
    <row r="50" ht="34.5" customHeight="1"/>
    <row r="51" ht="34.5" customHeight="1"/>
    <row r="52" ht="34.5" customHeight="1"/>
    <row r="53" ht="34.5" customHeight="1"/>
    <row r="54" ht="34.5" customHeight="1"/>
  </sheetData>
  <sheetProtection/>
  <mergeCells count="8">
    <mergeCell ref="I1:I3"/>
    <mergeCell ref="B5:D5"/>
    <mergeCell ref="E5:F5"/>
    <mergeCell ref="B15:D15"/>
    <mergeCell ref="E15:F15"/>
    <mergeCell ref="B3:F3"/>
    <mergeCell ref="B2:F2"/>
    <mergeCell ref="B4:F4"/>
  </mergeCells>
  <hyperlinks>
    <hyperlink ref="D7" location="'60M.Seçme'!C3" display="60 Metre Seçme"/>
    <hyperlink ref="D17" location="'60M.Eng.Seçme.'!A1" display="60 Metre Engelli Seçme "/>
    <hyperlink ref="D24" location="'800M.'!A1" display="800 Metre"/>
    <hyperlink ref="D8" location="'60M.Yarı Final'!C3" display="60 Metre Yarı Final"/>
    <hyperlink ref="D9" location="'60M.Final'!C3" display="60 Metre Final"/>
    <hyperlink ref="D13" location="'400m'!A1" display="400 Metre"/>
    <hyperlink ref="D14" location="'1500m'!A1" display="1500 Metre"/>
    <hyperlink ref="D18" location="'60M.Eng.Yarı Final'!C3" display="60 Metre Engelli Yarı Final"/>
    <hyperlink ref="D19" location="'60M.Eng.Final'!C3" display="60 Metre Engelli Final"/>
    <hyperlink ref="D23" location="'200M'!A1" display="200 Metre"/>
    <hyperlink ref="D21" location="Sırık!D3" display="Sırıkla Atlama"/>
    <hyperlink ref="D20" location="'Üç Adım'!C3" display="Üç Adım Atlama"/>
    <hyperlink ref="D22" location="Gülle!C3" display="Gülle Atma"/>
    <hyperlink ref="D12" location="Yüksek!D3" display="Yüksek  Atlama"/>
    <hyperlink ref="D10" location="UZUN!A1" display="Uzun Atlama"/>
    <hyperlink ref="D11" location="UZUN!A1" display="Uzun Atlama"/>
  </hyperlinks>
  <printOptions horizontalCentered="1" verticalCentered="1"/>
  <pageMargins left="0.5905511811023623" right="0.15748031496062992" top="0.5905511811023623" bottom="0.4330708661417323" header="0.35433070866141736" footer="0.275590551181102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A1:M533"/>
  <sheetViews>
    <sheetView view="pageBreakPreview" zoomScale="98" zoomScaleSheetLayoutView="98" zoomScalePageLayoutView="0" workbookViewId="0" topLeftCell="A1">
      <pane ySplit="1" topLeftCell="A2" activePane="bottomLeft" state="frozen"/>
      <selection pane="topLeft" activeCell="B31" sqref="B31"/>
      <selection pane="bottomLeft" activeCell="F8" sqref="F8"/>
    </sheetView>
  </sheetViews>
  <sheetFormatPr defaultColWidth="6.140625" defaultRowHeight="12.75"/>
  <cols>
    <col min="1" max="1" width="6.140625" style="122" customWidth="1"/>
    <col min="2" max="2" width="15.421875" style="127" customWidth="1"/>
    <col min="3" max="3" width="8.7109375" style="154" customWidth="1"/>
    <col min="4" max="4" width="16.8515625" style="127" hidden="1" customWidth="1"/>
    <col min="5" max="5" width="11.7109375" style="122" customWidth="1"/>
    <col min="6" max="6" width="28.28125" style="119" customWidth="1"/>
    <col min="7" max="7" width="12.8515625" style="122" customWidth="1"/>
    <col min="8" max="8" width="12.421875" style="153" customWidth="1"/>
    <col min="9" max="9" width="9.57421875" style="128" customWidth="1"/>
    <col min="10" max="11" width="8.57421875" style="129" customWidth="1"/>
    <col min="12" max="12" width="8.57421875" style="127" customWidth="1"/>
    <col min="13" max="16384" width="6.140625" style="119" customWidth="1"/>
  </cols>
  <sheetData>
    <row r="1" spans="1:12" ht="44.25" customHeight="1">
      <c r="A1" s="272" t="str">
        <f>'YARIŞMA BİLGİLERİ'!F19</f>
        <v>Federasyon Deneme</v>
      </c>
      <c r="B1" s="272"/>
      <c r="C1" s="272"/>
      <c r="D1" s="272"/>
      <c r="E1" s="272"/>
      <c r="F1" s="273"/>
      <c r="G1" s="273"/>
      <c r="H1" s="273"/>
      <c r="I1" s="273"/>
      <c r="J1" s="272"/>
      <c r="K1" s="272"/>
      <c r="L1" s="272"/>
    </row>
    <row r="2" spans="1:12" ht="44.25" customHeight="1">
      <c r="A2" s="274" t="str">
        <f>'YARIŞMA BİLGİLERİ'!F21</f>
        <v>Büyükler</v>
      </c>
      <c r="B2" s="274"/>
      <c r="C2" s="274"/>
      <c r="D2" s="274"/>
      <c r="E2" s="274"/>
      <c r="F2" s="274"/>
      <c r="G2" s="204" t="s">
        <v>175</v>
      </c>
      <c r="H2" s="160"/>
      <c r="I2" s="275">
        <f ca="1">NOW()</f>
        <v>41666.007420601854</v>
      </c>
      <c r="J2" s="275"/>
      <c r="K2" s="275"/>
      <c r="L2" s="275"/>
    </row>
    <row r="3" spans="1:12" s="122" customFormat="1" ht="45" customHeight="1">
      <c r="A3" s="120" t="s">
        <v>24</v>
      </c>
      <c r="B3" s="121" t="s">
        <v>26</v>
      </c>
      <c r="C3" s="121" t="s">
        <v>162</v>
      </c>
      <c r="D3" s="121" t="s">
        <v>233</v>
      </c>
      <c r="E3" s="120" t="s">
        <v>21</v>
      </c>
      <c r="F3" s="120" t="s">
        <v>6</v>
      </c>
      <c r="G3" s="120" t="s">
        <v>39</v>
      </c>
      <c r="H3" s="151" t="s">
        <v>299</v>
      </c>
      <c r="I3" s="148" t="s">
        <v>43</v>
      </c>
      <c r="J3" s="149" t="s">
        <v>296</v>
      </c>
      <c r="K3" s="149" t="s">
        <v>297</v>
      </c>
      <c r="L3" s="150" t="s">
        <v>298</v>
      </c>
    </row>
    <row r="4" spans="1:12" s="126" customFormat="1" ht="22.5" customHeight="1">
      <c r="A4" s="88">
        <v>1</v>
      </c>
      <c r="B4" s="123" t="str">
        <f aca="true" t="shared" si="0" ref="B4:B66">CONCATENATE(H4,"-",J4,"-",K4)</f>
        <v>400M-1-6</v>
      </c>
      <c r="C4" s="123">
        <v>734</v>
      </c>
      <c r="D4" s="123"/>
      <c r="E4" s="90" t="s">
        <v>301</v>
      </c>
      <c r="F4" s="124" t="s">
        <v>328</v>
      </c>
      <c r="G4" s="88"/>
      <c r="H4" s="152" t="s">
        <v>295</v>
      </c>
      <c r="I4" s="91">
        <v>4751</v>
      </c>
      <c r="J4" s="125" t="s">
        <v>303</v>
      </c>
      <c r="K4" s="125" t="s">
        <v>308</v>
      </c>
      <c r="L4" s="89"/>
    </row>
    <row r="5" spans="1:12" s="126" customFormat="1" ht="22.5" customHeight="1">
      <c r="A5" s="88">
        <v>2</v>
      </c>
      <c r="B5" s="123" t="str">
        <f t="shared" si="0"/>
        <v>400M-1-5</v>
      </c>
      <c r="C5" s="123">
        <v>735</v>
      </c>
      <c r="D5" s="123"/>
      <c r="E5" s="90" t="s">
        <v>301</v>
      </c>
      <c r="F5" s="124" t="s">
        <v>329</v>
      </c>
      <c r="G5" s="88"/>
      <c r="H5" s="152" t="s">
        <v>295</v>
      </c>
      <c r="I5" s="91">
        <v>5089</v>
      </c>
      <c r="J5" s="125" t="s">
        <v>303</v>
      </c>
      <c r="K5" s="125" t="s">
        <v>307</v>
      </c>
      <c r="L5" s="89"/>
    </row>
    <row r="6" spans="1:12" s="126" customFormat="1" ht="22.5" customHeight="1">
      <c r="A6" s="88">
        <v>3</v>
      </c>
      <c r="B6" s="123" t="str">
        <f t="shared" si="0"/>
        <v>400M-1-4</v>
      </c>
      <c r="C6" s="123">
        <v>736</v>
      </c>
      <c r="D6" s="123"/>
      <c r="E6" s="90" t="s">
        <v>301</v>
      </c>
      <c r="F6" s="124" t="s">
        <v>330</v>
      </c>
      <c r="G6" s="88"/>
      <c r="H6" s="152" t="s">
        <v>295</v>
      </c>
      <c r="I6" s="91">
        <v>5100</v>
      </c>
      <c r="J6" s="125" t="s">
        <v>303</v>
      </c>
      <c r="K6" s="125" t="s">
        <v>306</v>
      </c>
      <c r="L6" s="89"/>
    </row>
    <row r="7" spans="1:12" s="126" customFormat="1" ht="22.5" customHeight="1">
      <c r="A7" s="88">
        <v>4</v>
      </c>
      <c r="B7" s="123" t="str">
        <f t="shared" si="0"/>
        <v>400M-1-3</v>
      </c>
      <c r="C7" s="123">
        <v>749</v>
      </c>
      <c r="D7" s="123"/>
      <c r="E7" s="90">
        <v>34335</v>
      </c>
      <c r="F7" s="124" t="s">
        <v>393</v>
      </c>
      <c r="G7" s="88" t="s">
        <v>331</v>
      </c>
      <c r="H7" s="152" t="s">
        <v>295</v>
      </c>
      <c r="I7" s="91"/>
      <c r="J7" s="125" t="s">
        <v>303</v>
      </c>
      <c r="K7" s="125" t="s">
        <v>305</v>
      </c>
      <c r="L7" s="89"/>
    </row>
    <row r="8" spans="1:12" s="126" customFormat="1" ht="22.5" customHeight="1">
      <c r="A8" s="88"/>
      <c r="B8" s="123" t="str">
        <f t="shared" si="0"/>
        <v>400M-1-2</v>
      </c>
      <c r="C8" s="123">
        <v>263</v>
      </c>
      <c r="D8" s="123"/>
      <c r="E8" s="90">
        <v>34700</v>
      </c>
      <c r="F8" s="124" t="s">
        <v>392</v>
      </c>
      <c r="G8" s="88" t="s">
        <v>333</v>
      </c>
      <c r="H8" s="152" t="s">
        <v>295</v>
      </c>
      <c r="I8" s="91"/>
      <c r="J8" s="125" t="s">
        <v>303</v>
      </c>
      <c r="K8" s="125" t="s">
        <v>304</v>
      </c>
      <c r="L8" s="89"/>
    </row>
    <row r="9" spans="1:12" s="126" customFormat="1" ht="22.5" customHeight="1">
      <c r="A9" s="88"/>
      <c r="B9" s="123" t="str">
        <f t="shared" si="0"/>
        <v>400M-1-1</v>
      </c>
      <c r="C9" s="123">
        <v>264</v>
      </c>
      <c r="D9" s="123"/>
      <c r="E9" s="90">
        <v>35796</v>
      </c>
      <c r="F9" s="124" t="s">
        <v>391</v>
      </c>
      <c r="G9" s="88" t="s">
        <v>333</v>
      </c>
      <c r="H9" s="152" t="s">
        <v>295</v>
      </c>
      <c r="I9" s="91"/>
      <c r="J9" s="125" t="s">
        <v>303</v>
      </c>
      <c r="K9" s="125" t="s">
        <v>303</v>
      </c>
      <c r="L9" s="89"/>
    </row>
    <row r="10" spans="1:12" s="126" customFormat="1" ht="22.5" customHeight="1">
      <c r="A10" s="88"/>
      <c r="B10" s="123"/>
      <c r="C10" s="123"/>
      <c r="D10" s="123"/>
      <c r="E10" s="90"/>
      <c r="F10" s="124"/>
      <c r="G10" s="88"/>
      <c r="H10" s="152"/>
      <c r="I10" s="91"/>
      <c r="J10" s="125"/>
      <c r="K10" s="125"/>
      <c r="L10" s="89"/>
    </row>
    <row r="11" spans="1:12" s="126" customFormat="1" ht="22.5" customHeight="1">
      <c r="A11" s="88">
        <v>5</v>
      </c>
      <c r="B11" s="123" t="str">
        <f t="shared" si="0"/>
        <v>--</v>
      </c>
      <c r="C11" s="123"/>
      <c r="D11" s="123"/>
      <c r="E11" s="90"/>
      <c r="F11" s="124"/>
      <c r="G11" s="88"/>
      <c r="H11" s="152"/>
      <c r="I11" s="91"/>
      <c r="J11" s="125"/>
      <c r="K11" s="125"/>
      <c r="L11" s="89"/>
    </row>
    <row r="12" spans="1:12" s="126" customFormat="1" ht="22.5" customHeight="1">
      <c r="A12" s="88">
        <v>6</v>
      </c>
      <c r="B12" s="123" t="str">
        <f t="shared" si="0"/>
        <v>60M-1-4</v>
      </c>
      <c r="C12" s="123">
        <v>737</v>
      </c>
      <c r="D12" s="123"/>
      <c r="E12" s="90" t="s">
        <v>301</v>
      </c>
      <c r="F12" s="124" t="s">
        <v>332</v>
      </c>
      <c r="G12" s="88" t="s">
        <v>333</v>
      </c>
      <c r="H12" s="152" t="s">
        <v>334</v>
      </c>
      <c r="I12" s="91"/>
      <c r="J12" s="125" t="s">
        <v>303</v>
      </c>
      <c r="K12" s="125" t="s">
        <v>306</v>
      </c>
      <c r="L12" s="89"/>
    </row>
    <row r="13" spans="1:12" s="126" customFormat="1" ht="22.5" customHeight="1">
      <c r="A13" s="88">
        <v>7</v>
      </c>
      <c r="B13" s="123" t="str">
        <f t="shared" si="0"/>
        <v>60M-1-3</v>
      </c>
      <c r="C13" s="123">
        <v>740</v>
      </c>
      <c r="D13" s="123"/>
      <c r="E13" s="90">
        <v>34700</v>
      </c>
      <c r="F13" s="124" t="s">
        <v>335</v>
      </c>
      <c r="G13" s="88"/>
      <c r="H13" s="152" t="s">
        <v>334</v>
      </c>
      <c r="I13" s="91"/>
      <c r="J13" s="125" t="s">
        <v>303</v>
      </c>
      <c r="K13" s="125" t="s">
        <v>305</v>
      </c>
      <c r="L13" s="89"/>
    </row>
    <row r="14" spans="1:12" s="126" customFormat="1" ht="22.5" customHeight="1">
      <c r="A14" s="88">
        <v>8</v>
      </c>
      <c r="B14" s="123" t="str">
        <f t="shared" si="0"/>
        <v>60M-1-6</v>
      </c>
      <c r="C14" s="123">
        <v>741</v>
      </c>
      <c r="D14" s="123"/>
      <c r="E14" s="90">
        <v>34700</v>
      </c>
      <c r="F14" s="124" t="s">
        <v>336</v>
      </c>
      <c r="G14" s="88"/>
      <c r="H14" s="152" t="s">
        <v>334</v>
      </c>
      <c r="I14" s="91"/>
      <c r="J14" s="125" t="s">
        <v>303</v>
      </c>
      <c r="K14" s="125" t="s">
        <v>308</v>
      </c>
      <c r="L14" s="89"/>
    </row>
    <row r="15" spans="1:12" s="126" customFormat="1" ht="22.5" customHeight="1">
      <c r="A15" s="88">
        <v>9</v>
      </c>
      <c r="B15" s="123" t="str">
        <f t="shared" si="0"/>
        <v>60M-1-5</v>
      </c>
      <c r="C15" s="123">
        <v>744</v>
      </c>
      <c r="D15" s="123"/>
      <c r="E15" s="90" t="s">
        <v>301</v>
      </c>
      <c r="F15" s="124" t="s">
        <v>337</v>
      </c>
      <c r="G15" s="88" t="s">
        <v>338</v>
      </c>
      <c r="H15" s="152" t="s">
        <v>334</v>
      </c>
      <c r="I15" s="91"/>
      <c r="J15" s="125" t="s">
        <v>303</v>
      </c>
      <c r="K15" s="125" t="s">
        <v>307</v>
      </c>
      <c r="L15" s="89"/>
    </row>
    <row r="16" spans="1:12" s="126" customFormat="1" ht="22.5" customHeight="1">
      <c r="A16" s="88">
        <v>10</v>
      </c>
      <c r="B16" s="123" t="str">
        <f t="shared" si="0"/>
        <v>60M-1-7</v>
      </c>
      <c r="C16" s="123">
        <v>745</v>
      </c>
      <c r="D16" s="123"/>
      <c r="E16" s="90" t="s">
        <v>301</v>
      </c>
      <c r="F16" s="124" t="s">
        <v>339</v>
      </c>
      <c r="G16" s="88" t="s">
        <v>338</v>
      </c>
      <c r="H16" s="152" t="s">
        <v>334</v>
      </c>
      <c r="I16" s="91"/>
      <c r="J16" s="125" t="s">
        <v>303</v>
      </c>
      <c r="K16" s="125" t="s">
        <v>313</v>
      </c>
      <c r="L16" s="89"/>
    </row>
    <row r="17" spans="1:12" s="126" customFormat="1" ht="22.5" customHeight="1">
      <c r="A17" s="88">
        <v>11</v>
      </c>
      <c r="B17" s="123" t="str">
        <f t="shared" si="0"/>
        <v>60M-1-8</v>
      </c>
      <c r="C17" s="123">
        <v>746</v>
      </c>
      <c r="D17" s="123"/>
      <c r="E17" s="90" t="s">
        <v>301</v>
      </c>
      <c r="F17" s="124" t="s">
        <v>340</v>
      </c>
      <c r="G17" s="88" t="s">
        <v>338</v>
      </c>
      <c r="H17" s="152" t="s">
        <v>334</v>
      </c>
      <c r="I17" s="91"/>
      <c r="J17" s="125" t="s">
        <v>303</v>
      </c>
      <c r="K17" s="125" t="s">
        <v>314</v>
      </c>
      <c r="L17" s="89"/>
    </row>
    <row r="18" spans="1:12" s="126" customFormat="1" ht="22.5" customHeight="1">
      <c r="A18" s="88">
        <v>12</v>
      </c>
      <c r="B18" s="123" t="str">
        <f t="shared" si="0"/>
        <v>60M-1-2</v>
      </c>
      <c r="C18" s="123">
        <v>747</v>
      </c>
      <c r="D18" s="123"/>
      <c r="E18" s="90" t="s">
        <v>301</v>
      </c>
      <c r="F18" s="124" t="s">
        <v>341</v>
      </c>
      <c r="G18" s="88" t="s">
        <v>338</v>
      </c>
      <c r="H18" s="152" t="s">
        <v>334</v>
      </c>
      <c r="I18" s="91"/>
      <c r="J18" s="125" t="s">
        <v>303</v>
      </c>
      <c r="K18" s="125" t="s">
        <v>304</v>
      </c>
      <c r="L18" s="89"/>
    </row>
    <row r="19" spans="1:12" s="126" customFormat="1" ht="22.5" customHeight="1">
      <c r="A19" s="88">
        <v>13</v>
      </c>
      <c r="B19" s="123" t="str">
        <f t="shared" si="0"/>
        <v>--</v>
      </c>
      <c r="C19" s="123"/>
      <c r="D19" s="123"/>
      <c r="E19" s="90"/>
      <c r="F19" s="124"/>
      <c r="G19" s="88"/>
      <c r="H19" s="152"/>
      <c r="I19" s="91"/>
      <c r="J19" s="125"/>
      <c r="K19" s="125"/>
      <c r="L19" s="89"/>
    </row>
    <row r="20" spans="1:12" s="126" customFormat="1" ht="22.5" customHeight="1">
      <c r="A20" s="88">
        <v>14</v>
      </c>
      <c r="B20" s="123" t="str">
        <f>CONCATENATE(H20,"-",J20,"-",L20)</f>
        <v>YÜKSEK--2</v>
      </c>
      <c r="C20" s="123">
        <v>742</v>
      </c>
      <c r="D20" s="123"/>
      <c r="E20" s="90" t="s">
        <v>301</v>
      </c>
      <c r="F20" s="124" t="s">
        <v>342</v>
      </c>
      <c r="G20" s="88"/>
      <c r="H20" s="152" t="s">
        <v>62</v>
      </c>
      <c r="I20" s="91"/>
      <c r="J20" s="125"/>
      <c r="K20" s="125"/>
      <c r="L20" s="89">
        <v>2</v>
      </c>
    </row>
    <row r="21" spans="1:12" s="126" customFormat="1" ht="22.5" customHeight="1">
      <c r="A21" s="88">
        <v>15</v>
      </c>
      <c r="B21" s="123" t="str">
        <f>CONCATENATE(H21,"-",J21,"-",L21)</f>
        <v>YÜKSEK--1</v>
      </c>
      <c r="C21" s="123">
        <v>743</v>
      </c>
      <c r="D21" s="123"/>
      <c r="E21" s="90" t="s">
        <v>301</v>
      </c>
      <c r="F21" s="124" t="s">
        <v>343</v>
      </c>
      <c r="G21" s="88"/>
      <c r="H21" s="152" t="s">
        <v>62</v>
      </c>
      <c r="I21" s="91"/>
      <c r="J21" s="125"/>
      <c r="K21" s="125"/>
      <c r="L21" s="89">
        <v>1</v>
      </c>
    </row>
    <row r="22" spans="1:12" s="126" customFormat="1" ht="22.5" customHeight="1">
      <c r="A22" s="88">
        <v>16</v>
      </c>
      <c r="B22" s="123" t="str">
        <f t="shared" si="0"/>
        <v>-2-8</v>
      </c>
      <c r="C22" s="123"/>
      <c r="D22" s="123"/>
      <c r="E22" s="90"/>
      <c r="F22" s="124"/>
      <c r="G22" s="88"/>
      <c r="H22" s="152"/>
      <c r="I22" s="91"/>
      <c r="J22" s="125" t="s">
        <v>304</v>
      </c>
      <c r="K22" s="125" t="s">
        <v>314</v>
      </c>
      <c r="L22" s="89"/>
    </row>
    <row r="23" spans="1:12" s="126" customFormat="1" ht="22.5" customHeight="1">
      <c r="A23" s="88">
        <v>17</v>
      </c>
      <c r="B23" s="123" t="str">
        <f t="shared" si="0"/>
        <v>200M-1-6</v>
      </c>
      <c r="C23" s="123">
        <v>741</v>
      </c>
      <c r="D23" s="123"/>
      <c r="E23" s="90">
        <v>34700</v>
      </c>
      <c r="F23" s="124" t="s">
        <v>336</v>
      </c>
      <c r="G23" s="88"/>
      <c r="H23" s="152" t="s">
        <v>320</v>
      </c>
      <c r="I23" s="91"/>
      <c r="J23" s="125" t="s">
        <v>303</v>
      </c>
      <c r="K23" s="125" t="s">
        <v>308</v>
      </c>
      <c r="L23" s="89"/>
    </row>
    <row r="24" spans="1:12" s="126" customFormat="1" ht="22.5" customHeight="1">
      <c r="A24" s="88">
        <v>18</v>
      </c>
      <c r="B24" s="123" t="str">
        <f t="shared" si="0"/>
        <v>200M-1-5</v>
      </c>
      <c r="C24" s="123">
        <v>744</v>
      </c>
      <c r="D24" s="123"/>
      <c r="E24" s="90" t="s">
        <v>301</v>
      </c>
      <c r="F24" s="124" t="s">
        <v>337</v>
      </c>
      <c r="G24" s="88" t="s">
        <v>338</v>
      </c>
      <c r="H24" s="152" t="s">
        <v>320</v>
      </c>
      <c r="I24" s="91">
        <v>2180</v>
      </c>
      <c r="J24" s="125" t="s">
        <v>303</v>
      </c>
      <c r="K24" s="125" t="s">
        <v>307</v>
      </c>
      <c r="L24" s="89"/>
    </row>
    <row r="25" spans="1:12" s="126" customFormat="1" ht="22.5" customHeight="1">
      <c r="A25" s="88">
        <v>19</v>
      </c>
      <c r="B25" s="123" t="str">
        <f t="shared" si="0"/>
        <v>200M-1-4</v>
      </c>
      <c r="C25" s="123">
        <v>745</v>
      </c>
      <c r="D25" s="123"/>
      <c r="E25" s="90" t="s">
        <v>301</v>
      </c>
      <c r="F25" s="124" t="s">
        <v>339</v>
      </c>
      <c r="G25" s="88" t="s">
        <v>338</v>
      </c>
      <c r="H25" s="152" t="s">
        <v>320</v>
      </c>
      <c r="I25" s="91"/>
      <c r="J25" s="125" t="s">
        <v>303</v>
      </c>
      <c r="K25" s="125" t="s">
        <v>306</v>
      </c>
      <c r="L25" s="89"/>
    </row>
    <row r="26" spans="1:12" s="126" customFormat="1" ht="22.5" customHeight="1">
      <c r="A26" s="88">
        <v>20</v>
      </c>
      <c r="B26" s="123" t="str">
        <f t="shared" si="0"/>
        <v>-3-4</v>
      </c>
      <c r="C26" s="123"/>
      <c r="D26" s="123"/>
      <c r="E26" s="90"/>
      <c r="F26" s="124"/>
      <c r="G26" s="88"/>
      <c r="H26" s="152"/>
      <c r="I26" s="91"/>
      <c r="J26" s="125" t="s">
        <v>305</v>
      </c>
      <c r="K26" s="125" t="s">
        <v>306</v>
      </c>
      <c r="L26" s="89"/>
    </row>
    <row r="27" spans="1:12" s="126" customFormat="1" ht="22.5" customHeight="1">
      <c r="A27" s="88">
        <v>21</v>
      </c>
      <c r="B27" s="123" t="str">
        <f t="shared" si="0"/>
        <v>-3-5</v>
      </c>
      <c r="C27" s="123"/>
      <c r="D27" s="123"/>
      <c r="E27" s="90"/>
      <c r="F27" s="124"/>
      <c r="G27" s="88"/>
      <c r="H27" s="152"/>
      <c r="I27" s="91"/>
      <c r="J27" s="125" t="s">
        <v>305</v>
      </c>
      <c r="K27" s="125" t="s">
        <v>307</v>
      </c>
      <c r="L27" s="89"/>
    </row>
    <row r="28" spans="1:12" s="126" customFormat="1" ht="22.5" customHeight="1">
      <c r="A28" s="88">
        <v>22</v>
      </c>
      <c r="B28" s="123" t="str">
        <f t="shared" si="0"/>
        <v>-3-6</v>
      </c>
      <c r="C28" s="123"/>
      <c r="D28" s="123"/>
      <c r="E28" s="90"/>
      <c r="F28" s="124"/>
      <c r="G28" s="88"/>
      <c r="H28" s="152"/>
      <c r="I28" s="91"/>
      <c r="J28" s="125" t="s">
        <v>305</v>
      </c>
      <c r="K28" s="125" t="s">
        <v>308</v>
      </c>
      <c r="L28" s="89"/>
    </row>
    <row r="29" spans="1:12" s="126" customFormat="1" ht="22.5" customHeight="1">
      <c r="A29" s="88">
        <v>23</v>
      </c>
      <c r="B29" s="123" t="str">
        <f t="shared" si="0"/>
        <v>-3-7</v>
      </c>
      <c r="C29" s="123"/>
      <c r="D29" s="123"/>
      <c r="E29" s="90"/>
      <c r="F29" s="124"/>
      <c r="G29" s="88"/>
      <c r="H29" s="152"/>
      <c r="I29" s="91"/>
      <c r="J29" s="125" t="s">
        <v>305</v>
      </c>
      <c r="K29" s="125" t="s">
        <v>313</v>
      </c>
      <c r="L29" s="89"/>
    </row>
    <row r="30" spans="1:12" s="126" customFormat="1" ht="22.5" customHeight="1">
      <c r="A30" s="88">
        <v>24</v>
      </c>
      <c r="B30" s="123" t="str">
        <f t="shared" si="0"/>
        <v>-3-8</v>
      </c>
      <c r="C30" s="123"/>
      <c r="D30" s="123"/>
      <c r="E30" s="90"/>
      <c r="F30" s="124"/>
      <c r="G30" s="88"/>
      <c r="H30" s="152"/>
      <c r="I30" s="91"/>
      <c r="J30" s="125" t="s">
        <v>305</v>
      </c>
      <c r="K30" s="125" t="s">
        <v>314</v>
      </c>
      <c r="L30" s="89"/>
    </row>
    <row r="31" spans="1:12" s="126" customFormat="1" ht="22.5" customHeight="1">
      <c r="A31" s="88">
        <v>25</v>
      </c>
      <c r="B31" s="123" t="str">
        <f t="shared" si="0"/>
        <v>-4-1</v>
      </c>
      <c r="C31" s="123"/>
      <c r="D31" s="123"/>
      <c r="E31" s="90"/>
      <c r="F31" s="124"/>
      <c r="G31" s="88"/>
      <c r="H31" s="152"/>
      <c r="I31" s="91"/>
      <c r="J31" s="125" t="s">
        <v>306</v>
      </c>
      <c r="K31" s="125" t="s">
        <v>303</v>
      </c>
      <c r="L31" s="89"/>
    </row>
    <row r="32" spans="1:12" s="126" customFormat="1" ht="22.5" customHeight="1">
      <c r="A32" s="88">
        <v>26</v>
      </c>
      <c r="B32" s="123" t="str">
        <f t="shared" si="0"/>
        <v>-4-2</v>
      </c>
      <c r="C32" s="123"/>
      <c r="D32" s="123"/>
      <c r="E32" s="90"/>
      <c r="F32" s="124"/>
      <c r="G32" s="88"/>
      <c r="H32" s="152"/>
      <c r="I32" s="91"/>
      <c r="J32" s="125" t="s">
        <v>306</v>
      </c>
      <c r="K32" s="125" t="s">
        <v>304</v>
      </c>
      <c r="L32" s="89"/>
    </row>
    <row r="33" spans="1:12" s="126" customFormat="1" ht="22.5" customHeight="1">
      <c r="A33" s="88">
        <v>27</v>
      </c>
      <c r="B33" s="123" t="str">
        <f t="shared" si="0"/>
        <v>-4-3</v>
      </c>
      <c r="C33" s="123"/>
      <c r="D33" s="123"/>
      <c r="E33" s="90"/>
      <c r="F33" s="124"/>
      <c r="G33" s="88"/>
      <c r="H33" s="152"/>
      <c r="I33" s="91"/>
      <c r="J33" s="125" t="s">
        <v>306</v>
      </c>
      <c r="K33" s="125" t="s">
        <v>305</v>
      </c>
      <c r="L33" s="89"/>
    </row>
    <row r="34" spans="1:12" s="126" customFormat="1" ht="22.5" customHeight="1">
      <c r="A34" s="88">
        <v>28</v>
      </c>
      <c r="B34" s="123" t="str">
        <f t="shared" si="0"/>
        <v>-4-4</v>
      </c>
      <c r="C34" s="123"/>
      <c r="D34" s="123"/>
      <c r="E34" s="90"/>
      <c r="F34" s="124"/>
      <c r="G34" s="88"/>
      <c r="H34" s="152"/>
      <c r="I34" s="91"/>
      <c r="J34" s="125" t="s">
        <v>306</v>
      </c>
      <c r="K34" s="125" t="s">
        <v>306</v>
      </c>
      <c r="L34" s="89"/>
    </row>
    <row r="35" spans="1:12" s="126" customFormat="1" ht="22.5" customHeight="1">
      <c r="A35" s="88">
        <v>29</v>
      </c>
      <c r="B35" s="123" t="str">
        <f t="shared" si="0"/>
        <v>-4-5</v>
      </c>
      <c r="C35" s="123"/>
      <c r="D35" s="123"/>
      <c r="E35" s="90"/>
      <c r="F35" s="124"/>
      <c r="G35" s="88"/>
      <c r="H35" s="152"/>
      <c r="I35" s="91"/>
      <c r="J35" s="125" t="s">
        <v>306</v>
      </c>
      <c r="K35" s="125" t="s">
        <v>307</v>
      </c>
      <c r="L35" s="89"/>
    </row>
    <row r="36" spans="1:12" s="126" customFormat="1" ht="22.5" customHeight="1">
      <c r="A36" s="88">
        <v>30</v>
      </c>
      <c r="B36" s="123" t="str">
        <f t="shared" si="0"/>
        <v>-4-6</v>
      </c>
      <c r="C36" s="123"/>
      <c r="D36" s="123"/>
      <c r="E36" s="90"/>
      <c r="F36" s="124"/>
      <c r="G36" s="88"/>
      <c r="H36" s="152"/>
      <c r="I36" s="91"/>
      <c r="J36" s="125" t="s">
        <v>306</v>
      </c>
      <c r="K36" s="125" t="s">
        <v>308</v>
      </c>
      <c r="L36" s="89"/>
    </row>
    <row r="37" spans="1:12" s="126" customFormat="1" ht="22.5" customHeight="1">
      <c r="A37" s="88">
        <v>31</v>
      </c>
      <c r="B37" s="123" t="str">
        <f t="shared" si="0"/>
        <v>-4-7</v>
      </c>
      <c r="C37" s="123"/>
      <c r="D37" s="123"/>
      <c r="E37" s="90"/>
      <c r="F37" s="124"/>
      <c r="G37" s="88"/>
      <c r="H37" s="152"/>
      <c r="I37" s="91"/>
      <c r="J37" s="125" t="s">
        <v>306</v>
      </c>
      <c r="K37" s="125" t="s">
        <v>313</v>
      </c>
      <c r="L37" s="89"/>
    </row>
    <row r="38" spans="1:12" s="126" customFormat="1" ht="22.5" customHeight="1">
      <c r="A38" s="88">
        <v>32</v>
      </c>
      <c r="B38" s="123" t="str">
        <f t="shared" si="0"/>
        <v>-4-8</v>
      </c>
      <c r="C38" s="123"/>
      <c r="D38" s="123"/>
      <c r="E38" s="90"/>
      <c r="F38" s="124"/>
      <c r="G38" s="88"/>
      <c r="H38" s="152"/>
      <c r="I38" s="91"/>
      <c r="J38" s="125" t="s">
        <v>306</v>
      </c>
      <c r="K38" s="125" t="s">
        <v>314</v>
      </c>
      <c r="L38" s="89"/>
    </row>
    <row r="39" spans="1:12" s="126" customFormat="1" ht="22.5" customHeight="1">
      <c r="A39" s="88">
        <v>33</v>
      </c>
      <c r="B39" s="123" t="str">
        <f t="shared" si="0"/>
        <v>-5-1</v>
      </c>
      <c r="C39" s="123"/>
      <c r="D39" s="123"/>
      <c r="E39" s="90"/>
      <c r="F39" s="124"/>
      <c r="G39" s="88"/>
      <c r="H39" s="152"/>
      <c r="I39" s="91"/>
      <c r="J39" s="125" t="s">
        <v>307</v>
      </c>
      <c r="K39" s="125" t="s">
        <v>303</v>
      </c>
      <c r="L39" s="89"/>
    </row>
    <row r="40" spans="1:12" s="126" customFormat="1" ht="22.5" customHeight="1">
      <c r="A40" s="88">
        <v>34</v>
      </c>
      <c r="B40" s="123" t="str">
        <f t="shared" si="0"/>
        <v>-5-2</v>
      </c>
      <c r="C40" s="123"/>
      <c r="D40" s="123"/>
      <c r="E40" s="90"/>
      <c r="F40" s="124"/>
      <c r="G40" s="88"/>
      <c r="H40" s="152"/>
      <c r="I40" s="91"/>
      <c r="J40" s="125" t="s">
        <v>307</v>
      </c>
      <c r="K40" s="125" t="s">
        <v>304</v>
      </c>
      <c r="L40" s="89"/>
    </row>
    <row r="41" spans="1:12" s="126" customFormat="1" ht="22.5" customHeight="1">
      <c r="A41" s="88">
        <v>35</v>
      </c>
      <c r="B41" s="123" t="str">
        <f t="shared" si="0"/>
        <v>-5-3</v>
      </c>
      <c r="C41" s="123"/>
      <c r="D41" s="123"/>
      <c r="E41" s="90"/>
      <c r="F41" s="124"/>
      <c r="G41" s="88"/>
      <c r="H41" s="152"/>
      <c r="I41" s="91"/>
      <c r="J41" s="125" t="s">
        <v>307</v>
      </c>
      <c r="K41" s="125" t="s">
        <v>305</v>
      </c>
      <c r="L41" s="89"/>
    </row>
    <row r="42" spans="1:12" s="126" customFormat="1" ht="22.5" customHeight="1">
      <c r="A42" s="88">
        <v>36</v>
      </c>
      <c r="B42" s="123" t="str">
        <f t="shared" si="0"/>
        <v>-5-4</v>
      </c>
      <c r="C42" s="123"/>
      <c r="D42" s="123"/>
      <c r="E42" s="90"/>
      <c r="F42" s="124"/>
      <c r="G42" s="88"/>
      <c r="H42" s="152"/>
      <c r="I42" s="91"/>
      <c r="J42" s="125" t="s">
        <v>307</v>
      </c>
      <c r="K42" s="125" t="s">
        <v>306</v>
      </c>
      <c r="L42" s="89"/>
    </row>
    <row r="43" spans="1:12" s="126" customFormat="1" ht="22.5" customHeight="1">
      <c r="A43" s="88">
        <v>37</v>
      </c>
      <c r="B43" s="123" t="str">
        <f t="shared" si="0"/>
        <v>-5-5</v>
      </c>
      <c r="C43" s="123"/>
      <c r="D43" s="123"/>
      <c r="E43" s="90"/>
      <c r="F43" s="124"/>
      <c r="G43" s="88"/>
      <c r="H43" s="152"/>
      <c r="I43" s="91"/>
      <c r="J43" s="125" t="s">
        <v>307</v>
      </c>
      <c r="K43" s="125" t="s">
        <v>307</v>
      </c>
      <c r="L43" s="89"/>
    </row>
    <row r="44" spans="1:12" s="126" customFormat="1" ht="22.5" customHeight="1">
      <c r="A44" s="88">
        <v>38</v>
      </c>
      <c r="B44" s="123" t="str">
        <f t="shared" si="0"/>
        <v>-5-6</v>
      </c>
      <c r="C44" s="123"/>
      <c r="D44" s="123"/>
      <c r="E44" s="90"/>
      <c r="F44" s="124"/>
      <c r="G44" s="88"/>
      <c r="H44" s="152"/>
      <c r="I44" s="91"/>
      <c r="J44" s="125" t="s">
        <v>307</v>
      </c>
      <c r="K44" s="125" t="s">
        <v>308</v>
      </c>
      <c r="L44" s="89"/>
    </row>
    <row r="45" spans="1:12" s="126" customFormat="1" ht="22.5" customHeight="1">
      <c r="A45" s="88">
        <v>39</v>
      </c>
      <c r="B45" s="123" t="str">
        <f t="shared" si="0"/>
        <v>-5-7</v>
      </c>
      <c r="C45" s="123"/>
      <c r="D45" s="123"/>
      <c r="E45" s="90"/>
      <c r="F45" s="124"/>
      <c r="G45" s="88"/>
      <c r="H45" s="152"/>
      <c r="I45" s="91"/>
      <c r="J45" s="125" t="s">
        <v>307</v>
      </c>
      <c r="K45" s="125" t="s">
        <v>313</v>
      </c>
      <c r="L45" s="89"/>
    </row>
    <row r="46" spans="1:12" s="126" customFormat="1" ht="22.5" customHeight="1">
      <c r="A46" s="88">
        <v>40</v>
      </c>
      <c r="B46" s="123" t="str">
        <f t="shared" si="0"/>
        <v>-5-8</v>
      </c>
      <c r="C46" s="123"/>
      <c r="D46" s="123"/>
      <c r="E46" s="90"/>
      <c r="F46" s="124"/>
      <c r="G46" s="88"/>
      <c r="H46" s="152"/>
      <c r="I46" s="91"/>
      <c r="J46" s="125" t="s">
        <v>307</v>
      </c>
      <c r="K46" s="125" t="s">
        <v>314</v>
      </c>
      <c r="L46" s="89"/>
    </row>
    <row r="47" spans="1:12" s="126" customFormat="1" ht="22.5" customHeight="1">
      <c r="A47" s="88">
        <v>41</v>
      </c>
      <c r="B47" s="123" t="str">
        <f t="shared" si="0"/>
        <v>-6-1</v>
      </c>
      <c r="C47" s="123"/>
      <c r="D47" s="123"/>
      <c r="E47" s="90"/>
      <c r="F47" s="124"/>
      <c r="G47" s="88"/>
      <c r="H47" s="152"/>
      <c r="I47" s="91"/>
      <c r="J47" s="125" t="s">
        <v>308</v>
      </c>
      <c r="K47" s="125" t="s">
        <v>303</v>
      </c>
      <c r="L47" s="89"/>
    </row>
    <row r="48" spans="1:12" s="126" customFormat="1" ht="22.5" customHeight="1">
      <c r="A48" s="88">
        <v>42</v>
      </c>
      <c r="B48" s="123" t="str">
        <f t="shared" si="0"/>
        <v>-6-2</v>
      </c>
      <c r="C48" s="123"/>
      <c r="D48" s="123"/>
      <c r="E48" s="90"/>
      <c r="F48" s="124"/>
      <c r="G48" s="88"/>
      <c r="H48" s="152"/>
      <c r="I48" s="91"/>
      <c r="J48" s="125" t="s">
        <v>308</v>
      </c>
      <c r="K48" s="125" t="s">
        <v>304</v>
      </c>
      <c r="L48" s="89"/>
    </row>
    <row r="49" spans="1:12" s="126" customFormat="1" ht="22.5" customHeight="1">
      <c r="A49" s="88">
        <v>43</v>
      </c>
      <c r="B49" s="123" t="str">
        <f t="shared" si="0"/>
        <v>-6-3</v>
      </c>
      <c r="C49" s="123"/>
      <c r="D49" s="123"/>
      <c r="E49" s="90"/>
      <c r="F49" s="124"/>
      <c r="G49" s="88"/>
      <c r="H49" s="152"/>
      <c r="I49" s="91"/>
      <c r="J49" s="125" t="s">
        <v>308</v>
      </c>
      <c r="K49" s="125" t="s">
        <v>305</v>
      </c>
      <c r="L49" s="89"/>
    </row>
    <row r="50" spans="1:12" s="126" customFormat="1" ht="22.5" customHeight="1">
      <c r="A50" s="88">
        <v>44</v>
      </c>
      <c r="B50" s="123" t="str">
        <f t="shared" si="0"/>
        <v>-6-4</v>
      </c>
      <c r="C50" s="123"/>
      <c r="D50" s="123"/>
      <c r="E50" s="90"/>
      <c r="F50" s="124"/>
      <c r="G50" s="88"/>
      <c r="H50" s="152"/>
      <c r="I50" s="91"/>
      <c r="J50" s="125" t="s">
        <v>308</v>
      </c>
      <c r="K50" s="125" t="s">
        <v>306</v>
      </c>
      <c r="L50" s="89"/>
    </row>
    <row r="51" spans="1:12" s="126" customFormat="1" ht="22.5" customHeight="1">
      <c r="A51" s="88">
        <v>45</v>
      </c>
      <c r="B51" s="123" t="str">
        <f t="shared" si="0"/>
        <v>-6-5</v>
      </c>
      <c r="C51" s="123"/>
      <c r="D51" s="123"/>
      <c r="E51" s="90"/>
      <c r="F51" s="124"/>
      <c r="G51" s="88"/>
      <c r="H51" s="152"/>
      <c r="I51" s="91"/>
      <c r="J51" s="125" t="s">
        <v>308</v>
      </c>
      <c r="K51" s="125" t="s">
        <v>307</v>
      </c>
      <c r="L51" s="89"/>
    </row>
    <row r="52" spans="1:12" s="126" customFormat="1" ht="22.5" customHeight="1">
      <c r="A52" s="88">
        <v>46</v>
      </c>
      <c r="B52" s="123" t="str">
        <f t="shared" si="0"/>
        <v>-6-6</v>
      </c>
      <c r="C52" s="123"/>
      <c r="D52" s="123"/>
      <c r="E52" s="90"/>
      <c r="F52" s="124"/>
      <c r="G52" s="88"/>
      <c r="H52" s="152"/>
      <c r="I52" s="91"/>
      <c r="J52" s="125" t="s">
        <v>308</v>
      </c>
      <c r="K52" s="125" t="s">
        <v>308</v>
      </c>
      <c r="L52" s="89"/>
    </row>
    <row r="53" spans="1:12" s="126" customFormat="1" ht="22.5" customHeight="1">
      <c r="A53" s="88">
        <v>47</v>
      </c>
      <c r="B53" s="123" t="str">
        <f t="shared" si="0"/>
        <v>-6-7</v>
      </c>
      <c r="C53" s="123"/>
      <c r="D53" s="123"/>
      <c r="E53" s="90"/>
      <c r="F53" s="124"/>
      <c r="G53" s="88"/>
      <c r="H53" s="152"/>
      <c r="I53" s="91"/>
      <c r="J53" s="125" t="s">
        <v>308</v>
      </c>
      <c r="K53" s="125" t="s">
        <v>313</v>
      </c>
      <c r="L53" s="89"/>
    </row>
    <row r="54" spans="1:12" s="126" customFormat="1" ht="22.5" customHeight="1">
      <c r="A54" s="88">
        <v>48</v>
      </c>
      <c r="B54" s="123" t="str">
        <f t="shared" si="0"/>
        <v>-6-8</v>
      </c>
      <c r="C54" s="123"/>
      <c r="D54" s="123"/>
      <c r="E54" s="90"/>
      <c r="F54" s="124"/>
      <c r="G54" s="88"/>
      <c r="H54" s="152"/>
      <c r="I54" s="91"/>
      <c r="J54" s="125" t="s">
        <v>308</v>
      </c>
      <c r="K54" s="125" t="s">
        <v>314</v>
      </c>
      <c r="L54" s="89"/>
    </row>
    <row r="55" spans="1:12" s="126" customFormat="1" ht="22.5" customHeight="1">
      <c r="A55" s="88">
        <v>49</v>
      </c>
      <c r="B55" s="123" t="str">
        <f t="shared" si="0"/>
        <v>-7-1</v>
      </c>
      <c r="C55" s="123"/>
      <c r="D55" s="123"/>
      <c r="E55" s="90"/>
      <c r="F55" s="124"/>
      <c r="G55" s="88"/>
      <c r="H55" s="152"/>
      <c r="I55" s="91"/>
      <c r="J55" s="125" t="s">
        <v>313</v>
      </c>
      <c r="K55" s="125" t="s">
        <v>303</v>
      </c>
      <c r="L55" s="89"/>
    </row>
    <row r="56" spans="1:12" s="126" customFormat="1" ht="22.5" customHeight="1">
      <c r="A56" s="88">
        <v>50</v>
      </c>
      <c r="B56" s="123" t="str">
        <f t="shared" si="0"/>
        <v>-7-2</v>
      </c>
      <c r="C56" s="123"/>
      <c r="D56" s="123"/>
      <c r="E56" s="90"/>
      <c r="F56" s="124"/>
      <c r="G56" s="88"/>
      <c r="H56" s="152"/>
      <c r="I56" s="91"/>
      <c r="J56" s="125" t="s">
        <v>313</v>
      </c>
      <c r="K56" s="125" t="s">
        <v>304</v>
      </c>
      <c r="L56" s="89"/>
    </row>
    <row r="57" spans="1:12" s="126" customFormat="1" ht="22.5" customHeight="1">
      <c r="A57" s="88">
        <v>51</v>
      </c>
      <c r="B57" s="123" t="str">
        <f t="shared" si="0"/>
        <v>-7-3</v>
      </c>
      <c r="C57" s="123"/>
      <c r="D57" s="123"/>
      <c r="E57" s="90"/>
      <c r="F57" s="124"/>
      <c r="G57" s="88"/>
      <c r="H57" s="152"/>
      <c r="I57" s="91"/>
      <c r="J57" s="125" t="s">
        <v>313</v>
      </c>
      <c r="K57" s="125" t="s">
        <v>305</v>
      </c>
      <c r="L57" s="89"/>
    </row>
    <row r="58" spans="1:12" s="126" customFormat="1" ht="22.5" customHeight="1">
      <c r="A58" s="88">
        <v>52</v>
      </c>
      <c r="B58" s="123" t="str">
        <f t="shared" si="0"/>
        <v>-7-4</v>
      </c>
      <c r="C58" s="123"/>
      <c r="D58" s="123"/>
      <c r="E58" s="90"/>
      <c r="F58" s="124"/>
      <c r="G58" s="88"/>
      <c r="H58" s="152"/>
      <c r="I58" s="91"/>
      <c r="J58" s="125" t="s">
        <v>313</v>
      </c>
      <c r="K58" s="125" t="s">
        <v>306</v>
      </c>
      <c r="L58" s="89"/>
    </row>
    <row r="59" spans="1:12" s="126" customFormat="1" ht="22.5" customHeight="1">
      <c r="A59" s="88">
        <v>53</v>
      </c>
      <c r="B59" s="123" t="str">
        <f t="shared" si="0"/>
        <v>-7-5</v>
      </c>
      <c r="C59" s="123"/>
      <c r="D59" s="123"/>
      <c r="E59" s="90"/>
      <c r="F59" s="124"/>
      <c r="G59" s="88"/>
      <c r="H59" s="152"/>
      <c r="I59" s="91"/>
      <c r="J59" s="125" t="s">
        <v>313</v>
      </c>
      <c r="K59" s="125" t="s">
        <v>307</v>
      </c>
      <c r="L59" s="89"/>
    </row>
    <row r="60" spans="1:12" s="126" customFormat="1" ht="22.5" customHeight="1">
      <c r="A60" s="88">
        <v>54</v>
      </c>
      <c r="B60" s="123" t="str">
        <f t="shared" si="0"/>
        <v>-7-6</v>
      </c>
      <c r="C60" s="123"/>
      <c r="D60" s="123"/>
      <c r="E60" s="90"/>
      <c r="F60" s="124"/>
      <c r="G60" s="88"/>
      <c r="H60" s="152"/>
      <c r="I60" s="91"/>
      <c r="J60" s="125" t="s">
        <v>313</v>
      </c>
      <c r="K60" s="125" t="s">
        <v>308</v>
      </c>
      <c r="L60" s="89"/>
    </row>
    <row r="61" spans="1:12" s="126" customFormat="1" ht="22.5" customHeight="1">
      <c r="A61" s="88">
        <v>55</v>
      </c>
      <c r="B61" s="123" t="str">
        <f t="shared" si="0"/>
        <v>-7-7</v>
      </c>
      <c r="C61" s="123"/>
      <c r="D61" s="123"/>
      <c r="E61" s="90"/>
      <c r="F61" s="124"/>
      <c r="G61" s="88"/>
      <c r="H61" s="152"/>
      <c r="I61" s="91"/>
      <c r="J61" s="125" t="s">
        <v>313</v>
      </c>
      <c r="K61" s="125" t="s">
        <v>313</v>
      </c>
      <c r="L61" s="89"/>
    </row>
    <row r="62" spans="1:12" s="126" customFormat="1" ht="22.5" customHeight="1">
      <c r="A62" s="88">
        <v>56</v>
      </c>
      <c r="B62" s="123" t="str">
        <f t="shared" si="0"/>
        <v>-7-8</v>
      </c>
      <c r="C62" s="123"/>
      <c r="D62" s="123"/>
      <c r="E62" s="174"/>
      <c r="F62" s="175"/>
      <c r="G62" s="176"/>
      <c r="H62" s="176"/>
      <c r="I62" s="91"/>
      <c r="J62" s="125" t="s">
        <v>313</v>
      </c>
      <c r="K62" s="125" t="s">
        <v>314</v>
      </c>
      <c r="L62" s="89"/>
    </row>
    <row r="63" spans="1:12" s="126" customFormat="1" ht="22.5" customHeight="1">
      <c r="A63" s="88">
        <v>57</v>
      </c>
      <c r="B63" s="123" t="str">
        <f t="shared" si="0"/>
        <v>-9-7</v>
      </c>
      <c r="C63" s="123"/>
      <c r="D63" s="123"/>
      <c r="E63" s="174"/>
      <c r="F63" s="175"/>
      <c r="G63" s="176"/>
      <c r="H63" s="176"/>
      <c r="I63" s="91"/>
      <c r="J63" s="125" t="s">
        <v>315</v>
      </c>
      <c r="K63" s="125" t="s">
        <v>313</v>
      </c>
      <c r="L63" s="89"/>
    </row>
    <row r="64" spans="1:12" s="126" customFormat="1" ht="22.5" customHeight="1">
      <c r="A64" s="88">
        <v>58</v>
      </c>
      <c r="B64" s="123" t="str">
        <f t="shared" si="0"/>
        <v>-9-8</v>
      </c>
      <c r="C64" s="123"/>
      <c r="D64" s="123"/>
      <c r="E64" s="174"/>
      <c r="F64" s="175"/>
      <c r="G64" s="176"/>
      <c r="H64" s="176"/>
      <c r="I64" s="91"/>
      <c r="J64" s="125" t="s">
        <v>315</v>
      </c>
      <c r="K64" s="125" t="s">
        <v>314</v>
      </c>
      <c r="L64" s="89"/>
    </row>
    <row r="65" spans="1:12" s="126" customFormat="1" ht="22.5" customHeight="1">
      <c r="A65" s="88">
        <v>59</v>
      </c>
      <c r="B65" s="123" t="str">
        <f t="shared" si="0"/>
        <v>-10-1</v>
      </c>
      <c r="C65" s="123"/>
      <c r="D65" s="123"/>
      <c r="E65" s="174"/>
      <c r="F65" s="175"/>
      <c r="G65" s="176"/>
      <c r="H65" s="176"/>
      <c r="I65" s="91"/>
      <c r="J65" s="125" t="s">
        <v>316</v>
      </c>
      <c r="K65" s="125" t="s">
        <v>303</v>
      </c>
      <c r="L65" s="89"/>
    </row>
    <row r="66" spans="1:12" s="126" customFormat="1" ht="22.5" customHeight="1">
      <c r="A66" s="88">
        <v>60</v>
      </c>
      <c r="B66" s="123" t="str">
        <f t="shared" si="0"/>
        <v>-10-2</v>
      </c>
      <c r="C66" s="123"/>
      <c r="D66" s="123"/>
      <c r="E66" s="174"/>
      <c r="F66" s="175"/>
      <c r="G66" s="176"/>
      <c r="H66" s="176"/>
      <c r="I66" s="91"/>
      <c r="J66" s="125" t="s">
        <v>316</v>
      </c>
      <c r="K66" s="125" t="s">
        <v>304</v>
      </c>
      <c r="L66" s="89"/>
    </row>
    <row r="67" spans="1:12" s="126" customFormat="1" ht="22.5" customHeight="1">
      <c r="A67" s="88">
        <v>61</v>
      </c>
      <c r="B67" s="123" t="str">
        <f aca="true" t="shared" si="1" ref="B67:B116">CONCATENATE(H67,"-",J67,"-",K67)</f>
        <v>-1-1</v>
      </c>
      <c r="C67" s="123"/>
      <c r="D67" s="123"/>
      <c r="E67" s="90"/>
      <c r="F67" s="124"/>
      <c r="G67" s="88"/>
      <c r="H67" s="152"/>
      <c r="I67" s="91"/>
      <c r="J67" s="125" t="s">
        <v>303</v>
      </c>
      <c r="K67" s="125" t="s">
        <v>303</v>
      </c>
      <c r="L67" s="89"/>
    </row>
    <row r="68" spans="1:12" s="126" customFormat="1" ht="22.5" customHeight="1">
      <c r="A68" s="88">
        <v>62</v>
      </c>
      <c r="B68" s="123" t="str">
        <f t="shared" si="1"/>
        <v>-1-2</v>
      </c>
      <c r="C68" s="123"/>
      <c r="D68" s="123"/>
      <c r="E68" s="90"/>
      <c r="F68" s="124"/>
      <c r="G68" s="88"/>
      <c r="H68" s="152"/>
      <c r="I68" s="91"/>
      <c r="J68" s="125" t="s">
        <v>303</v>
      </c>
      <c r="K68" s="125" t="s">
        <v>304</v>
      </c>
      <c r="L68" s="89"/>
    </row>
    <row r="69" spans="1:12" s="126" customFormat="1" ht="22.5" customHeight="1">
      <c r="A69" s="88">
        <v>63</v>
      </c>
      <c r="B69" s="123" t="str">
        <f t="shared" si="1"/>
        <v>-1-3</v>
      </c>
      <c r="C69" s="123"/>
      <c r="D69" s="123"/>
      <c r="E69" s="90"/>
      <c r="F69" s="124"/>
      <c r="G69" s="88"/>
      <c r="H69" s="152"/>
      <c r="I69" s="91"/>
      <c r="J69" s="125" t="s">
        <v>303</v>
      </c>
      <c r="K69" s="125" t="s">
        <v>305</v>
      </c>
      <c r="L69" s="89"/>
    </row>
    <row r="70" spans="1:12" s="126" customFormat="1" ht="22.5" customHeight="1">
      <c r="A70" s="88">
        <v>64</v>
      </c>
      <c r="B70" s="123" t="str">
        <f t="shared" si="1"/>
        <v>-1-4</v>
      </c>
      <c r="C70" s="123"/>
      <c r="D70" s="123"/>
      <c r="E70" s="90"/>
      <c r="F70" s="124"/>
      <c r="G70" s="88"/>
      <c r="H70" s="152"/>
      <c r="I70" s="91"/>
      <c r="J70" s="125" t="s">
        <v>303</v>
      </c>
      <c r="K70" s="125" t="s">
        <v>306</v>
      </c>
      <c r="L70" s="89"/>
    </row>
    <row r="71" spans="1:12" s="126" customFormat="1" ht="22.5" customHeight="1">
      <c r="A71" s="88">
        <v>65</v>
      </c>
      <c r="B71" s="123" t="str">
        <f t="shared" si="1"/>
        <v>-1-5</v>
      </c>
      <c r="C71" s="123"/>
      <c r="D71" s="123"/>
      <c r="E71" s="90"/>
      <c r="F71" s="124"/>
      <c r="G71" s="88"/>
      <c r="H71" s="152"/>
      <c r="I71" s="91"/>
      <c r="J71" s="125" t="s">
        <v>303</v>
      </c>
      <c r="K71" s="125" t="s">
        <v>307</v>
      </c>
      <c r="L71" s="89"/>
    </row>
    <row r="72" spans="1:12" s="126" customFormat="1" ht="22.5" customHeight="1">
      <c r="A72" s="88">
        <v>66</v>
      </c>
      <c r="B72" s="123" t="str">
        <f t="shared" si="1"/>
        <v>-1-6</v>
      </c>
      <c r="C72" s="123"/>
      <c r="D72" s="123"/>
      <c r="E72" s="90"/>
      <c r="F72" s="124"/>
      <c r="G72" s="88"/>
      <c r="H72" s="152"/>
      <c r="I72" s="91"/>
      <c r="J72" s="125" t="s">
        <v>303</v>
      </c>
      <c r="K72" s="125" t="s">
        <v>308</v>
      </c>
      <c r="L72" s="89"/>
    </row>
    <row r="73" spans="1:12" s="126" customFormat="1" ht="22.5" customHeight="1">
      <c r="A73" s="88">
        <v>67</v>
      </c>
      <c r="B73" s="123" t="str">
        <f t="shared" si="1"/>
        <v>-2-1</v>
      </c>
      <c r="C73" s="123"/>
      <c r="D73" s="123"/>
      <c r="E73" s="90"/>
      <c r="F73" s="124"/>
      <c r="G73" s="88"/>
      <c r="H73" s="152"/>
      <c r="I73" s="91"/>
      <c r="J73" s="125" t="s">
        <v>304</v>
      </c>
      <c r="K73" s="125" t="s">
        <v>303</v>
      </c>
      <c r="L73" s="89"/>
    </row>
    <row r="74" spans="1:12" s="126" customFormat="1" ht="22.5" customHeight="1">
      <c r="A74" s="88">
        <v>68</v>
      </c>
      <c r="B74" s="123" t="str">
        <f t="shared" si="1"/>
        <v>-2-2</v>
      </c>
      <c r="C74" s="123"/>
      <c r="D74" s="123"/>
      <c r="E74" s="90"/>
      <c r="F74" s="124"/>
      <c r="G74" s="88"/>
      <c r="H74" s="152"/>
      <c r="I74" s="91"/>
      <c r="J74" s="125" t="s">
        <v>304</v>
      </c>
      <c r="K74" s="125" t="s">
        <v>304</v>
      </c>
      <c r="L74" s="89"/>
    </row>
    <row r="75" spans="1:12" s="126" customFormat="1" ht="22.5" customHeight="1">
      <c r="A75" s="88">
        <v>69</v>
      </c>
      <c r="B75" s="123" t="str">
        <f t="shared" si="1"/>
        <v>-2-3</v>
      </c>
      <c r="C75" s="123"/>
      <c r="D75" s="123"/>
      <c r="E75" s="90"/>
      <c r="F75" s="124"/>
      <c r="G75" s="88"/>
      <c r="H75" s="152"/>
      <c r="I75" s="91"/>
      <c r="J75" s="125" t="s">
        <v>304</v>
      </c>
      <c r="K75" s="125" t="s">
        <v>305</v>
      </c>
      <c r="L75" s="89"/>
    </row>
    <row r="76" spans="1:12" s="126" customFormat="1" ht="22.5" customHeight="1">
      <c r="A76" s="88">
        <v>70</v>
      </c>
      <c r="B76" s="123" t="str">
        <f t="shared" si="1"/>
        <v>-2-4</v>
      </c>
      <c r="C76" s="123"/>
      <c r="D76" s="123"/>
      <c r="E76" s="90"/>
      <c r="F76" s="124"/>
      <c r="G76" s="88"/>
      <c r="H76" s="152"/>
      <c r="I76" s="91"/>
      <c r="J76" s="125" t="s">
        <v>304</v>
      </c>
      <c r="K76" s="125" t="s">
        <v>306</v>
      </c>
      <c r="L76" s="89"/>
    </row>
    <row r="77" spans="1:12" s="126" customFormat="1" ht="22.5" customHeight="1">
      <c r="A77" s="88">
        <v>71</v>
      </c>
      <c r="B77" s="123" t="str">
        <f t="shared" si="1"/>
        <v>-2-5</v>
      </c>
      <c r="C77" s="123"/>
      <c r="D77" s="123"/>
      <c r="E77" s="90"/>
      <c r="F77" s="124"/>
      <c r="G77" s="88"/>
      <c r="H77" s="152"/>
      <c r="I77" s="91"/>
      <c r="J77" s="125" t="s">
        <v>304</v>
      </c>
      <c r="K77" s="125" t="s">
        <v>307</v>
      </c>
      <c r="L77" s="89"/>
    </row>
    <row r="78" spans="1:12" s="126" customFormat="1" ht="22.5" customHeight="1">
      <c r="A78" s="88">
        <v>72</v>
      </c>
      <c r="B78" s="123" t="str">
        <f t="shared" si="1"/>
        <v>-2-6</v>
      </c>
      <c r="C78" s="123"/>
      <c r="D78" s="123"/>
      <c r="E78" s="90"/>
      <c r="F78" s="124"/>
      <c r="G78" s="88"/>
      <c r="H78" s="152"/>
      <c r="I78" s="91"/>
      <c r="J78" s="125" t="s">
        <v>304</v>
      </c>
      <c r="K78" s="125" t="s">
        <v>308</v>
      </c>
      <c r="L78" s="89"/>
    </row>
    <row r="79" spans="1:12" s="126" customFormat="1" ht="22.5" customHeight="1">
      <c r="A79" s="88">
        <v>73</v>
      </c>
      <c r="B79" s="123" t="str">
        <f t="shared" si="1"/>
        <v>-3-1</v>
      </c>
      <c r="C79" s="123"/>
      <c r="D79" s="123"/>
      <c r="E79" s="90"/>
      <c r="F79" s="124"/>
      <c r="G79" s="88"/>
      <c r="H79" s="152"/>
      <c r="I79" s="91"/>
      <c r="J79" s="125" t="s">
        <v>305</v>
      </c>
      <c r="K79" s="125" t="s">
        <v>303</v>
      </c>
      <c r="L79" s="89"/>
    </row>
    <row r="80" spans="1:12" s="126" customFormat="1" ht="22.5" customHeight="1">
      <c r="A80" s="88">
        <v>74</v>
      </c>
      <c r="B80" s="123" t="str">
        <f t="shared" si="1"/>
        <v>-3-2</v>
      </c>
      <c r="C80" s="123"/>
      <c r="D80" s="123"/>
      <c r="E80" s="90"/>
      <c r="F80" s="124"/>
      <c r="G80" s="88"/>
      <c r="H80" s="152"/>
      <c r="I80" s="91"/>
      <c r="J80" s="125" t="s">
        <v>305</v>
      </c>
      <c r="K80" s="125" t="s">
        <v>304</v>
      </c>
      <c r="L80" s="89"/>
    </row>
    <row r="81" spans="1:12" s="126" customFormat="1" ht="22.5" customHeight="1">
      <c r="A81" s="88">
        <v>75</v>
      </c>
      <c r="B81" s="123" t="str">
        <f t="shared" si="1"/>
        <v>-3-3</v>
      </c>
      <c r="C81" s="123"/>
      <c r="D81" s="123"/>
      <c r="E81" s="90"/>
      <c r="F81" s="124"/>
      <c r="G81" s="88"/>
      <c r="H81" s="152"/>
      <c r="I81" s="91"/>
      <c r="J81" s="125" t="s">
        <v>305</v>
      </c>
      <c r="K81" s="125" t="s">
        <v>305</v>
      </c>
      <c r="L81" s="89"/>
    </row>
    <row r="82" spans="1:12" s="126" customFormat="1" ht="22.5" customHeight="1">
      <c r="A82" s="88">
        <v>76</v>
      </c>
      <c r="B82" s="123" t="str">
        <f t="shared" si="1"/>
        <v>-3-4</v>
      </c>
      <c r="C82" s="123"/>
      <c r="D82" s="123"/>
      <c r="E82" s="90"/>
      <c r="F82" s="124"/>
      <c r="G82" s="88"/>
      <c r="H82" s="152"/>
      <c r="I82" s="91"/>
      <c r="J82" s="125" t="s">
        <v>305</v>
      </c>
      <c r="K82" s="125" t="s">
        <v>306</v>
      </c>
      <c r="L82" s="89"/>
    </row>
    <row r="83" spans="1:12" s="126" customFormat="1" ht="22.5" customHeight="1">
      <c r="A83" s="88">
        <v>77</v>
      </c>
      <c r="B83" s="123" t="str">
        <f t="shared" si="1"/>
        <v>-3-5</v>
      </c>
      <c r="C83" s="123"/>
      <c r="D83" s="123"/>
      <c r="E83" s="90"/>
      <c r="F83" s="124"/>
      <c r="G83" s="88"/>
      <c r="H83" s="152"/>
      <c r="I83" s="91"/>
      <c r="J83" s="125" t="s">
        <v>305</v>
      </c>
      <c r="K83" s="125" t="s">
        <v>307</v>
      </c>
      <c r="L83" s="89"/>
    </row>
    <row r="84" spans="1:12" s="126" customFormat="1" ht="22.5" customHeight="1">
      <c r="A84" s="88">
        <v>78</v>
      </c>
      <c r="B84" s="123" t="str">
        <f t="shared" si="1"/>
        <v>-3-6</v>
      </c>
      <c r="C84" s="123"/>
      <c r="D84" s="123"/>
      <c r="E84" s="90"/>
      <c r="F84" s="124"/>
      <c r="G84" s="88"/>
      <c r="H84" s="152"/>
      <c r="I84" s="91"/>
      <c r="J84" s="125" t="s">
        <v>305</v>
      </c>
      <c r="K84" s="125" t="s">
        <v>308</v>
      </c>
      <c r="L84" s="89"/>
    </row>
    <row r="85" spans="1:12" s="126" customFormat="1" ht="22.5" customHeight="1">
      <c r="A85" s="88">
        <v>79</v>
      </c>
      <c r="B85" s="123" t="str">
        <f t="shared" si="1"/>
        <v>-4-1</v>
      </c>
      <c r="C85" s="123"/>
      <c r="D85" s="123"/>
      <c r="E85" s="90"/>
      <c r="F85" s="124"/>
      <c r="G85" s="88"/>
      <c r="H85" s="152"/>
      <c r="I85" s="91"/>
      <c r="J85" s="125" t="s">
        <v>306</v>
      </c>
      <c r="K85" s="125" t="s">
        <v>303</v>
      </c>
      <c r="L85" s="89"/>
    </row>
    <row r="86" spans="1:12" s="126" customFormat="1" ht="22.5" customHeight="1">
      <c r="A86" s="88">
        <v>80</v>
      </c>
      <c r="B86" s="123" t="str">
        <f t="shared" si="1"/>
        <v>-4-2</v>
      </c>
      <c r="C86" s="123"/>
      <c r="D86" s="123"/>
      <c r="E86" s="90"/>
      <c r="F86" s="124"/>
      <c r="G86" s="88"/>
      <c r="H86" s="152"/>
      <c r="I86" s="91"/>
      <c r="J86" s="125" t="s">
        <v>306</v>
      </c>
      <c r="K86" s="125" t="s">
        <v>304</v>
      </c>
      <c r="L86" s="89"/>
    </row>
    <row r="87" spans="1:12" s="126" customFormat="1" ht="22.5" customHeight="1">
      <c r="A87" s="88">
        <v>81</v>
      </c>
      <c r="B87" s="123" t="str">
        <f t="shared" si="1"/>
        <v>-4-3</v>
      </c>
      <c r="C87" s="123"/>
      <c r="D87" s="123"/>
      <c r="E87" s="90"/>
      <c r="F87" s="124"/>
      <c r="G87" s="88"/>
      <c r="H87" s="152"/>
      <c r="I87" s="91"/>
      <c r="J87" s="125" t="s">
        <v>306</v>
      </c>
      <c r="K87" s="125" t="s">
        <v>305</v>
      </c>
      <c r="L87" s="89"/>
    </row>
    <row r="88" spans="1:12" s="126" customFormat="1" ht="22.5" customHeight="1">
      <c r="A88" s="88">
        <v>82</v>
      </c>
      <c r="B88" s="123" t="str">
        <f t="shared" si="1"/>
        <v>-4-4</v>
      </c>
      <c r="C88" s="123"/>
      <c r="D88" s="123"/>
      <c r="E88" s="90"/>
      <c r="F88" s="124"/>
      <c r="G88" s="88"/>
      <c r="H88" s="152"/>
      <c r="I88" s="91"/>
      <c r="J88" s="125" t="s">
        <v>306</v>
      </c>
      <c r="K88" s="125" t="s">
        <v>306</v>
      </c>
      <c r="L88" s="89"/>
    </row>
    <row r="89" spans="1:12" s="126" customFormat="1" ht="22.5" customHeight="1">
      <c r="A89" s="88">
        <v>83</v>
      </c>
      <c r="B89" s="123" t="str">
        <f t="shared" si="1"/>
        <v>-4-5</v>
      </c>
      <c r="C89" s="123"/>
      <c r="D89" s="123"/>
      <c r="E89" s="90"/>
      <c r="F89" s="124"/>
      <c r="G89" s="88"/>
      <c r="H89" s="152"/>
      <c r="I89" s="91"/>
      <c r="J89" s="125" t="s">
        <v>306</v>
      </c>
      <c r="K89" s="125" t="s">
        <v>307</v>
      </c>
      <c r="L89" s="89"/>
    </row>
    <row r="90" spans="1:12" s="126" customFormat="1" ht="22.5" customHeight="1">
      <c r="A90" s="88">
        <v>84</v>
      </c>
      <c r="B90" s="123" t="str">
        <f t="shared" si="1"/>
        <v>-4-6</v>
      </c>
      <c r="C90" s="123"/>
      <c r="D90" s="123"/>
      <c r="E90" s="90"/>
      <c r="F90" s="124"/>
      <c r="G90" s="88"/>
      <c r="H90" s="152"/>
      <c r="I90" s="91"/>
      <c r="J90" s="125" t="s">
        <v>306</v>
      </c>
      <c r="K90" s="125" t="s">
        <v>308</v>
      </c>
      <c r="L90" s="89"/>
    </row>
    <row r="91" spans="1:12" s="126" customFormat="1" ht="22.5" customHeight="1">
      <c r="A91" s="88">
        <v>85</v>
      </c>
      <c r="B91" s="123" t="str">
        <f t="shared" si="1"/>
        <v>-5-1</v>
      </c>
      <c r="C91" s="123"/>
      <c r="D91" s="123"/>
      <c r="E91" s="90"/>
      <c r="F91" s="124"/>
      <c r="G91" s="88"/>
      <c r="H91" s="152"/>
      <c r="I91" s="91"/>
      <c r="J91" s="125" t="s">
        <v>307</v>
      </c>
      <c r="K91" s="125" t="s">
        <v>303</v>
      </c>
      <c r="L91" s="89"/>
    </row>
    <row r="92" spans="1:12" s="126" customFormat="1" ht="22.5" customHeight="1">
      <c r="A92" s="88">
        <v>86</v>
      </c>
      <c r="B92" s="123" t="str">
        <f t="shared" si="1"/>
        <v>-5-2</v>
      </c>
      <c r="C92" s="123"/>
      <c r="D92" s="123"/>
      <c r="E92" s="90"/>
      <c r="F92" s="124"/>
      <c r="G92" s="88"/>
      <c r="H92" s="152"/>
      <c r="I92" s="91"/>
      <c r="J92" s="125" t="s">
        <v>307</v>
      </c>
      <c r="K92" s="125" t="s">
        <v>304</v>
      </c>
      <c r="L92" s="89"/>
    </row>
    <row r="93" spans="1:12" s="126" customFormat="1" ht="22.5" customHeight="1">
      <c r="A93" s="88">
        <v>87</v>
      </c>
      <c r="B93" s="123" t="str">
        <f t="shared" si="1"/>
        <v>-5-3</v>
      </c>
      <c r="C93" s="123"/>
      <c r="D93" s="123"/>
      <c r="E93" s="90"/>
      <c r="F93" s="124"/>
      <c r="G93" s="88"/>
      <c r="H93" s="152"/>
      <c r="I93" s="91"/>
      <c r="J93" s="125" t="s">
        <v>307</v>
      </c>
      <c r="K93" s="125" t="s">
        <v>305</v>
      </c>
      <c r="L93" s="89"/>
    </row>
    <row r="94" spans="1:12" s="126" customFormat="1" ht="22.5" customHeight="1">
      <c r="A94" s="88">
        <v>88</v>
      </c>
      <c r="B94" s="123" t="str">
        <f t="shared" si="1"/>
        <v>-5-4</v>
      </c>
      <c r="C94" s="123"/>
      <c r="D94" s="123"/>
      <c r="E94" s="90"/>
      <c r="F94" s="124"/>
      <c r="G94" s="88"/>
      <c r="H94" s="152"/>
      <c r="I94" s="91"/>
      <c r="J94" s="125" t="s">
        <v>307</v>
      </c>
      <c r="K94" s="125" t="s">
        <v>306</v>
      </c>
      <c r="L94" s="89"/>
    </row>
    <row r="95" spans="1:12" s="126" customFormat="1" ht="22.5" customHeight="1">
      <c r="A95" s="88">
        <v>89</v>
      </c>
      <c r="B95" s="123" t="str">
        <f t="shared" si="1"/>
        <v>-5-5</v>
      </c>
      <c r="C95" s="123"/>
      <c r="D95" s="123"/>
      <c r="E95" s="90"/>
      <c r="F95" s="124"/>
      <c r="G95" s="88"/>
      <c r="H95" s="152"/>
      <c r="I95" s="91"/>
      <c r="J95" s="125" t="s">
        <v>307</v>
      </c>
      <c r="K95" s="125" t="s">
        <v>307</v>
      </c>
      <c r="L95" s="89"/>
    </row>
    <row r="96" spans="1:12" s="126" customFormat="1" ht="22.5" customHeight="1">
      <c r="A96" s="88">
        <v>90</v>
      </c>
      <c r="B96" s="123" t="str">
        <f t="shared" si="1"/>
        <v>-6-6</v>
      </c>
      <c r="C96" s="123"/>
      <c r="D96" s="123"/>
      <c r="E96" s="90"/>
      <c r="F96" s="124"/>
      <c r="G96" s="88"/>
      <c r="H96" s="152"/>
      <c r="I96" s="91"/>
      <c r="J96" s="125" t="s">
        <v>308</v>
      </c>
      <c r="K96" s="125" t="s">
        <v>308</v>
      </c>
      <c r="L96" s="89"/>
    </row>
    <row r="97" spans="1:12" s="126" customFormat="1" ht="22.5" customHeight="1">
      <c r="A97" s="88">
        <v>91</v>
      </c>
      <c r="B97" s="123" t="str">
        <f t="shared" si="1"/>
        <v>-6-1</v>
      </c>
      <c r="C97" s="123"/>
      <c r="D97" s="123"/>
      <c r="E97" s="90"/>
      <c r="F97" s="124"/>
      <c r="G97" s="88"/>
      <c r="H97" s="152"/>
      <c r="I97" s="91"/>
      <c r="J97" s="125" t="s">
        <v>308</v>
      </c>
      <c r="K97" s="125" t="s">
        <v>303</v>
      </c>
      <c r="L97" s="89"/>
    </row>
    <row r="98" spans="1:12" s="126" customFormat="1" ht="22.5" customHeight="1">
      <c r="A98" s="88">
        <v>92</v>
      </c>
      <c r="B98" s="123" t="str">
        <f t="shared" si="1"/>
        <v>-6-2</v>
      </c>
      <c r="C98" s="123"/>
      <c r="D98" s="123"/>
      <c r="E98" s="90"/>
      <c r="F98" s="124"/>
      <c r="G98" s="88"/>
      <c r="H98" s="152"/>
      <c r="I98" s="91"/>
      <c r="J98" s="125" t="s">
        <v>308</v>
      </c>
      <c r="K98" s="125" t="s">
        <v>304</v>
      </c>
      <c r="L98" s="89"/>
    </row>
    <row r="99" spans="1:12" s="126" customFormat="1" ht="22.5" customHeight="1">
      <c r="A99" s="88">
        <v>93</v>
      </c>
      <c r="B99" s="123" t="str">
        <f t="shared" si="1"/>
        <v>-6-3</v>
      </c>
      <c r="C99" s="123"/>
      <c r="D99" s="123"/>
      <c r="E99" s="90"/>
      <c r="F99" s="124"/>
      <c r="G99" s="88"/>
      <c r="H99" s="152"/>
      <c r="I99" s="91"/>
      <c r="J99" s="125" t="s">
        <v>308</v>
      </c>
      <c r="K99" s="125" t="s">
        <v>305</v>
      </c>
      <c r="L99" s="89"/>
    </row>
    <row r="100" spans="1:12" s="126" customFormat="1" ht="22.5" customHeight="1">
      <c r="A100" s="88">
        <v>94</v>
      </c>
      <c r="B100" s="123" t="str">
        <f t="shared" si="1"/>
        <v>-6-4</v>
      </c>
      <c r="C100" s="123"/>
      <c r="D100" s="123"/>
      <c r="E100" s="90"/>
      <c r="F100" s="124"/>
      <c r="G100" s="88"/>
      <c r="H100" s="152"/>
      <c r="I100" s="91"/>
      <c r="J100" s="125" t="s">
        <v>308</v>
      </c>
      <c r="K100" s="125" t="s">
        <v>306</v>
      </c>
      <c r="L100" s="89"/>
    </row>
    <row r="101" spans="1:12" s="172" customFormat="1" ht="22.5" customHeight="1">
      <c r="A101" s="88">
        <v>95</v>
      </c>
      <c r="B101" s="123" t="str">
        <f t="shared" si="1"/>
        <v>-6-5</v>
      </c>
      <c r="C101" s="123"/>
      <c r="D101" s="123"/>
      <c r="E101" s="90"/>
      <c r="F101" s="124"/>
      <c r="G101" s="88"/>
      <c r="H101" s="152"/>
      <c r="I101" s="91"/>
      <c r="J101" s="125" t="s">
        <v>308</v>
      </c>
      <c r="K101" s="125" t="s">
        <v>307</v>
      </c>
      <c r="L101" s="89"/>
    </row>
    <row r="102" spans="1:12" s="126" customFormat="1" ht="22.5" customHeight="1">
      <c r="A102" s="88">
        <v>96</v>
      </c>
      <c r="B102" s="123" t="str">
        <f t="shared" si="1"/>
        <v>-6-6</v>
      </c>
      <c r="C102" s="123"/>
      <c r="D102" s="123"/>
      <c r="E102" s="90"/>
      <c r="F102" s="124"/>
      <c r="G102" s="88"/>
      <c r="H102" s="152"/>
      <c r="I102" s="91"/>
      <c r="J102" s="125" t="s">
        <v>308</v>
      </c>
      <c r="K102" s="125" t="s">
        <v>308</v>
      </c>
      <c r="L102" s="89"/>
    </row>
    <row r="103" spans="1:12" s="126" customFormat="1" ht="22.5" customHeight="1">
      <c r="A103" s="88">
        <v>97</v>
      </c>
      <c r="B103" s="123" t="str">
        <f t="shared" si="1"/>
        <v>-7-1</v>
      </c>
      <c r="C103" s="123"/>
      <c r="D103" s="123"/>
      <c r="E103" s="90"/>
      <c r="F103" s="124"/>
      <c r="G103" s="88"/>
      <c r="H103" s="152"/>
      <c r="I103" s="91"/>
      <c r="J103" s="125" t="s">
        <v>313</v>
      </c>
      <c r="K103" s="125" t="s">
        <v>303</v>
      </c>
      <c r="L103" s="89"/>
    </row>
    <row r="104" spans="1:12" s="126" customFormat="1" ht="22.5" customHeight="1">
      <c r="A104" s="88">
        <v>98</v>
      </c>
      <c r="B104" s="123" t="str">
        <f t="shared" si="1"/>
        <v>-7-2</v>
      </c>
      <c r="C104" s="123"/>
      <c r="D104" s="123"/>
      <c r="E104" s="90"/>
      <c r="F104" s="124"/>
      <c r="G104" s="88"/>
      <c r="H104" s="152"/>
      <c r="I104" s="91"/>
      <c r="J104" s="125" t="s">
        <v>313</v>
      </c>
      <c r="K104" s="125" t="s">
        <v>304</v>
      </c>
      <c r="L104" s="89"/>
    </row>
    <row r="105" spans="1:12" s="126" customFormat="1" ht="22.5" customHeight="1">
      <c r="A105" s="88">
        <v>99</v>
      </c>
      <c r="B105" s="123" t="str">
        <f t="shared" si="1"/>
        <v>-7-3</v>
      </c>
      <c r="C105" s="123"/>
      <c r="D105" s="123"/>
      <c r="E105" s="90"/>
      <c r="F105" s="124"/>
      <c r="G105" s="88"/>
      <c r="H105" s="152"/>
      <c r="I105" s="91"/>
      <c r="J105" s="125" t="s">
        <v>313</v>
      </c>
      <c r="K105" s="125" t="s">
        <v>305</v>
      </c>
      <c r="L105" s="89"/>
    </row>
    <row r="106" spans="1:12" s="126" customFormat="1" ht="22.5" customHeight="1">
      <c r="A106" s="88">
        <v>100</v>
      </c>
      <c r="B106" s="123" t="str">
        <f t="shared" si="1"/>
        <v>-7-4</v>
      </c>
      <c r="C106" s="123"/>
      <c r="D106" s="123"/>
      <c r="E106" s="90"/>
      <c r="F106" s="124"/>
      <c r="G106" s="88"/>
      <c r="H106" s="152"/>
      <c r="I106" s="91"/>
      <c r="J106" s="125" t="s">
        <v>313</v>
      </c>
      <c r="K106" s="125" t="s">
        <v>306</v>
      </c>
      <c r="L106" s="89"/>
    </row>
    <row r="107" spans="1:12" s="126" customFormat="1" ht="22.5" customHeight="1">
      <c r="A107" s="88">
        <v>101</v>
      </c>
      <c r="B107" s="123" t="str">
        <f t="shared" si="1"/>
        <v>-7-5</v>
      </c>
      <c r="C107" s="123"/>
      <c r="D107" s="123"/>
      <c r="E107" s="90"/>
      <c r="F107" s="124"/>
      <c r="G107" s="88"/>
      <c r="H107" s="152"/>
      <c r="I107" s="91"/>
      <c r="J107" s="125" t="s">
        <v>313</v>
      </c>
      <c r="K107" s="125" t="s">
        <v>307</v>
      </c>
      <c r="L107" s="89"/>
    </row>
    <row r="108" spans="1:12" s="126" customFormat="1" ht="22.5" customHeight="1">
      <c r="A108" s="88">
        <v>102</v>
      </c>
      <c r="B108" s="123" t="str">
        <f t="shared" si="1"/>
        <v>-7-6</v>
      </c>
      <c r="C108" s="123"/>
      <c r="D108" s="123"/>
      <c r="E108" s="90"/>
      <c r="F108" s="124"/>
      <c r="G108" s="88"/>
      <c r="H108" s="152"/>
      <c r="I108" s="91"/>
      <c r="J108" s="125" t="s">
        <v>313</v>
      </c>
      <c r="K108" s="125" t="s">
        <v>308</v>
      </c>
      <c r="L108" s="89"/>
    </row>
    <row r="109" spans="1:12" s="126" customFormat="1" ht="22.5" customHeight="1">
      <c r="A109" s="88">
        <v>103</v>
      </c>
      <c r="B109" s="123" t="str">
        <f t="shared" si="1"/>
        <v>-8-1</v>
      </c>
      <c r="C109" s="123"/>
      <c r="D109" s="123"/>
      <c r="E109" s="90"/>
      <c r="F109" s="124"/>
      <c r="G109" s="88"/>
      <c r="H109" s="152"/>
      <c r="I109" s="91"/>
      <c r="J109" s="125" t="s">
        <v>314</v>
      </c>
      <c r="K109" s="125" t="s">
        <v>303</v>
      </c>
      <c r="L109" s="89"/>
    </row>
    <row r="110" spans="1:12" s="126" customFormat="1" ht="22.5" customHeight="1">
      <c r="A110" s="88">
        <v>104</v>
      </c>
      <c r="B110" s="123" t="str">
        <f t="shared" si="1"/>
        <v>-8-2</v>
      </c>
      <c r="C110" s="123"/>
      <c r="D110" s="123"/>
      <c r="E110" s="90"/>
      <c r="F110" s="124"/>
      <c r="G110" s="88"/>
      <c r="H110" s="152"/>
      <c r="I110" s="91"/>
      <c r="J110" s="125" t="s">
        <v>314</v>
      </c>
      <c r="K110" s="125" t="s">
        <v>304</v>
      </c>
      <c r="L110" s="89"/>
    </row>
    <row r="111" spans="1:12" s="126" customFormat="1" ht="22.5" customHeight="1">
      <c r="A111" s="88">
        <v>105</v>
      </c>
      <c r="B111" s="123" t="str">
        <f t="shared" si="1"/>
        <v>-8-3</v>
      </c>
      <c r="C111" s="123"/>
      <c r="D111" s="123"/>
      <c r="E111" s="90"/>
      <c r="F111" s="124"/>
      <c r="G111" s="88"/>
      <c r="H111" s="152"/>
      <c r="I111" s="91"/>
      <c r="J111" s="125" t="s">
        <v>314</v>
      </c>
      <c r="K111" s="125" t="s">
        <v>305</v>
      </c>
      <c r="L111" s="89"/>
    </row>
    <row r="112" spans="1:12" s="126" customFormat="1" ht="22.5" customHeight="1">
      <c r="A112" s="88">
        <v>106</v>
      </c>
      <c r="B112" s="123" t="str">
        <f t="shared" si="1"/>
        <v>-8-4</v>
      </c>
      <c r="C112" s="123"/>
      <c r="D112" s="123"/>
      <c r="E112" s="90"/>
      <c r="F112" s="124"/>
      <c r="G112" s="88"/>
      <c r="H112" s="152"/>
      <c r="I112" s="91"/>
      <c r="J112" s="125" t="s">
        <v>314</v>
      </c>
      <c r="K112" s="125" t="s">
        <v>306</v>
      </c>
      <c r="L112" s="89"/>
    </row>
    <row r="113" spans="1:12" s="126" customFormat="1" ht="22.5" customHeight="1">
      <c r="A113" s="88">
        <v>107</v>
      </c>
      <c r="B113" s="123" t="str">
        <f t="shared" si="1"/>
        <v>-8-5</v>
      </c>
      <c r="C113" s="123"/>
      <c r="D113" s="123"/>
      <c r="E113" s="90"/>
      <c r="F113" s="124"/>
      <c r="G113" s="88"/>
      <c r="H113" s="152"/>
      <c r="I113" s="91"/>
      <c r="J113" s="125" t="s">
        <v>314</v>
      </c>
      <c r="K113" s="125" t="s">
        <v>307</v>
      </c>
      <c r="L113" s="89"/>
    </row>
    <row r="114" spans="1:12" s="126" customFormat="1" ht="22.5" customHeight="1">
      <c r="A114" s="88">
        <v>108</v>
      </c>
      <c r="B114" s="123" t="str">
        <f t="shared" si="1"/>
        <v>-8-6</v>
      </c>
      <c r="C114" s="123"/>
      <c r="D114" s="123"/>
      <c r="E114" s="174"/>
      <c r="F114" s="175"/>
      <c r="G114" s="176"/>
      <c r="H114" s="176"/>
      <c r="I114" s="91"/>
      <c r="J114" s="125" t="s">
        <v>314</v>
      </c>
      <c r="K114" s="125" t="s">
        <v>308</v>
      </c>
      <c r="L114" s="89"/>
    </row>
    <row r="115" spans="1:12" s="126" customFormat="1" ht="22.5" customHeight="1">
      <c r="A115" s="88">
        <v>109</v>
      </c>
      <c r="B115" s="123" t="str">
        <f t="shared" si="1"/>
        <v>-8-7</v>
      </c>
      <c r="C115" s="123"/>
      <c r="D115" s="123"/>
      <c r="E115" s="174"/>
      <c r="F115" s="175"/>
      <c r="G115" s="176"/>
      <c r="H115" s="176"/>
      <c r="I115" s="91"/>
      <c r="J115" s="125" t="s">
        <v>314</v>
      </c>
      <c r="K115" s="125" t="s">
        <v>313</v>
      </c>
      <c r="L115" s="89"/>
    </row>
    <row r="116" spans="1:12" s="126" customFormat="1" ht="22.5" customHeight="1">
      <c r="A116" s="88">
        <v>110</v>
      </c>
      <c r="B116" s="123" t="str">
        <f t="shared" si="1"/>
        <v>--</v>
      </c>
      <c r="C116" s="123"/>
      <c r="D116" s="123"/>
      <c r="E116" s="90"/>
      <c r="F116" s="124"/>
      <c r="G116" s="88"/>
      <c r="H116" s="152"/>
      <c r="I116" s="91"/>
      <c r="J116" s="125"/>
      <c r="K116" s="125"/>
      <c r="L116" s="89"/>
    </row>
    <row r="117" spans="1:12" s="126" customFormat="1" ht="22.5" customHeight="1">
      <c r="A117" s="88">
        <v>111</v>
      </c>
      <c r="B117" s="123" t="str">
        <f aca="true" t="shared" si="2" ref="B117:B175">CONCATENATE(H117,"-",J117,"-",K117)</f>
        <v>-1-1</v>
      </c>
      <c r="C117" s="123"/>
      <c r="D117" s="123"/>
      <c r="E117" s="90"/>
      <c r="F117" s="124"/>
      <c r="G117" s="88"/>
      <c r="H117" s="152"/>
      <c r="I117" s="91"/>
      <c r="J117" s="125">
        <v>1</v>
      </c>
      <c r="K117" s="125">
        <v>1</v>
      </c>
      <c r="L117" s="89"/>
    </row>
    <row r="118" spans="1:12" s="126" customFormat="1" ht="22.5" customHeight="1">
      <c r="A118" s="88">
        <v>112</v>
      </c>
      <c r="B118" s="123" t="str">
        <f t="shared" si="2"/>
        <v>-1-2</v>
      </c>
      <c r="C118" s="123"/>
      <c r="D118" s="123"/>
      <c r="E118" s="90"/>
      <c r="F118" s="124"/>
      <c r="G118" s="88"/>
      <c r="H118" s="152"/>
      <c r="I118" s="91"/>
      <c r="J118" s="125">
        <v>1</v>
      </c>
      <c r="K118" s="125">
        <v>2</v>
      </c>
      <c r="L118" s="89"/>
    </row>
    <row r="119" spans="1:12" s="126" customFormat="1" ht="22.5" customHeight="1">
      <c r="A119" s="88">
        <v>113</v>
      </c>
      <c r="B119" s="123" t="str">
        <f t="shared" si="2"/>
        <v>-1-3</v>
      </c>
      <c r="C119" s="123"/>
      <c r="D119" s="123"/>
      <c r="E119" s="90"/>
      <c r="F119" s="124"/>
      <c r="G119" s="88"/>
      <c r="H119" s="152"/>
      <c r="I119" s="91"/>
      <c r="J119" s="125">
        <v>1</v>
      </c>
      <c r="K119" s="125">
        <v>3</v>
      </c>
      <c r="L119" s="89"/>
    </row>
    <row r="120" spans="1:12" s="126" customFormat="1" ht="22.5" customHeight="1">
      <c r="A120" s="88">
        <v>114</v>
      </c>
      <c r="B120" s="123" t="str">
        <f t="shared" si="2"/>
        <v>-1-4</v>
      </c>
      <c r="C120" s="123"/>
      <c r="D120" s="123"/>
      <c r="E120" s="90"/>
      <c r="F120" s="124"/>
      <c r="G120" s="88"/>
      <c r="H120" s="152"/>
      <c r="I120" s="91"/>
      <c r="J120" s="125">
        <v>1</v>
      </c>
      <c r="K120" s="125">
        <v>4</v>
      </c>
      <c r="L120" s="89"/>
    </row>
    <row r="121" spans="1:12" s="126" customFormat="1" ht="22.5" customHeight="1">
      <c r="A121" s="88">
        <v>115</v>
      </c>
      <c r="B121" s="123" t="str">
        <f t="shared" si="2"/>
        <v>-1-5</v>
      </c>
      <c r="C121" s="123"/>
      <c r="D121" s="123"/>
      <c r="E121" s="90"/>
      <c r="F121" s="124"/>
      <c r="G121" s="88"/>
      <c r="H121" s="152"/>
      <c r="I121" s="91"/>
      <c r="J121" s="125">
        <v>1</v>
      </c>
      <c r="K121" s="125">
        <v>5</v>
      </c>
      <c r="L121" s="89"/>
    </row>
    <row r="122" spans="1:12" s="126" customFormat="1" ht="22.5" customHeight="1">
      <c r="A122" s="88">
        <v>116</v>
      </c>
      <c r="B122" s="123" t="str">
        <f t="shared" si="2"/>
        <v>-1-6</v>
      </c>
      <c r="C122" s="123"/>
      <c r="D122" s="123"/>
      <c r="E122" s="90"/>
      <c r="F122" s="124"/>
      <c r="G122" s="88"/>
      <c r="H122" s="152"/>
      <c r="I122" s="91"/>
      <c r="J122" s="125">
        <v>1</v>
      </c>
      <c r="K122" s="125">
        <v>6</v>
      </c>
      <c r="L122" s="89"/>
    </row>
    <row r="123" spans="1:12" s="126" customFormat="1" ht="22.5" customHeight="1">
      <c r="A123" s="88">
        <v>117</v>
      </c>
      <c r="B123" s="123" t="str">
        <f t="shared" si="2"/>
        <v>-1-7</v>
      </c>
      <c r="C123" s="123"/>
      <c r="D123" s="123"/>
      <c r="E123" s="90"/>
      <c r="F123" s="124"/>
      <c r="G123" s="88"/>
      <c r="H123" s="152"/>
      <c r="I123" s="91"/>
      <c r="J123" s="125">
        <v>1</v>
      </c>
      <c r="K123" s="125">
        <v>7</v>
      </c>
      <c r="L123" s="89"/>
    </row>
    <row r="124" spans="1:12" s="126" customFormat="1" ht="22.5" customHeight="1">
      <c r="A124" s="88">
        <v>118</v>
      </c>
      <c r="B124" s="123" t="str">
        <f t="shared" si="2"/>
        <v>-1-8</v>
      </c>
      <c r="C124" s="123"/>
      <c r="D124" s="123"/>
      <c r="E124" s="90"/>
      <c r="F124" s="124"/>
      <c r="G124" s="88"/>
      <c r="H124" s="152"/>
      <c r="I124" s="91"/>
      <c r="J124" s="125">
        <v>1</v>
      </c>
      <c r="K124" s="125">
        <v>8</v>
      </c>
      <c r="L124" s="89"/>
    </row>
    <row r="125" spans="1:12" s="126" customFormat="1" ht="22.5" customHeight="1">
      <c r="A125" s="88">
        <v>119</v>
      </c>
      <c r="B125" s="123" t="str">
        <f t="shared" si="2"/>
        <v>-1-9</v>
      </c>
      <c r="C125" s="123"/>
      <c r="D125" s="123"/>
      <c r="E125" s="90"/>
      <c r="F125" s="124"/>
      <c r="G125" s="88"/>
      <c r="H125" s="152"/>
      <c r="I125" s="91"/>
      <c r="J125" s="125">
        <v>1</v>
      </c>
      <c r="K125" s="125">
        <v>9</v>
      </c>
      <c r="L125" s="89"/>
    </row>
    <row r="126" spans="1:12" s="126" customFormat="1" ht="22.5" customHeight="1">
      <c r="A126" s="88">
        <v>120</v>
      </c>
      <c r="B126" s="123" t="str">
        <f t="shared" si="2"/>
        <v>-1-10</v>
      </c>
      <c r="C126" s="123"/>
      <c r="D126" s="123"/>
      <c r="E126" s="90"/>
      <c r="F126" s="124"/>
      <c r="G126" s="88"/>
      <c r="H126" s="152"/>
      <c r="I126" s="91"/>
      <c r="J126" s="125">
        <v>1</v>
      </c>
      <c r="K126" s="125">
        <v>10</v>
      </c>
      <c r="L126" s="89"/>
    </row>
    <row r="127" spans="1:12" s="126" customFormat="1" ht="22.5" customHeight="1">
      <c r="A127" s="88">
        <v>121</v>
      </c>
      <c r="B127" s="123" t="str">
        <f t="shared" si="2"/>
        <v>-1-11</v>
      </c>
      <c r="C127" s="123"/>
      <c r="D127" s="123"/>
      <c r="E127" s="90"/>
      <c r="F127" s="124"/>
      <c r="G127" s="88"/>
      <c r="H127" s="152"/>
      <c r="I127" s="91"/>
      <c r="J127" s="125">
        <v>1</v>
      </c>
      <c r="K127" s="125">
        <v>11</v>
      </c>
      <c r="L127" s="89"/>
    </row>
    <row r="128" spans="1:12" s="126" customFormat="1" ht="22.5" customHeight="1">
      <c r="A128" s="88">
        <v>122</v>
      </c>
      <c r="B128" s="123" t="str">
        <f t="shared" si="2"/>
        <v>-1-12</v>
      </c>
      <c r="C128" s="123"/>
      <c r="D128" s="123"/>
      <c r="E128" s="90"/>
      <c r="F128" s="124"/>
      <c r="G128" s="88"/>
      <c r="H128" s="152"/>
      <c r="I128" s="91"/>
      <c r="J128" s="125">
        <v>1</v>
      </c>
      <c r="K128" s="125">
        <v>12</v>
      </c>
      <c r="L128" s="89"/>
    </row>
    <row r="129" spans="1:12" s="126" customFormat="1" ht="22.5" customHeight="1">
      <c r="A129" s="88">
        <v>123</v>
      </c>
      <c r="B129" s="123" t="str">
        <f t="shared" si="2"/>
        <v>-2-1</v>
      </c>
      <c r="C129" s="123"/>
      <c r="D129" s="123"/>
      <c r="E129" s="90"/>
      <c r="F129" s="124"/>
      <c r="G129" s="88"/>
      <c r="H129" s="152"/>
      <c r="I129" s="91"/>
      <c r="J129" s="125">
        <v>2</v>
      </c>
      <c r="K129" s="125">
        <v>1</v>
      </c>
      <c r="L129" s="89"/>
    </row>
    <row r="130" spans="1:12" s="126" customFormat="1" ht="22.5" customHeight="1">
      <c r="A130" s="88">
        <v>124</v>
      </c>
      <c r="B130" s="123" t="str">
        <f t="shared" si="2"/>
        <v>-2-2</v>
      </c>
      <c r="C130" s="123"/>
      <c r="D130" s="123"/>
      <c r="E130" s="90"/>
      <c r="F130" s="124"/>
      <c r="G130" s="88"/>
      <c r="H130" s="152"/>
      <c r="I130" s="91"/>
      <c r="J130" s="125">
        <v>2</v>
      </c>
      <c r="K130" s="125">
        <v>2</v>
      </c>
      <c r="L130" s="89"/>
    </row>
    <row r="131" spans="1:12" s="126" customFormat="1" ht="22.5" customHeight="1">
      <c r="A131" s="88">
        <v>125</v>
      </c>
      <c r="B131" s="123" t="str">
        <f t="shared" si="2"/>
        <v>-2-3</v>
      </c>
      <c r="C131" s="123"/>
      <c r="D131" s="123"/>
      <c r="E131" s="90"/>
      <c r="F131" s="124"/>
      <c r="G131" s="88"/>
      <c r="H131" s="152"/>
      <c r="I131" s="91"/>
      <c r="J131" s="125">
        <v>2</v>
      </c>
      <c r="K131" s="125">
        <v>3</v>
      </c>
      <c r="L131" s="89"/>
    </row>
    <row r="132" spans="1:12" s="126" customFormat="1" ht="22.5" customHeight="1">
      <c r="A132" s="88">
        <v>126</v>
      </c>
      <c r="B132" s="123" t="str">
        <f t="shared" si="2"/>
        <v>-2-4</v>
      </c>
      <c r="C132" s="123"/>
      <c r="D132" s="123"/>
      <c r="E132" s="90"/>
      <c r="F132" s="124"/>
      <c r="G132" s="88"/>
      <c r="H132" s="152"/>
      <c r="I132" s="91"/>
      <c r="J132" s="125">
        <v>2</v>
      </c>
      <c r="K132" s="125">
        <v>4</v>
      </c>
      <c r="L132" s="89"/>
    </row>
    <row r="133" spans="1:12" s="126" customFormat="1" ht="22.5" customHeight="1">
      <c r="A133" s="88">
        <v>127</v>
      </c>
      <c r="B133" s="123" t="str">
        <f t="shared" si="2"/>
        <v>-2-5</v>
      </c>
      <c r="C133" s="123"/>
      <c r="D133" s="123"/>
      <c r="E133" s="90"/>
      <c r="F133" s="124"/>
      <c r="G133" s="88"/>
      <c r="H133" s="152"/>
      <c r="I133" s="91"/>
      <c r="J133" s="125">
        <v>2</v>
      </c>
      <c r="K133" s="125">
        <v>5</v>
      </c>
      <c r="L133" s="89"/>
    </row>
    <row r="134" spans="1:12" s="126" customFormat="1" ht="22.5" customHeight="1">
      <c r="A134" s="88">
        <v>128</v>
      </c>
      <c r="B134" s="123" t="str">
        <f t="shared" si="2"/>
        <v>-2-6</v>
      </c>
      <c r="C134" s="123"/>
      <c r="D134" s="123"/>
      <c r="E134" s="90"/>
      <c r="F134" s="124"/>
      <c r="G134" s="88"/>
      <c r="H134" s="152"/>
      <c r="I134" s="91"/>
      <c r="J134" s="125">
        <v>2</v>
      </c>
      <c r="K134" s="125">
        <v>6</v>
      </c>
      <c r="L134" s="89"/>
    </row>
    <row r="135" spans="1:12" s="126" customFormat="1" ht="22.5" customHeight="1">
      <c r="A135" s="88">
        <v>129</v>
      </c>
      <c r="B135" s="123" t="str">
        <f t="shared" si="2"/>
        <v>-2-7</v>
      </c>
      <c r="C135" s="123"/>
      <c r="D135" s="123"/>
      <c r="E135" s="90"/>
      <c r="F135" s="124"/>
      <c r="G135" s="88"/>
      <c r="H135" s="152"/>
      <c r="I135" s="91"/>
      <c r="J135" s="125">
        <v>2</v>
      </c>
      <c r="K135" s="125">
        <v>7</v>
      </c>
      <c r="L135" s="89"/>
    </row>
    <row r="136" spans="1:12" s="126" customFormat="1" ht="22.5" customHeight="1">
      <c r="A136" s="88">
        <v>130</v>
      </c>
      <c r="B136" s="123" t="str">
        <f t="shared" si="2"/>
        <v>-2-8</v>
      </c>
      <c r="C136" s="123"/>
      <c r="D136" s="123"/>
      <c r="E136" s="90"/>
      <c r="F136" s="124"/>
      <c r="G136" s="88"/>
      <c r="H136" s="152"/>
      <c r="I136" s="91"/>
      <c r="J136" s="125">
        <v>2</v>
      </c>
      <c r="K136" s="125">
        <v>8</v>
      </c>
      <c r="L136" s="89"/>
    </row>
    <row r="137" spans="1:12" s="126" customFormat="1" ht="22.5" customHeight="1">
      <c r="A137" s="88">
        <v>131</v>
      </c>
      <c r="B137" s="123" t="str">
        <f t="shared" si="2"/>
        <v>-2-9</v>
      </c>
      <c r="C137" s="123"/>
      <c r="D137" s="123"/>
      <c r="E137" s="90"/>
      <c r="F137" s="124"/>
      <c r="G137" s="88"/>
      <c r="H137" s="152"/>
      <c r="I137" s="91"/>
      <c r="J137" s="125">
        <v>2</v>
      </c>
      <c r="K137" s="125">
        <v>9</v>
      </c>
      <c r="L137" s="89"/>
    </row>
    <row r="138" spans="1:12" s="126" customFormat="1" ht="22.5" customHeight="1">
      <c r="A138" s="88">
        <v>132</v>
      </c>
      <c r="B138" s="123" t="str">
        <f t="shared" si="2"/>
        <v>-2-10</v>
      </c>
      <c r="C138" s="123"/>
      <c r="D138" s="123"/>
      <c r="E138" s="90"/>
      <c r="F138" s="124"/>
      <c r="G138" s="88"/>
      <c r="H138" s="152"/>
      <c r="I138" s="91"/>
      <c r="J138" s="125">
        <v>2</v>
      </c>
      <c r="K138" s="125">
        <v>10</v>
      </c>
      <c r="L138" s="89"/>
    </row>
    <row r="139" spans="1:12" s="126" customFormat="1" ht="22.5" customHeight="1">
      <c r="A139" s="88">
        <v>133</v>
      </c>
      <c r="B139" s="123" t="str">
        <f t="shared" si="2"/>
        <v>-2-11</v>
      </c>
      <c r="C139" s="123"/>
      <c r="D139" s="123"/>
      <c r="E139" s="90"/>
      <c r="F139" s="124"/>
      <c r="G139" s="88"/>
      <c r="H139" s="152"/>
      <c r="I139" s="91"/>
      <c r="J139" s="125">
        <v>2</v>
      </c>
      <c r="K139" s="125">
        <v>11</v>
      </c>
      <c r="L139" s="89"/>
    </row>
    <row r="140" spans="1:12" s="126" customFormat="1" ht="22.5" customHeight="1">
      <c r="A140" s="88">
        <v>134</v>
      </c>
      <c r="B140" s="123" t="str">
        <f t="shared" si="2"/>
        <v>-2-12</v>
      </c>
      <c r="C140" s="123"/>
      <c r="D140" s="123"/>
      <c r="E140" s="90"/>
      <c r="F140" s="124"/>
      <c r="G140" s="88"/>
      <c r="H140" s="152"/>
      <c r="I140" s="91"/>
      <c r="J140" s="125">
        <v>2</v>
      </c>
      <c r="K140" s="125">
        <v>12</v>
      </c>
      <c r="L140" s="89"/>
    </row>
    <row r="141" spans="1:12" s="126" customFormat="1" ht="22.5" customHeight="1">
      <c r="A141" s="88">
        <v>135</v>
      </c>
      <c r="B141" s="123" t="str">
        <f t="shared" si="2"/>
        <v>-3-1</v>
      </c>
      <c r="C141" s="123"/>
      <c r="D141" s="123"/>
      <c r="E141" s="90"/>
      <c r="F141" s="124"/>
      <c r="G141" s="88"/>
      <c r="H141" s="152"/>
      <c r="I141" s="91"/>
      <c r="J141" s="125">
        <v>3</v>
      </c>
      <c r="K141" s="125">
        <v>1</v>
      </c>
      <c r="L141" s="89"/>
    </row>
    <row r="142" spans="1:12" s="126" customFormat="1" ht="22.5" customHeight="1">
      <c r="A142" s="88">
        <v>136</v>
      </c>
      <c r="B142" s="123" t="str">
        <f t="shared" si="2"/>
        <v>-3-2</v>
      </c>
      <c r="C142" s="123"/>
      <c r="D142" s="123"/>
      <c r="E142" s="90"/>
      <c r="F142" s="124"/>
      <c r="G142" s="88"/>
      <c r="H142" s="152"/>
      <c r="I142" s="91"/>
      <c r="J142" s="125">
        <v>3</v>
      </c>
      <c r="K142" s="125">
        <v>2</v>
      </c>
      <c r="L142" s="89"/>
    </row>
    <row r="143" spans="1:12" s="126" customFormat="1" ht="22.5" customHeight="1">
      <c r="A143" s="88">
        <v>137</v>
      </c>
      <c r="B143" s="123" t="str">
        <f t="shared" si="2"/>
        <v>-3-3</v>
      </c>
      <c r="C143" s="123"/>
      <c r="D143" s="123"/>
      <c r="E143" s="90"/>
      <c r="F143" s="124"/>
      <c r="G143" s="88"/>
      <c r="H143" s="152"/>
      <c r="I143" s="91"/>
      <c r="J143" s="125">
        <v>3</v>
      </c>
      <c r="K143" s="125">
        <v>3</v>
      </c>
      <c r="L143" s="89"/>
    </row>
    <row r="144" spans="1:12" s="126" customFormat="1" ht="22.5" customHeight="1">
      <c r="A144" s="88">
        <v>138</v>
      </c>
      <c r="B144" s="123" t="str">
        <f t="shared" si="2"/>
        <v>-3-4</v>
      </c>
      <c r="C144" s="123"/>
      <c r="D144" s="123"/>
      <c r="E144" s="90"/>
      <c r="F144" s="124"/>
      <c r="G144" s="88"/>
      <c r="H144" s="152"/>
      <c r="I144" s="91"/>
      <c r="J144" s="125">
        <v>3</v>
      </c>
      <c r="K144" s="125">
        <v>4</v>
      </c>
      <c r="L144" s="89"/>
    </row>
    <row r="145" spans="1:12" s="126" customFormat="1" ht="22.5" customHeight="1">
      <c r="A145" s="88">
        <v>139</v>
      </c>
      <c r="B145" s="123" t="str">
        <f t="shared" si="2"/>
        <v>-3-5</v>
      </c>
      <c r="C145" s="123"/>
      <c r="D145" s="123"/>
      <c r="E145" s="90"/>
      <c r="F145" s="124"/>
      <c r="G145" s="88"/>
      <c r="H145" s="152"/>
      <c r="I145" s="91"/>
      <c r="J145" s="125">
        <v>3</v>
      </c>
      <c r="K145" s="125">
        <v>5</v>
      </c>
      <c r="L145" s="89"/>
    </row>
    <row r="146" spans="1:12" s="126" customFormat="1" ht="22.5" customHeight="1">
      <c r="A146" s="88">
        <v>140</v>
      </c>
      <c r="B146" s="123" t="str">
        <f t="shared" si="2"/>
        <v>-3-6</v>
      </c>
      <c r="C146" s="123"/>
      <c r="D146" s="123"/>
      <c r="E146" s="90"/>
      <c r="F146" s="124"/>
      <c r="G146" s="88"/>
      <c r="H146" s="152"/>
      <c r="I146" s="91"/>
      <c r="J146" s="125">
        <v>3</v>
      </c>
      <c r="K146" s="125">
        <v>6</v>
      </c>
      <c r="L146" s="89"/>
    </row>
    <row r="147" spans="1:12" s="126" customFormat="1" ht="22.5" customHeight="1">
      <c r="A147" s="88">
        <v>141</v>
      </c>
      <c r="B147" s="123" t="str">
        <f t="shared" si="2"/>
        <v>-3-7</v>
      </c>
      <c r="C147" s="123"/>
      <c r="D147" s="123"/>
      <c r="E147" s="90"/>
      <c r="F147" s="124"/>
      <c r="G147" s="88"/>
      <c r="H147" s="152"/>
      <c r="I147" s="91"/>
      <c r="J147" s="125">
        <v>3</v>
      </c>
      <c r="K147" s="125">
        <v>7</v>
      </c>
      <c r="L147" s="89"/>
    </row>
    <row r="148" spans="1:12" s="172" customFormat="1" ht="22.5" customHeight="1">
      <c r="A148" s="88">
        <v>142</v>
      </c>
      <c r="B148" s="123" t="str">
        <f t="shared" si="2"/>
        <v>-3-8</v>
      </c>
      <c r="C148" s="123"/>
      <c r="D148" s="123"/>
      <c r="E148" s="90"/>
      <c r="F148" s="124"/>
      <c r="G148" s="88"/>
      <c r="H148" s="152"/>
      <c r="I148" s="91"/>
      <c r="J148" s="125">
        <v>3</v>
      </c>
      <c r="K148" s="125">
        <v>8</v>
      </c>
      <c r="L148" s="89"/>
    </row>
    <row r="149" spans="1:12" s="172" customFormat="1" ht="22.5" customHeight="1">
      <c r="A149" s="88">
        <v>143</v>
      </c>
      <c r="B149" s="123" t="str">
        <f t="shared" si="2"/>
        <v>-3-9</v>
      </c>
      <c r="C149" s="123"/>
      <c r="D149" s="123"/>
      <c r="E149" s="90"/>
      <c r="F149" s="124"/>
      <c r="G149" s="88"/>
      <c r="H149" s="152"/>
      <c r="I149" s="91"/>
      <c r="J149" s="125">
        <v>3</v>
      </c>
      <c r="K149" s="125">
        <v>9</v>
      </c>
      <c r="L149" s="89"/>
    </row>
    <row r="150" spans="1:12" s="126" customFormat="1" ht="22.5" customHeight="1">
      <c r="A150" s="88">
        <v>144</v>
      </c>
      <c r="B150" s="123" t="str">
        <f t="shared" si="2"/>
        <v>-3-10</v>
      </c>
      <c r="C150" s="123"/>
      <c r="D150" s="123"/>
      <c r="E150" s="90"/>
      <c r="F150" s="124"/>
      <c r="G150" s="88"/>
      <c r="H150" s="152"/>
      <c r="I150" s="91"/>
      <c r="J150" s="125">
        <v>3</v>
      </c>
      <c r="K150" s="125">
        <v>10</v>
      </c>
      <c r="L150" s="89"/>
    </row>
    <row r="151" spans="1:12" s="126" customFormat="1" ht="22.5" customHeight="1">
      <c r="A151" s="88">
        <v>145</v>
      </c>
      <c r="B151" s="123" t="str">
        <f t="shared" si="2"/>
        <v>-3-11</v>
      </c>
      <c r="C151" s="123"/>
      <c r="D151" s="123"/>
      <c r="E151" s="90"/>
      <c r="F151" s="124"/>
      <c r="G151" s="88"/>
      <c r="H151" s="152"/>
      <c r="I151" s="91"/>
      <c r="J151" s="125">
        <v>3</v>
      </c>
      <c r="K151" s="125">
        <v>11</v>
      </c>
      <c r="L151" s="89"/>
    </row>
    <row r="152" spans="1:12" s="126" customFormat="1" ht="22.5" customHeight="1">
      <c r="A152" s="88">
        <v>146</v>
      </c>
      <c r="B152" s="123" t="str">
        <f t="shared" si="2"/>
        <v>-3-12</v>
      </c>
      <c r="C152" s="123"/>
      <c r="D152" s="123"/>
      <c r="E152" s="90"/>
      <c r="F152" s="124"/>
      <c r="G152" s="88"/>
      <c r="H152" s="152"/>
      <c r="I152" s="91"/>
      <c r="J152" s="125">
        <v>3</v>
      </c>
      <c r="K152" s="125">
        <v>12</v>
      </c>
      <c r="L152" s="89"/>
    </row>
    <row r="153" spans="1:12" s="126" customFormat="1" ht="22.5" customHeight="1">
      <c r="A153" s="88">
        <v>147</v>
      </c>
      <c r="B153" s="123" t="str">
        <f t="shared" si="2"/>
        <v>-4-1</v>
      </c>
      <c r="C153" s="123"/>
      <c r="D153" s="123"/>
      <c r="E153" s="90"/>
      <c r="F153" s="124"/>
      <c r="G153" s="88"/>
      <c r="H153" s="152"/>
      <c r="I153" s="91"/>
      <c r="J153" s="125">
        <v>4</v>
      </c>
      <c r="K153" s="125">
        <v>1</v>
      </c>
      <c r="L153" s="89"/>
    </row>
    <row r="154" spans="1:12" s="126" customFormat="1" ht="22.5" customHeight="1">
      <c r="A154" s="88">
        <v>148</v>
      </c>
      <c r="B154" s="123" t="str">
        <f t="shared" si="2"/>
        <v>-4-2</v>
      </c>
      <c r="C154" s="123"/>
      <c r="D154" s="123"/>
      <c r="E154" s="90"/>
      <c r="F154" s="124"/>
      <c r="G154" s="88"/>
      <c r="H154" s="152"/>
      <c r="I154" s="91"/>
      <c r="J154" s="125">
        <v>4</v>
      </c>
      <c r="K154" s="125">
        <v>2</v>
      </c>
      <c r="L154" s="89"/>
    </row>
    <row r="155" spans="1:12" s="126" customFormat="1" ht="22.5" customHeight="1">
      <c r="A155" s="88">
        <v>149</v>
      </c>
      <c r="B155" s="123" t="str">
        <f t="shared" si="2"/>
        <v>-4-3</v>
      </c>
      <c r="C155" s="123"/>
      <c r="D155" s="123"/>
      <c r="E155" s="90"/>
      <c r="F155" s="124"/>
      <c r="G155" s="88"/>
      <c r="H155" s="152"/>
      <c r="I155" s="91"/>
      <c r="J155" s="125">
        <v>4</v>
      </c>
      <c r="K155" s="125">
        <v>3</v>
      </c>
      <c r="L155" s="89"/>
    </row>
    <row r="156" spans="1:12" s="126" customFormat="1" ht="22.5" customHeight="1">
      <c r="A156" s="88">
        <v>150</v>
      </c>
      <c r="B156" s="123" t="str">
        <f t="shared" si="2"/>
        <v>-4-4</v>
      </c>
      <c r="C156" s="123"/>
      <c r="D156" s="123"/>
      <c r="E156" s="90"/>
      <c r="F156" s="124"/>
      <c r="G156" s="88"/>
      <c r="H156" s="152"/>
      <c r="I156" s="91"/>
      <c r="J156" s="125">
        <v>4</v>
      </c>
      <c r="K156" s="125">
        <v>4</v>
      </c>
      <c r="L156" s="89"/>
    </row>
    <row r="157" spans="1:12" s="126" customFormat="1" ht="22.5" customHeight="1">
      <c r="A157" s="88">
        <v>151</v>
      </c>
      <c r="B157" s="123" t="str">
        <f t="shared" si="2"/>
        <v>-4-5</v>
      </c>
      <c r="C157" s="123"/>
      <c r="D157" s="123"/>
      <c r="E157" s="90"/>
      <c r="F157" s="124"/>
      <c r="G157" s="88"/>
      <c r="H157" s="152"/>
      <c r="I157" s="91"/>
      <c r="J157" s="125">
        <v>4</v>
      </c>
      <c r="K157" s="125">
        <v>5</v>
      </c>
      <c r="L157" s="89"/>
    </row>
    <row r="158" spans="1:12" s="126" customFormat="1" ht="22.5" customHeight="1">
      <c r="A158" s="88">
        <v>152</v>
      </c>
      <c r="B158" s="123" t="str">
        <f t="shared" si="2"/>
        <v>-4-6</v>
      </c>
      <c r="C158" s="123"/>
      <c r="D158" s="123"/>
      <c r="E158" s="90"/>
      <c r="F158" s="124"/>
      <c r="G158" s="88"/>
      <c r="H158" s="152"/>
      <c r="I158" s="91"/>
      <c r="J158" s="125">
        <v>4</v>
      </c>
      <c r="K158" s="125">
        <v>6</v>
      </c>
      <c r="L158" s="89"/>
    </row>
    <row r="159" spans="1:12" s="126" customFormat="1" ht="22.5" customHeight="1">
      <c r="A159" s="88">
        <v>153</v>
      </c>
      <c r="B159" s="123" t="str">
        <f t="shared" si="2"/>
        <v>-4-7</v>
      </c>
      <c r="C159" s="123"/>
      <c r="D159" s="123"/>
      <c r="E159" s="90"/>
      <c r="F159" s="124"/>
      <c r="G159" s="88"/>
      <c r="H159" s="152"/>
      <c r="I159" s="91"/>
      <c r="J159" s="125">
        <v>4</v>
      </c>
      <c r="K159" s="125">
        <v>7</v>
      </c>
      <c r="L159" s="89"/>
    </row>
    <row r="160" spans="1:12" s="126" customFormat="1" ht="22.5" customHeight="1">
      <c r="A160" s="88">
        <v>154</v>
      </c>
      <c r="B160" s="123" t="str">
        <f t="shared" si="2"/>
        <v>-4-8</v>
      </c>
      <c r="C160" s="123"/>
      <c r="D160" s="123"/>
      <c r="E160" s="90"/>
      <c r="F160" s="124"/>
      <c r="G160" s="88"/>
      <c r="H160" s="152"/>
      <c r="I160" s="91"/>
      <c r="J160" s="125">
        <v>4</v>
      </c>
      <c r="K160" s="125">
        <v>8</v>
      </c>
      <c r="L160" s="89"/>
    </row>
    <row r="161" spans="1:12" s="126" customFormat="1" ht="22.5" customHeight="1">
      <c r="A161" s="88">
        <v>155</v>
      </c>
      <c r="B161" s="123" t="str">
        <f t="shared" si="2"/>
        <v>-4-9</v>
      </c>
      <c r="C161" s="123"/>
      <c r="D161" s="123"/>
      <c r="E161" s="90"/>
      <c r="F161" s="124"/>
      <c r="G161" s="88"/>
      <c r="H161" s="152"/>
      <c r="I161" s="91"/>
      <c r="J161" s="125">
        <v>4</v>
      </c>
      <c r="K161" s="125">
        <v>9</v>
      </c>
      <c r="L161" s="89"/>
    </row>
    <row r="162" spans="1:12" s="126" customFormat="1" ht="22.5" customHeight="1">
      <c r="A162" s="88">
        <v>156</v>
      </c>
      <c r="B162" s="123" t="str">
        <f t="shared" si="2"/>
        <v>-4-10</v>
      </c>
      <c r="C162" s="123"/>
      <c r="D162" s="123"/>
      <c r="E162" s="90"/>
      <c r="F162" s="124"/>
      <c r="G162" s="88"/>
      <c r="H162" s="152"/>
      <c r="I162" s="91"/>
      <c r="J162" s="125">
        <v>4</v>
      </c>
      <c r="K162" s="125">
        <v>10</v>
      </c>
      <c r="L162" s="89"/>
    </row>
    <row r="163" spans="1:12" s="126" customFormat="1" ht="22.5" customHeight="1">
      <c r="A163" s="88">
        <v>157</v>
      </c>
      <c r="B163" s="123" t="str">
        <f t="shared" si="2"/>
        <v>-4-11</v>
      </c>
      <c r="C163" s="123"/>
      <c r="D163" s="123"/>
      <c r="E163" s="90"/>
      <c r="F163" s="124"/>
      <c r="G163" s="88"/>
      <c r="H163" s="152"/>
      <c r="I163" s="91"/>
      <c r="J163" s="125">
        <v>4</v>
      </c>
      <c r="K163" s="125">
        <v>11</v>
      </c>
      <c r="L163" s="89"/>
    </row>
    <row r="164" spans="1:12" s="126" customFormat="1" ht="22.5" customHeight="1">
      <c r="A164" s="88">
        <v>158</v>
      </c>
      <c r="B164" s="123" t="str">
        <f t="shared" si="2"/>
        <v>-4-12</v>
      </c>
      <c r="C164" s="123"/>
      <c r="D164" s="123"/>
      <c r="E164" s="90"/>
      <c r="F164" s="124"/>
      <c r="G164" s="88"/>
      <c r="H164" s="152"/>
      <c r="I164" s="91"/>
      <c r="J164" s="125">
        <v>4</v>
      </c>
      <c r="K164" s="125">
        <v>12</v>
      </c>
      <c r="L164" s="89"/>
    </row>
    <row r="165" spans="1:12" s="126" customFormat="1" ht="22.5" customHeight="1">
      <c r="A165" s="88">
        <v>159</v>
      </c>
      <c r="B165" s="123" t="str">
        <f t="shared" si="2"/>
        <v>-5-1</v>
      </c>
      <c r="C165" s="123"/>
      <c r="D165" s="123"/>
      <c r="E165" s="90"/>
      <c r="F165" s="124"/>
      <c r="G165" s="88"/>
      <c r="H165" s="152"/>
      <c r="I165" s="91"/>
      <c r="J165" s="125">
        <v>5</v>
      </c>
      <c r="K165" s="125">
        <v>1</v>
      </c>
      <c r="L165" s="89"/>
    </row>
    <row r="166" spans="1:12" s="126" customFormat="1" ht="22.5" customHeight="1">
      <c r="A166" s="88">
        <v>160</v>
      </c>
      <c r="B166" s="123" t="str">
        <f t="shared" si="2"/>
        <v>-5-2</v>
      </c>
      <c r="C166" s="123"/>
      <c r="D166" s="123"/>
      <c r="E166" s="90"/>
      <c r="F166" s="124"/>
      <c r="G166" s="88"/>
      <c r="H166" s="152"/>
      <c r="I166" s="91"/>
      <c r="J166" s="125">
        <v>5</v>
      </c>
      <c r="K166" s="125">
        <v>2</v>
      </c>
      <c r="L166" s="89"/>
    </row>
    <row r="167" spans="1:12" s="126" customFormat="1" ht="22.5" customHeight="1">
      <c r="A167" s="88">
        <v>161</v>
      </c>
      <c r="B167" s="123" t="str">
        <f t="shared" si="2"/>
        <v>-5-3</v>
      </c>
      <c r="C167" s="123"/>
      <c r="D167" s="123"/>
      <c r="E167" s="90"/>
      <c r="F167" s="124"/>
      <c r="G167" s="88"/>
      <c r="H167" s="152"/>
      <c r="I167" s="91"/>
      <c r="J167" s="125">
        <v>5</v>
      </c>
      <c r="K167" s="125">
        <v>3</v>
      </c>
      <c r="L167" s="89"/>
    </row>
    <row r="168" spans="1:12" s="126" customFormat="1" ht="22.5" customHeight="1">
      <c r="A168" s="88">
        <v>162</v>
      </c>
      <c r="B168" s="123" t="str">
        <f t="shared" si="2"/>
        <v>-5-4</v>
      </c>
      <c r="C168" s="123"/>
      <c r="D168" s="123"/>
      <c r="E168" s="90"/>
      <c r="F168" s="124"/>
      <c r="G168" s="88"/>
      <c r="H168" s="152"/>
      <c r="I168" s="91"/>
      <c r="J168" s="125">
        <v>5</v>
      </c>
      <c r="K168" s="125">
        <v>4</v>
      </c>
      <c r="L168" s="89"/>
    </row>
    <row r="169" spans="1:12" s="126" customFormat="1" ht="22.5" customHeight="1">
      <c r="A169" s="88">
        <v>163</v>
      </c>
      <c r="B169" s="123" t="str">
        <f t="shared" si="2"/>
        <v>-5-5</v>
      </c>
      <c r="C169" s="123"/>
      <c r="D169" s="123"/>
      <c r="E169" s="90"/>
      <c r="F169" s="124"/>
      <c r="G169" s="88"/>
      <c r="H169" s="152"/>
      <c r="I169" s="91"/>
      <c r="J169" s="125">
        <v>5</v>
      </c>
      <c r="K169" s="125">
        <v>5</v>
      </c>
      <c r="L169" s="89"/>
    </row>
    <row r="170" spans="1:12" s="126" customFormat="1" ht="22.5" customHeight="1">
      <c r="A170" s="88">
        <v>164</v>
      </c>
      <c r="B170" s="123" t="str">
        <f t="shared" si="2"/>
        <v>-5-6</v>
      </c>
      <c r="C170" s="123"/>
      <c r="D170" s="123"/>
      <c r="E170" s="90"/>
      <c r="F170" s="124"/>
      <c r="G170" s="88"/>
      <c r="H170" s="152"/>
      <c r="I170" s="91"/>
      <c r="J170" s="125">
        <v>5</v>
      </c>
      <c r="K170" s="125">
        <v>6</v>
      </c>
      <c r="L170" s="89"/>
    </row>
    <row r="171" spans="1:12" s="126" customFormat="1" ht="22.5" customHeight="1">
      <c r="A171" s="88">
        <v>165</v>
      </c>
      <c r="B171" s="123" t="str">
        <f t="shared" si="2"/>
        <v>-5-7</v>
      </c>
      <c r="C171" s="123"/>
      <c r="D171" s="123"/>
      <c r="E171" s="90"/>
      <c r="F171" s="124"/>
      <c r="G171" s="88"/>
      <c r="H171" s="152"/>
      <c r="I171" s="91"/>
      <c r="J171" s="125">
        <v>5</v>
      </c>
      <c r="K171" s="125">
        <v>7</v>
      </c>
      <c r="L171" s="89"/>
    </row>
    <row r="172" spans="1:12" s="126" customFormat="1" ht="22.5" customHeight="1">
      <c r="A172" s="88">
        <v>166</v>
      </c>
      <c r="B172" s="123" t="str">
        <f t="shared" si="2"/>
        <v>-5-8</v>
      </c>
      <c r="C172" s="123"/>
      <c r="D172" s="123"/>
      <c r="E172" s="90"/>
      <c r="F172" s="124"/>
      <c r="G172" s="88"/>
      <c r="H172" s="152"/>
      <c r="I172" s="91"/>
      <c r="J172" s="125">
        <v>5</v>
      </c>
      <c r="K172" s="125">
        <v>8</v>
      </c>
      <c r="L172" s="89"/>
    </row>
    <row r="173" spans="1:12" s="126" customFormat="1" ht="22.5" customHeight="1">
      <c r="A173" s="88">
        <v>167</v>
      </c>
      <c r="B173" s="123" t="str">
        <f t="shared" si="2"/>
        <v>-5-9</v>
      </c>
      <c r="C173" s="123"/>
      <c r="D173" s="123"/>
      <c r="E173" s="90"/>
      <c r="F173" s="124"/>
      <c r="G173" s="88"/>
      <c r="H173" s="152"/>
      <c r="I173" s="91"/>
      <c r="J173" s="125">
        <v>5</v>
      </c>
      <c r="K173" s="125">
        <v>9</v>
      </c>
      <c r="L173" s="89"/>
    </row>
    <row r="174" spans="1:12" s="126" customFormat="1" ht="22.5" customHeight="1">
      <c r="A174" s="88">
        <v>168</v>
      </c>
      <c r="B174" s="123" t="str">
        <f t="shared" si="2"/>
        <v>-5-10</v>
      </c>
      <c r="C174" s="123"/>
      <c r="D174" s="123"/>
      <c r="E174" s="174"/>
      <c r="F174" s="175"/>
      <c r="G174" s="176"/>
      <c r="H174" s="176"/>
      <c r="I174" s="91"/>
      <c r="J174" s="125" t="s">
        <v>307</v>
      </c>
      <c r="K174" s="125" t="s">
        <v>316</v>
      </c>
      <c r="L174" s="89"/>
    </row>
    <row r="175" spans="1:12" s="126" customFormat="1" ht="22.5" customHeight="1">
      <c r="A175" s="88">
        <v>169</v>
      </c>
      <c r="B175" s="123" t="str">
        <f t="shared" si="2"/>
        <v>-5-11</v>
      </c>
      <c r="C175" s="123"/>
      <c r="D175" s="123"/>
      <c r="E175" s="174"/>
      <c r="F175" s="175"/>
      <c r="G175" s="176"/>
      <c r="H175" s="176"/>
      <c r="I175" s="91"/>
      <c r="J175" s="125" t="s">
        <v>307</v>
      </c>
      <c r="K175" s="125" t="s">
        <v>317</v>
      </c>
      <c r="L175" s="89"/>
    </row>
    <row r="176" spans="1:12" s="126" customFormat="1" ht="22.5" customHeight="1">
      <c r="A176" s="88">
        <v>170</v>
      </c>
      <c r="B176" s="123" t="str">
        <f>CONCATENATE(H176,"-",J176,"-",K176)</f>
        <v>--</v>
      </c>
      <c r="C176" s="123"/>
      <c r="D176" s="123"/>
      <c r="E176" s="90"/>
      <c r="F176" s="124"/>
      <c r="G176" s="88"/>
      <c r="H176" s="152"/>
      <c r="I176" s="91"/>
      <c r="J176" s="125"/>
      <c r="K176" s="125"/>
      <c r="L176" s="89"/>
    </row>
    <row r="177" spans="1:12" s="126" customFormat="1" ht="22.5" customHeight="1">
      <c r="A177" s="88">
        <v>171</v>
      </c>
      <c r="B177" s="123" t="str">
        <f aca="true" t="shared" si="3" ref="B177:B188">CONCATENATE(H177,"-",J177,"-",K177)</f>
        <v>-1-1</v>
      </c>
      <c r="C177" s="123"/>
      <c r="D177" s="123"/>
      <c r="E177" s="90"/>
      <c r="F177" s="124"/>
      <c r="G177" s="88"/>
      <c r="H177" s="152"/>
      <c r="I177" s="91"/>
      <c r="J177" s="125">
        <v>1</v>
      </c>
      <c r="K177" s="125">
        <v>1</v>
      </c>
      <c r="L177" s="89"/>
    </row>
    <row r="178" spans="1:12" s="126" customFormat="1" ht="22.5" customHeight="1">
      <c r="A178" s="88">
        <v>172</v>
      </c>
      <c r="B178" s="123" t="str">
        <f t="shared" si="3"/>
        <v>-1-2</v>
      </c>
      <c r="C178" s="123"/>
      <c r="D178" s="123"/>
      <c r="E178" s="90"/>
      <c r="F178" s="124"/>
      <c r="G178" s="88"/>
      <c r="H178" s="152"/>
      <c r="I178" s="91"/>
      <c r="J178" s="125">
        <v>1</v>
      </c>
      <c r="K178" s="125">
        <v>2</v>
      </c>
      <c r="L178" s="89"/>
    </row>
    <row r="179" spans="1:12" s="126" customFormat="1" ht="22.5" customHeight="1">
      <c r="A179" s="88">
        <v>173</v>
      </c>
      <c r="B179" s="123" t="str">
        <f t="shared" si="3"/>
        <v>-1-3</v>
      </c>
      <c r="C179" s="123"/>
      <c r="D179" s="123"/>
      <c r="E179" s="90"/>
      <c r="F179" s="124"/>
      <c r="G179" s="88"/>
      <c r="H179" s="152"/>
      <c r="I179" s="91"/>
      <c r="J179" s="125">
        <v>1</v>
      </c>
      <c r="K179" s="125">
        <v>3</v>
      </c>
      <c r="L179" s="89"/>
    </row>
    <row r="180" spans="1:12" s="126" customFormat="1" ht="22.5" customHeight="1">
      <c r="A180" s="88">
        <v>174</v>
      </c>
      <c r="B180" s="123" t="str">
        <f t="shared" si="3"/>
        <v>-1-4</v>
      </c>
      <c r="C180" s="123"/>
      <c r="D180" s="123"/>
      <c r="E180" s="90"/>
      <c r="F180" s="124"/>
      <c r="G180" s="88"/>
      <c r="H180" s="152"/>
      <c r="I180" s="91"/>
      <c r="J180" s="125">
        <v>1</v>
      </c>
      <c r="K180" s="125">
        <v>4</v>
      </c>
      <c r="L180" s="89"/>
    </row>
    <row r="181" spans="1:12" s="126" customFormat="1" ht="22.5" customHeight="1">
      <c r="A181" s="88">
        <v>175</v>
      </c>
      <c r="B181" s="123" t="str">
        <f t="shared" si="3"/>
        <v>-1-5</v>
      </c>
      <c r="C181" s="123"/>
      <c r="D181" s="123"/>
      <c r="E181" s="90"/>
      <c r="F181" s="124"/>
      <c r="G181" s="88"/>
      <c r="H181" s="152"/>
      <c r="I181" s="91"/>
      <c r="J181" s="125">
        <v>1</v>
      </c>
      <c r="K181" s="125">
        <v>5</v>
      </c>
      <c r="L181" s="89"/>
    </row>
    <row r="182" spans="1:12" s="126" customFormat="1" ht="22.5" customHeight="1">
      <c r="A182" s="88">
        <v>176</v>
      </c>
      <c r="B182" s="123" t="str">
        <f t="shared" si="3"/>
        <v>-1-6</v>
      </c>
      <c r="C182" s="123"/>
      <c r="D182" s="123"/>
      <c r="E182" s="90"/>
      <c r="F182" s="124"/>
      <c r="G182" s="88"/>
      <c r="H182" s="152"/>
      <c r="I182" s="91"/>
      <c r="J182" s="125">
        <v>1</v>
      </c>
      <c r="K182" s="125">
        <v>6</v>
      </c>
      <c r="L182" s="89"/>
    </row>
    <row r="183" spans="1:12" s="126" customFormat="1" ht="22.5" customHeight="1">
      <c r="A183" s="88">
        <v>177</v>
      </c>
      <c r="B183" s="123" t="str">
        <f t="shared" si="3"/>
        <v>-1-7</v>
      </c>
      <c r="C183" s="123"/>
      <c r="D183" s="123"/>
      <c r="E183" s="90"/>
      <c r="F183" s="124"/>
      <c r="G183" s="88"/>
      <c r="H183" s="152"/>
      <c r="I183" s="91"/>
      <c r="J183" s="125">
        <v>1</v>
      </c>
      <c r="K183" s="125">
        <v>7</v>
      </c>
      <c r="L183" s="89"/>
    </row>
    <row r="184" spans="1:12" s="126" customFormat="1" ht="22.5" customHeight="1">
      <c r="A184" s="88">
        <v>178</v>
      </c>
      <c r="B184" s="123" t="str">
        <f t="shared" si="3"/>
        <v>-1-8</v>
      </c>
      <c r="C184" s="123"/>
      <c r="D184" s="123"/>
      <c r="E184" s="90"/>
      <c r="F184" s="124"/>
      <c r="G184" s="88"/>
      <c r="H184" s="152"/>
      <c r="I184" s="91"/>
      <c r="J184" s="125">
        <v>1</v>
      </c>
      <c r="K184" s="125">
        <v>8</v>
      </c>
      <c r="L184" s="89"/>
    </row>
    <row r="185" spans="1:12" s="126" customFormat="1" ht="22.5" customHeight="1">
      <c r="A185" s="88">
        <v>179</v>
      </c>
      <c r="B185" s="123" t="str">
        <f t="shared" si="3"/>
        <v>-1-9</v>
      </c>
      <c r="C185" s="123"/>
      <c r="D185" s="123"/>
      <c r="E185" s="90"/>
      <c r="F185" s="124"/>
      <c r="G185" s="88"/>
      <c r="H185" s="152"/>
      <c r="I185" s="91"/>
      <c r="J185" s="125">
        <v>1</v>
      </c>
      <c r="K185" s="125">
        <v>9</v>
      </c>
      <c r="L185" s="89"/>
    </row>
    <row r="186" spans="1:12" s="126" customFormat="1" ht="22.5" customHeight="1">
      <c r="A186" s="88">
        <v>180</v>
      </c>
      <c r="B186" s="123" t="str">
        <f t="shared" si="3"/>
        <v>--</v>
      </c>
      <c r="C186" s="123"/>
      <c r="D186" s="123"/>
      <c r="E186" s="90"/>
      <c r="F186" s="124"/>
      <c r="G186" s="88"/>
      <c r="H186" s="152"/>
      <c r="I186" s="91"/>
      <c r="J186" s="125"/>
      <c r="K186" s="125"/>
      <c r="L186" s="89"/>
    </row>
    <row r="187" spans="1:12" s="126" customFormat="1" ht="22.5" customHeight="1">
      <c r="A187" s="88">
        <v>181</v>
      </c>
      <c r="B187" s="123" t="str">
        <f t="shared" si="3"/>
        <v>--</v>
      </c>
      <c r="C187" s="123"/>
      <c r="D187" s="123"/>
      <c r="E187" s="90"/>
      <c r="F187" s="124"/>
      <c r="G187" s="88"/>
      <c r="H187" s="152"/>
      <c r="I187" s="91"/>
      <c r="J187" s="125"/>
      <c r="K187" s="125"/>
      <c r="L187" s="89"/>
    </row>
    <row r="188" spans="1:12" s="126" customFormat="1" ht="22.5" customHeight="1">
      <c r="A188" s="88">
        <v>182</v>
      </c>
      <c r="B188" s="123" t="str">
        <f t="shared" si="3"/>
        <v>--</v>
      </c>
      <c r="C188" s="123"/>
      <c r="D188" s="123"/>
      <c r="E188" s="90"/>
      <c r="F188" s="124"/>
      <c r="G188" s="88"/>
      <c r="H188" s="152"/>
      <c r="I188" s="91"/>
      <c r="J188" s="125"/>
      <c r="K188" s="125"/>
      <c r="L188" s="89"/>
    </row>
    <row r="189" spans="1:12" s="126" customFormat="1" ht="22.5" customHeight="1">
      <c r="A189" s="88">
        <v>183</v>
      </c>
      <c r="B189" s="123" t="str">
        <f aca="true" t="shared" si="4" ref="B189:B232">CONCATENATE(H189,"-",L189)</f>
        <v>-1</v>
      </c>
      <c r="C189" s="123"/>
      <c r="D189" s="123"/>
      <c r="E189" s="90"/>
      <c r="F189" s="124"/>
      <c r="G189" s="88"/>
      <c r="H189" s="152"/>
      <c r="I189" s="91"/>
      <c r="J189" s="125"/>
      <c r="K189" s="125"/>
      <c r="L189" s="89">
        <v>1</v>
      </c>
    </row>
    <row r="190" spans="1:12" s="126" customFormat="1" ht="22.5" customHeight="1">
      <c r="A190" s="88">
        <v>184</v>
      </c>
      <c r="B190" s="123" t="str">
        <f t="shared" si="4"/>
        <v>-2</v>
      </c>
      <c r="C190" s="123"/>
      <c r="D190" s="123"/>
      <c r="E190" s="90"/>
      <c r="F190" s="124"/>
      <c r="G190" s="88"/>
      <c r="H190" s="152"/>
      <c r="I190" s="91"/>
      <c r="J190" s="125"/>
      <c r="K190" s="125"/>
      <c r="L190" s="89">
        <v>2</v>
      </c>
    </row>
    <row r="191" spans="1:12" s="126" customFormat="1" ht="22.5" customHeight="1">
      <c r="A191" s="88">
        <v>185</v>
      </c>
      <c r="B191" s="123" t="str">
        <f t="shared" si="4"/>
        <v>-3</v>
      </c>
      <c r="C191" s="123"/>
      <c r="D191" s="123"/>
      <c r="E191" s="90"/>
      <c r="F191" s="124"/>
      <c r="G191" s="88"/>
      <c r="H191" s="152"/>
      <c r="I191" s="91"/>
      <c r="J191" s="125"/>
      <c r="K191" s="125"/>
      <c r="L191" s="89">
        <v>3</v>
      </c>
    </row>
    <row r="192" spans="1:12" s="126" customFormat="1" ht="22.5" customHeight="1">
      <c r="A192" s="88">
        <v>186</v>
      </c>
      <c r="B192" s="123" t="str">
        <f t="shared" si="4"/>
        <v>-4</v>
      </c>
      <c r="C192" s="123"/>
      <c r="D192" s="123"/>
      <c r="E192" s="90"/>
      <c r="F192" s="124"/>
      <c r="G192" s="88"/>
      <c r="H192" s="152"/>
      <c r="I192" s="91"/>
      <c r="J192" s="125"/>
      <c r="K192" s="125"/>
      <c r="L192" s="89">
        <v>4</v>
      </c>
    </row>
    <row r="193" spans="1:12" s="126" customFormat="1" ht="22.5" customHeight="1">
      <c r="A193" s="88">
        <v>187</v>
      </c>
      <c r="B193" s="123" t="str">
        <f t="shared" si="4"/>
        <v>-5</v>
      </c>
      <c r="C193" s="123"/>
      <c r="D193" s="123"/>
      <c r="E193" s="90"/>
      <c r="F193" s="124"/>
      <c r="G193" s="88"/>
      <c r="H193" s="152"/>
      <c r="I193" s="91"/>
      <c r="J193" s="125"/>
      <c r="K193" s="125"/>
      <c r="L193" s="89">
        <v>5</v>
      </c>
    </row>
    <row r="194" spans="1:12" s="126" customFormat="1" ht="22.5" customHeight="1">
      <c r="A194" s="88">
        <v>188</v>
      </c>
      <c r="B194" s="123" t="str">
        <f t="shared" si="4"/>
        <v>-6</v>
      </c>
      <c r="C194" s="123"/>
      <c r="D194" s="123"/>
      <c r="E194" s="90"/>
      <c r="F194" s="124"/>
      <c r="G194" s="88"/>
      <c r="H194" s="152"/>
      <c r="I194" s="91"/>
      <c r="J194" s="125"/>
      <c r="K194" s="125"/>
      <c r="L194" s="89">
        <v>6</v>
      </c>
    </row>
    <row r="195" spans="1:12" s="126" customFormat="1" ht="22.5" customHeight="1">
      <c r="A195" s="88">
        <v>189</v>
      </c>
      <c r="B195" s="123" t="str">
        <f t="shared" si="4"/>
        <v>-7</v>
      </c>
      <c r="C195" s="123"/>
      <c r="D195" s="123"/>
      <c r="E195" s="90"/>
      <c r="F195" s="124"/>
      <c r="G195" s="88"/>
      <c r="H195" s="152"/>
      <c r="I195" s="91"/>
      <c r="J195" s="125"/>
      <c r="K195" s="125"/>
      <c r="L195" s="89">
        <v>7</v>
      </c>
    </row>
    <row r="196" spans="1:12" s="126" customFormat="1" ht="22.5" customHeight="1">
      <c r="A196" s="88">
        <v>190</v>
      </c>
      <c r="B196" s="123" t="str">
        <f t="shared" si="4"/>
        <v>-8</v>
      </c>
      <c r="C196" s="123"/>
      <c r="D196" s="123"/>
      <c r="E196" s="90"/>
      <c r="F196" s="124"/>
      <c r="G196" s="88"/>
      <c r="H196" s="152"/>
      <c r="I196" s="91"/>
      <c r="J196" s="125"/>
      <c r="K196" s="125"/>
      <c r="L196" s="89">
        <v>8</v>
      </c>
    </row>
    <row r="197" spans="1:12" s="126" customFormat="1" ht="22.5" customHeight="1">
      <c r="A197" s="88">
        <v>191</v>
      </c>
      <c r="B197" s="123" t="str">
        <f t="shared" si="4"/>
        <v>-9</v>
      </c>
      <c r="C197" s="123"/>
      <c r="D197" s="123"/>
      <c r="E197" s="90"/>
      <c r="F197" s="124"/>
      <c r="G197" s="88"/>
      <c r="H197" s="152"/>
      <c r="I197" s="91"/>
      <c r="J197" s="125"/>
      <c r="K197" s="125"/>
      <c r="L197" s="89">
        <v>9</v>
      </c>
    </row>
    <row r="198" spans="1:12" s="126" customFormat="1" ht="22.5" customHeight="1">
      <c r="A198" s="88">
        <v>192</v>
      </c>
      <c r="B198" s="123" t="str">
        <f t="shared" si="4"/>
        <v>-10</v>
      </c>
      <c r="C198" s="123"/>
      <c r="D198" s="123"/>
      <c r="E198" s="90"/>
      <c r="F198" s="124"/>
      <c r="G198" s="88"/>
      <c r="H198" s="152"/>
      <c r="I198" s="91"/>
      <c r="J198" s="125"/>
      <c r="K198" s="125"/>
      <c r="L198" s="89">
        <v>10</v>
      </c>
    </row>
    <row r="199" spans="1:12" ht="22.5" customHeight="1">
      <c r="A199" s="88">
        <v>193</v>
      </c>
      <c r="B199" s="123" t="str">
        <f t="shared" si="4"/>
        <v>-11</v>
      </c>
      <c r="C199" s="123"/>
      <c r="D199" s="123"/>
      <c r="E199" s="90"/>
      <c r="F199" s="124"/>
      <c r="G199" s="88"/>
      <c r="H199" s="152"/>
      <c r="I199" s="91"/>
      <c r="J199" s="125"/>
      <c r="K199" s="125"/>
      <c r="L199" s="89">
        <v>11</v>
      </c>
    </row>
    <row r="200" spans="1:12" ht="22.5" customHeight="1">
      <c r="A200" s="88">
        <v>194</v>
      </c>
      <c r="B200" s="123" t="str">
        <f t="shared" si="4"/>
        <v>-12</v>
      </c>
      <c r="C200" s="123"/>
      <c r="D200" s="123"/>
      <c r="E200" s="90"/>
      <c r="F200" s="124"/>
      <c r="G200" s="88"/>
      <c r="H200" s="152"/>
      <c r="I200" s="91"/>
      <c r="J200" s="125"/>
      <c r="K200" s="125"/>
      <c r="L200" s="89">
        <v>12</v>
      </c>
    </row>
    <row r="201" spans="1:12" ht="22.5" customHeight="1">
      <c r="A201" s="88">
        <v>195</v>
      </c>
      <c r="B201" s="123" t="str">
        <f t="shared" si="4"/>
        <v>-13</v>
      </c>
      <c r="C201" s="123"/>
      <c r="D201" s="123"/>
      <c r="E201" s="90"/>
      <c r="F201" s="124"/>
      <c r="G201" s="88"/>
      <c r="H201" s="152"/>
      <c r="I201" s="91"/>
      <c r="J201" s="125"/>
      <c r="K201" s="125"/>
      <c r="L201" s="89">
        <v>13</v>
      </c>
    </row>
    <row r="202" spans="1:12" ht="22.5" customHeight="1">
      <c r="A202" s="88">
        <v>196</v>
      </c>
      <c r="B202" s="123" t="str">
        <f t="shared" si="4"/>
        <v>-14</v>
      </c>
      <c r="C202" s="123"/>
      <c r="D202" s="123"/>
      <c r="E202" s="90"/>
      <c r="F202" s="124"/>
      <c r="G202" s="88"/>
      <c r="H202" s="152"/>
      <c r="I202" s="91"/>
      <c r="J202" s="125"/>
      <c r="K202" s="125"/>
      <c r="L202" s="89">
        <v>14</v>
      </c>
    </row>
    <row r="203" spans="1:12" ht="22.5" customHeight="1">
      <c r="A203" s="88">
        <v>197</v>
      </c>
      <c r="B203" s="123" t="str">
        <f t="shared" si="4"/>
        <v>-15</v>
      </c>
      <c r="C203" s="123"/>
      <c r="D203" s="123"/>
      <c r="E203" s="90"/>
      <c r="F203" s="124"/>
      <c r="G203" s="88"/>
      <c r="H203" s="152"/>
      <c r="I203" s="91"/>
      <c r="J203" s="125"/>
      <c r="K203" s="125"/>
      <c r="L203" s="89">
        <v>15</v>
      </c>
    </row>
    <row r="204" spans="1:12" ht="22.5" customHeight="1">
      <c r="A204" s="88">
        <v>198</v>
      </c>
      <c r="B204" s="123" t="str">
        <f t="shared" si="4"/>
        <v>-16</v>
      </c>
      <c r="C204" s="123"/>
      <c r="D204" s="123"/>
      <c r="E204" s="90"/>
      <c r="F204" s="124"/>
      <c r="G204" s="88"/>
      <c r="H204" s="152"/>
      <c r="I204" s="91"/>
      <c r="J204" s="125"/>
      <c r="K204" s="125"/>
      <c r="L204" s="89">
        <v>16</v>
      </c>
    </row>
    <row r="205" spans="1:12" ht="22.5" customHeight="1">
      <c r="A205" s="88">
        <v>199</v>
      </c>
      <c r="B205" s="123" t="str">
        <f t="shared" si="4"/>
        <v>-17</v>
      </c>
      <c r="C205" s="123"/>
      <c r="D205" s="123"/>
      <c r="E205" s="90"/>
      <c r="F205" s="124"/>
      <c r="G205" s="88"/>
      <c r="H205" s="152"/>
      <c r="I205" s="91"/>
      <c r="J205" s="125"/>
      <c r="K205" s="125"/>
      <c r="L205" s="89">
        <v>17</v>
      </c>
    </row>
    <row r="206" spans="1:12" ht="22.5" customHeight="1">
      <c r="A206" s="88">
        <v>200</v>
      </c>
      <c r="B206" s="123" t="str">
        <f t="shared" si="4"/>
        <v>-18</v>
      </c>
      <c r="C206" s="123"/>
      <c r="D206" s="123"/>
      <c r="E206" s="90"/>
      <c r="F206" s="124"/>
      <c r="G206" s="88"/>
      <c r="H206" s="152"/>
      <c r="I206" s="91"/>
      <c r="J206" s="125"/>
      <c r="K206" s="125"/>
      <c r="L206" s="89">
        <v>18</v>
      </c>
    </row>
    <row r="207" spans="1:12" ht="22.5" customHeight="1">
      <c r="A207" s="88">
        <v>201</v>
      </c>
      <c r="B207" s="123" t="str">
        <f t="shared" si="4"/>
        <v>-19</v>
      </c>
      <c r="C207" s="123"/>
      <c r="D207" s="123"/>
      <c r="E207" s="90"/>
      <c r="F207" s="124"/>
      <c r="G207" s="88"/>
      <c r="H207" s="152"/>
      <c r="I207" s="91"/>
      <c r="J207" s="125"/>
      <c r="K207" s="125"/>
      <c r="L207" s="89">
        <v>19</v>
      </c>
    </row>
    <row r="208" spans="1:12" ht="22.5" customHeight="1">
      <c r="A208" s="88">
        <v>202</v>
      </c>
      <c r="B208" s="123" t="str">
        <f t="shared" si="4"/>
        <v>-20</v>
      </c>
      <c r="C208" s="123"/>
      <c r="D208" s="123"/>
      <c r="E208" s="90"/>
      <c r="F208" s="124"/>
      <c r="G208" s="88"/>
      <c r="H208" s="152"/>
      <c r="I208" s="91"/>
      <c r="J208" s="125"/>
      <c r="K208" s="125"/>
      <c r="L208" s="89">
        <v>20</v>
      </c>
    </row>
    <row r="209" spans="1:12" ht="22.5" customHeight="1">
      <c r="A209" s="88">
        <v>203</v>
      </c>
      <c r="B209" s="123" t="str">
        <f t="shared" si="4"/>
        <v>-21</v>
      </c>
      <c r="C209" s="123"/>
      <c r="D209" s="123"/>
      <c r="E209" s="90"/>
      <c r="F209" s="124"/>
      <c r="G209" s="88"/>
      <c r="H209" s="152"/>
      <c r="I209" s="91"/>
      <c r="J209" s="125"/>
      <c r="K209" s="125"/>
      <c r="L209" s="89">
        <v>21</v>
      </c>
    </row>
    <row r="210" spans="1:12" ht="22.5" customHeight="1">
      <c r="A210" s="88">
        <v>204</v>
      </c>
      <c r="B210" s="123" t="str">
        <f t="shared" si="4"/>
        <v>-22</v>
      </c>
      <c r="C210" s="123"/>
      <c r="D210" s="123"/>
      <c r="E210" s="90"/>
      <c r="F210" s="124"/>
      <c r="G210" s="88"/>
      <c r="H210" s="152"/>
      <c r="I210" s="91"/>
      <c r="J210" s="125"/>
      <c r="K210" s="125"/>
      <c r="L210" s="89">
        <v>22</v>
      </c>
    </row>
    <row r="211" spans="1:12" ht="22.5" customHeight="1">
      <c r="A211" s="88">
        <v>205</v>
      </c>
      <c r="B211" s="123" t="str">
        <f t="shared" si="4"/>
        <v>-23</v>
      </c>
      <c r="C211" s="123"/>
      <c r="D211" s="123"/>
      <c r="E211" s="90"/>
      <c r="F211" s="124"/>
      <c r="G211" s="88"/>
      <c r="H211" s="152"/>
      <c r="I211" s="91"/>
      <c r="J211" s="125"/>
      <c r="K211" s="125"/>
      <c r="L211" s="89">
        <v>23</v>
      </c>
    </row>
    <row r="212" spans="1:12" ht="22.5" customHeight="1">
      <c r="A212" s="88">
        <v>206</v>
      </c>
      <c r="B212" s="123" t="str">
        <f t="shared" si="4"/>
        <v>-24</v>
      </c>
      <c r="C212" s="123"/>
      <c r="D212" s="123"/>
      <c r="E212" s="90"/>
      <c r="F212" s="124"/>
      <c r="G212" s="88"/>
      <c r="H212" s="152"/>
      <c r="I212" s="91"/>
      <c r="J212" s="125"/>
      <c r="K212" s="125"/>
      <c r="L212" s="89">
        <v>24</v>
      </c>
    </row>
    <row r="213" spans="1:12" ht="22.5" customHeight="1">
      <c r="A213" s="88">
        <v>207</v>
      </c>
      <c r="B213" s="123" t="str">
        <f t="shared" si="4"/>
        <v>-25</v>
      </c>
      <c r="C213" s="123"/>
      <c r="D213" s="123"/>
      <c r="E213" s="174"/>
      <c r="F213" s="175"/>
      <c r="G213" s="176"/>
      <c r="H213" s="176"/>
      <c r="I213" s="91"/>
      <c r="J213" s="125"/>
      <c r="K213" s="125"/>
      <c r="L213" s="89">
        <v>25</v>
      </c>
    </row>
    <row r="214" spans="1:12" ht="22.5" customHeight="1">
      <c r="A214" s="88">
        <v>208</v>
      </c>
      <c r="B214" s="123" t="str">
        <f t="shared" si="4"/>
        <v>-</v>
      </c>
      <c r="C214" s="123"/>
      <c r="D214" s="123"/>
      <c r="E214" s="90"/>
      <c r="F214" s="124"/>
      <c r="G214" s="88"/>
      <c r="H214" s="152"/>
      <c r="I214" s="91"/>
      <c r="J214" s="125"/>
      <c r="K214" s="125"/>
      <c r="L214" s="89"/>
    </row>
    <row r="215" spans="1:12" ht="22.5" customHeight="1">
      <c r="A215" s="88">
        <v>209</v>
      </c>
      <c r="B215" s="123" t="str">
        <f t="shared" si="4"/>
        <v>-</v>
      </c>
      <c r="C215" s="123"/>
      <c r="D215" s="123"/>
      <c r="E215" s="90"/>
      <c r="F215" s="124"/>
      <c r="G215" s="88"/>
      <c r="H215" s="152"/>
      <c r="I215" s="91"/>
      <c r="J215" s="125"/>
      <c r="K215" s="125"/>
      <c r="L215" s="89"/>
    </row>
    <row r="216" spans="1:12" ht="22.5" customHeight="1">
      <c r="A216" s="88">
        <v>210</v>
      </c>
      <c r="B216" s="123" t="str">
        <f t="shared" si="4"/>
        <v>-1</v>
      </c>
      <c r="C216" s="123"/>
      <c r="D216" s="123"/>
      <c r="E216" s="90"/>
      <c r="F216" s="124"/>
      <c r="G216" s="88"/>
      <c r="H216" s="152"/>
      <c r="I216" s="91"/>
      <c r="J216" s="125"/>
      <c r="K216" s="125"/>
      <c r="L216" s="89">
        <v>1</v>
      </c>
    </row>
    <row r="217" spans="1:12" ht="22.5" customHeight="1">
      <c r="A217" s="88">
        <v>211</v>
      </c>
      <c r="B217" s="123" t="str">
        <f t="shared" si="4"/>
        <v>-2</v>
      </c>
      <c r="C217" s="123"/>
      <c r="D217" s="123"/>
      <c r="E217" s="90"/>
      <c r="F217" s="124"/>
      <c r="G217" s="88"/>
      <c r="H217" s="152"/>
      <c r="I217" s="91"/>
      <c r="J217" s="125"/>
      <c r="K217" s="125"/>
      <c r="L217" s="89">
        <v>2</v>
      </c>
    </row>
    <row r="218" spans="1:12" ht="22.5" customHeight="1">
      <c r="A218" s="88">
        <v>212</v>
      </c>
      <c r="B218" s="123" t="str">
        <f t="shared" si="4"/>
        <v>-3</v>
      </c>
      <c r="C218" s="123"/>
      <c r="D218" s="123"/>
      <c r="E218" s="90"/>
      <c r="F218" s="124"/>
      <c r="G218" s="88"/>
      <c r="H218" s="152"/>
      <c r="I218" s="91"/>
      <c r="J218" s="125"/>
      <c r="K218" s="125"/>
      <c r="L218" s="89">
        <v>3</v>
      </c>
    </row>
    <row r="219" spans="1:12" ht="22.5" customHeight="1">
      <c r="A219" s="88">
        <v>213</v>
      </c>
      <c r="B219" s="123" t="str">
        <f t="shared" si="4"/>
        <v>-4</v>
      </c>
      <c r="C219" s="123"/>
      <c r="D219" s="123"/>
      <c r="E219" s="90"/>
      <c r="F219" s="124"/>
      <c r="G219" s="88"/>
      <c r="H219" s="152"/>
      <c r="I219" s="91"/>
      <c r="J219" s="125"/>
      <c r="K219" s="125"/>
      <c r="L219" s="89">
        <v>4</v>
      </c>
    </row>
    <row r="220" spans="1:12" ht="22.5" customHeight="1">
      <c r="A220" s="88">
        <v>214</v>
      </c>
      <c r="B220" s="123" t="str">
        <f t="shared" si="4"/>
        <v>-5</v>
      </c>
      <c r="C220" s="123"/>
      <c r="D220" s="123"/>
      <c r="E220" s="90"/>
      <c r="F220" s="124"/>
      <c r="G220" s="88"/>
      <c r="H220" s="152"/>
      <c r="I220" s="91"/>
      <c r="J220" s="125"/>
      <c r="K220" s="125"/>
      <c r="L220" s="89">
        <v>5</v>
      </c>
    </row>
    <row r="221" spans="1:12" ht="22.5" customHeight="1">
      <c r="A221" s="88">
        <v>215</v>
      </c>
      <c r="B221" s="123" t="str">
        <f t="shared" si="4"/>
        <v>-6</v>
      </c>
      <c r="C221" s="123"/>
      <c r="D221" s="123"/>
      <c r="E221" s="90"/>
      <c r="F221" s="124"/>
      <c r="G221" s="88"/>
      <c r="H221" s="152"/>
      <c r="I221" s="91"/>
      <c r="J221" s="125"/>
      <c r="K221" s="125"/>
      <c r="L221" s="89">
        <v>6</v>
      </c>
    </row>
    <row r="222" spans="1:12" ht="22.5" customHeight="1">
      <c r="A222" s="88">
        <v>216</v>
      </c>
      <c r="B222" s="123" t="str">
        <f t="shared" si="4"/>
        <v>-7</v>
      </c>
      <c r="C222" s="123"/>
      <c r="D222" s="123"/>
      <c r="E222" s="90"/>
      <c r="F222" s="124"/>
      <c r="G222" s="88"/>
      <c r="H222" s="152"/>
      <c r="I222" s="91"/>
      <c r="J222" s="125"/>
      <c r="K222" s="125"/>
      <c r="L222" s="89">
        <v>7</v>
      </c>
    </row>
    <row r="223" spans="1:12" ht="22.5" customHeight="1">
      <c r="A223" s="88">
        <v>217</v>
      </c>
      <c r="B223" s="123" t="str">
        <f t="shared" si="4"/>
        <v>-8</v>
      </c>
      <c r="C223" s="123"/>
      <c r="D223" s="123"/>
      <c r="E223" s="90"/>
      <c r="F223" s="124"/>
      <c r="G223" s="88"/>
      <c r="H223" s="152"/>
      <c r="I223" s="91"/>
      <c r="J223" s="125"/>
      <c r="K223" s="125"/>
      <c r="L223" s="89">
        <v>8</v>
      </c>
    </row>
    <row r="224" spans="1:12" ht="22.5" customHeight="1">
      <c r="A224" s="88">
        <v>218</v>
      </c>
      <c r="B224" s="123" t="str">
        <f t="shared" si="4"/>
        <v>-9</v>
      </c>
      <c r="C224" s="123"/>
      <c r="D224" s="123"/>
      <c r="E224" s="90"/>
      <c r="F224" s="124"/>
      <c r="G224" s="88"/>
      <c r="H224" s="152"/>
      <c r="I224" s="91"/>
      <c r="J224" s="125"/>
      <c r="K224" s="125"/>
      <c r="L224" s="89">
        <v>9</v>
      </c>
    </row>
    <row r="225" spans="1:12" ht="22.5" customHeight="1">
      <c r="A225" s="88">
        <v>219</v>
      </c>
      <c r="B225" s="123" t="str">
        <f t="shared" si="4"/>
        <v>-10</v>
      </c>
      <c r="C225" s="123"/>
      <c r="D225" s="123"/>
      <c r="E225" s="90"/>
      <c r="F225" s="124"/>
      <c r="G225" s="88"/>
      <c r="H225" s="152"/>
      <c r="I225" s="91"/>
      <c r="J225" s="125"/>
      <c r="K225" s="125"/>
      <c r="L225" s="89">
        <v>10</v>
      </c>
    </row>
    <row r="226" spans="1:12" ht="22.5" customHeight="1">
      <c r="A226" s="88">
        <v>220</v>
      </c>
      <c r="B226" s="123" t="str">
        <f t="shared" si="4"/>
        <v>-11</v>
      </c>
      <c r="C226" s="123"/>
      <c r="D226" s="123"/>
      <c r="E226" s="90"/>
      <c r="F226" s="124"/>
      <c r="G226" s="88"/>
      <c r="H226" s="152"/>
      <c r="I226" s="91"/>
      <c r="J226" s="125"/>
      <c r="K226" s="125"/>
      <c r="L226" s="89">
        <v>11</v>
      </c>
    </row>
    <row r="227" spans="1:12" ht="22.5" customHeight="1">
      <c r="A227" s="88">
        <v>221</v>
      </c>
      <c r="B227" s="123" t="str">
        <f t="shared" si="4"/>
        <v>-12</v>
      </c>
      <c r="C227" s="123"/>
      <c r="D227" s="123"/>
      <c r="E227" s="90"/>
      <c r="F227" s="124"/>
      <c r="G227" s="88"/>
      <c r="H227" s="152"/>
      <c r="I227" s="91"/>
      <c r="J227" s="125"/>
      <c r="K227" s="125"/>
      <c r="L227" s="89">
        <v>12</v>
      </c>
    </row>
    <row r="228" spans="1:12" ht="22.5" customHeight="1">
      <c r="A228" s="88">
        <v>222</v>
      </c>
      <c r="B228" s="123" t="str">
        <f t="shared" si="4"/>
        <v>-13</v>
      </c>
      <c r="C228" s="123"/>
      <c r="D228" s="123"/>
      <c r="E228" s="90"/>
      <c r="F228" s="124"/>
      <c r="G228" s="88"/>
      <c r="H228" s="152"/>
      <c r="I228" s="91"/>
      <c r="J228" s="125"/>
      <c r="K228" s="125"/>
      <c r="L228" s="89">
        <v>13</v>
      </c>
    </row>
    <row r="229" spans="1:12" ht="22.5" customHeight="1">
      <c r="A229" s="88">
        <v>223</v>
      </c>
      <c r="B229" s="123" t="str">
        <f t="shared" si="4"/>
        <v>-14</v>
      </c>
      <c r="C229" s="123"/>
      <c r="D229" s="123"/>
      <c r="E229" s="90"/>
      <c r="F229" s="124"/>
      <c r="G229" s="88"/>
      <c r="H229" s="152"/>
      <c r="I229" s="91"/>
      <c r="J229" s="125"/>
      <c r="K229" s="125"/>
      <c r="L229" s="89">
        <v>14</v>
      </c>
    </row>
    <row r="230" spans="1:12" ht="22.5" customHeight="1">
      <c r="A230" s="88">
        <v>224</v>
      </c>
      <c r="B230" s="123" t="str">
        <f t="shared" si="4"/>
        <v>-15</v>
      </c>
      <c r="C230" s="123"/>
      <c r="D230" s="123"/>
      <c r="E230" s="174"/>
      <c r="F230" s="175"/>
      <c r="G230" s="176"/>
      <c r="H230" s="176"/>
      <c r="I230" s="91"/>
      <c r="J230" s="125"/>
      <c r="K230" s="125"/>
      <c r="L230" s="89">
        <v>15</v>
      </c>
    </row>
    <row r="231" spans="1:12" ht="22.5" customHeight="1">
      <c r="A231" s="88">
        <v>225</v>
      </c>
      <c r="B231" s="123" t="str">
        <f t="shared" si="4"/>
        <v>-</v>
      </c>
      <c r="C231" s="123"/>
      <c r="D231" s="123"/>
      <c r="E231" s="90"/>
      <c r="F231" s="124"/>
      <c r="G231" s="88"/>
      <c r="H231" s="152"/>
      <c r="I231" s="91"/>
      <c r="J231" s="125"/>
      <c r="K231" s="125"/>
      <c r="L231" s="89"/>
    </row>
    <row r="232" spans="1:12" ht="22.5" customHeight="1">
      <c r="A232" s="88">
        <v>226</v>
      </c>
      <c r="B232" s="123" t="str">
        <f t="shared" si="4"/>
        <v>-</v>
      </c>
      <c r="C232" s="123"/>
      <c r="D232" s="123"/>
      <c r="E232" s="90"/>
      <c r="F232" s="124"/>
      <c r="G232" s="88"/>
      <c r="H232" s="152"/>
      <c r="I232" s="91"/>
      <c r="J232" s="125"/>
      <c r="K232" s="125"/>
      <c r="L232" s="89"/>
    </row>
    <row r="233" spans="1:12" ht="22.5" customHeight="1">
      <c r="A233" s="88">
        <v>227</v>
      </c>
      <c r="B233" s="123" t="str">
        <f aca="true" t="shared" si="5" ref="B233:B296">CONCATENATE(H233,"-",J233,"-",K233)</f>
        <v>-1-1</v>
      </c>
      <c r="C233" s="123"/>
      <c r="D233" s="123"/>
      <c r="E233" s="90"/>
      <c r="F233" s="124"/>
      <c r="G233" s="88"/>
      <c r="H233" s="152"/>
      <c r="I233" s="91"/>
      <c r="J233" s="125">
        <v>1</v>
      </c>
      <c r="K233" s="125" t="s">
        <v>303</v>
      </c>
      <c r="L233" s="89"/>
    </row>
    <row r="234" spans="1:12" ht="22.5" customHeight="1">
      <c r="A234" s="88">
        <v>228</v>
      </c>
      <c r="B234" s="123" t="str">
        <f t="shared" si="5"/>
        <v>-1-2</v>
      </c>
      <c r="C234" s="123"/>
      <c r="D234" s="123"/>
      <c r="E234" s="90"/>
      <c r="F234" s="124"/>
      <c r="G234" s="88"/>
      <c r="H234" s="152"/>
      <c r="I234" s="91"/>
      <c r="J234" s="125">
        <v>1</v>
      </c>
      <c r="K234" s="125" t="s">
        <v>304</v>
      </c>
      <c r="L234" s="89"/>
    </row>
    <row r="235" spans="1:12" ht="22.5" customHeight="1">
      <c r="A235" s="88">
        <v>229</v>
      </c>
      <c r="B235" s="123" t="str">
        <f t="shared" si="5"/>
        <v>-1-3</v>
      </c>
      <c r="C235" s="123"/>
      <c r="D235" s="123"/>
      <c r="E235" s="90"/>
      <c r="F235" s="124"/>
      <c r="G235" s="88"/>
      <c r="H235" s="152"/>
      <c r="I235" s="91"/>
      <c r="J235" s="125">
        <v>1</v>
      </c>
      <c r="K235" s="125" t="s">
        <v>305</v>
      </c>
      <c r="L235" s="89"/>
    </row>
    <row r="236" spans="1:12" ht="22.5" customHeight="1">
      <c r="A236" s="88">
        <v>230</v>
      </c>
      <c r="B236" s="123" t="str">
        <f t="shared" si="5"/>
        <v>-1-4</v>
      </c>
      <c r="C236" s="123"/>
      <c r="D236" s="123"/>
      <c r="E236" s="90"/>
      <c r="F236" s="124"/>
      <c r="G236" s="88"/>
      <c r="H236" s="152"/>
      <c r="I236" s="91"/>
      <c r="J236" s="125">
        <v>1</v>
      </c>
      <c r="K236" s="125" t="s">
        <v>306</v>
      </c>
      <c r="L236" s="89"/>
    </row>
    <row r="237" spans="1:13" s="173" customFormat="1" ht="22.5" customHeight="1">
      <c r="A237" s="88">
        <v>231</v>
      </c>
      <c r="B237" s="123" t="str">
        <f t="shared" si="5"/>
        <v>-1-5</v>
      </c>
      <c r="C237" s="123"/>
      <c r="D237" s="123"/>
      <c r="E237" s="90"/>
      <c r="F237" s="124"/>
      <c r="G237" s="88"/>
      <c r="H237" s="152"/>
      <c r="I237" s="91"/>
      <c r="J237" s="125">
        <v>1</v>
      </c>
      <c r="K237" s="125" t="s">
        <v>307</v>
      </c>
      <c r="L237" s="89"/>
      <c r="M237" s="119"/>
    </row>
    <row r="238" spans="1:12" ht="22.5" customHeight="1">
      <c r="A238" s="88">
        <v>232</v>
      </c>
      <c r="B238" s="123" t="str">
        <f t="shared" si="5"/>
        <v>-1-6</v>
      </c>
      <c r="C238" s="123"/>
      <c r="D238" s="123"/>
      <c r="E238" s="90"/>
      <c r="F238" s="124"/>
      <c r="G238" s="88"/>
      <c r="H238" s="152"/>
      <c r="I238" s="91"/>
      <c r="J238" s="125">
        <v>1</v>
      </c>
      <c r="K238" s="125" t="s">
        <v>308</v>
      </c>
      <c r="L238" s="89"/>
    </row>
    <row r="239" spans="1:12" ht="22.5" customHeight="1">
      <c r="A239" s="88">
        <v>233</v>
      </c>
      <c r="B239" s="123" t="str">
        <f t="shared" si="5"/>
        <v>-1-7</v>
      </c>
      <c r="C239" s="123"/>
      <c r="D239" s="123"/>
      <c r="E239" s="90"/>
      <c r="F239" s="124"/>
      <c r="G239" s="88"/>
      <c r="H239" s="152"/>
      <c r="I239" s="91"/>
      <c r="J239" s="125">
        <v>1</v>
      </c>
      <c r="K239" s="125" t="s">
        <v>313</v>
      </c>
      <c r="L239" s="89"/>
    </row>
    <row r="240" spans="1:12" ht="22.5" customHeight="1">
      <c r="A240" s="88">
        <v>234</v>
      </c>
      <c r="B240" s="123" t="str">
        <f t="shared" si="5"/>
        <v>-1-8</v>
      </c>
      <c r="C240" s="123"/>
      <c r="D240" s="123"/>
      <c r="E240" s="90"/>
      <c r="F240" s="124"/>
      <c r="G240" s="88"/>
      <c r="H240" s="152"/>
      <c r="I240" s="91"/>
      <c r="J240" s="125">
        <v>1</v>
      </c>
      <c r="K240" s="125" t="s">
        <v>314</v>
      </c>
      <c r="L240" s="89"/>
    </row>
    <row r="241" spans="1:12" ht="22.5" customHeight="1">
      <c r="A241" s="88">
        <v>235</v>
      </c>
      <c r="B241" s="123" t="str">
        <f t="shared" si="5"/>
        <v>-2-1</v>
      </c>
      <c r="C241" s="123"/>
      <c r="D241" s="123"/>
      <c r="E241" s="90"/>
      <c r="F241" s="124"/>
      <c r="G241" s="88"/>
      <c r="H241" s="152"/>
      <c r="I241" s="91"/>
      <c r="J241" s="125" t="s">
        <v>304</v>
      </c>
      <c r="K241" s="125" t="s">
        <v>303</v>
      </c>
      <c r="L241" s="89"/>
    </row>
    <row r="242" spans="1:12" ht="22.5" customHeight="1">
      <c r="A242" s="88">
        <v>236</v>
      </c>
      <c r="B242" s="123" t="str">
        <f t="shared" si="5"/>
        <v>-2-2</v>
      </c>
      <c r="C242" s="123"/>
      <c r="D242" s="123"/>
      <c r="E242" s="90"/>
      <c r="F242" s="124"/>
      <c r="G242" s="88"/>
      <c r="H242" s="152"/>
      <c r="I242" s="91"/>
      <c r="J242" s="125" t="s">
        <v>304</v>
      </c>
      <c r="K242" s="125" t="s">
        <v>304</v>
      </c>
      <c r="L242" s="89"/>
    </row>
    <row r="243" spans="1:12" ht="22.5" customHeight="1">
      <c r="A243" s="88">
        <v>237</v>
      </c>
      <c r="B243" s="123" t="str">
        <f t="shared" si="5"/>
        <v>-2-3</v>
      </c>
      <c r="C243" s="123"/>
      <c r="D243" s="123"/>
      <c r="E243" s="90"/>
      <c r="F243" s="124"/>
      <c r="G243" s="88"/>
      <c r="H243" s="152"/>
      <c r="I243" s="91"/>
      <c r="J243" s="125" t="s">
        <v>304</v>
      </c>
      <c r="K243" s="125" t="s">
        <v>305</v>
      </c>
      <c r="L243" s="89"/>
    </row>
    <row r="244" spans="1:12" ht="22.5" customHeight="1">
      <c r="A244" s="88">
        <v>238</v>
      </c>
      <c r="B244" s="123" t="str">
        <f t="shared" si="5"/>
        <v>-2-4</v>
      </c>
      <c r="C244" s="123"/>
      <c r="D244" s="123"/>
      <c r="E244" s="90"/>
      <c r="F244" s="124"/>
      <c r="G244" s="88"/>
      <c r="H244" s="152"/>
      <c r="I244" s="91"/>
      <c r="J244" s="125" t="s">
        <v>304</v>
      </c>
      <c r="K244" s="125" t="s">
        <v>306</v>
      </c>
      <c r="L244" s="89"/>
    </row>
    <row r="245" spans="1:12" ht="22.5" customHeight="1">
      <c r="A245" s="88">
        <v>239</v>
      </c>
      <c r="B245" s="123" t="str">
        <f t="shared" si="5"/>
        <v>-2-5</v>
      </c>
      <c r="C245" s="123"/>
      <c r="D245" s="123"/>
      <c r="E245" s="90"/>
      <c r="F245" s="124"/>
      <c r="G245" s="88"/>
      <c r="H245" s="152"/>
      <c r="I245" s="91"/>
      <c r="J245" s="125" t="s">
        <v>304</v>
      </c>
      <c r="K245" s="125" t="s">
        <v>307</v>
      </c>
      <c r="L245" s="89"/>
    </row>
    <row r="246" spans="1:12" ht="22.5" customHeight="1">
      <c r="A246" s="88">
        <v>240</v>
      </c>
      <c r="B246" s="123" t="str">
        <f t="shared" si="5"/>
        <v>-2-6</v>
      </c>
      <c r="C246" s="123"/>
      <c r="D246" s="123"/>
      <c r="E246" s="90"/>
      <c r="F246" s="124"/>
      <c r="G246" s="88"/>
      <c r="H246" s="152"/>
      <c r="I246" s="91"/>
      <c r="J246" s="125" t="s">
        <v>304</v>
      </c>
      <c r="K246" s="125" t="s">
        <v>308</v>
      </c>
      <c r="L246" s="89"/>
    </row>
    <row r="247" spans="1:12" ht="22.5" customHeight="1">
      <c r="A247" s="88">
        <v>241</v>
      </c>
      <c r="B247" s="123" t="str">
        <f t="shared" si="5"/>
        <v>-2-7</v>
      </c>
      <c r="C247" s="123"/>
      <c r="D247" s="123"/>
      <c r="E247" s="90"/>
      <c r="F247" s="124"/>
      <c r="G247" s="88"/>
      <c r="H247" s="152"/>
      <c r="I247" s="91"/>
      <c r="J247" s="125" t="s">
        <v>304</v>
      </c>
      <c r="K247" s="125" t="s">
        <v>313</v>
      </c>
      <c r="L247" s="89"/>
    </row>
    <row r="248" spans="1:12" ht="22.5" customHeight="1">
      <c r="A248" s="88">
        <v>242</v>
      </c>
      <c r="B248" s="123" t="str">
        <f t="shared" si="5"/>
        <v>-3-1</v>
      </c>
      <c r="C248" s="123"/>
      <c r="D248" s="123"/>
      <c r="E248" s="90"/>
      <c r="F248" s="124"/>
      <c r="G248" s="88"/>
      <c r="H248" s="152"/>
      <c r="I248" s="91"/>
      <c r="J248" s="125" t="s">
        <v>305</v>
      </c>
      <c r="K248" s="125" t="s">
        <v>303</v>
      </c>
      <c r="L248" s="89"/>
    </row>
    <row r="249" spans="1:12" ht="22.5" customHeight="1">
      <c r="A249" s="88">
        <v>243</v>
      </c>
      <c r="B249" s="123" t="str">
        <f t="shared" si="5"/>
        <v>-3-2</v>
      </c>
      <c r="C249" s="123"/>
      <c r="D249" s="123"/>
      <c r="E249" s="90"/>
      <c r="F249" s="124"/>
      <c r="G249" s="88"/>
      <c r="H249" s="152"/>
      <c r="I249" s="91"/>
      <c r="J249" s="125" t="s">
        <v>305</v>
      </c>
      <c r="K249" s="125" t="s">
        <v>304</v>
      </c>
      <c r="L249" s="89"/>
    </row>
    <row r="250" spans="1:12" ht="22.5" customHeight="1">
      <c r="A250" s="88">
        <v>244</v>
      </c>
      <c r="B250" s="123" t="str">
        <f t="shared" si="5"/>
        <v>-3-3</v>
      </c>
      <c r="C250" s="123"/>
      <c r="D250" s="123"/>
      <c r="E250" s="90"/>
      <c r="F250" s="124"/>
      <c r="G250" s="88"/>
      <c r="H250" s="152"/>
      <c r="I250" s="91"/>
      <c r="J250" s="125" t="s">
        <v>305</v>
      </c>
      <c r="K250" s="125" t="s">
        <v>305</v>
      </c>
      <c r="L250" s="89"/>
    </row>
    <row r="251" spans="1:12" ht="22.5" customHeight="1">
      <c r="A251" s="88">
        <v>245</v>
      </c>
      <c r="B251" s="123" t="str">
        <f t="shared" si="5"/>
        <v>-3-4</v>
      </c>
      <c r="C251" s="123"/>
      <c r="D251" s="123"/>
      <c r="E251" s="90"/>
      <c r="F251" s="124"/>
      <c r="G251" s="88"/>
      <c r="H251" s="152"/>
      <c r="I251" s="91"/>
      <c r="J251" s="125" t="s">
        <v>305</v>
      </c>
      <c r="K251" s="125" t="s">
        <v>306</v>
      </c>
      <c r="L251" s="89"/>
    </row>
    <row r="252" spans="1:12" ht="22.5" customHeight="1">
      <c r="A252" s="88">
        <v>246</v>
      </c>
      <c r="B252" s="123" t="str">
        <f t="shared" si="5"/>
        <v>-3-5</v>
      </c>
      <c r="C252" s="123"/>
      <c r="D252" s="123"/>
      <c r="E252" s="90"/>
      <c r="F252" s="124"/>
      <c r="G252" s="88"/>
      <c r="H252" s="152"/>
      <c r="I252" s="91"/>
      <c r="J252" s="125" t="s">
        <v>305</v>
      </c>
      <c r="K252" s="125" t="s">
        <v>307</v>
      </c>
      <c r="L252" s="89"/>
    </row>
    <row r="253" spans="1:12" ht="22.5" customHeight="1">
      <c r="A253" s="88">
        <v>247</v>
      </c>
      <c r="B253" s="123" t="str">
        <f t="shared" si="5"/>
        <v>-3-6</v>
      </c>
      <c r="C253" s="123"/>
      <c r="D253" s="123"/>
      <c r="E253" s="90"/>
      <c r="F253" s="124"/>
      <c r="G253" s="88"/>
      <c r="H253" s="152"/>
      <c r="I253" s="91"/>
      <c r="J253" s="125" t="s">
        <v>305</v>
      </c>
      <c r="K253" s="125" t="s">
        <v>308</v>
      </c>
      <c r="L253" s="89"/>
    </row>
    <row r="254" spans="1:12" ht="22.5" customHeight="1">
      <c r="A254" s="88">
        <v>248</v>
      </c>
      <c r="B254" s="123" t="str">
        <f t="shared" si="5"/>
        <v>-3-7</v>
      </c>
      <c r="C254" s="123"/>
      <c r="D254" s="123"/>
      <c r="E254" s="90"/>
      <c r="F254" s="124"/>
      <c r="G254" s="88"/>
      <c r="H254" s="152"/>
      <c r="I254" s="91"/>
      <c r="J254" s="125" t="s">
        <v>305</v>
      </c>
      <c r="K254" s="125" t="s">
        <v>313</v>
      </c>
      <c r="L254" s="89"/>
    </row>
    <row r="255" spans="1:12" ht="22.5" customHeight="1">
      <c r="A255" s="88">
        <v>249</v>
      </c>
      <c r="B255" s="123" t="str">
        <f t="shared" si="5"/>
        <v>-3-8</v>
      </c>
      <c r="C255" s="123"/>
      <c r="D255" s="123"/>
      <c r="E255" s="174"/>
      <c r="F255" s="175"/>
      <c r="G255" s="176"/>
      <c r="H255" s="176"/>
      <c r="I255" s="91"/>
      <c r="J255" s="125" t="s">
        <v>305</v>
      </c>
      <c r="K255" s="125" t="s">
        <v>314</v>
      </c>
      <c r="L255" s="89"/>
    </row>
    <row r="256" spans="1:12" ht="22.5" customHeight="1">
      <c r="A256" s="88">
        <v>250</v>
      </c>
      <c r="B256" s="123" t="str">
        <f t="shared" si="5"/>
        <v>--</v>
      </c>
      <c r="C256" s="123"/>
      <c r="D256" s="123"/>
      <c r="E256" s="90"/>
      <c r="F256" s="124"/>
      <c r="G256" s="88"/>
      <c r="H256" s="152"/>
      <c r="I256" s="91"/>
      <c r="J256" s="125"/>
      <c r="K256" s="125"/>
      <c r="L256" s="89"/>
    </row>
    <row r="257" spans="1:12" ht="22.5" customHeight="1">
      <c r="A257" s="88">
        <v>251</v>
      </c>
      <c r="B257" s="123" t="str">
        <f t="shared" si="5"/>
        <v>--</v>
      </c>
      <c r="C257" s="123"/>
      <c r="D257" s="123"/>
      <c r="E257" s="90"/>
      <c r="F257" s="124"/>
      <c r="G257" s="88"/>
      <c r="H257" s="152"/>
      <c r="I257" s="91"/>
      <c r="J257" s="125"/>
      <c r="K257" s="125"/>
      <c r="L257" s="89"/>
    </row>
    <row r="258" spans="1:12" ht="22.5" customHeight="1">
      <c r="A258" s="88">
        <v>252</v>
      </c>
      <c r="B258" s="123" t="str">
        <f t="shared" si="5"/>
        <v>-1-1</v>
      </c>
      <c r="C258" s="123"/>
      <c r="D258" s="123"/>
      <c r="E258" s="90"/>
      <c r="F258" s="124"/>
      <c r="G258" s="88"/>
      <c r="H258" s="152"/>
      <c r="I258" s="91"/>
      <c r="J258" s="125">
        <v>1</v>
      </c>
      <c r="K258" s="125">
        <v>1</v>
      </c>
      <c r="L258" s="89"/>
    </row>
    <row r="259" spans="1:12" ht="22.5" customHeight="1">
      <c r="A259" s="88">
        <v>253</v>
      </c>
      <c r="B259" s="123" t="str">
        <f t="shared" si="5"/>
        <v>-1-2</v>
      </c>
      <c r="C259" s="123"/>
      <c r="D259" s="123"/>
      <c r="E259" s="90"/>
      <c r="F259" s="124"/>
      <c r="G259" s="88"/>
      <c r="H259" s="152"/>
      <c r="I259" s="91"/>
      <c r="J259" s="125">
        <v>1</v>
      </c>
      <c r="K259" s="125">
        <v>2</v>
      </c>
      <c r="L259" s="89"/>
    </row>
    <row r="260" spans="1:12" ht="22.5" customHeight="1">
      <c r="A260" s="88">
        <v>254</v>
      </c>
      <c r="B260" s="123" t="str">
        <f t="shared" si="5"/>
        <v>-1-3</v>
      </c>
      <c r="C260" s="123"/>
      <c r="D260" s="123"/>
      <c r="E260" s="90"/>
      <c r="F260" s="124"/>
      <c r="G260" s="88"/>
      <c r="H260" s="152"/>
      <c r="I260" s="91"/>
      <c r="J260" s="125">
        <v>1</v>
      </c>
      <c r="K260" s="125">
        <v>3</v>
      </c>
      <c r="L260" s="89"/>
    </row>
    <row r="261" spans="1:12" ht="22.5" customHeight="1">
      <c r="A261" s="88">
        <v>255</v>
      </c>
      <c r="B261" s="123" t="str">
        <f t="shared" si="5"/>
        <v>-1-4</v>
      </c>
      <c r="C261" s="123"/>
      <c r="D261" s="123"/>
      <c r="E261" s="90"/>
      <c r="F261" s="124"/>
      <c r="G261" s="88"/>
      <c r="H261" s="152"/>
      <c r="I261" s="91"/>
      <c r="J261" s="125">
        <v>1</v>
      </c>
      <c r="K261" s="125">
        <v>4</v>
      </c>
      <c r="L261" s="89"/>
    </row>
    <row r="262" spans="1:12" ht="22.5" customHeight="1">
      <c r="A262" s="88">
        <v>256</v>
      </c>
      <c r="B262" s="123" t="str">
        <f t="shared" si="5"/>
        <v>-1-5</v>
      </c>
      <c r="C262" s="123"/>
      <c r="D262" s="123"/>
      <c r="E262" s="90"/>
      <c r="F262" s="124"/>
      <c r="G262" s="88"/>
      <c r="H262" s="152"/>
      <c r="I262" s="91"/>
      <c r="J262" s="125">
        <v>1</v>
      </c>
      <c r="K262" s="125">
        <v>5</v>
      </c>
      <c r="L262" s="89"/>
    </row>
    <row r="263" spans="1:12" ht="22.5" customHeight="1">
      <c r="A263" s="88">
        <v>257</v>
      </c>
      <c r="B263" s="123" t="str">
        <f t="shared" si="5"/>
        <v>-1-6</v>
      </c>
      <c r="C263" s="123"/>
      <c r="D263" s="123"/>
      <c r="E263" s="90"/>
      <c r="F263" s="124"/>
      <c r="G263" s="88"/>
      <c r="H263" s="152"/>
      <c r="I263" s="91"/>
      <c r="J263" s="125">
        <v>1</v>
      </c>
      <c r="K263" s="125">
        <v>6</v>
      </c>
      <c r="L263" s="89"/>
    </row>
    <row r="264" spans="1:12" ht="22.5" customHeight="1">
      <c r="A264" s="88">
        <v>258</v>
      </c>
      <c r="B264" s="123" t="str">
        <f t="shared" si="5"/>
        <v>-1-7</v>
      </c>
      <c r="C264" s="123"/>
      <c r="D264" s="123"/>
      <c r="E264" s="90"/>
      <c r="F264" s="124"/>
      <c r="G264" s="88"/>
      <c r="H264" s="152"/>
      <c r="I264" s="91"/>
      <c r="J264" s="125">
        <v>1</v>
      </c>
      <c r="K264" s="125">
        <v>7</v>
      </c>
      <c r="L264" s="89"/>
    </row>
    <row r="265" spans="1:12" ht="22.5" customHeight="1">
      <c r="A265" s="88">
        <v>259</v>
      </c>
      <c r="B265" s="123" t="str">
        <f t="shared" si="5"/>
        <v>-1-8</v>
      </c>
      <c r="C265" s="123"/>
      <c r="D265" s="123"/>
      <c r="E265" s="90"/>
      <c r="F265" s="124"/>
      <c r="G265" s="88"/>
      <c r="H265" s="152"/>
      <c r="I265" s="91"/>
      <c r="J265" s="125">
        <v>1</v>
      </c>
      <c r="K265" s="125">
        <v>8</v>
      </c>
      <c r="L265" s="89"/>
    </row>
    <row r="266" spans="1:12" ht="22.5" customHeight="1">
      <c r="A266" s="88">
        <v>260</v>
      </c>
      <c r="B266" s="123" t="str">
        <f t="shared" si="5"/>
        <v>-1-9</v>
      </c>
      <c r="C266" s="123"/>
      <c r="D266" s="123"/>
      <c r="E266" s="90"/>
      <c r="F266" s="124"/>
      <c r="G266" s="88"/>
      <c r="H266" s="152"/>
      <c r="I266" s="91"/>
      <c r="J266" s="125">
        <v>1</v>
      </c>
      <c r="K266" s="125">
        <v>9</v>
      </c>
      <c r="L266" s="89"/>
    </row>
    <row r="267" spans="1:12" ht="22.5" customHeight="1">
      <c r="A267" s="88">
        <v>261</v>
      </c>
      <c r="B267" s="123" t="str">
        <f t="shared" si="5"/>
        <v>-2-1</v>
      </c>
      <c r="C267" s="123"/>
      <c r="D267" s="123"/>
      <c r="E267" s="90"/>
      <c r="F267" s="124"/>
      <c r="G267" s="88"/>
      <c r="H267" s="152"/>
      <c r="I267" s="91"/>
      <c r="J267" s="125">
        <v>2</v>
      </c>
      <c r="K267" s="125">
        <v>1</v>
      </c>
      <c r="L267" s="89"/>
    </row>
    <row r="268" spans="1:12" ht="22.5" customHeight="1">
      <c r="A268" s="88">
        <v>262</v>
      </c>
      <c r="B268" s="123" t="str">
        <f t="shared" si="5"/>
        <v>-2-2</v>
      </c>
      <c r="C268" s="123"/>
      <c r="D268" s="123"/>
      <c r="E268" s="90"/>
      <c r="F268" s="124"/>
      <c r="G268" s="88"/>
      <c r="H268" s="152"/>
      <c r="I268" s="91"/>
      <c r="J268" s="125">
        <v>2</v>
      </c>
      <c r="K268" s="125">
        <v>2</v>
      </c>
      <c r="L268" s="89"/>
    </row>
    <row r="269" spans="1:12" ht="22.5" customHeight="1">
      <c r="A269" s="88">
        <v>263</v>
      </c>
      <c r="B269" s="123" t="str">
        <f t="shared" si="5"/>
        <v>-2-3</v>
      </c>
      <c r="C269" s="123"/>
      <c r="D269" s="123"/>
      <c r="E269" s="90"/>
      <c r="F269" s="124"/>
      <c r="G269" s="88"/>
      <c r="H269" s="152"/>
      <c r="I269" s="91"/>
      <c r="J269" s="125">
        <v>2</v>
      </c>
      <c r="K269" s="125">
        <v>3</v>
      </c>
      <c r="L269" s="89"/>
    </row>
    <row r="270" spans="1:12" ht="22.5" customHeight="1">
      <c r="A270" s="88">
        <v>264</v>
      </c>
      <c r="B270" s="123" t="str">
        <f t="shared" si="5"/>
        <v>-2-4</v>
      </c>
      <c r="C270" s="123"/>
      <c r="D270" s="123"/>
      <c r="E270" s="90"/>
      <c r="F270" s="124"/>
      <c r="G270" s="88"/>
      <c r="H270" s="152"/>
      <c r="I270" s="91"/>
      <c r="J270" s="125">
        <v>2</v>
      </c>
      <c r="K270" s="125">
        <v>4</v>
      </c>
      <c r="L270" s="89"/>
    </row>
    <row r="271" spans="1:12" ht="22.5" customHeight="1">
      <c r="A271" s="88">
        <v>265</v>
      </c>
      <c r="B271" s="123" t="str">
        <f t="shared" si="5"/>
        <v>-2-5</v>
      </c>
      <c r="C271" s="123"/>
      <c r="D271" s="123"/>
      <c r="E271" s="90"/>
      <c r="F271" s="124"/>
      <c r="G271" s="88"/>
      <c r="H271" s="152"/>
      <c r="I271" s="91"/>
      <c r="J271" s="125">
        <v>2</v>
      </c>
      <c r="K271" s="125">
        <v>5</v>
      </c>
      <c r="L271" s="89"/>
    </row>
    <row r="272" spans="1:12" ht="22.5" customHeight="1">
      <c r="A272" s="88">
        <v>266</v>
      </c>
      <c r="B272" s="123" t="str">
        <f t="shared" si="5"/>
        <v>-2-6</v>
      </c>
      <c r="C272" s="123"/>
      <c r="D272" s="123"/>
      <c r="E272" s="90"/>
      <c r="F272" s="124"/>
      <c r="G272" s="88"/>
      <c r="H272" s="152"/>
      <c r="I272" s="91"/>
      <c r="J272" s="125">
        <v>2</v>
      </c>
      <c r="K272" s="125">
        <v>6</v>
      </c>
      <c r="L272" s="89"/>
    </row>
    <row r="273" spans="1:12" ht="22.5" customHeight="1">
      <c r="A273" s="88">
        <v>267</v>
      </c>
      <c r="B273" s="123" t="str">
        <f t="shared" si="5"/>
        <v>-2-7</v>
      </c>
      <c r="C273" s="123"/>
      <c r="D273" s="123"/>
      <c r="E273" s="90"/>
      <c r="F273" s="124"/>
      <c r="G273" s="88"/>
      <c r="H273" s="152"/>
      <c r="I273" s="91"/>
      <c r="J273" s="125">
        <v>2</v>
      </c>
      <c r="K273" s="125">
        <v>7</v>
      </c>
      <c r="L273" s="89"/>
    </row>
    <row r="274" spans="1:12" ht="22.5" customHeight="1">
      <c r="A274" s="88">
        <v>268</v>
      </c>
      <c r="B274" s="123" t="str">
        <f t="shared" si="5"/>
        <v>-2-8</v>
      </c>
      <c r="C274" s="123"/>
      <c r="D274" s="123"/>
      <c r="E274" s="90"/>
      <c r="F274" s="124"/>
      <c r="G274" s="88"/>
      <c r="H274" s="152"/>
      <c r="I274" s="91"/>
      <c r="J274" s="125">
        <v>2</v>
      </c>
      <c r="K274" s="125">
        <v>8</v>
      </c>
      <c r="L274" s="89"/>
    </row>
    <row r="275" spans="1:12" ht="22.5" customHeight="1">
      <c r="A275" s="88">
        <v>269</v>
      </c>
      <c r="B275" s="123" t="str">
        <f t="shared" si="5"/>
        <v>-2-9</v>
      </c>
      <c r="C275" s="123"/>
      <c r="D275" s="123"/>
      <c r="E275" s="90"/>
      <c r="F275" s="124"/>
      <c r="G275" s="88"/>
      <c r="H275" s="152"/>
      <c r="I275" s="91"/>
      <c r="J275" s="125">
        <v>2</v>
      </c>
      <c r="K275" s="125">
        <v>9</v>
      </c>
      <c r="L275" s="89"/>
    </row>
    <row r="276" spans="1:12" ht="22.5" customHeight="1">
      <c r="A276" s="88">
        <v>270</v>
      </c>
      <c r="B276" s="123" t="str">
        <f t="shared" si="5"/>
        <v>-3-1</v>
      </c>
      <c r="C276" s="123"/>
      <c r="D276" s="123"/>
      <c r="E276" s="90"/>
      <c r="F276" s="124"/>
      <c r="G276" s="88"/>
      <c r="H276" s="152"/>
      <c r="I276" s="91"/>
      <c r="J276" s="125">
        <v>3</v>
      </c>
      <c r="K276" s="125">
        <v>1</v>
      </c>
      <c r="L276" s="89"/>
    </row>
    <row r="277" spans="1:12" ht="22.5" customHeight="1">
      <c r="A277" s="88">
        <v>271</v>
      </c>
      <c r="B277" s="123" t="str">
        <f t="shared" si="5"/>
        <v>-3-2</v>
      </c>
      <c r="C277" s="123"/>
      <c r="D277" s="123"/>
      <c r="E277" s="90"/>
      <c r="F277" s="124"/>
      <c r="G277" s="88"/>
      <c r="H277" s="152"/>
      <c r="I277" s="91"/>
      <c r="J277" s="125">
        <v>3</v>
      </c>
      <c r="K277" s="125">
        <v>2</v>
      </c>
      <c r="L277" s="89"/>
    </row>
    <row r="278" spans="1:12" ht="22.5" customHeight="1">
      <c r="A278" s="88">
        <v>272</v>
      </c>
      <c r="B278" s="123" t="str">
        <f t="shared" si="5"/>
        <v>-3-3</v>
      </c>
      <c r="C278" s="123"/>
      <c r="D278" s="123"/>
      <c r="E278" s="90"/>
      <c r="F278" s="124"/>
      <c r="G278" s="88"/>
      <c r="H278" s="152"/>
      <c r="I278" s="91"/>
      <c r="J278" s="125">
        <v>3</v>
      </c>
      <c r="K278" s="125">
        <v>3</v>
      </c>
      <c r="L278" s="89"/>
    </row>
    <row r="279" spans="1:12" ht="22.5" customHeight="1">
      <c r="A279" s="88">
        <v>273</v>
      </c>
      <c r="B279" s="123" t="str">
        <f t="shared" si="5"/>
        <v>-3-4</v>
      </c>
      <c r="C279" s="123"/>
      <c r="D279" s="123"/>
      <c r="E279" s="90"/>
      <c r="F279" s="124"/>
      <c r="G279" s="88"/>
      <c r="H279" s="152"/>
      <c r="I279" s="91"/>
      <c r="J279" s="125">
        <v>3</v>
      </c>
      <c r="K279" s="125">
        <v>4</v>
      </c>
      <c r="L279" s="89"/>
    </row>
    <row r="280" spans="1:12" ht="22.5" customHeight="1">
      <c r="A280" s="88">
        <v>274</v>
      </c>
      <c r="B280" s="123" t="str">
        <f t="shared" si="5"/>
        <v>-3-5</v>
      </c>
      <c r="C280" s="123"/>
      <c r="D280" s="123"/>
      <c r="E280" s="90"/>
      <c r="F280" s="124"/>
      <c r="G280" s="88"/>
      <c r="H280" s="152"/>
      <c r="I280" s="91"/>
      <c r="J280" s="125">
        <v>3</v>
      </c>
      <c r="K280" s="125">
        <v>5</v>
      </c>
      <c r="L280" s="89"/>
    </row>
    <row r="281" spans="1:12" ht="22.5" customHeight="1">
      <c r="A281" s="88">
        <v>275</v>
      </c>
      <c r="B281" s="123" t="str">
        <f t="shared" si="5"/>
        <v>-3-6</v>
      </c>
      <c r="C281" s="123"/>
      <c r="D281" s="123"/>
      <c r="E281" s="90"/>
      <c r="F281" s="124"/>
      <c r="G281" s="88"/>
      <c r="H281" s="152"/>
      <c r="I281" s="91"/>
      <c r="J281" s="125">
        <v>3</v>
      </c>
      <c r="K281" s="125">
        <v>6</v>
      </c>
      <c r="L281" s="89"/>
    </row>
    <row r="282" spans="1:12" ht="22.5" customHeight="1">
      <c r="A282" s="88">
        <v>276</v>
      </c>
      <c r="B282" s="123" t="str">
        <f t="shared" si="5"/>
        <v>-3-7</v>
      </c>
      <c r="C282" s="123"/>
      <c r="D282" s="123"/>
      <c r="E282" s="90"/>
      <c r="F282" s="124"/>
      <c r="G282" s="88"/>
      <c r="H282" s="152"/>
      <c r="I282" s="91"/>
      <c r="J282" s="125">
        <v>3</v>
      </c>
      <c r="K282" s="125">
        <v>7</v>
      </c>
      <c r="L282" s="89"/>
    </row>
    <row r="283" spans="1:12" ht="22.5" customHeight="1">
      <c r="A283" s="88">
        <v>277</v>
      </c>
      <c r="B283" s="123" t="str">
        <f t="shared" si="5"/>
        <v>-3-8</v>
      </c>
      <c r="C283" s="123"/>
      <c r="D283" s="123"/>
      <c r="E283" s="90"/>
      <c r="F283" s="124"/>
      <c r="G283" s="88"/>
      <c r="H283" s="152"/>
      <c r="I283" s="91"/>
      <c r="J283" s="125">
        <v>3</v>
      </c>
      <c r="K283" s="125">
        <v>8</v>
      </c>
      <c r="L283" s="89"/>
    </row>
    <row r="284" spans="1:12" ht="22.5" customHeight="1">
      <c r="A284" s="88">
        <v>278</v>
      </c>
      <c r="B284" s="123" t="str">
        <f t="shared" si="5"/>
        <v>-3-9</v>
      </c>
      <c r="C284" s="123"/>
      <c r="D284" s="123"/>
      <c r="E284" s="90"/>
      <c r="F284" s="124"/>
      <c r="G284" s="88"/>
      <c r="H284" s="152"/>
      <c r="I284" s="91"/>
      <c r="J284" s="125">
        <v>3</v>
      </c>
      <c r="K284" s="125">
        <v>9</v>
      </c>
      <c r="L284" s="89"/>
    </row>
    <row r="285" spans="1:12" ht="22.5" customHeight="1">
      <c r="A285" s="88">
        <v>279</v>
      </c>
      <c r="B285" s="123" t="str">
        <f t="shared" si="5"/>
        <v>-4-1</v>
      </c>
      <c r="C285" s="123"/>
      <c r="D285" s="123"/>
      <c r="E285" s="90"/>
      <c r="F285" s="124"/>
      <c r="G285" s="88"/>
      <c r="H285" s="152"/>
      <c r="I285" s="91"/>
      <c r="J285" s="125">
        <v>4</v>
      </c>
      <c r="K285" s="125">
        <v>1</v>
      </c>
      <c r="L285" s="89"/>
    </row>
    <row r="286" spans="1:12" ht="22.5" customHeight="1">
      <c r="A286" s="88">
        <v>280</v>
      </c>
      <c r="B286" s="123" t="str">
        <f t="shared" si="5"/>
        <v>-4-2</v>
      </c>
      <c r="C286" s="123"/>
      <c r="D286" s="123"/>
      <c r="E286" s="90"/>
      <c r="F286" s="124"/>
      <c r="G286" s="88"/>
      <c r="H286" s="152"/>
      <c r="I286" s="91"/>
      <c r="J286" s="125">
        <v>4</v>
      </c>
      <c r="K286" s="125">
        <v>2</v>
      </c>
      <c r="L286" s="89"/>
    </row>
    <row r="287" spans="1:12" ht="22.5" customHeight="1">
      <c r="A287" s="88">
        <v>281</v>
      </c>
      <c r="B287" s="123" t="str">
        <f t="shared" si="5"/>
        <v>-4-3</v>
      </c>
      <c r="C287" s="123"/>
      <c r="D287" s="123"/>
      <c r="E287" s="90"/>
      <c r="F287" s="124"/>
      <c r="G287" s="88"/>
      <c r="H287" s="152"/>
      <c r="I287" s="91"/>
      <c r="J287" s="125">
        <v>4</v>
      </c>
      <c r="K287" s="125">
        <v>3</v>
      </c>
      <c r="L287" s="89"/>
    </row>
    <row r="288" spans="1:12" ht="22.5" customHeight="1">
      <c r="A288" s="88">
        <v>282</v>
      </c>
      <c r="B288" s="123" t="str">
        <f t="shared" si="5"/>
        <v>-4-4</v>
      </c>
      <c r="C288" s="123"/>
      <c r="D288" s="123"/>
      <c r="E288" s="90"/>
      <c r="F288" s="124"/>
      <c r="G288" s="88"/>
      <c r="H288" s="152"/>
      <c r="I288" s="91"/>
      <c r="J288" s="125">
        <v>4</v>
      </c>
      <c r="K288" s="125">
        <v>4</v>
      </c>
      <c r="L288" s="89"/>
    </row>
    <row r="289" spans="1:12" ht="22.5" customHeight="1">
      <c r="A289" s="88">
        <v>283</v>
      </c>
      <c r="B289" s="123" t="str">
        <f t="shared" si="5"/>
        <v>-4-5</v>
      </c>
      <c r="C289" s="123"/>
      <c r="D289" s="123"/>
      <c r="E289" s="90"/>
      <c r="F289" s="124"/>
      <c r="G289" s="88"/>
      <c r="H289" s="152"/>
      <c r="I289" s="91"/>
      <c r="J289" s="125">
        <v>4</v>
      </c>
      <c r="K289" s="125">
        <v>5</v>
      </c>
      <c r="L289" s="89"/>
    </row>
    <row r="290" spans="1:12" ht="22.5" customHeight="1">
      <c r="A290" s="88">
        <v>284</v>
      </c>
      <c r="B290" s="123" t="str">
        <f t="shared" si="5"/>
        <v>-4-6</v>
      </c>
      <c r="C290" s="123"/>
      <c r="D290" s="123"/>
      <c r="E290" s="90"/>
      <c r="F290" s="124"/>
      <c r="G290" s="88"/>
      <c r="H290" s="152"/>
      <c r="I290" s="91"/>
      <c r="J290" s="125">
        <v>4</v>
      </c>
      <c r="K290" s="125">
        <v>6</v>
      </c>
      <c r="L290" s="89"/>
    </row>
    <row r="291" spans="1:12" ht="22.5" customHeight="1">
      <c r="A291" s="88">
        <v>285</v>
      </c>
      <c r="B291" s="123" t="str">
        <f t="shared" si="5"/>
        <v>-4-7</v>
      </c>
      <c r="C291" s="123"/>
      <c r="D291" s="123"/>
      <c r="E291" s="90"/>
      <c r="F291" s="124"/>
      <c r="G291" s="88"/>
      <c r="H291" s="152"/>
      <c r="I291" s="91"/>
      <c r="J291" s="125">
        <v>4</v>
      </c>
      <c r="K291" s="125">
        <v>7</v>
      </c>
      <c r="L291" s="89"/>
    </row>
    <row r="292" spans="1:12" ht="22.5" customHeight="1">
      <c r="A292" s="88">
        <v>286</v>
      </c>
      <c r="B292" s="123" t="str">
        <f t="shared" si="5"/>
        <v>-4-8</v>
      </c>
      <c r="C292" s="123"/>
      <c r="D292" s="123"/>
      <c r="E292" s="90"/>
      <c r="F292" s="124"/>
      <c r="G292" s="88"/>
      <c r="H292" s="152"/>
      <c r="I292" s="91"/>
      <c r="J292" s="125">
        <v>4</v>
      </c>
      <c r="K292" s="125">
        <v>8</v>
      </c>
      <c r="L292" s="89"/>
    </row>
    <row r="293" spans="1:12" ht="22.5" customHeight="1">
      <c r="A293" s="88">
        <v>287</v>
      </c>
      <c r="B293" s="123" t="str">
        <f t="shared" si="5"/>
        <v>-4-9</v>
      </c>
      <c r="C293" s="123"/>
      <c r="D293" s="123"/>
      <c r="E293" s="90"/>
      <c r="F293" s="124"/>
      <c r="G293" s="88"/>
      <c r="H293" s="152"/>
      <c r="I293" s="91"/>
      <c r="J293" s="125">
        <v>4</v>
      </c>
      <c r="K293" s="125">
        <v>9</v>
      </c>
      <c r="L293" s="89"/>
    </row>
    <row r="294" spans="1:12" ht="22.5" customHeight="1">
      <c r="A294" s="88">
        <v>288</v>
      </c>
      <c r="B294" s="123" t="str">
        <f t="shared" si="5"/>
        <v>-5-1</v>
      </c>
      <c r="C294" s="123"/>
      <c r="D294" s="123"/>
      <c r="E294" s="90"/>
      <c r="F294" s="124"/>
      <c r="G294" s="88"/>
      <c r="H294" s="152"/>
      <c r="I294" s="91"/>
      <c r="J294" s="125">
        <v>5</v>
      </c>
      <c r="K294" s="125">
        <v>1</v>
      </c>
      <c r="L294" s="89"/>
    </row>
    <row r="295" spans="1:12" ht="22.5" customHeight="1">
      <c r="A295" s="88">
        <v>289</v>
      </c>
      <c r="B295" s="123" t="str">
        <f t="shared" si="5"/>
        <v>-5-2</v>
      </c>
      <c r="C295" s="123"/>
      <c r="D295" s="123"/>
      <c r="E295" s="90"/>
      <c r="F295" s="124"/>
      <c r="G295" s="88"/>
      <c r="H295" s="152"/>
      <c r="I295" s="91"/>
      <c r="J295" s="125">
        <v>5</v>
      </c>
      <c r="K295" s="125">
        <v>2</v>
      </c>
      <c r="L295" s="89"/>
    </row>
    <row r="296" spans="1:12" ht="22.5" customHeight="1">
      <c r="A296" s="88">
        <v>290</v>
      </c>
      <c r="B296" s="123" t="str">
        <f t="shared" si="5"/>
        <v>-5-3</v>
      </c>
      <c r="C296" s="123"/>
      <c r="D296" s="123"/>
      <c r="E296" s="90"/>
      <c r="F296" s="124"/>
      <c r="G296" s="88"/>
      <c r="H296" s="152"/>
      <c r="I296" s="91"/>
      <c r="J296" s="125">
        <v>5</v>
      </c>
      <c r="K296" s="125">
        <v>3</v>
      </c>
      <c r="L296" s="89"/>
    </row>
    <row r="297" spans="1:12" ht="22.5" customHeight="1">
      <c r="A297" s="88">
        <v>291</v>
      </c>
      <c r="B297" s="123" t="str">
        <f aca="true" t="shared" si="6" ref="B297:B337">CONCATENATE(H297,"-",J297,"-",K297)</f>
        <v>-5-4</v>
      </c>
      <c r="C297" s="123"/>
      <c r="D297" s="123"/>
      <c r="E297" s="90"/>
      <c r="F297" s="124"/>
      <c r="G297" s="88"/>
      <c r="H297" s="152"/>
      <c r="I297" s="91"/>
      <c r="J297" s="125">
        <v>5</v>
      </c>
      <c r="K297" s="125">
        <v>4</v>
      </c>
      <c r="L297" s="89"/>
    </row>
    <row r="298" spans="1:12" ht="22.5" customHeight="1">
      <c r="A298" s="88">
        <v>292</v>
      </c>
      <c r="B298" s="123" t="str">
        <f t="shared" si="6"/>
        <v>-5-5</v>
      </c>
      <c r="C298" s="123"/>
      <c r="D298" s="123"/>
      <c r="E298" s="90"/>
      <c r="F298" s="124"/>
      <c r="G298" s="88"/>
      <c r="H298" s="152"/>
      <c r="I298" s="91"/>
      <c r="J298" s="125">
        <v>5</v>
      </c>
      <c r="K298" s="125">
        <v>5</v>
      </c>
      <c r="L298" s="89"/>
    </row>
    <row r="299" spans="1:12" ht="22.5" customHeight="1">
      <c r="A299" s="88">
        <v>293</v>
      </c>
      <c r="B299" s="123" t="str">
        <f t="shared" si="6"/>
        <v>-5-6</v>
      </c>
      <c r="C299" s="123"/>
      <c r="D299" s="123"/>
      <c r="E299" s="90"/>
      <c r="F299" s="124"/>
      <c r="G299" s="88"/>
      <c r="H299" s="152"/>
      <c r="I299" s="91"/>
      <c r="J299" s="125">
        <v>5</v>
      </c>
      <c r="K299" s="125">
        <v>6</v>
      </c>
      <c r="L299" s="89"/>
    </row>
    <row r="300" spans="1:12" ht="22.5" customHeight="1">
      <c r="A300" s="88">
        <v>294</v>
      </c>
      <c r="B300" s="123" t="str">
        <f t="shared" si="6"/>
        <v>-5-7</v>
      </c>
      <c r="C300" s="123"/>
      <c r="D300" s="123"/>
      <c r="E300" s="90"/>
      <c r="F300" s="124"/>
      <c r="G300" s="88"/>
      <c r="H300" s="152"/>
      <c r="I300" s="91"/>
      <c r="J300" s="125">
        <v>5</v>
      </c>
      <c r="K300" s="125">
        <v>7</v>
      </c>
      <c r="L300" s="89"/>
    </row>
    <row r="301" spans="1:12" ht="22.5" customHeight="1">
      <c r="A301" s="88">
        <v>295</v>
      </c>
      <c r="B301" s="123" t="str">
        <f t="shared" si="6"/>
        <v>-5-8</v>
      </c>
      <c r="C301" s="123"/>
      <c r="D301" s="123"/>
      <c r="E301" s="90"/>
      <c r="F301" s="124"/>
      <c r="G301" s="88"/>
      <c r="H301" s="152"/>
      <c r="I301" s="91"/>
      <c r="J301" s="125">
        <v>5</v>
      </c>
      <c r="K301" s="125">
        <v>8</v>
      </c>
      <c r="L301" s="89"/>
    </row>
    <row r="302" spans="1:12" ht="22.5" customHeight="1">
      <c r="A302" s="88">
        <v>296</v>
      </c>
      <c r="B302" s="123" t="str">
        <f t="shared" si="6"/>
        <v>-5-9</v>
      </c>
      <c r="C302" s="123"/>
      <c r="D302" s="123"/>
      <c r="E302" s="90"/>
      <c r="F302" s="124"/>
      <c r="G302" s="88"/>
      <c r="H302" s="152"/>
      <c r="I302" s="91"/>
      <c r="J302" s="125">
        <v>5</v>
      </c>
      <c r="K302" s="125">
        <v>9</v>
      </c>
      <c r="L302" s="89"/>
    </row>
    <row r="303" spans="1:12" ht="22.5" customHeight="1">
      <c r="A303" s="88">
        <v>297</v>
      </c>
      <c r="B303" s="123" t="str">
        <f t="shared" si="6"/>
        <v>-6-1</v>
      </c>
      <c r="C303" s="123"/>
      <c r="D303" s="123"/>
      <c r="E303" s="90"/>
      <c r="F303" s="124"/>
      <c r="G303" s="88"/>
      <c r="H303" s="152"/>
      <c r="I303" s="91"/>
      <c r="J303" s="125">
        <v>6</v>
      </c>
      <c r="K303" s="125">
        <v>1</v>
      </c>
      <c r="L303" s="89"/>
    </row>
    <row r="304" spans="1:12" ht="22.5" customHeight="1">
      <c r="A304" s="88">
        <v>298</v>
      </c>
      <c r="B304" s="123" t="str">
        <f t="shared" si="6"/>
        <v>-6-2</v>
      </c>
      <c r="C304" s="123"/>
      <c r="D304" s="123"/>
      <c r="E304" s="90"/>
      <c r="F304" s="124"/>
      <c r="G304" s="88"/>
      <c r="H304" s="152"/>
      <c r="I304" s="91"/>
      <c r="J304" s="125">
        <v>6</v>
      </c>
      <c r="K304" s="125">
        <v>2</v>
      </c>
      <c r="L304" s="89"/>
    </row>
    <row r="305" spans="1:12" ht="22.5" customHeight="1">
      <c r="A305" s="88">
        <v>299</v>
      </c>
      <c r="B305" s="123" t="str">
        <f t="shared" si="6"/>
        <v>-6-3</v>
      </c>
      <c r="C305" s="123"/>
      <c r="D305" s="123"/>
      <c r="E305" s="90"/>
      <c r="F305" s="124"/>
      <c r="G305" s="88"/>
      <c r="H305" s="152"/>
      <c r="I305" s="91"/>
      <c r="J305" s="125">
        <v>6</v>
      </c>
      <c r="K305" s="125">
        <v>3</v>
      </c>
      <c r="L305" s="89"/>
    </row>
    <row r="306" spans="1:12" ht="22.5" customHeight="1">
      <c r="A306" s="88">
        <v>300</v>
      </c>
      <c r="B306" s="123" t="str">
        <f t="shared" si="6"/>
        <v>-6-4</v>
      </c>
      <c r="C306" s="123"/>
      <c r="D306" s="123"/>
      <c r="E306" s="90"/>
      <c r="F306" s="124"/>
      <c r="G306" s="88"/>
      <c r="H306" s="152"/>
      <c r="I306" s="91"/>
      <c r="J306" s="125">
        <v>6</v>
      </c>
      <c r="K306" s="125">
        <v>4</v>
      </c>
      <c r="L306" s="89"/>
    </row>
    <row r="307" spans="1:12" ht="22.5" customHeight="1">
      <c r="A307" s="88">
        <v>301</v>
      </c>
      <c r="B307" s="123" t="str">
        <f t="shared" si="6"/>
        <v>-6-5</v>
      </c>
      <c r="C307" s="123"/>
      <c r="D307" s="123"/>
      <c r="E307" s="90"/>
      <c r="F307" s="124"/>
      <c r="G307" s="88"/>
      <c r="H307" s="152"/>
      <c r="I307" s="91"/>
      <c r="J307" s="125">
        <v>6</v>
      </c>
      <c r="K307" s="125">
        <v>5</v>
      </c>
      <c r="L307" s="89"/>
    </row>
    <row r="308" spans="1:12" ht="22.5" customHeight="1">
      <c r="A308" s="88">
        <v>302</v>
      </c>
      <c r="B308" s="123" t="str">
        <f t="shared" si="6"/>
        <v>-6-6</v>
      </c>
      <c r="C308" s="123"/>
      <c r="D308" s="123"/>
      <c r="E308" s="90"/>
      <c r="F308" s="124"/>
      <c r="G308" s="88"/>
      <c r="H308" s="152"/>
      <c r="I308" s="91"/>
      <c r="J308" s="125">
        <v>6</v>
      </c>
      <c r="K308" s="125">
        <v>6</v>
      </c>
      <c r="L308" s="89"/>
    </row>
    <row r="309" spans="1:12" ht="22.5" customHeight="1">
      <c r="A309" s="88">
        <v>303</v>
      </c>
      <c r="B309" s="123" t="str">
        <f t="shared" si="6"/>
        <v>-6-7</v>
      </c>
      <c r="C309" s="123"/>
      <c r="D309" s="123"/>
      <c r="E309" s="90"/>
      <c r="F309" s="124"/>
      <c r="G309" s="88"/>
      <c r="H309" s="152"/>
      <c r="I309" s="91"/>
      <c r="J309" s="125">
        <v>6</v>
      </c>
      <c r="K309" s="125">
        <v>7</v>
      </c>
      <c r="L309" s="89"/>
    </row>
    <row r="310" spans="1:12" ht="22.5" customHeight="1">
      <c r="A310" s="88">
        <v>304</v>
      </c>
      <c r="B310" s="123" t="str">
        <f t="shared" si="6"/>
        <v>-6-8</v>
      </c>
      <c r="C310" s="123"/>
      <c r="D310" s="123"/>
      <c r="E310" s="90"/>
      <c r="F310" s="124"/>
      <c r="G310" s="88"/>
      <c r="H310" s="152"/>
      <c r="I310" s="91"/>
      <c r="J310" s="125">
        <v>6</v>
      </c>
      <c r="K310" s="125">
        <v>8</v>
      </c>
      <c r="L310" s="89"/>
    </row>
    <row r="311" spans="1:12" ht="22.5" customHeight="1">
      <c r="A311" s="88">
        <v>305</v>
      </c>
      <c r="B311" s="123" t="str">
        <f t="shared" si="6"/>
        <v>-6-9</v>
      </c>
      <c r="C311" s="123"/>
      <c r="D311" s="123"/>
      <c r="E311" s="90"/>
      <c r="F311" s="124"/>
      <c r="G311" s="88"/>
      <c r="H311" s="152"/>
      <c r="I311" s="91"/>
      <c r="J311" s="125">
        <v>6</v>
      </c>
      <c r="K311" s="125">
        <v>9</v>
      </c>
      <c r="L311" s="89"/>
    </row>
    <row r="312" spans="1:12" ht="22.5" customHeight="1">
      <c r="A312" s="88">
        <v>306</v>
      </c>
      <c r="B312" s="123" t="str">
        <f t="shared" si="6"/>
        <v>-7-1</v>
      </c>
      <c r="C312" s="123"/>
      <c r="D312" s="123"/>
      <c r="E312" s="90"/>
      <c r="F312" s="124"/>
      <c r="G312" s="88"/>
      <c r="H312" s="152"/>
      <c r="I312" s="91"/>
      <c r="J312" s="125">
        <v>7</v>
      </c>
      <c r="K312" s="125">
        <v>1</v>
      </c>
      <c r="L312" s="89"/>
    </row>
    <row r="313" spans="1:12" ht="22.5" customHeight="1">
      <c r="A313" s="88">
        <v>307</v>
      </c>
      <c r="B313" s="123" t="str">
        <f t="shared" si="6"/>
        <v>-7-2</v>
      </c>
      <c r="C313" s="123"/>
      <c r="D313" s="123"/>
      <c r="E313" s="90"/>
      <c r="F313" s="124"/>
      <c r="G313" s="88"/>
      <c r="H313" s="152"/>
      <c r="I313" s="91"/>
      <c r="J313" s="125">
        <v>7</v>
      </c>
      <c r="K313" s="125">
        <v>2</v>
      </c>
      <c r="L313" s="89"/>
    </row>
    <row r="314" spans="1:12" ht="22.5" customHeight="1">
      <c r="A314" s="88">
        <v>308</v>
      </c>
      <c r="B314" s="123" t="str">
        <f t="shared" si="6"/>
        <v>-7-3</v>
      </c>
      <c r="C314" s="123"/>
      <c r="D314" s="123"/>
      <c r="E314" s="90"/>
      <c r="F314" s="124"/>
      <c r="G314" s="88"/>
      <c r="H314" s="152"/>
      <c r="I314" s="91"/>
      <c r="J314" s="125">
        <v>7</v>
      </c>
      <c r="K314" s="125">
        <v>3</v>
      </c>
      <c r="L314" s="89"/>
    </row>
    <row r="315" spans="1:12" ht="22.5" customHeight="1">
      <c r="A315" s="88">
        <v>309</v>
      </c>
      <c r="B315" s="123" t="str">
        <f t="shared" si="6"/>
        <v>-7-4</v>
      </c>
      <c r="C315" s="123"/>
      <c r="D315" s="123"/>
      <c r="E315" s="90"/>
      <c r="F315" s="124"/>
      <c r="G315" s="88"/>
      <c r="H315" s="152"/>
      <c r="I315" s="91"/>
      <c r="J315" s="125">
        <v>7</v>
      </c>
      <c r="K315" s="125">
        <v>4</v>
      </c>
      <c r="L315" s="89"/>
    </row>
    <row r="316" spans="1:12" ht="22.5" customHeight="1">
      <c r="A316" s="88">
        <v>310</v>
      </c>
      <c r="B316" s="123" t="str">
        <f t="shared" si="6"/>
        <v>-7-5</v>
      </c>
      <c r="C316" s="123"/>
      <c r="D316" s="123"/>
      <c r="E316" s="90"/>
      <c r="F316" s="124"/>
      <c r="G316" s="88"/>
      <c r="H316" s="152"/>
      <c r="I316" s="91"/>
      <c r="J316" s="125">
        <v>7</v>
      </c>
      <c r="K316" s="125">
        <v>5</v>
      </c>
      <c r="L316" s="89"/>
    </row>
    <row r="317" spans="1:12" ht="22.5" customHeight="1">
      <c r="A317" s="88">
        <v>311</v>
      </c>
      <c r="B317" s="123" t="str">
        <f t="shared" si="6"/>
        <v>-7-6</v>
      </c>
      <c r="C317" s="123"/>
      <c r="D317" s="123"/>
      <c r="E317" s="90"/>
      <c r="F317" s="124"/>
      <c r="G317" s="88"/>
      <c r="H317" s="152"/>
      <c r="I317" s="91"/>
      <c r="J317" s="125">
        <v>7</v>
      </c>
      <c r="K317" s="125">
        <v>6</v>
      </c>
      <c r="L317" s="89"/>
    </row>
    <row r="318" spans="1:12" ht="22.5" customHeight="1">
      <c r="A318" s="88">
        <v>312</v>
      </c>
      <c r="B318" s="123" t="str">
        <f t="shared" si="6"/>
        <v>-7-7</v>
      </c>
      <c r="C318" s="123"/>
      <c r="D318" s="123"/>
      <c r="E318" s="90"/>
      <c r="F318" s="124"/>
      <c r="G318" s="88"/>
      <c r="H318" s="152"/>
      <c r="I318" s="91"/>
      <c r="J318" s="125">
        <v>7</v>
      </c>
      <c r="K318" s="125">
        <v>7</v>
      </c>
      <c r="L318" s="89"/>
    </row>
    <row r="319" spans="1:12" ht="22.5" customHeight="1">
      <c r="A319" s="88">
        <v>313</v>
      </c>
      <c r="B319" s="123" t="str">
        <f t="shared" si="6"/>
        <v>-7-8</v>
      </c>
      <c r="C319" s="123"/>
      <c r="D319" s="123"/>
      <c r="E319" s="90"/>
      <c r="F319" s="124"/>
      <c r="G319" s="88"/>
      <c r="H319" s="152"/>
      <c r="I319" s="91"/>
      <c r="J319" s="125">
        <v>7</v>
      </c>
      <c r="K319" s="125">
        <v>8</v>
      </c>
      <c r="L319" s="89"/>
    </row>
    <row r="320" spans="1:12" ht="22.5" customHeight="1">
      <c r="A320" s="88">
        <v>314</v>
      </c>
      <c r="B320" s="123" t="str">
        <f t="shared" si="6"/>
        <v>-7-9</v>
      </c>
      <c r="C320" s="123"/>
      <c r="D320" s="123"/>
      <c r="E320" s="90"/>
      <c r="F320" s="124"/>
      <c r="G320" s="88"/>
      <c r="H320" s="152"/>
      <c r="I320" s="91"/>
      <c r="J320" s="125">
        <v>7</v>
      </c>
      <c r="K320" s="125">
        <v>9</v>
      </c>
      <c r="L320" s="89"/>
    </row>
    <row r="321" spans="1:12" ht="22.5" customHeight="1">
      <c r="A321" s="88">
        <v>315</v>
      </c>
      <c r="B321" s="123" t="str">
        <f t="shared" si="6"/>
        <v>-8-1</v>
      </c>
      <c r="C321" s="123"/>
      <c r="D321" s="123"/>
      <c r="E321" s="90"/>
      <c r="F321" s="124"/>
      <c r="G321" s="88"/>
      <c r="H321" s="152"/>
      <c r="I321" s="91"/>
      <c r="J321" s="125">
        <v>8</v>
      </c>
      <c r="K321" s="125">
        <v>1</v>
      </c>
      <c r="L321" s="89"/>
    </row>
    <row r="322" spans="1:12" ht="22.5" customHeight="1">
      <c r="A322" s="88">
        <v>316</v>
      </c>
      <c r="B322" s="123" t="str">
        <f t="shared" si="6"/>
        <v>-8-2</v>
      </c>
      <c r="C322" s="123"/>
      <c r="D322" s="123"/>
      <c r="E322" s="90"/>
      <c r="F322" s="124"/>
      <c r="G322" s="88"/>
      <c r="H322" s="152"/>
      <c r="I322" s="91"/>
      <c r="J322" s="125">
        <v>8</v>
      </c>
      <c r="K322" s="125">
        <v>2</v>
      </c>
      <c r="L322" s="89"/>
    </row>
    <row r="323" spans="1:12" ht="22.5" customHeight="1">
      <c r="A323" s="88">
        <v>317</v>
      </c>
      <c r="B323" s="123" t="str">
        <f t="shared" si="6"/>
        <v>-8-3</v>
      </c>
      <c r="C323" s="123"/>
      <c r="D323" s="123"/>
      <c r="E323" s="90"/>
      <c r="F323" s="124"/>
      <c r="G323" s="88"/>
      <c r="H323" s="152"/>
      <c r="I323" s="91"/>
      <c r="J323" s="125">
        <v>8</v>
      </c>
      <c r="K323" s="125">
        <v>3</v>
      </c>
      <c r="L323" s="89"/>
    </row>
    <row r="324" spans="1:12" ht="22.5" customHeight="1">
      <c r="A324" s="88">
        <v>318</v>
      </c>
      <c r="B324" s="123" t="str">
        <f t="shared" si="6"/>
        <v>-8-4</v>
      </c>
      <c r="C324" s="123"/>
      <c r="D324" s="123"/>
      <c r="E324" s="90"/>
      <c r="F324" s="124"/>
      <c r="G324" s="88"/>
      <c r="H324" s="152"/>
      <c r="I324" s="171"/>
      <c r="J324" s="125">
        <v>8</v>
      </c>
      <c r="K324" s="125">
        <v>4</v>
      </c>
      <c r="L324" s="89"/>
    </row>
    <row r="325" spans="1:12" ht="22.5" customHeight="1">
      <c r="A325" s="88">
        <v>319</v>
      </c>
      <c r="B325" s="123" t="str">
        <f t="shared" si="6"/>
        <v>-8-5</v>
      </c>
      <c r="C325" s="123"/>
      <c r="D325" s="123"/>
      <c r="E325" s="90"/>
      <c r="F325" s="124"/>
      <c r="G325" s="88"/>
      <c r="H325" s="152"/>
      <c r="I325" s="171"/>
      <c r="J325" s="125">
        <v>8</v>
      </c>
      <c r="K325" s="125">
        <v>5</v>
      </c>
      <c r="L325" s="89"/>
    </row>
    <row r="326" spans="1:12" ht="22.5" customHeight="1">
      <c r="A326" s="88">
        <v>320</v>
      </c>
      <c r="B326" s="123" t="str">
        <f t="shared" si="6"/>
        <v>-8-6</v>
      </c>
      <c r="C326" s="123"/>
      <c r="D326" s="123"/>
      <c r="E326" s="90"/>
      <c r="F326" s="124"/>
      <c r="G326" s="88"/>
      <c r="H326" s="152"/>
      <c r="I326" s="171"/>
      <c r="J326" s="125">
        <v>8</v>
      </c>
      <c r="K326" s="125">
        <v>6</v>
      </c>
      <c r="L326" s="89"/>
    </row>
    <row r="327" spans="1:12" ht="22.5" customHeight="1">
      <c r="A327" s="88">
        <v>321</v>
      </c>
      <c r="B327" s="123" t="str">
        <f t="shared" si="6"/>
        <v>-8-7</v>
      </c>
      <c r="C327" s="123"/>
      <c r="D327" s="123"/>
      <c r="E327" s="90"/>
      <c r="F327" s="124"/>
      <c r="G327" s="88"/>
      <c r="H327" s="152"/>
      <c r="I327" s="171"/>
      <c r="J327" s="125">
        <v>8</v>
      </c>
      <c r="K327" s="125">
        <v>7</v>
      </c>
      <c r="L327" s="89"/>
    </row>
    <row r="328" spans="1:12" ht="22.5" customHeight="1">
      <c r="A328" s="88">
        <v>322</v>
      </c>
      <c r="B328" s="123" t="str">
        <f t="shared" si="6"/>
        <v>-8-8</v>
      </c>
      <c r="C328" s="123"/>
      <c r="D328" s="123"/>
      <c r="E328" s="90"/>
      <c r="F328" s="124"/>
      <c r="G328" s="88"/>
      <c r="H328" s="152"/>
      <c r="I328" s="171"/>
      <c r="J328" s="125">
        <v>8</v>
      </c>
      <c r="K328" s="125">
        <v>8</v>
      </c>
      <c r="L328" s="89"/>
    </row>
    <row r="329" spans="1:12" ht="22.5" customHeight="1">
      <c r="A329" s="88">
        <v>323</v>
      </c>
      <c r="B329" s="123" t="str">
        <f t="shared" si="6"/>
        <v>-8-9</v>
      </c>
      <c r="C329" s="123"/>
      <c r="D329" s="123"/>
      <c r="E329" s="90"/>
      <c r="F329" s="124"/>
      <c r="G329" s="88"/>
      <c r="H329" s="152"/>
      <c r="I329" s="171"/>
      <c r="J329" s="125">
        <v>8</v>
      </c>
      <c r="K329" s="125">
        <v>9</v>
      </c>
      <c r="L329" s="89"/>
    </row>
    <row r="330" spans="1:12" ht="22.5" customHeight="1">
      <c r="A330" s="88">
        <v>324</v>
      </c>
      <c r="B330" s="123" t="str">
        <f t="shared" si="6"/>
        <v>-9-1</v>
      </c>
      <c r="C330" s="123"/>
      <c r="D330" s="123"/>
      <c r="E330" s="90"/>
      <c r="F330" s="124"/>
      <c r="G330" s="88"/>
      <c r="H330" s="152"/>
      <c r="I330" s="171"/>
      <c r="J330" s="125">
        <v>9</v>
      </c>
      <c r="K330" s="125">
        <v>1</v>
      </c>
      <c r="L330" s="89"/>
    </row>
    <row r="331" spans="1:12" ht="22.5" customHeight="1">
      <c r="A331" s="88">
        <v>325</v>
      </c>
      <c r="B331" s="123" t="str">
        <f t="shared" si="6"/>
        <v>-9-2</v>
      </c>
      <c r="C331" s="123"/>
      <c r="D331" s="123"/>
      <c r="E331" s="90"/>
      <c r="F331" s="124"/>
      <c r="G331" s="88"/>
      <c r="H331" s="152"/>
      <c r="I331" s="171"/>
      <c r="J331" s="125">
        <v>9</v>
      </c>
      <c r="K331" s="125">
        <v>2</v>
      </c>
      <c r="L331" s="89"/>
    </row>
    <row r="332" spans="1:12" ht="22.5" customHeight="1">
      <c r="A332" s="88">
        <v>326</v>
      </c>
      <c r="B332" s="123" t="str">
        <f t="shared" si="6"/>
        <v>-9-3</v>
      </c>
      <c r="C332" s="123"/>
      <c r="D332" s="123"/>
      <c r="E332" s="90"/>
      <c r="F332" s="124"/>
      <c r="G332" s="88"/>
      <c r="H332" s="152"/>
      <c r="I332" s="171"/>
      <c r="J332" s="125">
        <v>9</v>
      </c>
      <c r="K332" s="125">
        <v>3</v>
      </c>
      <c r="L332" s="89"/>
    </row>
    <row r="333" spans="1:12" ht="22.5" customHeight="1">
      <c r="A333" s="88">
        <v>327</v>
      </c>
      <c r="B333" s="123" t="str">
        <f t="shared" si="6"/>
        <v>-9-4</v>
      </c>
      <c r="C333" s="123"/>
      <c r="D333" s="123"/>
      <c r="E333" s="90"/>
      <c r="F333" s="124"/>
      <c r="G333" s="88"/>
      <c r="H333" s="152"/>
      <c r="I333" s="171"/>
      <c r="J333" s="125">
        <v>9</v>
      </c>
      <c r="K333" s="125">
        <v>4</v>
      </c>
      <c r="L333" s="89"/>
    </row>
    <row r="334" spans="1:12" ht="22.5" customHeight="1">
      <c r="A334" s="88">
        <v>328</v>
      </c>
      <c r="B334" s="123" t="str">
        <f t="shared" si="6"/>
        <v>-9-5</v>
      </c>
      <c r="C334" s="123"/>
      <c r="D334" s="123"/>
      <c r="E334" s="90"/>
      <c r="F334" s="124"/>
      <c r="G334" s="88"/>
      <c r="H334" s="152"/>
      <c r="I334" s="171"/>
      <c r="J334" s="125">
        <v>9</v>
      </c>
      <c r="K334" s="125">
        <v>5</v>
      </c>
      <c r="L334" s="89"/>
    </row>
    <row r="335" spans="1:13" s="173" customFormat="1" ht="22.5" customHeight="1">
      <c r="A335" s="88">
        <v>329</v>
      </c>
      <c r="B335" s="123" t="str">
        <f t="shared" si="6"/>
        <v>-9-6</v>
      </c>
      <c r="C335" s="123"/>
      <c r="D335" s="123"/>
      <c r="E335" s="174"/>
      <c r="F335" s="175"/>
      <c r="G335" s="176"/>
      <c r="H335" s="152"/>
      <c r="I335" s="171"/>
      <c r="J335" s="125" t="s">
        <v>315</v>
      </c>
      <c r="K335" s="125" t="s">
        <v>308</v>
      </c>
      <c r="L335" s="89"/>
      <c r="M335" s="119"/>
    </row>
    <row r="336" spans="1:12" ht="22.5" customHeight="1">
      <c r="A336" s="88">
        <v>330</v>
      </c>
      <c r="B336" s="123" t="str">
        <f t="shared" si="6"/>
        <v>--</v>
      </c>
      <c r="C336" s="123"/>
      <c r="D336" s="123"/>
      <c r="E336" s="90"/>
      <c r="F336" s="124"/>
      <c r="G336" s="88"/>
      <c r="H336" s="152"/>
      <c r="I336" s="171"/>
      <c r="J336" s="125"/>
      <c r="K336" s="125"/>
      <c r="L336" s="89"/>
    </row>
    <row r="337" spans="1:12" ht="22.5" customHeight="1">
      <c r="A337" s="88">
        <v>331</v>
      </c>
      <c r="B337" s="123" t="str">
        <f t="shared" si="6"/>
        <v>--</v>
      </c>
      <c r="C337" s="123"/>
      <c r="D337" s="123"/>
      <c r="E337" s="90"/>
      <c r="F337" s="124"/>
      <c r="G337" s="88"/>
      <c r="H337" s="152"/>
      <c r="I337" s="171"/>
      <c r="J337" s="125"/>
      <c r="K337" s="125"/>
      <c r="L337" s="89"/>
    </row>
    <row r="338" spans="1:12" ht="22.5" customHeight="1">
      <c r="A338" s="88">
        <v>332</v>
      </c>
      <c r="B338" s="123" t="str">
        <f>CONCATENATE(H338,"-",J338,"-",K338)</f>
        <v>-1-1</v>
      </c>
      <c r="C338" s="123"/>
      <c r="D338" s="123"/>
      <c r="E338" s="90"/>
      <c r="F338" s="124"/>
      <c r="G338" s="88"/>
      <c r="H338" s="152"/>
      <c r="I338" s="171"/>
      <c r="J338" s="125">
        <v>1</v>
      </c>
      <c r="K338" s="125">
        <v>1</v>
      </c>
      <c r="L338" s="89"/>
    </row>
    <row r="339" spans="1:12" ht="22.5" customHeight="1">
      <c r="A339" s="88">
        <v>333</v>
      </c>
      <c r="B339" s="123" t="str">
        <f>CONCATENATE(H339,"-",J339,"-",K339)</f>
        <v>-1-2</v>
      </c>
      <c r="C339" s="123"/>
      <c r="D339" s="123"/>
      <c r="E339" s="90"/>
      <c r="F339" s="124"/>
      <c r="G339" s="88"/>
      <c r="H339" s="152"/>
      <c r="I339" s="171"/>
      <c r="J339" s="125">
        <v>1</v>
      </c>
      <c r="K339" s="125">
        <v>2</v>
      </c>
      <c r="L339" s="89"/>
    </row>
    <row r="340" spans="1:12" ht="22.5" customHeight="1">
      <c r="A340" s="88">
        <v>334</v>
      </c>
      <c r="B340" s="123" t="str">
        <f aca="true" t="shared" si="7" ref="B340:B392">CONCATENATE(H340,"-",J340,"-",K340)</f>
        <v>-1-3</v>
      </c>
      <c r="C340" s="123"/>
      <c r="D340" s="123"/>
      <c r="E340" s="90"/>
      <c r="F340" s="124"/>
      <c r="G340" s="88"/>
      <c r="H340" s="152"/>
      <c r="I340" s="171"/>
      <c r="J340" s="125">
        <v>1</v>
      </c>
      <c r="K340" s="125">
        <v>3</v>
      </c>
      <c r="L340" s="89"/>
    </row>
    <row r="341" spans="1:12" ht="22.5" customHeight="1">
      <c r="A341" s="88">
        <v>335</v>
      </c>
      <c r="B341" s="123" t="str">
        <f t="shared" si="7"/>
        <v>-1-4</v>
      </c>
      <c r="C341" s="123"/>
      <c r="D341" s="123"/>
      <c r="E341" s="90"/>
      <c r="F341" s="124"/>
      <c r="G341" s="88"/>
      <c r="H341" s="152"/>
      <c r="I341" s="171"/>
      <c r="J341" s="125">
        <v>1</v>
      </c>
      <c r="K341" s="125">
        <v>4</v>
      </c>
      <c r="L341" s="89"/>
    </row>
    <row r="342" spans="1:12" ht="22.5" customHeight="1">
      <c r="A342" s="88">
        <v>336</v>
      </c>
      <c r="B342" s="123" t="str">
        <f t="shared" si="7"/>
        <v>-1-5</v>
      </c>
      <c r="C342" s="123"/>
      <c r="D342" s="123"/>
      <c r="E342" s="90"/>
      <c r="F342" s="124"/>
      <c r="G342" s="88"/>
      <c r="H342" s="152"/>
      <c r="I342" s="171"/>
      <c r="J342" s="125">
        <v>1</v>
      </c>
      <c r="K342" s="125">
        <v>5</v>
      </c>
      <c r="L342" s="89"/>
    </row>
    <row r="343" spans="1:12" ht="22.5" customHeight="1">
      <c r="A343" s="88">
        <v>337</v>
      </c>
      <c r="B343" s="123" t="str">
        <f t="shared" si="7"/>
        <v>-1-6</v>
      </c>
      <c r="C343" s="123"/>
      <c r="D343" s="123"/>
      <c r="E343" s="90"/>
      <c r="F343" s="124"/>
      <c r="G343" s="88"/>
      <c r="H343" s="152"/>
      <c r="I343" s="171"/>
      <c r="J343" s="125">
        <v>1</v>
      </c>
      <c r="K343" s="125">
        <v>6</v>
      </c>
      <c r="L343" s="89"/>
    </row>
    <row r="344" spans="1:12" ht="22.5" customHeight="1">
      <c r="A344" s="88">
        <v>338</v>
      </c>
      <c r="B344" s="123" t="str">
        <f t="shared" si="7"/>
        <v>-2-1</v>
      </c>
      <c r="C344" s="123"/>
      <c r="D344" s="123"/>
      <c r="E344" s="90"/>
      <c r="F344" s="124"/>
      <c r="G344" s="88"/>
      <c r="H344" s="152"/>
      <c r="I344" s="171"/>
      <c r="J344" s="125">
        <v>2</v>
      </c>
      <c r="K344" s="125">
        <v>1</v>
      </c>
      <c r="L344" s="89"/>
    </row>
    <row r="345" spans="1:12" ht="22.5" customHeight="1">
      <c r="A345" s="88">
        <v>339</v>
      </c>
      <c r="B345" s="123" t="str">
        <f t="shared" si="7"/>
        <v>-2-2</v>
      </c>
      <c r="C345" s="123"/>
      <c r="D345" s="123"/>
      <c r="E345" s="90"/>
      <c r="F345" s="124"/>
      <c r="G345" s="88"/>
      <c r="H345" s="152"/>
      <c r="I345" s="171"/>
      <c r="J345" s="125">
        <v>2</v>
      </c>
      <c r="K345" s="125">
        <v>2</v>
      </c>
      <c r="L345" s="89"/>
    </row>
    <row r="346" spans="1:12" ht="22.5" customHeight="1">
      <c r="A346" s="88">
        <v>340</v>
      </c>
      <c r="B346" s="123" t="str">
        <f t="shared" si="7"/>
        <v>-2-3</v>
      </c>
      <c r="C346" s="123"/>
      <c r="D346" s="123"/>
      <c r="E346" s="90"/>
      <c r="F346" s="124"/>
      <c r="G346" s="88"/>
      <c r="H346" s="152"/>
      <c r="I346" s="171"/>
      <c r="J346" s="125">
        <v>2</v>
      </c>
      <c r="K346" s="125">
        <v>3</v>
      </c>
      <c r="L346" s="89"/>
    </row>
    <row r="347" spans="1:12" ht="22.5" customHeight="1">
      <c r="A347" s="88">
        <v>341</v>
      </c>
      <c r="B347" s="123" t="str">
        <f t="shared" si="7"/>
        <v>-2-4</v>
      </c>
      <c r="C347" s="123"/>
      <c r="D347" s="123"/>
      <c r="E347" s="90"/>
      <c r="F347" s="124"/>
      <c r="G347" s="88"/>
      <c r="H347" s="152"/>
      <c r="I347" s="171"/>
      <c r="J347" s="125">
        <v>2</v>
      </c>
      <c r="K347" s="125">
        <v>4</v>
      </c>
      <c r="L347" s="89"/>
    </row>
    <row r="348" spans="1:12" ht="22.5" customHeight="1">
      <c r="A348" s="88">
        <v>342</v>
      </c>
      <c r="B348" s="123" t="str">
        <f t="shared" si="7"/>
        <v>-2-5</v>
      </c>
      <c r="C348" s="123"/>
      <c r="D348" s="123"/>
      <c r="E348" s="90"/>
      <c r="F348" s="124"/>
      <c r="G348" s="88"/>
      <c r="H348" s="152"/>
      <c r="I348" s="171"/>
      <c r="J348" s="125">
        <v>2</v>
      </c>
      <c r="K348" s="125">
        <v>5</v>
      </c>
      <c r="L348" s="89"/>
    </row>
    <row r="349" spans="1:12" ht="22.5" customHeight="1">
      <c r="A349" s="88">
        <v>343</v>
      </c>
      <c r="B349" s="123" t="str">
        <f t="shared" si="7"/>
        <v>-2-6</v>
      </c>
      <c r="C349" s="123"/>
      <c r="D349" s="123"/>
      <c r="E349" s="90"/>
      <c r="F349" s="124"/>
      <c r="G349" s="88"/>
      <c r="H349" s="152"/>
      <c r="I349" s="171"/>
      <c r="J349" s="125">
        <v>2</v>
      </c>
      <c r="K349" s="125">
        <v>6</v>
      </c>
      <c r="L349" s="89"/>
    </row>
    <row r="350" spans="1:12" ht="22.5" customHeight="1">
      <c r="A350" s="88">
        <v>344</v>
      </c>
      <c r="B350" s="123" t="str">
        <f t="shared" si="7"/>
        <v>-3-1</v>
      </c>
      <c r="C350" s="123"/>
      <c r="D350" s="123"/>
      <c r="E350" s="90"/>
      <c r="F350" s="124"/>
      <c r="G350" s="88"/>
      <c r="H350" s="152"/>
      <c r="I350" s="171"/>
      <c r="J350" s="125">
        <v>3</v>
      </c>
      <c r="K350" s="125">
        <v>1</v>
      </c>
      <c r="L350" s="89"/>
    </row>
    <row r="351" spans="1:12" ht="22.5" customHeight="1">
      <c r="A351" s="88">
        <v>345</v>
      </c>
      <c r="B351" s="123" t="str">
        <f t="shared" si="7"/>
        <v>-3-2</v>
      </c>
      <c r="C351" s="123"/>
      <c r="D351" s="123"/>
      <c r="E351" s="90"/>
      <c r="F351" s="124"/>
      <c r="G351" s="88"/>
      <c r="H351" s="152"/>
      <c r="I351" s="171"/>
      <c r="J351" s="125">
        <v>3</v>
      </c>
      <c r="K351" s="125">
        <v>2</v>
      </c>
      <c r="L351" s="89"/>
    </row>
    <row r="352" spans="1:12" ht="22.5" customHeight="1">
      <c r="A352" s="88">
        <v>346</v>
      </c>
      <c r="B352" s="123" t="str">
        <f t="shared" si="7"/>
        <v>-3-3</v>
      </c>
      <c r="C352" s="123"/>
      <c r="D352" s="123"/>
      <c r="E352" s="90"/>
      <c r="F352" s="124"/>
      <c r="G352" s="88"/>
      <c r="H352" s="152"/>
      <c r="I352" s="171"/>
      <c r="J352" s="125">
        <v>3</v>
      </c>
      <c r="K352" s="125">
        <v>3</v>
      </c>
      <c r="L352" s="89"/>
    </row>
    <row r="353" spans="1:12" ht="22.5" customHeight="1">
      <c r="A353" s="88">
        <v>347</v>
      </c>
      <c r="B353" s="123" t="str">
        <f t="shared" si="7"/>
        <v>-3-4</v>
      </c>
      <c r="C353" s="123"/>
      <c r="D353" s="123"/>
      <c r="E353" s="90"/>
      <c r="F353" s="124"/>
      <c r="G353" s="88"/>
      <c r="H353" s="152"/>
      <c r="I353" s="171"/>
      <c r="J353" s="125">
        <v>3</v>
      </c>
      <c r="K353" s="125">
        <v>4</v>
      </c>
      <c r="L353" s="89"/>
    </row>
    <row r="354" spans="1:12" ht="22.5" customHeight="1">
      <c r="A354" s="88">
        <v>348</v>
      </c>
      <c r="B354" s="123" t="str">
        <f t="shared" si="7"/>
        <v>-3-5</v>
      </c>
      <c r="C354" s="123"/>
      <c r="D354" s="123"/>
      <c r="E354" s="90"/>
      <c r="F354" s="124"/>
      <c r="G354" s="88"/>
      <c r="H354" s="152"/>
      <c r="I354" s="171"/>
      <c r="J354" s="125">
        <v>3</v>
      </c>
      <c r="K354" s="125">
        <v>5</v>
      </c>
      <c r="L354" s="89"/>
    </row>
    <row r="355" spans="1:12" ht="22.5" customHeight="1">
      <c r="A355" s="88">
        <v>349</v>
      </c>
      <c r="B355" s="123" t="str">
        <f t="shared" si="7"/>
        <v>-3-6</v>
      </c>
      <c r="C355" s="123"/>
      <c r="D355" s="123"/>
      <c r="E355" s="90"/>
      <c r="F355" s="124"/>
      <c r="G355" s="88"/>
      <c r="H355" s="152"/>
      <c r="I355" s="171"/>
      <c r="J355" s="125">
        <v>3</v>
      </c>
      <c r="K355" s="125">
        <v>6</v>
      </c>
      <c r="L355" s="89"/>
    </row>
    <row r="356" spans="1:12" ht="22.5" customHeight="1">
      <c r="A356" s="88">
        <v>350</v>
      </c>
      <c r="B356" s="123" t="str">
        <f t="shared" si="7"/>
        <v>-4-1</v>
      </c>
      <c r="C356" s="123"/>
      <c r="D356" s="123"/>
      <c r="E356" s="90"/>
      <c r="F356" s="124"/>
      <c r="G356" s="88"/>
      <c r="H356" s="152"/>
      <c r="I356" s="171"/>
      <c r="J356" s="125">
        <v>4</v>
      </c>
      <c r="K356" s="125">
        <v>1</v>
      </c>
      <c r="L356" s="89"/>
    </row>
    <row r="357" spans="1:12" ht="22.5" customHeight="1">
      <c r="A357" s="88">
        <v>351</v>
      </c>
      <c r="B357" s="123" t="str">
        <f t="shared" si="7"/>
        <v>-4-2</v>
      </c>
      <c r="C357" s="123"/>
      <c r="D357" s="123"/>
      <c r="E357" s="90"/>
      <c r="F357" s="124"/>
      <c r="G357" s="88"/>
      <c r="H357" s="152"/>
      <c r="I357" s="171"/>
      <c r="J357" s="125">
        <v>4</v>
      </c>
      <c r="K357" s="125">
        <v>2</v>
      </c>
      <c r="L357" s="89"/>
    </row>
    <row r="358" spans="1:12" ht="22.5" customHeight="1">
      <c r="A358" s="88">
        <v>352</v>
      </c>
      <c r="B358" s="123" t="str">
        <f t="shared" si="7"/>
        <v>-4-3</v>
      </c>
      <c r="C358" s="123"/>
      <c r="D358" s="123"/>
      <c r="E358" s="90"/>
      <c r="F358" s="124"/>
      <c r="G358" s="88"/>
      <c r="H358" s="152"/>
      <c r="I358" s="171"/>
      <c r="J358" s="125">
        <v>4</v>
      </c>
      <c r="K358" s="125">
        <v>3</v>
      </c>
      <c r="L358" s="89"/>
    </row>
    <row r="359" spans="1:12" ht="22.5" customHeight="1">
      <c r="A359" s="88">
        <v>353</v>
      </c>
      <c r="B359" s="123" t="str">
        <f t="shared" si="7"/>
        <v>-4-4</v>
      </c>
      <c r="C359" s="123"/>
      <c r="D359" s="123"/>
      <c r="E359" s="90"/>
      <c r="F359" s="124"/>
      <c r="G359" s="88"/>
      <c r="H359" s="152"/>
      <c r="I359" s="171"/>
      <c r="J359" s="125">
        <v>4</v>
      </c>
      <c r="K359" s="125">
        <v>4</v>
      </c>
      <c r="L359" s="89"/>
    </row>
    <row r="360" spans="1:12" ht="22.5" customHeight="1">
      <c r="A360" s="88">
        <v>354</v>
      </c>
      <c r="B360" s="123" t="str">
        <f t="shared" si="7"/>
        <v>-4-5</v>
      </c>
      <c r="C360" s="123"/>
      <c r="D360" s="123"/>
      <c r="E360" s="90"/>
      <c r="F360" s="124"/>
      <c r="G360" s="88"/>
      <c r="H360" s="152"/>
      <c r="I360" s="171"/>
      <c r="J360" s="125">
        <v>4</v>
      </c>
      <c r="K360" s="125">
        <v>5</v>
      </c>
      <c r="L360" s="89"/>
    </row>
    <row r="361" spans="1:12" ht="22.5" customHeight="1">
      <c r="A361" s="88">
        <v>355</v>
      </c>
      <c r="B361" s="123" t="str">
        <f t="shared" si="7"/>
        <v>-4-6</v>
      </c>
      <c r="C361" s="123"/>
      <c r="D361" s="123"/>
      <c r="E361" s="90"/>
      <c r="F361" s="124"/>
      <c r="G361" s="88"/>
      <c r="H361" s="152"/>
      <c r="I361" s="171"/>
      <c r="J361" s="125">
        <v>4</v>
      </c>
      <c r="K361" s="125">
        <v>6</v>
      </c>
      <c r="L361" s="89"/>
    </row>
    <row r="362" spans="1:12" ht="22.5" customHeight="1">
      <c r="A362" s="88">
        <v>356</v>
      </c>
      <c r="B362" s="123" t="str">
        <f t="shared" si="7"/>
        <v>-5-1</v>
      </c>
      <c r="C362" s="123"/>
      <c r="D362" s="123"/>
      <c r="E362" s="90"/>
      <c r="F362" s="124"/>
      <c r="G362" s="88"/>
      <c r="H362" s="152"/>
      <c r="I362" s="171"/>
      <c r="J362" s="125">
        <v>5</v>
      </c>
      <c r="K362" s="125">
        <v>1</v>
      </c>
      <c r="L362" s="89"/>
    </row>
    <row r="363" spans="1:12" ht="22.5" customHeight="1">
      <c r="A363" s="88">
        <v>357</v>
      </c>
      <c r="B363" s="123" t="str">
        <f t="shared" si="7"/>
        <v>-5-2</v>
      </c>
      <c r="C363" s="123"/>
      <c r="D363" s="123"/>
      <c r="E363" s="90"/>
      <c r="F363" s="124"/>
      <c r="G363" s="88"/>
      <c r="H363" s="152"/>
      <c r="I363" s="171"/>
      <c r="J363" s="125">
        <v>5</v>
      </c>
      <c r="K363" s="125">
        <v>2</v>
      </c>
      <c r="L363" s="89"/>
    </row>
    <row r="364" spans="1:12" ht="22.5" customHeight="1">
      <c r="A364" s="88">
        <v>358</v>
      </c>
      <c r="B364" s="123" t="str">
        <f t="shared" si="7"/>
        <v>-5-3</v>
      </c>
      <c r="C364" s="123"/>
      <c r="D364" s="123"/>
      <c r="E364" s="90"/>
      <c r="F364" s="124"/>
      <c r="G364" s="88"/>
      <c r="H364" s="152"/>
      <c r="I364" s="171"/>
      <c r="J364" s="125">
        <v>5</v>
      </c>
      <c r="K364" s="125">
        <v>3</v>
      </c>
      <c r="L364" s="89"/>
    </row>
    <row r="365" spans="1:12" ht="22.5" customHeight="1">
      <c r="A365" s="88">
        <v>359</v>
      </c>
      <c r="B365" s="123" t="str">
        <f t="shared" si="7"/>
        <v>-5-4</v>
      </c>
      <c r="C365" s="123"/>
      <c r="D365" s="123"/>
      <c r="E365" s="90"/>
      <c r="F365" s="124"/>
      <c r="G365" s="88"/>
      <c r="H365" s="152"/>
      <c r="I365" s="171"/>
      <c r="J365" s="125">
        <v>5</v>
      </c>
      <c r="K365" s="125">
        <v>4</v>
      </c>
      <c r="L365" s="89"/>
    </row>
    <row r="366" spans="1:12" ht="22.5" customHeight="1">
      <c r="A366" s="88">
        <v>360</v>
      </c>
      <c r="B366" s="123" t="str">
        <f t="shared" si="7"/>
        <v>-5-5</v>
      </c>
      <c r="C366" s="123"/>
      <c r="D366" s="123"/>
      <c r="E366" s="90"/>
      <c r="F366" s="124"/>
      <c r="G366" s="88"/>
      <c r="H366" s="152"/>
      <c r="I366" s="171"/>
      <c r="J366" s="125">
        <v>5</v>
      </c>
      <c r="K366" s="125">
        <v>5</v>
      </c>
      <c r="L366" s="89"/>
    </row>
    <row r="367" spans="1:12" ht="22.5" customHeight="1">
      <c r="A367" s="88">
        <v>361</v>
      </c>
      <c r="B367" s="123" t="str">
        <f t="shared" si="7"/>
        <v>-5-6</v>
      </c>
      <c r="C367" s="123"/>
      <c r="D367" s="123"/>
      <c r="E367" s="90"/>
      <c r="F367" s="124"/>
      <c r="G367" s="88"/>
      <c r="H367" s="152"/>
      <c r="I367" s="171"/>
      <c r="J367" s="125">
        <v>5</v>
      </c>
      <c r="K367" s="125">
        <v>6</v>
      </c>
      <c r="L367" s="89"/>
    </row>
    <row r="368" spans="1:12" ht="22.5" customHeight="1">
      <c r="A368" s="88">
        <v>362</v>
      </c>
      <c r="B368" s="123" t="str">
        <f t="shared" si="7"/>
        <v>-6-1</v>
      </c>
      <c r="C368" s="123"/>
      <c r="D368" s="123"/>
      <c r="E368" s="90"/>
      <c r="F368" s="124"/>
      <c r="G368" s="88"/>
      <c r="H368" s="152"/>
      <c r="I368" s="171"/>
      <c r="J368" s="125">
        <v>6</v>
      </c>
      <c r="K368" s="125">
        <v>1</v>
      </c>
      <c r="L368" s="89"/>
    </row>
    <row r="369" spans="1:12" ht="22.5" customHeight="1">
      <c r="A369" s="88">
        <v>363</v>
      </c>
      <c r="B369" s="123" t="str">
        <f t="shared" si="7"/>
        <v>-6-2</v>
      </c>
      <c r="C369" s="123"/>
      <c r="D369" s="123"/>
      <c r="E369" s="90"/>
      <c r="F369" s="124"/>
      <c r="G369" s="88"/>
      <c r="H369" s="152"/>
      <c r="I369" s="171"/>
      <c r="J369" s="125">
        <v>6</v>
      </c>
      <c r="K369" s="125">
        <v>2</v>
      </c>
      <c r="L369" s="89"/>
    </row>
    <row r="370" spans="1:12" ht="22.5" customHeight="1">
      <c r="A370" s="88">
        <v>364</v>
      </c>
      <c r="B370" s="123" t="str">
        <f t="shared" si="7"/>
        <v>-6-3</v>
      </c>
      <c r="C370" s="123"/>
      <c r="D370" s="123"/>
      <c r="E370" s="90"/>
      <c r="F370" s="124"/>
      <c r="G370" s="88"/>
      <c r="H370" s="152"/>
      <c r="I370" s="171"/>
      <c r="J370" s="125">
        <v>6</v>
      </c>
      <c r="K370" s="125">
        <v>3</v>
      </c>
      <c r="L370" s="89"/>
    </row>
    <row r="371" spans="1:12" ht="22.5" customHeight="1">
      <c r="A371" s="88">
        <v>365</v>
      </c>
      <c r="B371" s="123" t="str">
        <f t="shared" si="7"/>
        <v>-6-4</v>
      </c>
      <c r="C371" s="123"/>
      <c r="D371" s="123"/>
      <c r="E371" s="90"/>
      <c r="F371" s="124"/>
      <c r="G371" s="88"/>
      <c r="H371" s="152"/>
      <c r="I371" s="171"/>
      <c r="J371" s="125">
        <v>6</v>
      </c>
      <c r="K371" s="125">
        <v>4</v>
      </c>
      <c r="L371" s="89"/>
    </row>
    <row r="372" spans="1:12" ht="22.5" customHeight="1">
      <c r="A372" s="88">
        <v>366</v>
      </c>
      <c r="B372" s="123" t="str">
        <f t="shared" si="7"/>
        <v>-6-5</v>
      </c>
      <c r="C372" s="123"/>
      <c r="D372" s="123"/>
      <c r="E372" s="90"/>
      <c r="F372" s="124"/>
      <c r="G372" s="88"/>
      <c r="H372" s="152"/>
      <c r="I372" s="171"/>
      <c r="J372" s="125">
        <v>6</v>
      </c>
      <c r="K372" s="125">
        <v>5</v>
      </c>
      <c r="L372" s="89"/>
    </row>
    <row r="373" spans="1:12" ht="22.5" customHeight="1">
      <c r="A373" s="88">
        <v>367</v>
      </c>
      <c r="B373" s="123" t="str">
        <f t="shared" si="7"/>
        <v>-6-6</v>
      </c>
      <c r="C373" s="123"/>
      <c r="D373" s="123"/>
      <c r="E373" s="90"/>
      <c r="F373" s="124"/>
      <c r="G373" s="88"/>
      <c r="H373" s="152"/>
      <c r="I373" s="171"/>
      <c r="J373" s="125">
        <v>6</v>
      </c>
      <c r="K373" s="125">
        <v>6</v>
      </c>
      <c r="L373" s="89"/>
    </row>
    <row r="374" spans="1:12" ht="22.5" customHeight="1">
      <c r="A374" s="88">
        <v>368</v>
      </c>
      <c r="B374" s="123" t="str">
        <f t="shared" si="7"/>
        <v>-7-1</v>
      </c>
      <c r="C374" s="123"/>
      <c r="D374" s="123"/>
      <c r="E374" s="90"/>
      <c r="F374" s="124"/>
      <c r="G374" s="88"/>
      <c r="H374" s="152"/>
      <c r="I374" s="171"/>
      <c r="J374" s="125" t="s">
        <v>313</v>
      </c>
      <c r="K374" s="125">
        <v>1</v>
      </c>
      <c r="L374" s="89"/>
    </row>
    <row r="375" spans="1:12" ht="22.5" customHeight="1">
      <c r="A375" s="88">
        <v>369</v>
      </c>
      <c r="B375" s="123" t="str">
        <f t="shared" si="7"/>
        <v>-7-2</v>
      </c>
      <c r="C375" s="123"/>
      <c r="D375" s="123"/>
      <c r="E375" s="90"/>
      <c r="F375" s="124"/>
      <c r="G375" s="88"/>
      <c r="H375" s="152"/>
      <c r="I375" s="171"/>
      <c r="J375" s="125" t="s">
        <v>313</v>
      </c>
      <c r="K375" s="125">
        <v>2</v>
      </c>
      <c r="L375" s="89"/>
    </row>
    <row r="376" spans="1:12" ht="22.5" customHeight="1">
      <c r="A376" s="88">
        <v>370</v>
      </c>
      <c r="B376" s="123" t="str">
        <f t="shared" si="7"/>
        <v>-7-3</v>
      </c>
      <c r="C376" s="123"/>
      <c r="D376" s="123"/>
      <c r="E376" s="90"/>
      <c r="F376" s="124"/>
      <c r="G376" s="88"/>
      <c r="H376" s="152"/>
      <c r="I376" s="171"/>
      <c r="J376" s="125" t="s">
        <v>313</v>
      </c>
      <c r="K376" s="125">
        <v>3</v>
      </c>
      <c r="L376" s="89"/>
    </row>
    <row r="377" spans="1:12" ht="22.5" customHeight="1">
      <c r="A377" s="88">
        <v>371</v>
      </c>
      <c r="B377" s="123" t="str">
        <f t="shared" si="7"/>
        <v>-7-4</v>
      </c>
      <c r="C377" s="123"/>
      <c r="D377" s="123"/>
      <c r="E377" s="90"/>
      <c r="F377" s="124"/>
      <c r="G377" s="88"/>
      <c r="H377" s="152"/>
      <c r="I377" s="171"/>
      <c r="J377" s="125" t="s">
        <v>313</v>
      </c>
      <c r="K377" s="125">
        <v>4</v>
      </c>
      <c r="L377" s="89"/>
    </row>
    <row r="378" spans="1:12" ht="22.5" customHeight="1">
      <c r="A378" s="88">
        <v>372</v>
      </c>
      <c r="B378" s="123" t="str">
        <f t="shared" si="7"/>
        <v>-7-5</v>
      </c>
      <c r="C378" s="123"/>
      <c r="D378" s="123"/>
      <c r="E378" s="90"/>
      <c r="F378" s="124"/>
      <c r="G378" s="88"/>
      <c r="H378" s="152"/>
      <c r="I378" s="171"/>
      <c r="J378" s="125" t="s">
        <v>313</v>
      </c>
      <c r="K378" s="125">
        <v>5</v>
      </c>
      <c r="L378" s="89"/>
    </row>
    <row r="379" spans="1:12" ht="22.5" customHeight="1">
      <c r="A379" s="88">
        <v>373</v>
      </c>
      <c r="B379" s="123" t="str">
        <f t="shared" si="7"/>
        <v>-7-6</v>
      </c>
      <c r="C379" s="123"/>
      <c r="D379" s="123"/>
      <c r="E379" s="90"/>
      <c r="F379" s="124"/>
      <c r="G379" s="88"/>
      <c r="H379" s="152"/>
      <c r="I379" s="171"/>
      <c r="J379" s="125" t="s">
        <v>313</v>
      </c>
      <c r="K379" s="125">
        <v>6</v>
      </c>
      <c r="L379" s="89"/>
    </row>
    <row r="380" spans="1:12" ht="22.5" customHeight="1">
      <c r="A380" s="88">
        <v>374</v>
      </c>
      <c r="B380" s="123" t="str">
        <f t="shared" si="7"/>
        <v>-8-1</v>
      </c>
      <c r="C380" s="123"/>
      <c r="D380" s="123"/>
      <c r="E380" s="90"/>
      <c r="F380" s="124"/>
      <c r="G380" s="88"/>
      <c r="H380" s="152"/>
      <c r="I380" s="171"/>
      <c r="J380" s="125" t="s">
        <v>314</v>
      </c>
      <c r="K380" s="125">
        <v>1</v>
      </c>
      <c r="L380" s="89"/>
    </row>
    <row r="381" spans="1:12" ht="22.5" customHeight="1">
      <c r="A381" s="88">
        <v>375</v>
      </c>
      <c r="B381" s="123" t="str">
        <f t="shared" si="7"/>
        <v>-8-2</v>
      </c>
      <c r="C381" s="123"/>
      <c r="D381" s="123"/>
      <c r="E381" s="90"/>
      <c r="F381" s="124"/>
      <c r="G381" s="88"/>
      <c r="H381" s="152"/>
      <c r="I381" s="171"/>
      <c r="J381" s="125" t="s">
        <v>314</v>
      </c>
      <c r="K381" s="125">
        <v>2</v>
      </c>
      <c r="L381" s="89"/>
    </row>
    <row r="382" spans="1:12" ht="22.5" customHeight="1">
      <c r="A382" s="88">
        <v>376</v>
      </c>
      <c r="B382" s="123" t="str">
        <f t="shared" si="7"/>
        <v>-8-3</v>
      </c>
      <c r="C382" s="123"/>
      <c r="D382" s="123"/>
      <c r="E382" s="90"/>
      <c r="F382" s="124"/>
      <c r="G382" s="88"/>
      <c r="H382" s="152"/>
      <c r="I382" s="171"/>
      <c r="J382" s="125" t="s">
        <v>314</v>
      </c>
      <c r="K382" s="125">
        <v>3</v>
      </c>
      <c r="L382" s="89"/>
    </row>
    <row r="383" spans="1:12" ht="22.5" customHeight="1">
      <c r="A383" s="88">
        <v>377</v>
      </c>
      <c r="B383" s="123" t="str">
        <f t="shared" si="7"/>
        <v>-8-4</v>
      </c>
      <c r="C383" s="123"/>
      <c r="D383" s="123"/>
      <c r="E383" s="90"/>
      <c r="F383" s="124"/>
      <c r="G383" s="88"/>
      <c r="H383" s="152"/>
      <c r="I383" s="171"/>
      <c r="J383" s="125" t="s">
        <v>314</v>
      </c>
      <c r="K383" s="125">
        <v>4</v>
      </c>
      <c r="L383" s="89"/>
    </row>
    <row r="384" spans="1:12" ht="22.5" customHeight="1">
      <c r="A384" s="88">
        <v>378</v>
      </c>
      <c r="B384" s="123" t="str">
        <f t="shared" si="7"/>
        <v>-8-5</v>
      </c>
      <c r="C384" s="123"/>
      <c r="D384" s="123"/>
      <c r="E384" s="90"/>
      <c r="F384" s="124"/>
      <c r="G384" s="88"/>
      <c r="H384" s="152"/>
      <c r="I384" s="171"/>
      <c r="J384" s="125" t="s">
        <v>314</v>
      </c>
      <c r="K384" s="125">
        <v>5</v>
      </c>
      <c r="L384" s="89"/>
    </row>
    <row r="385" spans="1:12" ht="22.5" customHeight="1">
      <c r="A385" s="88">
        <v>379</v>
      </c>
      <c r="B385" s="123" t="str">
        <f t="shared" si="7"/>
        <v>-8-6</v>
      </c>
      <c r="C385" s="123"/>
      <c r="D385" s="123"/>
      <c r="E385" s="90"/>
      <c r="F385" s="124"/>
      <c r="G385" s="88"/>
      <c r="H385" s="152"/>
      <c r="I385" s="171"/>
      <c r="J385" s="125" t="s">
        <v>314</v>
      </c>
      <c r="K385" s="125">
        <v>6</v>
      </c>
      <c r="L385" s="89"/>
    </row>
    <row r="386" spans="1:12" ht="22.5" customHeight="1">
      <c r="A386" s="88">
        <v>380</v>
      </c>
      <c r="B386" s="123" t="str">
        <f t="shared" si="7"/>
        <v>-9-1</v>
      </c>
      <c r="C386" s="123"/>
      <c r="D386" s="123"/>
      <c r="E386" s="90"/>
      <c r="F386" s="124"/>
      <c r="G386" s="88"/>
      <c r="H386" s="152"/>
      <c r="I386" s="171"/>
      <c r="J386" s="125" t="s">
        <v>315</v>
      </c>
      <c r="K386" s="125">
        <v>1</v>
      </c>
      <c r="L386" s="89"/>
    </row>
    <row r="387" spans="1:12" ht="22.5" customHeight="1">
      <c r="A387" s="88">
        <v>381</v>
      </c>
      <c r="B387" s="123" t="str">
        <f t="shared" si="7"/>
        <v>-9-2</v>
      </c>
      <c r="C387" s="123"/>
      <c r="D387" s="123"/>
      <c r="E387" s="90"/>
      <c r="F387" s="124"/>
      <c r="G387" s="88"/>
      <c r="H387" s="152"/>
      <c r="I387" s="171"/>
      <c r="J387" s="125" t="s">
        <v>315</v>
      </c>
      <c r="K387" s="125">
        <v>2</v>
      </c>
      <c r="L387" s="89"/>
    </row>
    <row r="388" spans="1:12" ht="22.5" customHeight="1">
      <c r="A388" s="88">
        <v>382</v>
      </c>
      <c r="B388" s="123" t="str">
        <f t="shared" si="7"/>
        <v>-9-3</v>
      </c>
      <c r="C388" s="123"/>
      <c r="D388" s="123"/>
      <c r="E388" s="90"/>
      <c r="F388" s="124"/>
      <c r="G388" s="88"/>
      <c r="H388" s="152"/>
      <c r="I388" s="171"/>
      <c r="J388" s="125" t="s">
        <v>315</v>
      </c>
      <c r="K388" s="125">
        <v>3</v>
      </c>
      <c r="L388" s="89"/>
    </row>
    <row r="389" spans="1:12" ht="22.5" customHeight="1">
      <c r="A389" s="88">
        <v>383</v>
      </c>
      <c r="B389" s="123" t="str">
        <f t="shared" si="7"/>
        <v>-9-4</v>
      </c>
      <c r="C389" s="123"/>
      <c r="D389" s="123"/>
      <c r="E389" s="174"/>
      <c r="F389" s="175"/>
      <c r="G389" s="176"/>
      <c r="H389" s="176"/>
      <c r="I389" s="171"/>
      <c r="J389" s="125" t="s">
        <v>315</v>
      </c>
      <c r="K389" s="125" t="s">
        <v>306</v>
      </c>
      <c r="L389" s="89"/>
    </row>
    <row r="390" spans="1:12" ht="22.5" customHeight="1">
      <c r="A390" s="88">
        <v>384</v>
      </c>
      <c r="B390" s="123" t="str">
        <f t="shared" si="7"/>
        <v>-9-5</v>
      </c>
      <c r="C390" s="123"/>
      <c r="D390" s="123"/>
      <c r="E390" s="174"/>
      <c r="F390" s="175"/>
      <c r="G390" s="176"/>
      <c r="H390" s="176"/>
      <c r="I390" s="171"/>
      <c r="J390" s="125" t="s">
        <v>315</v>
      </c>
      <c r="K390" s="125" t="s">
        <v>307</v>
      </c>
      <c r="L390" s="89"/>
    </row>
    <row r="391" spans="1:12" ht="22.5" customHeight="1">
      <c r="A391" s="88">
        <v>385</v>
      </c>
      <c r="B391" s="123" t="str">
        <f t="shared" si="7"/>
        <v>--</v>
      </c>
      <c r="C391" s="123"/>
      <c r="D391" s="123"/>
      <c r="E391" s="90"/>
      <c r="F391" s="124"/>
      <c r="G391" s="88"/>
      <c r="H391" s="152"/>
      <c r="I391" s="171"/>
      <c r="J391" s="125"/>
      <c r="K391" s="125"/>
      <c r="L391" s="89"/>
    </row>
    <row r="392" spans="1:12" ht="22.5" customHeight="1">
      <c r="A392" s="88">
        <v>386</v>
      </c>
      <c r="B392" s="123" t="str">
        <f t="shared" si="7"/>
        <v>--</v>
      </c>
      <c r="C392" s="123"/>
      <c r="D392" s="123"/>
      <c r="E392" s="90"/>
      <c r="F392" s="124"/>
      <c r="G392" s="88"/>
      <c r="H392" s="152"/>
      <c r="I392" s="171"/>
      <c r="J392" s="125"/>
      <c r="K392" s="125"/>
      <c r="L392" s="89"/>
    </row>
    <row r="393" spans="1:12" ht="22.5" customHeight="1">
      <c r="A393" s="88">
        <v>387</v>
      </c>
      <c r="B393" s="123" t="str">
        <f aca="true" t="shared" si="8" ref="B393:B436">CONCATENATE(H393,"-",J393,"-",L393)</f>
        <v>-A-1</v>
      </c>
      <c r="C393" s="123"/>
      <c r="D393" s="123"/>
      <c r="E393" s="90"/>
      <c r="F393" s="124"/>
      <c r="G393" s="88"/>
      <c r="H393" s="152"/>
      <c r="I393" s="91"/>
      <c r="J393" s="125" t="s">
        <v>311</v>
      </c>
      <c r="K393" s="125"/>
      <c r="L393" s="89">
        <v>1</v>
      </c>
    </row>
    <row r="394" spans="1:12" ht="22.5" customHeight="1">
      <c r="A394" s="88">
        <v>388</v>
      </c>
      <c r="B394" s="123" t="str">
        <f t="shared" si="8"/>
        <v>-A-2</v>
      </c>
      <c r="C394" s="123"/>
      <c r="D394" s="123"/>
      <c r="E394" s="90"/>
      <c r="F394" s="124"/>
      <c r="G394" s="88"/>
      <c r="H394" s="152"/>
      <c r="I394" s="91"/>
      <c r="J394" s="125" t="s">
        <v>311</v>
      </c>
      <c r="K394" s="125"/>
      <c r="L394" s="89">
        <v>2</v>
      </c>
    </row>
    <row r="395" spans="1:12" ht="22.5" customHeight="1">
      <c r="A395" s="88">
        <v>389</v>
      </c>
      <c r="B395" s="123" t="str">
        <f t="shared" si="8"/>
        <v>-A-3</v>
      </c>
      <c r="C395" s="123"/>
      <c r="D395" s="123"/>
      <c r="E395" s="90"/>
      <c r="F395" s="124"/>
      <c r="G395" s="88"/>
      <c r="H395" s="152"/>
      <c r="I395" s="91"/>
      <c r="J395" s="125" t="s">
        <v>311</v>
      </c>
      <c r="K395" s="125"/>
      <c r="L395" s="89">
        <v>3</v>
      </c>
    </row>
    <row r="396" spans="1:12" ht="22.5" customHeight="1">
      <c r="A396" s="88">
        <v>390</v>
      </c>
      <c r="B396" s="123" t="str">
        <f t="shared" si="8"/>
        <v>-A-4</v>
      </c>
      <c r="C396" s="123"/>
      <c r="D396" s="123"/>
      <c r="E396" s="90"/>
      <c r="F396" s="124"/>
      <c r="G396" s="88"/>
      <c r="H396" s="152"/>
      <c r="I396" s="91"/>
      <c r="J396" s="125" t="s">
        <v>311</v>
      </c>
      <c r="K396" s="125"/>
      <c r="L396" s="89">
        <v>4</v>
      </c>
    </row>
    <row r="397" spans="1:12" ht="22.5" customHeight="1">
      <c r="A397" s="88">
        <v>391</v>
      </c>
      <c r="B397" s="123" t="str">
        <f t="shared" si="8"/>
        <v>-A-5</v>
      </c>
      <c r="C397" s="123"/>
      <c r="D397" s="123"/>
      <c r="E397" s="90"/>
      <c r="F397" s="124"/>
      <c r="G397" s="88"/>
      <c r="H397" s="152"/>
      <c r="I397" s="91"/>
      <c r="J397" s="125" t="s">
        <v>311</v>
      </c>
      <c r="K397" s="125"/>
      <c r="L397" s="89">
        <v>5</v>
      </c>
    </row>
    <row r="398" spans="1:12" ht="22.5" customHeight="1">
      <c r="A398" s="88">
        <v>392</v>
      </c>
      <c r="B398" s="123" t="str">
        <f t="shared" si="8"/>
        <v>-A-6</v>
      </c>
      <c r="C398" s="123"/>
      <c r="D398" s="123"/>
      <c r="E398" s="90"/>
      <c r="F398" s="124"/>
      <c r="G398" s="88"/>
      <c r="H398" s="152"/>
      <c r="I398" s="91"/>
      <c r="J398" s="125" t="s">
        <v>311</v>
      </c>
      <c r="K398" s="125"/>
      <c r="L398" s="89">
        <v>6</v>
      </c>
    </row>
    <row r="399" spans="1:12" ht="22.5" customHeight="1">
      <c r="A399" s="88">
        <v>393</v>
      </c>
      <c r="B399" s="123" t="str">
        <f t="shared" si="8"/>
        <v>-A-7</v>
      </c>
      <c r="C399" s="123"/>
      <c r="D399" s="123"/>
      <c r="E399" s="90"/>
      <c r="F399" s="124"/>
      <c r="G399" s="88"/>
      <c r="H399" s="152"/>
      <c r="I399" s="91"/>
      <c r="J399" s="125" t="s">
        <v>311</v>
      </c>
      <c r="K399" s="125"/>
      <c r="L399" s="89">
        <v>7</v>
      </c>
    </row>
    <row r="400" spans="1:12" ht="22.5" customHeight="1">
      <c r="A400" s="88">
        <v>394</v>
      </c>
      <c r="B400" s="123" t="str">
        <f t="shared" si="8"/>
        <v>-A-8</v>
      </c>
      <c r="C400" s="123"/>
      <c r="D400" s="123"/>
      <c r="E400" s="90"/>
      <c r="F400" s="124"/>
      <c r="G400" s="88"/>
      <c r="H400" s="152"/>
      <c r="I400" s="91"/>
      <c r="J400" s="125" t="s">
        <v>311</v>
      </c>
      <c r="K400" s="125"/>
      <c r="L400" s="89">
        <v>8</v>
      </c>
    </row>
    <row r="401" spans="1:12" ht="22.5" customHeight="1">
      <c r="A401" s="88">
        <v>395</v>
      </c>
      <c r="B401" s="123" t="str">
        <f t="shared" si="8"/>
        <v>-A-9</v>
      </c>
      <c r="C401" s="123"/>
      <c r="D401" s="123"/>
      <c r="E401" s="90"/>
      <c r="F401" s="124"/>
      <c r="G401" s="88"/>
      <c r="H401" s="152"/>
      <c r="I401" s="91"/>
      <c r="J401" s="125" t="s">
        <v>311</v>
      </c>
      <c r="K401" s="125"/>
      <c r="L401" s="89">
        <v>9</v>
      </c>
    </row>
    <row r="402" spans="1:12" ht="22.5" customHeight="1">
      <c r="A402" s="88">
        <v>396</v>
      </c>
      <c r="B402" s="123" t="str">
        <f t="shared" si="8"/>
        <v>-A-10</v>
      </c>
      <c r="C402" s="123"/>
      <c r="D402" s="123"/>
      <c r="E402" s="90"/>
      <c r="F402" s="124"/>
      <c r="G402" s="88"/>
      <c r="H402" s="152"/>
      <c r="I402" s="91"/>
      <c r="J402" s="125" t="s">
        <v>311</v>
      </c>
      <c r="K402" s="125"/>
      <c r="L402" s="89">
        <v>10</v>
      </c>
    </row>
    <row r="403" spans="1:12" ht="22.5" customHeight="1">
      <c r="A403" s="88">
        <v>397</v>
      </c>
      <c r="B403" s="123" t="str">
        <f t="shared" si="8"/>
        <v>-A-11</v>
      </c>
      <c r="C403" s="123"/>
      <c r="D403" s="123"/>
      <c r="E403" s="90"/>
      <c r="F403" s="124"/>
      <c r="G403" s="88"/>
      <c r="H403" s="152"/>
      <c r="I403" s="91"/>
      <c r="J403" s="125" t="s">
        <v>311</v>
      </c>
      <c r="K403" s="125"/>
      <c r="L403" s="89">
        <v>11</v>
      </c>
    </row>
    <row r="404" spans="1:12" ht="22.5" customHeight="1">
      <c r="A404" s="88">
        <v>398</v>
      </c>
      <c r="B404" s="123" t="str">
        <f t="shared" si="8"/>
        <v>-A-12</v>
      </c>
      <c r="C404" s="123"/>
      <c r="D404" s="123"/>
      <c r="E404" s="90"/>
      <c r="F404" s="124"/>
      <c r="G404" s="88"/>
      <c r="H404" s="152"/>
      <c r="I404" s="91"/>
      <c r="J404" s="125" t="s">
        <v>311</v>
      </c>
      <c r="K404" s="125"/>
      <c r="L404" s="89">
        <v>12</v>
      </c>
    </row>
    <row r="405" spans="1:12" ht="22.5" customHeight="1">
      <c r="A405" s="88">
        <v>399</v>
      </c>
      <c r="B405" s="123" t="str">
        <f t="shared" si="8"/>
        <v>-A-13</v>
      </c>
      <c r="C405" s="123"/>
      <c r="D405" s="123"/>
      <c r="E405" s="90"/>
      <c r="F405" s="124"/>
      <c r="G405" s="88"/>
      <c r="H405" s="152"/>
      <c r="I405" s="91"/>
      <c r="J405" s="125" t="s">
        <v>311</v>
      </c>
      <c r="K405" s="125"/>
      <c r="L405" s="89">
        <v>13</v>
      </c>
    </row>
    <row r="406" spans="1:12" ht="22.5" customHeight="1">
      <c r="A406" s="88">
        <v>400</v>
      </c>
      <c r="B406" s="123" t="str">
        <f t="shared" si="8"/>
        <v>-A-14</v>
      </c>
      <c r="C406" s="123"/>
      <c r="D406" s="123"/>
      <c r="E406" s="90"/>
      <c r="F406" s="124"/>
      <c r="G406" s="88"/>
      <c r="H406" s="152"/>
      <c r="I406" s="91"/>
      <c r="J406" s="125" t="s">
        <v>311</v>
      </c>
      <c r="K406" s="125"/>
      <c r="L406" s="89">
        <v>14</v>
      </c>
    </row>
    <row r="407" spans="1:12" ht="22.5" customHeight="1">
      <c r="A407" s="88">
        <v>401</v>
      </c>
      <c r="B407" s="123" t="str">
        <f t="shared" si="8"/>
        <v>-A-15</v>
      </c>
      <c r="C407" s="123"/>
      <c r="D407" s="123"/>
      <c r="E407" s="90"/>
      <c r="F407" s="124"/>
      <c r="G407" s="88"/>
      <c r="H407" s="152"/>
      <c r="I407" s="91"/>
      <c r="J407" s="125" t="s">
        <v>311</v>
      </c>
      <c r="K407" s="125"/>
      <c r="L407" s="89">
        <v>15</v>
      </c>
    </row>
    <row r="408" spans="1:12" ht="22.5" customHeight="1">
      <c r="A408" s="88">
        <v>402</v>
      </c>
      <c r="B408" s="123" t="str">
        <f t="shared" si="8"/>
        <v>-A-16</v>
      </c>
      <c r="C408" s="123"/>
      <c r="D408" s="123"/>
      <c r="E408" s="90"/>
      <c r="F408" s="124"/>
      <c r="G408" s="88"/>
      <c r="H408" s="152"/>
      <c r="I408" s="91"/>
      <c r="J408" s="125" t="s">
        <v>311</v>
      </c>
      <c r="K408" s="125"/>
      <c r="L408" s="89">
        <v>16</v>
      </c>
    </row>
    <row r="409" spans="1:12" ht="22.5" customHeight="1">
      <c r="A409" s="88">
        <v>403</v>
      </c>
      <c r="B409" s="123" t="str">
        <f t="shared" si="8"/>
        <v>-A-17</v>
      </c>
      <c r="C409" s="123"/>
      <c r="D409" s="123"/>
      <c r="E409" s="90"/>
      <c r="F409" s="124"/>
      <c r="G409" s="88"/>
      <c r="H409" s="152"/>
      <c r="I409" s="91"/>
      <c r="J409" s="125" t="s">
        <v>311</v>
      </c>
      <c r="K409" s="125"/>
      <c r="L409" s="89">
        <v>17</v>
      </c>
    </row>
    <row r="410" spans="1:12" ht="22.5" customHeight="1">
      <c r="A410" s="88">
        <v>404</v>
      </c>
      <c r="B410" s="123" t="str">
        <f t="shared" si="8"/>
        <v>-A-18</v>
      </c>
      <c r="C410" s="123"/>
      <c r="D410" s="123"/>
      <c r="E410" s="90"/>
      <c r="F410" s="124"/>
      <c r="G410" s="88"/>
      <c r="H410" s="152"/>
      <c r="I410" s="91"/>
      <c r="J410" s="125" t="s">
        <v>311</v>
      </c>
      <c r="K410" s="125"/>
      <c r="L410" s="89">
        <v>18</v>
      </c>
    </row>
    <row r="411" spans="1:12" ht="22.5" customHeight="1">
      <c r="A411" s="88">
        <v>405</v>
      </c>
      <c r="B411" s="123" t="str">
        <f t="shared" si="8"/>
        <v>-A-19</v>
      </c>
      <c r="C411" s="123"/>
      <c r="D411" s="123"/>
      <c r="E411" s="90"/>
      <c r="F411" s="124"/>
      <c r="G411" s="88"/>
      <c r="H411" s="152"/>
      <c r="I411" s="91"/>
      <c r="J411" s="125" t="s">
        <v>311</v>
      </c>
      <c r="K411" s="125"/>
      <c r="L411" s="89">
        <v>19</v>
      </c>
    </row>
    <row r="412" spans="1:12" ht="22.5" customHeight="1">
      <c r="A412" s="88">
        <v>406</v>
      </c>
      <c r="B412" s="123" t="str">
        <f t="shared" si="8"/>
        <v>-A-20</v>
      </c>
      <c r="C412" s="123"/>
      <c r="D412" s="123"/>
      <c r="E412" s="90"/>
      <c r="F412" s="124"/>
      <c r="G412" s="88"/>
      <c r="H412" s="152"/>
      <c r="I412" s="91"/>
      <c r="J412" s="125" t="s">
        <v>311</v>
      </c>
      <c r="K412" s="125"/>
      <c r="L412" s="89">
        <v>20</v>
      </c>
    </row>
    <row r="413" spans="1:12" ht="22.5" customHeight="1">
      <c r="A413" s="88">
        <v>407</v>
      </c>
      <c r="B413" s="123" t="str">
        <f t="shared" si="8"/>
        <v>-B-1</v>
      </c>
      <c r="C413" s="123"/>
      <c r="D413" s="123"/>
      <c r="E413" s="90"/>
      <c r="F413" s="124"/>
      <c r="G413" s="88"/>
      <c r="H413" s="152"/>
      <c r="I413" s="91"/>
      <c r="J413" s="125" t="s">
        <v>312</v>
      </c>
      <c r="K413" s="125"/>
      <c r="L413" s="89">
        <v>1</v>
      </c>
    </row>
    <row r="414" spans="1:12" ht="22.5" customHeight="1">
      <c r="A414" s="88">
        <v>408</v>
      </c>
      <c r="B414" s="123" t="str">
        <f t="shared" si="8"/>
        <v>-B-2</v>
      </c>
      <c r="C414" s="123"/>
      <c r="D414" s="123"/>
      <c r="E414" s="90"/>
      <c r="F414" s="124"/>
      <c r="G414" s="88"/>
      <c r="H414" s="152"/>
      <c r="I414" s="91"/>
      <c r="J414" s="125" t="s">
        <v>312</v>
      </c>
      <c r="K414" s="125"/>
      <c r="L414" s="89">
        <v>2</v>
      </c>
    </row>
    <row r="415" spans="1:12" ht="22.5" customHeight="1">
      <c r="A415" s="88">
        <v>409</v>
      </c>
      <c r="B415" s="123" t="str">
        <f t="shared" si="8"/>
        <v>-B-3</v>
      </c>
      <c r="C415" s="123"/>
      <c r="D415" s="123"/>
      <c r="E415" s="90"/>
      <c r="F415" s="124"/>
      <c r="G415" s="88"/>
      <c r="H415" s="152"/>
      <c r="I415" s="91"/>
      <c r="J415" s="125" t="s">
        <v>312</v>
      </c>
      <c r="K415" s="125"/>
      <c r="L415" s="89">
        <v>3</v>
      </c>
    </row>
    <row r="416" spans="1:12" ht="22.5" customHeight="1">
      <c r="A416" s="88">
        <v>410</v>
      </c>
      <c r="B416" s="123" t="str">
        <f t="shared" si="8"/>
        <v>-B-4</v>
      </c>
      <c r="C416" s="123"/>
      <c r="D416" s="123"/>
      <c r="E416" s="90"/>
      <c r="F416" s="124"/>
      <c r="G416" s="88"/>
      <c r="H416" s="152"/>
      <c r="I416" s="91"/>
      <c r="J416" s="125" t="s">
        <v>312</v>
      </c>
      <c r="K416" s="125"/>
      <c r="L416" s="89">
        <v>4</v>
      </c>
    </row>
    <row r="417" spans="1:12" ht="22.5" customHeight="1">
      <c r="A417" s="88">
        <v>411</v>
      </c>
      <c r="B417" s="123" t="str">
        <f t="shared" si="8"/>
        <v>-B-5</v>
      </c>
      <c r="C417" s="123"/>
      <c r="D417" s="123"/>
      <c r="E417" s="90"/>
      <c r="F417" s="124"/>
      <c r="G417" s="88"/>
      <c r="H417" s="152"/>
      <c r="I417" s="91"/>
      <c r="J417" s="125" t="s">
        <v>312</v>
      </c>
      <c r="K417" s="125"/>
      <c r="L417" s="89">
        <v>5</v>
      </c>
    </row>
    <row r="418" spans="1:12" ht="22.5" customHeight="1">
      <c r="A418" s="88">
        <v>412</v>
      </c>
      <c r="B418" s="123" t="str">
        <f t="shared" si="8"/>
        <v>-B-6</v>
      </c>
      <c r="C418" s="123"/>
      <c r="D418" s="123"/>
      <c r="E418" s="90"/>
      <c r="F418" s="124"/>
      <c r="G418" s="88"/>
      <c r="H418" s="152"/>
      <c r="I418" s="91"/>
      <c r="J418" s="125" t="s">
        <v>312</v>
      </c>
      <c r="K418" s="125"/>
      <c r="L418" s="89">
        <v>6</v>
      </c>
    </row>
    <row r="419" spans="1:12" ht="22.5" customHeight="1">
      <c r="A419" s="88">
        <v>413</v>
      </c>
      <c r="B419" s="123" t="str">
        <f t="shared" si="8"/>
        <v>-B-7</v>
      </c>
      <c r="C419" s="123"/>
      <c r="D419" s="123"/>
      <c r="E419" s="90"/>
      <c r="F419" s="124"/>
      <c r="G419" s="88"/>
      <c r="H419" s="152"/>
      <c r="I419" s="91"/>
      <c r="J419" s="125" t="s">
        <v>312</v>
      </c>
      <c r="K419" s="125"/>
      <c r="L419" s="89">
        <v>7</v>
      </c>
    </row>
    <row r="420" spans="1:12" ht="22.5" customHeight="1">
      <c r="A420" s="88">
        <v>414</v>
      </c>
      <c r="B420" s="123" t="str">
        <f t="shared" si="8"/>
        <v>-B-8</v>
      </c>
      <c r="C420" s="123"/>
      <c r="D420" s="123"/>
      <c r="E420" s="90"/>
      <c r="F420" s="124"/>
      <c r="G420" s="88"/>
      <c r="H420" s="152"/>
      <c r="I420" s="91"/>
      <c r="J420" s="125" t="s">
        <v>312</v>
      </c>
      <c r="K420" s="125"/>
      <c r="L420" s="89">
        <v>8</v>
      </c>
    </row>
    <row r="421" spans="1:12" ht="22.5" customHeight="1">
      <c r="A421" s="88">
        <v>415</v>
      </c>
      <c r="B421" s="123" t="str">
        <f t="shared" si="8"/>
        <v>-B-9</v>
      </c>
      <c r="C421" s="123"/>
      <c r="D421" s="123"/>
      <c r="E421" s="90"/>
      <c r="F421" s="124"/>
      <c r="G421" s="88"/>
      <c r="H421" s="152"/>
      <c r="I421" s="91"/>
      <c r="J421" s="125" t="s">
        <v>312</v>
      </c>
      <c r="K421" s="125"/>
      <c r="L421" s="89">
        <v>9</v>
      </c>
    </row>
    <row r="422" spans="1:12" ht="22.5" customHeight="1">
      <c r="A422" s="88">
        <v>416</v>
      </c>
      <c r="B422" s="123" t="str">
        <f t="shared" si="8"/>
        <v>-B-10</v>
      </c>
      <c r="C422" s="123"/>
      <c r="D422" s="123"/>
      <c r="E422" s="90"/>
      <c r="F422" s="124"/>
      <c r="G422" s="88"/>
      <c r="H422" s="152"/>
      <c r="I422" s="91"/>
      <c r="J422" s="125" t="s">
        <v>312</v>
      </c>
      <c r="K422" s="125"/>
      <c r="L422" s="89">
        <v>10</v>
      </c>
    </row>
    <row r="423" spans="1:12" ht="22.5" customHeight="1">
      <c r="A423" s="88">
        <v>417</v>
      </c>
      <c r="B423" s="123" t="str">
        <f t="shared" si="8"/>
        <v>-B-11</v>
      </c>
      <c r="C423" s="123"/>
      <c r="D423" s="123"/>
      <c r="E423" s="90"/>
      <c r="F423" s="124"/>
      <c r="G423" s="88"/>
      <c r="H423" s="152"/>
      <c r="I423" s="91"/>
      <c r="J423" s="125" t="s">
        <v>312</v>
      </c>
      <c r="K423" s="125"/>
      <c r="L423" s="89">
        <v>11</v>
      </c>
    </row>
    <row r="424" spans="1:12" ht="22.5" customHeight="1">
      <c r="A424" s="88">
        <v>418</v>
      </c>
      <c r="B424" s="123" t="str">
        <f t="shared" si="8"/>
        <v>-B-12</v>
      </c>
      <c r="C424" s="123"/>
      <c r="D424" s="123"/>
      <c r="E424" s="90"/>
      <c r="F424" s="124"/>
      <c r="G424" s="88"/>
      <c r="H424" s="152"/>
      <c r="I424" s="91"/>
      <c r="J424" s="125" t="s">
        <v>312</v>
      </c>
      <c r="K424" s="125"/>
      <c r="L424" s="89">
        <v>12</v>
      </c>
    </row>
    <row r="425" spans="1:12" ht="22.5" customHeight="1">
      <c r="A425" s="88">
        <v>419</v>
      </c>
      <c r="B425" s="123" t="str">
        <f t="shared" si="8"/>
        <v>-B-13</v>
      </c>
      <c r="C425" s="123"/>
      <c r="D425" s="123"/>
      <c r="E425" s="90"/>
      <c r="F425" s="124"/>
      <c r="G425" s="88"/>
      <c r="H425" s="152"/>
      <c r="I425" s="91"/>
      <c r="J425" s="125" t="s">
        <v>312</v>
      </c>
      <c r="K425" s="125"/>
      <c r="L425" s="89">
        <v>13</v>
      </c>
    </row>
    <row r="426" spans="1:12" ht="22.5" customHeight="1">
      <c r="A426" s="88">
        <v>420</v>
      </c>
      <c r="B426" s="123" t="str">
        <f t="shared" si="8"/>
        <v>-B-14</v>
      </c>
      <c r="C426" s="123"/>
      <c r="D426" s="123"/>
      <c r="E426" s="90"/>
      <c r="F426" s="124"/>
      <c r="G426" s="88"/>
      <c r="H426" s="152"/>
      <c r="I426" s="91"/>
      <c r="J426" s="125" t="s">
        <v>312</v>
      </c>
      <c r="K426" s="125"/>
      <c r="L426" s="89">
        <v>14</v>
      </c>
    </row>
    <row r="427" spans="1:12" ht="22.5" customHeight="1">
      <c r="A427" s="88">
        <v>421</v>
      </c>
      <c r="B427" s="123" t="str">
        <f t="shared" si="8"/>
        <v>-B-15</v>
      </c>
      <c r="C427" s="123"/>
      <c r="D427" s="123"/>
      <c r="E427" s="90"/>
      <c r="F427" s="124"/>
      <c r="G427" s="88"/>
      <c r="H427" s="152"/>
      <c r="I427" s="91"/>
      <c r="J427" s="125" t="s">
        <v>312</v>
      </c>
      <c r="K427" s="125"/>
      <c r="L427" s="89">
        <v>15</v>
      </c>
    </row>
    <row r="428" spans="1:12" ht="22.5" customHeight="1">
      <c r="A428" s="88">
        <v>422</v>
      </c>
      <c r="B428" s="123" t="str">
        <f t="shared" si="8"/>
        <v>-B-16</v>
      </c>
      <c r="C428" s="123"/>
      <c r="D428" s="123"/>
      <c r="E428" s="90"/>
      <c r="F428" s="124"/>
      <c r="G428" s="88"/>
      <c r="H428" s="152"/>
      <c r="I428" s="91"/>
      <c r="J428" s="125" t="s">
        <v>312</v>
      </c>
      <c r="K428" s="125"/>
      <c r="L428" s="89">
        <v>16</v>
      </c>
    </row>
    <row r="429" spans="1:12" ht="22.5" customHeight="1">
      <c r="A429" s="88">
        <v>423</v>
      </c>
      <c r="B429" s="123" t="str">
        <f t="shared" si="8"/>
        <v>-B-17</v>
      </c>
      <c r="C429" s="123"/>
      <c r="D429" s="123"/>
      <c r="E429" s="90"/>
      <c r="F429" s="124"/>
      <c r="G429" s="88"/>
      <c r="H429" s="152"/>
      <c r="I429" s="91"/>
      <c r="J429" s="125" t="s">
        <v>312</v>
      </c>
      <c r="K429" s="125"/>
      <c r="L429" s="89">
        <v>17</v>
      </c>
    </row>
    <row r="430" spans="1:12" ht="22.5" customHeight="1">
      <c r="A430" s="88">
        <v>424</v>
      </c>
      <c r="B430" s="123" t="str">
        <f t="shared" si="8"/>
        <v>-B-18</v>
      </c>
      <c r="C430" s="123"/>
      <c r="D430" s="123"/>
      <c r="E430" s="90"/>
      <c r="F430" s="124"/>
      <c r="G430" s="88"/>
      <c r="H430" s="152"/>
      <c r="I430" s="91"/>
      <c r="J430" s="125" t="s">
        <v>312</v>
      </c>
      <c r="K430" s="125"/>
      <c r="L430" s="89">
        <v>18</v>
      </c>
    </row>
    <row r="431" spans="1:12" ht="22.5" customHeight="1">
      <c r="A431" s="88">
        <v>425</v>
      </c>
      <c r="B431" s="123" t="str">
        <f t="shared" si="8"/>
        <v>-B-19</v>
      </c>
      <c r="C431" s="123"/>
      <c r="D431" s="123"/>
      <c r="E431" s="90"/>
      <c r="F431" s="124"/>
      <c r="G431" s="88"/>
      <c r="H431" s="152"/>
      <c r="I431" s="91"/>
      <c r="J431" s="125" t="s">
        <v>312</v>
      </c>
      <c r="K431" s="125"/>
      <c r="L431" s="89">
        <v>19</v>
      </c>
    </row>
    <row r="432" spans="1:12" ht="22.5" customHeight="1">
      <c r="A432" s="88">
        <v>426</v>
      </c>
      <c r="B432" s="123" t="str">
        <f t="shared" si="8"/>
        <v>-B-20</v>
      </c>
      <c r="C432" s="123"/>
      <c r="D432" s="123"/>
      <c r="E432" s="90"/>
      <c r="F432" s="124"/>
      <c r="G432" s="88"/>
      <c r="H432" s="152"/>
      <c r="I432" s="91"/>
      <c r="J432" s="125" t="s">
        <v>312</v>
      </c>
      <c r="K432" s="125"/>
      <c r="L432" s="89">
        <v>20</v>
      </c>
    </row>
    <row r="433" spans="1:12" ht="22.5" customHeight="1">
      <c r="A433" s="88">
        <v>427</v>
      </c>
      <c r="B433" s="123" t="str">
        <f t="shared" si="8"/>
        <v>--</v>
      </c>
      <c r="C433" s="123"/>
      <c r="D433" s="123"/>
      <c r="E433" s="90"/>
      <c r="F433" s="124"/>
      <c r="G433" s="88"/>
      <c r="H433" s="152"/>
      <c r="I433" s="91"/>
      <c r="J433" s="125"/>
      <c r="K433" s="125"/>
      <c r="L433" s="89"/>
    </row>
    <row r="434" spans="1:12" ht="22.5" customHeight="1">
      <c r="A434" s="88">
        <v>428</v>
      </c>
      <c r="B434" s="123" t="str">
        <f t="shared" si="8"/>
        <v>--</v>
      </c>
      <c r="C434" s="123"/>
      <c r="D434" s="123"/>
      <c r="E434" s="90"/>
      <c r="F434" s="124"/>
      <c r="G434" s="88"/>
      <c r="H434" s="152"/>
      <c r="I434" s="91"/>
      <c r="J434" s="125"/>
      <c r="K434" s="125"/>
      <c r="L434" s="89"/>
    </row>
    <row r="435" spans="1:12" ht="22.5" customHeight="1">
      <c r="A435" s="88">
        <v>429</v>
      </c>
      <c r="B435" s="123" t="str">
        <f t="shared" si="8"/>
        <v>--</v>
      </c>
      <c r="C435" s="123"/>
      <c r="D435" s="123"/>
      <c r="E435" s="90"/>
      <c r="F435" s="124"/>
      <c r="G435" s="88"/>
      <c r="H435" s="152"/>
      <c r="I435" s="91"/>
      <c r="J435" s="125"/>
      <c r="K435" s="125"/>
      <c r="L435" s="89"/>
    </row>
    <row r="436" spans="1:12" ht="22.5" customHeight="1">
      <c r="A436" s="88">
        <v>430</v>
      </c>
      <c r="B436" s="123" t="str">
        <f t="shared" si="8"/>
        <v>--</v>
      </c>
      <c r="C436" s="123"/>
      <c r="D436" s="123"/>
      <c r="E436" s="90"/>
      <c r="F436" s="124"/>
      <c r="G436" s="88"/>
      <c r="H436" s="152"/>
      <c r="I436" s="91"/>
      <c r="J436" s="125"/>
      <c r="K436" s="125"/>
      <c r="L436" s="89"/>
    </row>
    <row r="437" spans="1:12" ht="22.5" customHeight="1">
      <c r="A437" s="88">
        <v>431</v>
      </c>
      <c r="B437" s="123" t="str">
        <f aca="true" t="shared" si="9" ref="B437:B463">CONCATENATE(H437,"-",L437)</f>
        <v>-1</v>
      </c>
      <c r="C437" s="123"/>
      <c r="D437" s="123"/>
      <c r="E437" s="90"/>
      <c r="F437" s="124"/>
      <c r="G437" s="88"/>
      <c r="H437" s="152"/>
      <c r="I437" s="91"/>
      <c r="J437" s="125"/>
      <c r="K437" s="125"/>
      <c r="L437" s="89">
        <v>1</v>
      </c>
    </row>
    <row r="438" spans="1:12" ht="22.5" customHeight="1">
      <c r="A438" s="88">
        <v>432</v>
      </c>
      <c r="B438" s="123" t="str">
        <f t="shared" si="9"/>
        <v>-2</v>
      </c>
      <c r="C438" s="123"/>
      <c r="D438" s="123"/>
      <c r="E438" s="90"/>
      <c r="F438" s="124"/>
      <c r="G438" s="88"/>
      <c r="H438" s="152"/>
      <c r="I438" s="91"/>
      <c r="J438" s="125"/>
      <c r="K438" s="125"/>
      <c r="L438" s="89">
        <v>2</v>
      </c>
    </row>
    <row r="439" spans="1:12" ht="22.5" customHeight="1">
      <c r="A439" s="88">
        <v>433</v>
      </c>
      <c r="B439" s="123" t="str">
        <f t="shared" si="9"/>
        <v>-3</v>
      </c>
      <c r="C439" s="123"/>
      <c r="D439" s="123"/>
      <c r="E439" s="90"/>
      <c r="F439" s="124"/>
      <c r="G439" s="88"/>
      <c r="H439" s="152"/>
      <c r="I439" s="91"/>
      <c r="J439" s="125"/>
      <c r="K439" s="125"/>
      <c r="L439" s="89">
        <v>3</v>
      </c>
    </row>
    <row r="440" spans="1:12" ht="22.5" customHeight="1">
      <c r="A440" s="88">
        <v>434</v>
      </c>
      <c r="B440" s="123" t="str">
        <f t="shared" si="9"/>
        <v>-4</v>
      </c>
      <c r="C440" s="123"/>
      <c r="D440" s="123"/>
      <c r="E440" s="90"/>
      <c r="F440" s="124"/>
      <c r="G440" s="88"/>
      <c r="H440" s="152"/>
      <c r="I440" s="91"/>
      <c r="J440" s="125"/>
      <c r="K440" s="125"/>
      <c r="L440" s="89">
        <v>4</v>
      </c>
    </row>
    <row r="441" spans="1:12" ht="22.5" customHeight="1">
      <c r="A441" s="88">
        <v>435</v>
      </c>
      <c r="B441" s="123" t="str">
        <f t="shared" si="9"/>
        <v>-5</v>
      </c>
      <c r="C441" s="123"/>
      <c r="D441" s="123"/>
      <c r="E441" s="90"/>
      <c r="F441" s="124"/>
      <c r="G441" s="88"/>
      <c r="H441" s="152"/>
      <c r="I441" s="91"/>
      <c r="J441" s="125"/>
      <c r="K441" s="125"/>
      <c r="L441" s="89">
        <v>5</v>
      </c>
    </row>
    <row r="442" spans="1:12" ht="22.5" customHeight="1">
      <c r="A442" s="88">
        <v>436</v>
      </c>
      <c r="B442" s="123" t="str">
        <f t="shared" si="9"/>
        <v>-6</v>
      </c>
      <c r="C442" s="123"/>
      <c r="D442" s="123"/>
      <c r="E442" s="90"/>
      <c r="F442" s="124"/>
      <c r="G442" s="88"/>
      <c r="H442" s="152"/>
      <c r="I442" s="91"/>
      <c r="J442" s="125"/>
      <c r="K442" s="125"/>
      <c r="L442" s="89">
        <v>6</v>
      </c>
    </row>
    <row r="443" spans="1:12" ht="22.5" customHeight="1">
      <c r="A443" s="88">
        <v>437</v>
      </c>
      <c r="B443" s="123" t="str">
        <f t="shared" si="9"/>
        <v>-7</v>
      </c>
      <c r="C443" s="123"/>
      <c r="D443" s="123"/>
      <c r="E443" s="90"/>
      <c r="F443" s="124"/>
      <c r="G443" s="88"/>
      <c r="H443" s="152"/>
      <c r="I443" s="91"/>
      <c r="J443" s="125"/>
      <c r="K443" s="125"/>
      <c r="L443" s="89">
        <v>7</v>
      </c>
    </row>
    <row r="444" spans="1:12" ht="22.5" customHeight="1">
      <c r="A444" s="88">
        <v>438</v>
      </c>
      <c r="B444" s="123" t="str">
        <f t="shared" si="9"/>
        <v>-8</v>
      </c>
      <c r="C444" s="123"/>
      <c r="D444" s="123"/>
      <c r="E444" s="90"/>
      <c r="F444" s="124"/>
      <c r="G444" s="88"/>
      <c r="H444" s="152"/>
      <c r="I444" s="91"/>
      <c r="J444" s="125"/>
      <c r="K444" s="125"/>
      <c r="L444" s="89">
        <v>8</v>
      </c>
    </row>
    <row r="445" spans="1:12" ht="22.5" customHeight="1">
      <c r="A445" s="88">
        <v>439</v>
      </c>
      <c r="B445" s="123" t="str">
        <f t="shared" si="9"/>
        <v>-9</v>
      </c>
      <c r="C445" s="123"/>
      <c r="D445" s="123"/>
      <c r="E445" s="90"/>
      <c r="F445" s="124"/>
      <c r="G445" s="88"/>
      <c r="H445" s="152"/>
      <c r="I445" s="91"/>
      <c r="J445" s="125"/>
      <c r="K445" s="125"/>
      <c r="L445" s="89">
        <v>9</v>
      </c>
    </row>
    <row r="446" spans="1:12" ht="22.5" customHeight="1">
      <c r="A446" s="88">
        <v>440</v>
      </c>
      <c r="B446" s="123" t="str">
        <f t="shared" si="9"/>
        <v>-10</v>
      </c>
      <c r="C446" s="123"/>
      <c r="D446" s="123"/>
      <c r="E446" s="90"/>
      <c r="F446" s="124"/>
      <c r="G446" s="88"/>
      <c r="H446" s="152"/>
      <c r="I446" s="91"/>
      <c r="J446" s="125"/>
      <c r="K446" s="125"/>
      <c r="L446" s="89">
        <v>10</v>
      </c>
    </row>
    <row r="447" spans="1:12" ht="22.5" customHeight="1">
      <c r="A447" s="88">
        <v>441</v>
      </c>
      <c r="B447" s="123" t="str">
        <f t="shared" si="9"/>
        <v>-11</v>
      </c>
      <c r="C447" s="123"/>
      <c r="D447" s="123"/>
      <c r="E447" s="90"/>
      <c r="F447" s="124"/>
      <c r="G447" s="88"/>
      <c r="H447" s="152"/>
      <c r="I447" s="91"/>
      <c r="J447" s="125"/>
      <c r="K447" s="125"/>
      <c r="L447" s="89">
        <v>11</v>
      </c>
    </row>
    <row r="448" spans="1:12" ht="22.5" customHeight="1">
      <c r="A448" s="88">
        <v>442</v>
      </c>
      <c r="B448" s="123" t="str">
        <f t="shared" si="9"/>
        <v>-12</v>
      </c>
      <c r="C448" s="123"/>
      <c r="D448" s="123"/>
      <c r="E448" s="90"/>
      <c r="F448" s="124"/>
      <c r="G448" s="88"/>
      <c r="H448" s="152"/>
      <c r="I448" s="91"/>
      <c r="J448" s="125"/>
      <c r="K448" s="125"/>
      <c r="L448" s="89">
        <v>12</v>
      </c>
    </row>
    <row r="449" spans="1:12" ht="22.5" customHeight="1">
      <c r="A449" s="88">
        <v>443</v>
      </c>
      <c r="B449" s="123" t="str">
        <f t="shared" si="9"/>
        <v>-</v>
      </c>
      <c r="C449" s="123"/>
      <c r="D449" s="123"/>
      <c r="E449" s="90"/>
      <c r="F449" s="124"/>
      <c r="G449" s="88"/>
      <c r="H449" s="152"/>
      <c r="I449" s="91"/>
      <c r="J449" s="125"/>
      <c r="K449" s="125"/>
      <c r="L449" s="89"/>
    </row>
    <row r="450" spans="1:12" ht="22.5" customHeight="1">
      <c r="A450" s="88">
        <v>444</v>
      </c>
      <c r="B450" s="123" t="str">
        <f t="shared" si="9"/>
        <v>-</v>
      </c>
      <c r="C450" s="123"/>
      <c r="D450" s="123"/>
      <c r="E450" s="90"/>
      <c r="F450" s="124"/>
      <c r="G450" s="88"/>
      <c r="H450" s="152"/>
      <c r="I450" s="91"/>
      <c r="J450" s="125"/>
      <c r="K450" s="125"/>
      <c r="L450" s="89"/>
    </row>
    <row r="451" spans="1:12" ht="22.5" customHeight="1">
      <c r="A451" s="88">
        <v>445</v>
      </c>
      <c r="B451" s="123" t="str">
        <f t="shared" si="9"/>
        <v>-</v>
      </c>
      <c r="C451" s="123"/>
      <c r="D451" s="123"/>
      <c r="E451" s="90"/>
      <c r="F451" s="124"/>
      <c r="G451" s="88"/>
      <c r="H451" s="152"/>
      <c r="I451" s="91"/>
      <c r="J451" s="125"/>
      <c r="K451" s="125"/>
      <c r="L451" s="89"/>
    </row>
    <row r="452" spans="1:12" ht="22.5" customHeight="1">
      <c r="A452" s="88">
        <v>446</v>
      </c>
      <c r="B452" s="123" t="str">
        <f t="shared" si="9"/>
        <v>-1</v>
      </c>
      <c r="C452" s="123"/>
      <c r="D452" s="123"/>
      <c r="E452" s="90"/>
      <c r="F452" s="124"/>
      <c r="G452" s="88"/>
      <c r="H452" s="152"/>
      <c r="I452" s="91"/>
      <c r="J452" s="125"/>
      <c r="K452" s="125"/>
      <c r="L452" s="89">
        <v>1</v>
      </c>
    </row>
    <row r="453" spans="1:12" ht="22.5" customHeight="1">
      <c r="A453" s="88">
        <v>447</v>
      </c>
      <c r="B453" s="123" t="str">
        <f t="shared" si="9"/>
        <v>-2</v>
      </c>
      <c r="C453" s="123"/>
      <c r="D453" s="123"/>
      <c r="E453" s="90"/>
      <c r="F453" s="124"/>
      <c r="G453" s="88"/>
      <c r="H453" s="152"/>
      <c r="I453" s="91"/>
      <c r="J453" s="125"/>
      <c r="K453" s="125"/>
      <c r="L453" s="89">
        <v>2</v>
      </c>
    </row>
    <row r="454" spans="1:12" ht="22.5" customHeight="1">
      <c r="A454" s="88">
        <v>448</v>
      </c>
      <c r="B454" s="123" t="str">
        <f t="shared" si="9"/>
        <v>-3</v>
      </c>
      <c r="C454" s="123"/>
      <c r="D454" s="123"/>
      <c r="E454" s="90"/>
      <c r="F454" s="124"/>
      <c r="G454" s="88"/>
      <c r="H454" s="152"/>
      <c r="I454" s="91"/>
      <c r="J454" s="125"/>
      <c r="K454" s="125"/>
      <c r="L454" s="89">
        <v>3</v>
      </c>
    </row>
    <row r="455" spans="1:12" ht="22.5" customHeight="1">
      <c r="A455" s="88">
        <v>449</v>
      </c>
      <c r="B455" s="123" t="str">
        <f t="shared" si="9"/>
        <v>-4</v>
      </c>
      <c r="C455" s="123"/>
      <c r="D455" s="123"/>
      <c r="E455" s="90"/>
      <c r="F455" s="124"/>
      <c r="G455" s="88"/>
      <c r="H455" s="152"/>
      <c r="I455" s="91"/>
      <c r="J455" s="125"/>
      <c r="K455" s="125"/>
      <c r="L455" s="89">
        <v>4</v>
      </c>
    </row>
    <row r="456" spans="1:12" ht="22.5" customHeight="1">
      <c r="A456" s="88">
        <v>450</v>
      </c>
      <c r="B456" s="123" t="str">
        <f t="shared" si="9"/>
        <v>-5</v>
      </c>
      <c r="C456" s="123"/>
      <c r="D456" s="123"/>
      <c r="E456" s="90"/>
      <c r="F456" s="124"/>
      <c r="G456" s="88"/>
      <c r="H456" s="152"/>
      <c r="I456" s="91"/>
      <c r="J456" s="125"/>
      <c r="K456" s="125"/>
      <c r="L456" s="89">
        <v>5</v>
      </c>
    </row>
    <row r="457" spans="1:12" ht="22.5" customHeight="1">
      <c r="A457" s="88">
        <v>451</v>
      </c>
      <c r="B457" s="123" t="str">
        <f t="shared" si="9"/>
        <v>-6</v>
      </c>
      <c r="C457" s="123"/>
      <c r="D457" s="123"/>
      <c r="E457" s="90"/>
      <c r="F457" s="124"/>
      <c r="G457" s="88"/>
      <c r="H457" s="152"/>
      <c r="I457" s="91"/>
      <c r="J457" s="125"/>
      <c r="K457" s="125"/>
      <c r="L457" s="89">
        <v>6</v>
      </c>
    </row>
    <row r="458" spans="1:12" ht="22.5" customHeight="1">
      <c r="A458" s="88">
        <v>452</v>
      </c>
      <c r="B458" s="123" t="str">
        <f t="shared" si="9"/>
        <v>-7</v>
      </c>
      <c r="C458" s="123"/>
      <c r="D458" s="123"/>
      <c r="E458" s="90"/>
      <c r="F458" s="124"/>
      <c r="G458" s="88"/>
      <c r="H458" s="152"/>
      <c r="I458" s="91"/>
      <c r="J458" s="125"/>
      <c r="K458" s="125"/>
      <c r="L458" s="89">
        <v>7</v>
      </c>
    </row>
    <row r="459" spans="1:12" ht="22.5" customHeight="1">
      <c r="A459" s="88">
        <v>453</v>
      </c>
      <c r="B459" s="123" t="str">
        <f t="shared" si="9"/>
        <v>-</v>
      </c>
      <c r="C459" s="123"/>
      <c r="D459" s="123"/>
      <c r="E459" s="90"/>
      <c r="F459" s="124"/>
      <c r="G459" s="88"/>
      <c r="H459" s="152"/>
      <c r="I459" s="91"/>
      <c r="J459" s="125"/>
      <c r="K459" s="125"/>
      <c r="L459" s="89"/>
    </row>
    <row r="460" spans="1:12" ht="22.5" customHeight="1">
      <c r="A460" s="88">
        <v>454</v>
      </c>
      <c r="B460" s="123" t="str">
        <f t="shared" si="9"/>
        <v>-</v>
      </c>
      <c r="C460" s="123"/>
      <c r="D460" s="123"/>
      <c r="E460" s="90"/>
      <c r="F460" s="124"/>
      <c r="G460" s="88"/>
      <c r="H460" s="152"/>
      <c r="I460" s="91"/>
      <c r="J460" s="125"/>
      <c r="K460" s="125"/>
      <c r="L460" s="89"/>
    </row>
    <row r="461" spans="1:12" ht="22.5" customHeight="1">
      <c r="A461" s="88">
        <v>455</v>
      </c>
      <c r="B461" s="123" t="str">
        <f t="shared" si="9"/>
        <v>-</v>
      </c>
      <c r="C461" s="123"/>
      <c r="D461" s="123"/>
      <c r="E461" s="90"/>
      <c r="F461" s="124"/>
      <c r="G461" s="88"/>
      <c r="H461" s="152"/>
      <c r="I461" s="91"/>
      <c r="J461" s="125"/>
      <c r="K461" s="125"/>
      <c r="L461" s="89"/>
    </row>
    <row r="462" spans="1:12" ht="22.5" customHeight="1">
      <c r="A462" s="88">
        <v>456</v>
      </c>
      <c r="B462" s="123" t="str">
        <f t="shared" si="9"/>
        <v>-</v>
      </c>
      <c r="C462" s="123"/>
      <c r="D462" s="123"/>
      <c r="E462" s="90"/>
      <c r="F462" s="124"/>
      <c r="G462" s="88"/>
      <c r="H462" s="152"/>
      <c r="I462" s="91"/>
      <c r="J462" s="125"/>
      <c r="K462" s="125"/>
      <c r="L462" s="89"/>
    </row>
    <row r="463" spans="1:12" ht="22.5" customHeight="1">
      <c r="A463" s="88">
        <v>457</v>
      </c>
      <c r="B463" s="123" t="str">
        <f t="shared" si="9"/>
        <v>-</v>
      </c>
      <c r="C463" s="123"/>
      <c r="D463" s="123"/>
      <c r="E463" s="90"/>
      <c r="F463" s="124"/>
      <c r="G463" s="88"/>
      <c r="H463" s="152"/>
      <c r="I463" s="91"/>
      <c r="J463" s="125"/>
      <c r="K463" s="125"/>
      <c r="L463" s="89"/>
    </row>
    <row r="464" spans="1:12" ht="22.5" customHeight="1">
      <c r="A464" s="88">
        <v>458</v>
      </c>
      <c r="B464" s="123" t="str">
        <f aca="true" t="shared" si="10" ref="B464:B491">CONCATENATE(H464,"-",J464,"-",L464)</f>
        <v>--</v>
      </c>
      <c r="C464" s="123"/>
      <c r="D464" s="123"/>
      <c r="E464" s="90"/>
      <c r="F464" s="124"/>
      <c r="G464" s="88"/>
      <c r="H464" s="152"/>
      <c r="I464" s="91"/>
      <c r="J464" s="125"/>
      <c r="K464" s="125"/>
      <c r="L464" s="89"/>
    </row>
    <row r="465" spans="1:12" ht="22.5" customHeight="1">
      <c r="A465" s="88">
        <v>459</v>
      </c>
      <c r="B465" s="123" t="str">
        <f t="shared" si="10"/>
        <v>--</v>
      </c>
      <c r="C465" s="123"/>
      <c r="D465" s="123"/>
      <c r="E465" s="90"/>
      <c r="F465" s="124"/>
      <c r="G465" s="88"/>
      <c r="H465" s="152"/>
      <c r="I465" s="91"/>
      <c r="J465" s="125"/>
      <c r="K465" s="125"/>
      <c r="L465" s="89"/>
    </row>
    <row r="466" spans="1:12" ht="22.5" customHeight="1">
      <c r="A466" s="88">
        <v>460</v>
      </c>
      <c r="B466" s="123" t="str">
        <f t="shared" si="10"/>
        <v>--</v>
      </c>
      <c r="C466" s="123"/>
      <c r="D466" s="123"/>
      <c r="E466" s="90"/>
      <c r="F466" s="124"/>
      <c r="G466" s="88"/>
      <c r="H466" s="152"/>
      <c r="I466" s="91"/>
      <c r="J466" s="125"/>
      <c r="K466" s="125"/>
      <c r="L466" s="89"/>
    </row>
    <row r="467" spans="1:12" ht="22.5" customHeight="1">
      <c r="A467" s="88">
        <v>461</v>
      </c>
      <c r="B467" s="123" t="str">
        <f t="shared" si="10"/>
        <v>--</v>
      </c>
      <c r="C467" s="123"/>
      <c r="D467" s="123"/>
      <c r="E467" s="90"/>
      <c r="F467" s="124"/>
      <c r="G467" s="88"/>
      <c r="H467" s="152"/>
      <c r="I467" s="91"/>
      <c r="J467" s="125"/>
      <c r="K467" s="125"/>
      <c r="L467" s="89"/>
    </row>
    <row r="468" spans="1:12" ht="22.5" customHeight="1">
      <c r="A468" s="88">
        <v>462</v>
      </c>
      <c r="B468" s="123" t="str">
        <f t="shared" si="10"/>
        <v>--</v>
      </c>
      <c r="C468" s="123"/>
      <c r="D468" s="123"/>
      <c r="E468" s="90"/>
      <c r="F468" s="124"/>
      <c r="G468" s="88"/>
      <c r="H468" s="152"/>
      <c r="I468" s="91"/>
      <c r="J468" s="125"/>
      <c r="K468" s="125"/>
      <c r="L468" s="89"/>
    </row>
    <row r="469" spans="1:12" ht="22.5" customHeight="1">
      <c r="A469" s="88">
        <v>463</v>
      </c>
      <c r="B469" s="123" t="str">
        <f t="shared" si="10"/>
        <v>--</v>
      </c>
      <c r="C469" s="123"/>
      <c r="D469" s="123"/>
      <c r="E469" s="90"/>
      <c r="F469" s="124"/>
      <c r="G469" s="88"/>
      <c r="H469" s="152"/>
      <c r="I469" s="91"/>
      <c r="J469" s="125"/>
      <c r="K469" s="125"/>
      <c r="L469" s="89"/>
    </row>
    <row r="470" spans="1:12" ht="22.5" customHeight="1">
      <c r="A470" s="88">
        <v>464</v>
      </c>
      <c r="B470" s="123" t="str">
        <f t="shared" si="10"/>
        <v>--</v>
      </c>
      <c r="C470" s="123"/>
      <c r="D470" s="123"/>
      <c r="E470" s="90"/>
      <c r="F470" s="124"/>
      <c r="G470" s="88"/>
      <c r="H470" s="152"/>
      <c r="I470" s="91"/>
      <c r="J470" s="125"/>
      <c r="K470" s="125"/>
      <c r="L470" s="89"/>
    </row>
    <row r="471" spans="1:12" ht="22.5" customHeight="1">
      <c r="A471" s="88">
        <v>465</v>
      </c>
      <c r="B471" s="123" t="str">
        <f t="shared" si="10"/>
        <v>--</v>
      </c>
      <c r="C471" s="123"/>
      <c r="D471" s="123"/>
      <c r="E471" s="90"/>
      <c r="F471" s="124"/>
      <c r="G471" s="88"/>
      <c r="H471" s="152"/>
      <c r="I471" s="91"/>
      <c r="J471" s="125"/>
      <c r="K471" s="125"/>
      <c r="L471" s="89"/>
    </row>
    <row r="472" spans="1:12" ht="22.5" customHeight="1">
      <c r="A472" s="88">
        <v>466</v>
      </c>
      <c r="B472" s="123" t="str">
        <f t="shared" si="10"/>
        <v>--</v>
      </c>
      <c r="C472" s="123"/>
      <c r="D472" s="123"/>
      <c r="E472" s="90"/>
      <c r="F472" s="124"/>
      <c r="G472" s="88"/>
      <c r="H472" s="152"/>
      <c r="I472" s="91"/>
      <c r="J472" s="125"/>
      <c r="K472" s="125"/>
      <c r="L472" s="89"/>
    </row>
    <row r="473" spans="1:12" ht="22.5" customHeight="1">
      <c r="A473" s="88">
        <v>467</v>
      </c>
      <c r="B473" s="123" t="str">
        <f t="shared" si="10"/>
        <v>--</v>
      </c>
      <c r="C473" s="123"/>
      <c r="D473" s="123"/>
      <c r="E473" s="90"/>
      <c r="F473" s="124"/>
      <c r="G473" s="88"/>
      <c r="H473" s="152"/>
      <c r="I473" s="91"/>
      <c r="J473" s="125"/>
      <c r="K473" s="125"/>
      <c r="L473" s="89"/>
    </row>
    <row r="474" spans="1:12" ht="22.5" customHeight="1">
      <c r="A474" s="88">
        <v>468</v>
      </c>
      <c r="B474" s="123" t="str">
        <f t="shared" si="10"/>
        <v>--</v>
      </c>
      <c r="C474" s="123"/>
      <c r="D474" s="123"/>
      <c r="E474" s="90"/>
      <c r="F474" s="124"/>
      <c r="G474" s="88"/>
      <c r="H474" s="152"/>
      <c r="I474" s="91"/>
      <c r="J474" s="125"/>
      <c r="K474" s="125"/>
      <c r="L474" s="89"/>
    </row>
    <row r="475" spans="1:12" ht="22.5" customHeight="1">
      <c r="A475" s="88">
        <v>469</v>
      </c>
      <c r="B475" s="123" t="str">
        <f t="shared" si="10"/>
        <v>--</v>
      </c>
      <c r="C475" s="123"/>
      <c r="D475" s="123"/>
      <c r="E475" s="90"/>
      <c r="F475" s="124"/>
      <c r="G475" s="88"/>
      <c r="H475" s="152"/>
      <c r="I475" s="91"/>
      <c r="J475" s="125"/>
      <c r="K475" s="125"/>
      <c r="L475" s="89"/>
    </row>
    <row r="476" spans="1:12" ht="22.5" customHeight="1">
      <c r="A476" s="88">
        <v>470</v>
      </c>
      <c r="B476" s="123" t="str">
        <f t="shared" si="10"/>
        <v>--</v>
      </c>
      <c r="C476" s="123"/>
      <c r="D476" s="123"/>
      <c r="E476" s="90"/>
      <c r="F476" s="124"/>
      <c r="G476" s="88"/>
      <c r="H476" s="152"/>
      <c r="I476" s="91"/>
      <c r="J476" s="125"/>
      <c r="K476" s="125"/>
      <c r="L476" s="89"/>
    </row>
    <row r="477" spans="1:12" ht="22.5" customHeight="1">
      <c r="A477" s="88">
        <v>471</v>
      </c>
      <c r="B477" s="123" t="str">
        <f t="shared" si="10"/>
        <v>--</v>
      </c>
      <c r="C477" s="123"/>
      <c r="D477" s="123"/>
      <c r="E477" s="90"/>
      <c r="F477" s="124"/>
      <c r="G477" s="88"/>
      <c r="H477" s="152"/>
      <c r="I477" s="91"/>
      <c r="J477" s="125"/>
      <c r="K477" s="125"/>
      <c r="L477" s="89"/>
    </row>
    <row r="478" spans="1:12" ht="22.5" customHeight="1">
      <c r="A478" s="88">
        <v>472</v>
      </c>
      <c r="B478" s="123" t="str">
        <f t="shared" si="10"/>
        <v>--</v>
      </c>
      <c r="C478" s="123"/>
      <c r="D478" s="123"/>
      <c r="E478" s="90"/>
      <c r="F478" s="124"/>
      <c r="G478" s="88"/>
      <c r="H478" s="152"/>
      <c r="I478" s="91"/>
      <c r="J478" s="125"/>
      <c r="K478" s="125"/>
      <c r="L478" s="89"/>
    </row>
    <row r="479" spans="1:12" ht="22.5" customHeight="1">
      <c r="A479" s="88">
        <v>473</v>
      </c>
      <c r="B479" s="123" t="str">
        <f t="shared" si="10"/>
        <v>--</v>
      </c>
      <c r="C479" s="123"/>
      <c r="D479" s="123"/>
      <c r="E479" s="90"/>
      <c r="F479" s="124"/>
      <c r="G479" s="88"/>
      <c r="H479" s="152"/>
      <c r="I479" s="91"/>
      <c r="J479" s="125"/>
      <c r="K479" s="125"/>
      <c r="L479" s="89"/>
    </row>
    <row r="480" spans="1:12" ht="22.5" customHeight="1">
      <c r="A480" s="88">
        <v>474</v>
      </c>
      <c r="B480" s="123" t="str">
        <f t="shared" si="10"/>
        <v>--</v>
      </c>
      <c r="C480" s="123"/>
      <c r="D480" s="123"/>
      <c r="E480" s="90"/>
      <c r="F480" s="124"/>
      <c r="G480" s="88"/>
      <c r="H480" s="152"/>
      <c r="I480" s="91"/>
      <c r="J480" s="125"/>
      <c r="K480" s="125"/>
      <c r="L480" s="89"/>
    </row>
    <row r="481" spans="1:12" ht="22.5" customHeight="1">
      <c r="A481" s="88">
        <v>475</v>
      </c>
      <c r="B481" s="123" t="str">
        <f t="shared" si="10"/>
        <v>--</v>
      </c>
      <c r="C481" s="123"/>
      <c r="D481" s="123"/>
      <c r="E481" s="90"/>
      <c r="F481" s="124"/>
      <c r="G481" s="88"/>
      <c r="H481" s="152"/>
      <c r="I481" s="91"/>
      <c r="J481" s="125"/>
      <c r="K481" s="125"/>
      <c r="L481" s="89"/>
    </row>
    <row r="482" spans="1:12" ht="22.5" customHeight="1">
      <c r="A482" s="88">
        <v>476</v>
      </c>
      <c r="B482" s="123" t="str">
        <f t="shared" si="10"/>
        <v>--</v>
      </c>
      <c r="C482" s="123"/>
      <c r="D482" s="123"/>
      <c r="E482" s="90"/>
      <c r="F482" s="124"/>
      <c r="G482" s="88"/>
      <c r="H482" s="152"/>
      <c r="I482" s="91"/>
      <c r="J482" s="125"/>
      <c r="K482" s="125"/>
      <c r="L482" s="89"/>
    </row>
    <row r="483" spans="1:12" ht="22.5" customHeight="1">
      <c r="A483" s="88">
        <v>477</v>
      </c>
      <c r="B483" s="123" t="str">
        <f t="shared" si="10"/>
        <v>--</v>
      </c>
      <c r="C483" s="123"/>
      <c r="D483" s="123"/>
      <c r="E483" s="90"/>
      <c r="F483" s="124"/>
      <c r="G483" s="88"/>
      <c r="H483" s="152"/>
      <c r="I483" s="91"/>
      <c r="J483" s="125"/>
      <c r="K483" s="125"/>
      <c r="L483" s="89"/>
    </row>
    <row r="484" spans="1:12" ht="22.5" customHeight="1">
      <c r="A484" s="88">
        <v>478</v>
      </c>
      <c r="B484" s="123" t="str">
        <f t="shared" si="10"/>
        <v>--</v>
      </c>
      <c r="C484" s="123"/>
      <c r="D484" s="123"/>
      <c r="E484" s="90"/>
      <c r="F484" s="124"/>
      <c r="G484" s="88"/>
      <c r="H484" s="152"/>
      <c r="I484" s="91"/>
      <c r="J484" s="125"/>
      <c r="K484" s="125"/>
      <c r="L484" s="89"/>
    </row>
    <row r="485" spans="1:12" ht="22.5" customHeight="1">
      <c r="A485" s="88">
        <v>479</v>
      </c>
      <c r="B485" s="123" t="str">
        <f t="shared" si="10"/>
        <v>--</v>
      </c>
      <c r="C485" s="123"/>
      <c r="D485" s="123"/>
      <c r="E485" s="90"/>
      <c r="F485" s="124"/>
      <c r="G485" s="88"/>
      <c r="H485" s="152"/>
      <c r="I485" s="91"/>
      <c r="J485" s="125"/>
      <c r="K485" s="125"/>
      <c r="L485" s="89"/>
    </row>
    <row r="486" spans="1:12" ht="22.5" customHeight="1">
      <c r="A486" s="88">
        <v>480</v>
      </c>
      <c r="B486" s="123" t="str">
        <f t="shared" si="10"/>
        <v>--</v>
      </c>
      <c r="C486" s="123"/>
      <c r="D486" s="123"/>
      <c r="E486" s="90"/>
      <c r="F486" s="124"/>
      <c r="G486" s="88"/>
      <c r="H486" s="152"/>
      <c r="I486" s="91"/>
      <c r="J486" s="125"/>
      <c r="K486" s="125"/>
      <c r="L486" s="89"/>
    </row>
    <row r="487" spans="1:12" ht="22.5" customHeight="1">
      <c r="A487" s="88">
        <v>481</v>
      </c>
      <c r="B487" s="123" t="str">
        <f t="shared" si="10"/>
        <v>--</v>
      </c>
      <c r="C487" s="123"/>
      <c r="D487" s="123"/>
      <c r="E487" s="90"/>
      <c r="F487" s="124"/>
      <c r="G487" s="88"/>
      <c r="H487" s="152"/>
      <c r="I487" s="91"/>
      <c r="J487" s="125"/>
      <c r="K487" s="125"/>
      <c r="L487" s="89"/>
    </row>
    <row r="488" spans="1:12" ht="22.5" customHeight="1">
      <c r="A488" s="88">
        <v>482</v>
      </c>
      <c r="B488" s="123" t="str">
        <f t="shared" si="10"/>
        <v>--</v>
      </c>
      <c r="C488" s="123"/>
      <c r="D488" s="123"/>
      <c r="E488" s="90"/>
      <c r="F488" s="124"/>
      <c r="G488" s="88"/>
      <c r="H488" s="152"/>
      <c r="I488" s="91"/>
      <c r="J488" s="125"/>
      <c r="K488" s="125"/>
      <c r="L488" s="89"/>
    </row>
    <row r="489" spans="1:12" ht="22.5" customHeight="1">
      <c r="A489" s="88">
        <v>483</v>
      </c>
      <c r="B489" s="123" t="str">
        <f t="shared" si="10"/>
        <v>--</v>
      </c>
      <c r="C489" s="123"/>
      <c r="D489" s="123"/>
      <c r="E489" s="90"/>
      <c r="F489" s="124"/>
      <c r="G489" s="88"/>
      <c r="H489" s="152"/>
      <c r="I489" s="91"/>
      <c r="J489" s="125"/>
      <c r="K489" s="125"/>
      <c r="L489" s="89"/>
    </row>
    <row r="490" spans="1:12" ht="22.5" customHeight="1">
      <c r="A490" s="88">
        <v>484</v>
      </c>
      <c r="B490" s="123" t="str">
        <f t="shared" si="10"/>
        <v>--</v>
      </c>
      <c r="C490" s="123"/>
      <c r="D490" s="123"/>
      <c r="E490" s="90"/>
      <c r="F490" s="124"/>
      <c r="G490" s="88"/>
      <c r="H490" s="152"/>
      <c r="I490" s="91"/>
      <c r="J490" s="125"/>
      <c r="K490" s="125"/>
      <c r="L490" s="89"/>
    </row>
    <row r="491" spans="1:12" ht="22.5" customHeight="1">
      <c r="A491" s="88">
        <v>485</v>
      </c>
      <c r="B491" s="123" t="str">
        <f t="shared" si="10"/>
        <v>--</v>
      </c>
      <c r="C491" s="123"/>
      <c r="D491" s="123"/>
      <c r="E491" s="90"/>
      <c r="F491" s="124"/>
      <c r="G491" s="88"/>
      <c r="H491" s="152"/>
      <c r="I491" s="91"/>
      <c r="J491" s="125"/>
      <c r="K491" s="125"/>
      <c r="L491" s="89"/>
    </row>
    <row r="492" spans="1:12" ht="22.5" customHeight="1">
      <c r="A492" s="88">
        <v>486</v>
      </c>
      <c r="B492" s="123"/>
      <c r="C492" s="123"/>
      <c r="D492" s="123"/>
      <c r="E492" s="90"/>
      <c r="F492" s="124"/>
      <c r="G492" s="88"/>
      <c r="H492" s="152"/>
      <c r="I492" s="91"/>
      <c r="J492" s="125"/>
      <c r="K492" s="125"/>
      <c r="L492" s="89"/>
    </row>
    <row r="493" spans="1:12" ht="22.5" customHeight="1">
      <c r="A493" s="88">
        <v>487</v>
      </c>
      <c r="B493" s="123"/>
      <c r="C493" s="123"/>
      <c r="D493" s="123"/>
      <c r="E493" s="90"/>
      <c r="F493" s="124"/>
      <c r="G493" s="88"/>
      <c r="H493" s="152"/>
      <c r="I493" s="91"/>
      <c r="J493" s="125"/>
      <c r="K493" s="125"/>
      <c r="L493" s="89"/>
    </row>
    <row r="494" spans="1:12" ht="22.5" customHeight="1">
      <c r="A494" s="88">
        <v>488</v>
      </c>
      <c r="B494" s="123" t="str">
        <f aca="true" t="shared" si="11" ref="B494:B518">CONCATENATE(H494,"-",L494)</f>
        <v>-</v>
      </c>
      <c r="C494" s="123"/>
      <c r="D494" s="123"/>
      <c r="E494" s="90"/>
      <c r="F494" s="124"/>
      <c r="G494" s="88"/>
      <c r="H494" s="152"/>
      <c r="I494" s="91"/>
      <c r="J494" s="125"/>
      <c r="K494" s="125"/>
      <c r="L494" s="89"/>
    </row>
    <row r="495" spans="1:12" ht="22.5" customHeight="1">
      <c r="A495" s="88">
        <v>489</v>
      </c>
      <c r="B495" s="123" t="str">
        <f t="shared" si="11"/>
        <v>-</v>
      </c>
      <c r="C495" s="123"/>
      <c r="D495" s="123"/>
      <c r="E495" s="90"/>
      <c r="F495" s="124"/>
      <c r="G495" s="88"/>
      <c r="H495" s="152"/>
      <c r="I495" s="91"/>
      <c r="J495" s="125"/>
      <c r="K495" s="125"/>
      <c r="L495" s="89"/>
    </row>
    <row r="496" spans="1:12" ht="22.5" customHeight="1">
      <c r="A496" s="88">
        <v>490</v>
      </c>
      <c r="B496" s="123" t="str">
        <f t="shared" si="11"/>
        <v>-</v>
      </c>
      <c r="C496" s="123"/>
      <c r="D496" s="123"/>
      <c r="E496" s="90"/>
      <c r="F496" s="124"/>
      <c r="G496" s="88"/>
      <c r="H496" s="152"/>
      <c r="I496" s="91"/>
      <c r="J496" s="125"/>
      <c r="K496" s="125"/>
      <c r="L496" s="89"/>
    </row>
    <row r="497" spans="1:12" ht="22.5" customHeight="1">
      <c r="A497" s="88">
        <v>491</v>
      </c>
      <c r="B497" s="123" t="str">
        <f t="shared" si="11"/>
        <v>-</v>
      </c>
      <c r="C497" s="123"/>
      <c r="D497" s="123"/>
      <c r="E497" s="90"/>
      <c r="F497" s="124"/>
      <c r="G497" s="88"/>
      <c r="H497" s="152"/>
      <c r="I497" s="91"/>
      <c r="J497" s="125"/>
      <c r="K497" s="125"/>
      <c r="L497" s="89"/>
    </row>
    <row r="498" spans="1:12" ht="22.5" customHeight="1">
      <c r="A498" s="88">
        <v>492</v>
      </c>
      <c r="B498" s="123" t="str">
        <f t="shared" si="11"/>
        <v>-</v>
      </c>
      <c r="C498" s="123"/>
      <c r="D498" s="123"/>
      <c r="E498" s="90"/>
      <c r="F498" s="124"/>
      <c r="G498" s="88"/>
      <c r="H498" s="152"/>
      <c r="I498" s="91"/>
      <c r="J498" s="125"/>
      <c r="K498" s="125"/>
      <c r="L498" s="89"/>
    </row>
    <row r="499" spans="1:12" ht="22.5" customHeight="1">
      <c r="A499" s="88">
        <v>493</v>
      </c>
      <c r="B499" s="123" t="str">
        <f t="shared" si="11"/>
        <v>-</v>
      </c>
      <c r="C499" s="123"/>
      <c r="D499" s="123"/>
      <c r="E499" s="90"/>
      <c r="F499" s="124"/>
      <c r="G499" s="88"/>
      <c r="H499" s="152"/>
      <c r="I499" s="91"/>
      <c r="J499" s="125"/>
      <c r="K499" s="125"/>
      <c r="L499" s="89"/>
    </row>
    <row r="500" spans="1:12" ht="22.5" customHeight="1">
      <c r="A500" s="88">
        <v>494</v>
      </c>
      <c r="B500" s="123" t="str">
        <f t="shared" si="11"/>
        <v>-</v>
      </c>
      <c r="C500" s="123"/>
      <c r="D500" s="123"/>
      <c r="E500" s="90"/>
      <c r="F500" s="124"/>
      <c r="G500" s="88"/>
      <c r="H500" s="152"/>
      <c r="I500" s="91"/>
      <c r="J500" s="125"/>
      <c r="K500" s="125"/>
      <c r="L500" s="89"/>
    </row>
    <row r="501" spans="1:12" ht="22.5" customHeight="1">
      <c r="A501" s="88">
        <v>495</v>
      </c>
      <c r="B501" s="123" t="str">
        <f t="shared" si="11"/>
        <v>-</v>
      </c>
      <c r="C501" s="123"/>
      <c r="D501" s="123"/>
      <c r="E501" s="90"/>
      <c r="F501" s="124"/>
      <c r="G501" s="88"/>
      <c r="H501" s="152"/>
      <c r="I501" s="91"/>
      <c r="J501" s="125"/>
      <c r="K501" s="125"/>
      <c r="L501" s="89"/>
    </row>
    <row r="502" spans="1:12" ht="22.5" customHeight="1">
      <c r="A502" s="88">
        <v>496</v>
      </c>
      <c r="B502" s="123" t="str">
        <f t="shared" si="11"/>
        <v>-</v>
      </c>
      <c r="C502" s="123"/>
      <c r="D502" s="123"/>
      <c r="E502" s="90"/>
      <c r="F502" s="124"/>
      <c r="G502" s="88"/>
      <c r="H502" s="152"/>
      <c r="I502" s="91"/>
      <c r="J502" s="125"/>
      <c r="K502" s="125"/>
      <c r="L502" s="89"/>
    </row>
    <row r="503" spans="1:12" ht="22.5" customHeight="1">
      <c r="A503" s="88">
        <v>497</v>
      </c>
      <c r="B503" s="123" t="str">
        <f t="shared" si="11"/>
        <v>-</v>
      </c>
      <c r="C503" s="123"/>
      <c r="D503" s="123"/>
      <c r="E503" s="90"/>
      <c r="F503" s="124"/>
      <c r="G503" s="88"/>
      <c r="H503" s="152"/>
      <c r="I503" s="91"/>
      <c r="J503" s="125"/>
      <c r="K503" s="125"/>
      <c r="L503" s="89"/>
    </row>
    <row r="504" spans="1:12" ht="22.5" customHeight="1">
      <c r="A504" s="88">
        <v>498</v>
      </c>
      <c r="B504" s="123" t="str">
        <f t="shared" si="11"/>
        <v>-</v>
      </c>
      <c r="C504" s="123"/>
      <c r="D504" s="123"/>
      <c r="E504" s="90"/>
      <c r="F504" s="124"/>
      <c r="G504" s="88"/>
      <c r="H504" s="152"/>
      <c r="I504" s="91"/>
      <c r="J504" s="125"/>
      <c r="K504" s="125"/>
      <c r="L504" s="89"/>
    </row>
    <row r="505" spans="1:12" ht="22.5" customHeight="1">
      <c r="A505" s="88">
        <v>499</v>
      </c>
      <c r="B505" s="123" t="str">
        <f t="shared" si="11"/>
        <v>-</v>
      </c>
      <c r="C505" s="123"/>
      <c r="D505" s="123"/>
      <c r="E505" s="90"/>
      <c r="F505" s="124"/>
      <c r="G505" s="88"/>
      <c r="H505" s="152"/>
      <c r="I505" s="91"/>
      <c r="J505" s="125"/>
      <c r="K505" s="125"/>
      <c r="L505" s="89"/>
    </row>
    <row r="506" spans="1:12" ht="22.5" customHeight="1">
      <c r="A506" s="88">
        <v>500</v>
      </c>
      <c r="B506" s="123" t="str">
        <f t="shared" si="11"/>
        <v>-</v>
      </c>
      <c r="C506" s="123"/>
      <c r="D506" s="123"/>
      <c r="E506" s="90"/>
      <c r="F506" s="124"/>
      <c r="G506" s="88"/>
      <c r="H506" s="152"/>
      <c r="I506" s="91"/>
      <c r="J506" s="125"/>
      <c r="K506" s="125"/>
      <c r="L506" s="89"/>
    </row>
    <row r="507" spans="1:12" ht="22.5" customHeight="1">
      <c r="A507" s="88">
        <v>501</v>
      </c>
      <c r="B507" s="123" t="str">
        <f t="shared" si="11"/>
        <v>-</v>
      </c>
      <c r="C507" s="123"/>
      <c r="D507" s="123"/>
      <c r="E507" s="90"/>
      <c r="F507" s="124"/>
      <c r="G507" s="88"/>
      <c r="H507" s="152"/>
      <c r="I507" s="91"/>
      <c r="J507" s="125"/>
      <c r="K507" s="125"/>
      <c r="L507" s="89"/>
    </row>
    <row r="508" spans="1:12" ht="22.5" customHeight="1">
      <c r="A508" s="88">
        <v>502</v>
      </c>
      <c r="B508" s="123" t="str">
        <f t="shared" si="11"/>
        <v>-</v>
      </c>
      <c r="C508" s="123"/>
      <c r="D508" s="123"/>
      <c r="E508" s="90"/>
      <c r="F508" s="124"/>
      <c r="G508" s="88"/>
      <c r="H508" s="152"/>
      <c r="I508" s="91"/>
      <c r="J508" s="125"/>
      <c r="K508" s="125"/>
      <c r="L508" s="89"/>
    </row>
    <row r="509" spans="1:12" ht="22.5" customHeight="1">
      <c r="A509" s="88">
        <v>503</v>
      </c>
      <c r="B509" s="123" t="str">
        <f t="shared" si="11"/>
        <v>-</v>
      </c>
      <c r="C509" s="123"/>
      <c r="D509" s="123"/>
      <c r="E509" s="90"/>
      <c r="F509" s="124"/>
      <c r="G509" s="88"/>
      <c r="H509" s="152"/>
      <c r="I509" s="91"/>
      <c r="J509" s="125"/>
      <c r="K509" s="125"/>
      <c r="L509" s="89"/>
    </row>
    <row r="510" spans="1:12" ht="22.5" customHeight="1">
      <c r="A510" s="88">
        <v>504</v>
      </c>
      <c r="B510" s="123" t="str">
        <f t="shared" si="11"/>
        <v>-</v>
      </c>
      <c r="C510" s="123"/>
      <c r="D510" s="123"/>
      <c r="E510" s="90"/>
      <c r="F510" s="124"/>
      <c r="G510" s="88"/>
      <c r="H510" s="152"/>
      <c r="I510" s="91"/>
      <c r="J510" s="125"/>
      <c r="K510" s="125"/>
      <c r="L510" s="89"/>
    </row>
    <row r="511" spans="1:12" ht="22.5" customHeight="1">
      <c r="A511" s="88">
        <v>505</v>
      </c>
      <c r="B511" s="123" t="str">
        <f t="shared" si="11"/>
        <v>-</v>
      </c>
      <c r="C511" s="123"/>
      <c r="D511" s="123"/>
      <c r="E511" s="90"/>
      <c r="F511" s="124"/>
      <c r="G511" s="88"/>
      <c r="H511" s="152"/>
      <c r="I511" s="91"/>
      <c r="J511" s="125"/>
      <c r="K511" s="125"/>
      <c r="L511" s="89"/>
    </row>
    <row r="512" spans="1:12" ht="22.5" customHeight="1">
      <c r="A512" s="88">
        <v>506</v>
      </c>
      <c r="B512" s="123" t="str">
        <f t="shared" si="11"/>
        <v>-</v>
      </c>
      <c r="C512" s="123"/>
      <c r="D512" s="123"/>
      <c r="E512" s="90"/>
      <c r="F512" s="124"/>
      <c r="G512" s="88"/>
      <c r="H512" s="152"/>
      <c r="I512" s="91"/>
      <c r="J512" s="125"/>
      <c r="K512" s="125"/>
      <c r="L512" s="89"/>
    </row>
    <row r="513" spans="1:12" ht="22.5" customHeight="1">
      <c r="A513" s="88">
        <v>507</v>
      </c>
      <c r="B513" s="123" t="str">
        <f t="shared" si="11"/>
        <v>-</v>
      </c>
      <c r="C513" s="123"/>
      <c r="D513" s="123"/>
      <c r="E513" s="90"/>
      <c r="F513" s="124"/>
      <c r="G513" s="88"/>
      <c r="H513" s="152"/>
      <c r="I513" s="91"/>
      <c r="J513" s="125"/>
      <c r="K513" s="125"/>
      <c r="L513" s="89"/>
    </row>
    <row r="514" spans="1:12" ht="22.5" customHeight="1">
      <c r="A514" s="88">
        <v>508</v>
      </c>
      <c r="B514" s="123" t="str">
        <f t="shared" si="11"/>
        <v>-</v>
      </c>
      <c r="C514" s="123"/>
      <c r="D514" s="123"/>
      <c r="E514" s="90"/>
      <c r="F514" s="124"/>
      <c r="G514" s="88"/>
      <c r="H514" s="152"/>
      <c r="I514" s="91"/>
      <c r="J514" s="125"/>
      <c r="K514" s="125"/>
      <c r="L514" s="89"/>
    </row>
    <row r="515" spans="1:12" ht="22.5" customHeight="1">
      <c r="A515" s="88">
        <v>509</v>
      </c>
      <c r="B515" s="123" t="str">
        <f t="shared" si="11"/>
        <v>-</v>
      </c>
      <c r="C515" s="123"/>
      <c r="D515" s="123"/>
      <c r="E515" s="90"/>
      <c r="F515" s="124"/>
      <c r="G515" s="88"/>
      <c r="H515" s="152"/>
      <c r="I515" s="91"/>
      <c r="J515" s="125"/>
      <c r="K515" s="125"/>
      <c r="L515" s="89"/>
    </row>
    <row r="516" spans="1:12" ht="22.5" customHeight="1">
      <c r="A516" s="88">
        <v>510</v>
      </c>
      <c r="B516" s="123" t="str">
        <f t="shared" si="11"/>
        <v>-</v>
      </c>
      <c r="C516" s="123"/>
      <c r="D516" s="123"/>
      <c r="E516" s="90"/>
      <c r="F516" s="124"/>
      <c r="G516" s="88"/>
      <c r="H516" s="152"/>
      <c r="I516" s="91"/>
      <c r="J516" s="125"/>
      <c r="K516" s="125"/>
      <c r="L516" s="89"/>
    </row>
    <row r="517" spans="1:12" ht="22.5" customHeight="1">
      <c r="A517" s="88">
        <v>511</v>
      </c>
      <c r="B517" s="123" t="str">
        <f t="shared" si="11"/>
        <v>-</v>
      </c>
      <c r="C517" s="123"/>
      <c r="D517" s="123"/>
      <c r="E517" s="90"/>
      <c r="F517" s="124"/>
      <c r="G517" s="88"/>
      <c r="H517" s="152"/>
      <c r="I517" s="91"/>
      <c r="J517" s="125"/>
      <c r="K517" s="125"/>
      <c r="L517" s="89"/>
    </row>
    <row r="518" spans="1:12" ht="22.5" customHeight="1">
      <c r="A518" s="88">
        <v>512</v>
      </c>
      <c r="B518" s="123" t="str">
        <f t="shared" si="11"/>
        <v>-</v>
      </c>
      <c r="C518" s="123"/>
      <c r="D518" s="123"/>
      <c r="E518" s="90"/>
      <c r="F518" s="124"/>
      <c r="G518" s="88"/>
      <c r="H518" s="152"/>
      <c r="I518" s="91"/>
      <c r="J518" s="125"/>
      <c r="K518" s="125"/>
      <c r="L518" s="89"/>
    </row>
    <row r="519" spans="1:12" ht="22.5" customHeight="1">
      <c r="A519" s="88">
        <v>513</v>
      </c>
      <c r="B519" s="123" t="str">
        <f aca="true" t="shared" si="12" ref="B519:B533">CONCATENATE(H519,"-",L519)</f>
        <v>-</v>
      </c>
      <c r="C519" s="123"/>
      <c r="D519" s="123"/>
      <c r="E519" s="90"/>
      <c r="F519" s="124"/>
      <c r="G519" s="88"/>
      <c r="H519" s="152"/>
      <c r="I519" s="91"/>
      <c r="J519" s="125"/>
      <c r="K519" s="125"/>
      <c r="L519" s="89"/>
    </row>
    <row r="520" spans="1:12" ht="22.5" customHeight="1">
      <c r="A520" s="88">
        <v>514</v>
      </c>
      <c r="B520" s="123" t="str">
        <f t="shared" si="12"/>
        <v>-</v>
      </c>
      <c r="C520" s="123"/>
      <c r="D520" s="123"/>
      <c r="E520" s="90"/>
      <c r="F520" s="124"/>
      <c r="G520" s="88"/>
      <c r="H520" s="152"/>
      <c r="I520" s="91"/>
      <c r="J520" s="125"/>
      <c r="K520" s="125"/>
      <c r="L520" s="89"/>
    </row>
    <row r="521" spans="1:12" ht="22.5" customHeight="1">
      <c r="A521" s="88">
        <v>515</v>
      </c>
      <c r="B521" s="123" t="str">
        <f t="shared" si="12"/>
        <v>-</v>
      </c>
      <c r="C521" s="123"/>
      <c r="D521" s="123"/>
      <c r="E521" s="90"/>
      <c r="F521" s="124"/>
      <c r="G521" s="88"/>
      <c r="H521" s="152"/>
      <c r="I521" s="91"/>
      <c r="J521" s="125"/>
      <c r="K521" s="125"/>
      <c r="L521" s="89"/>
    </row>
    <row r="522" spans="1:12" ht="22.5" customHeight="1">
      <c r="A522" s="88">
        <v>516</v>
      </c>
      <c r="B522" s="123" t="str">
        <f t="shared" si="12"/>
        <v>-</v>
      </c>
      <c r="C522" s="123"/>
      <c r="D522" s="123"/>
      <c r="E522" s="90"/>
      <c r="F522" s="124"/>
      <c r="G522" s="88"/>
      <c r="H522" s="152"/>
      <c r="I522" s="91"/>
      <c r="J522" s="125"/>
      <c r="K522" s="125"/>
      <c r="L522" s="89"/>
    </row>
    <row r="523" spans="1:12" ht="22.5" customHeight="1">
      <c r="A523" s="88">
        <v>517</v>
      </c>
      <c r="B523" s="123" t="str">
        <f t="shared" si="12"/>
        <v>-</v>
      </c>
      <c r="C523" s="123"/>
      <c r="D523" s="123"/>
      <c r="E523" s="90"/>
      <c r="F523" s="124"/>
      <c r="G523" s="88"/>
      <c r="H523" s="152"/>
      <c r="I523" s="91"/>
      <c r="J523" s="125"/>
      <c r="K523" s="125"/>
      <c r="L523" s="89"/>
    </row>
    <row r="524" spans="1:12" ht="22.5" customHeight="1">
      <c r="A524" s="88">
        <v>518</v>
      </c>
      <c r="B524" s="123" t="str">
        <f t="shared" si="12"/>
        <v>-</v>
      </c>
      <c r="C524" s="123"/>
      <c r="D524" s="123"/>
      <c r="E524" s="90"/>
      <c r="F524" s="124"/>
      <c r="G524" s="88"/>
      <c r="H524" s="152"/>
      <c r="I524" s="91"/>
      <c r="J524" s="125"/>
      <c r="K524" s="125"/>
      <c r="L524" s="89"/>
    </row>
    <row r="525" spans="1:12" ht="22.5" customHeight="1">
      <c r="A525" s="88">
        <v>519</v>
      </c>
      <c r="B525" s="123" t="str">
        <f t="shared" si="12"/>
        <v>-</v>
      </c>
      <c r="C525" s="123"/>
      <c r="D525" s="123"/>
      <c r="E525" s="90"/>
      <c r="F525" s="124"/>
      <c r="G525" s="88"/>
      <c r="H525" s="152"/>
      <c r="I525" s="91"/>
      <c r="J525" s="125"/>
      <c r="K525" s="125"/>
      <c r="L525" s="89"/>
    </row>
    <row r="526" spans="1:12" ht="22.5" customHeight="1">
      <c r="A526" s="88">
        <v>520</v>
      </c>
      <c r="B526" s="123" t="str">
        <f t="shared" si="12"/>
        <v>-</v>
      </c>
      <c r="C526" s="123"/>
      <c r="D526" s="123"/>
      <c r="E526" s="90"/>
      <c r="F526" s="124"/>
      <c r="G526" s="88"/>
      <c r="H526" s="152"/>
      <c r="I526" s="91"/>
      <c r="J526" s="125"/>
      <c r="K526" s="125"/>
      <c r="L526" s="89"/>
    </row>
    <row r="527" spans="1:12" ht="22.5" customHeight="1">
      <c r="A527" s="88">
        <v>521</v>
      </c>
      <c r="B527" s="123" t="str">
        <f t="shared" si="12"/>
        <v>-</v>
      </c>
      <c r="C527" s="123"/>
      <c r="D527" s="123"/>
      <c r="E527" s="90"/>
      <c r="F527" s="124"/>
      <c r="G527" s="88"/>
      <c r="H527" s="152"/>
      <c r="I527" s="91"/>
      <c r="J527" s="125"/>
      <c r="K527" s="125"/>
      <c r="L527" s="89"/>
    </row>
    <row r="528" spans="1:12" ht="22.5" customHeight="1">
      <c r="A528" s="88">
        <v>522</v>
      </c>
      <c r="B528" s="123" t="str">
        <f t="shared" si="12"/>
        <v>-</v>
      </c>
      <c r="C528" s="123"/>
      <c r="D528" s="123"/>
      <c r="E528" s="90"/>
      <c r="F528" s="124"/>
      <c r="G528" s="88"/>
      <c r="H528" s="152"/>
      <c r="I528" s="91"/>
      <c r="J528" s="125"/>
      <c r="K528" s="125"/>
      <c r="L528" s="89"/>
    </row>
    <row r="529" spans="1:12" ht="22.5" customHeight="1">
      <c r="A529" s="88">
        <v>523</v>
      </c>
      <c r="B529" s="123" t="str">
        <f t="shared" si="12"/>
        <v>-</v>
      </c>
      <c r="C529" s="123"/>
      <c r="D529" s="123"/>
      <c r="E529" s="90"/>
      <c r="F529" s="124"/>
      <c r="G529" s="88"/>
      <c r="H529" s="152"/>
      <c r="I529" s="91"/>
      <c r="J529" s="125"/>
      <c r="K529" s="125"/>
      <c r="L529" s="89"/>
    </row>
    <row r="530" spans="1:12" ht="22.5" customHeight="1">
      <c r="A530" s="88">
        <v>524</v>
      </c>
      <c r="B530" s="123" t="str">
        <f t="shared" si="12"/>
        <v>-</v>
      </c>
      <c r="C530" s="123"/>
      <c r="D530" s="123"/>
      <c r="E530" s="90"/>
      <c r="F530" s="124"/>
      <c r="G530" s="88"/>
      <c r="H530" s="152"/>
      <c r="I530" s="91"/>
      <c r="J530" s="125"/>
      <c r="K530" s="125"/>
      <c r="L530" s="89"/>
    </row>
    <row r="531" spans="1:12" ht="22.5" customHeight="1">
      <c r="A531" s="88">
        <v>525</v>
      </c>
      <c r="B531" s="123" t="str">
        <f t="shared" si="12"/>
        <v>-</v>
      </c>
      <c r="C531" s="123"/>
      <c r="D531" s="123"/>
      <c r="E531" s="90"/>
      <c r="F531" s="124"/>
      <c r="G531" s="88"/>
      <c r="H531" s="152"/>
      <c r="I531" s="91"/>
      <c r="J531" s="125"/>
      <c r="K531" s="125"/>
      <c r="L531" s="89"/>
    </row>
    <row r="532" spans="1:12" ht="22.5" customHeight="1">
      <c r="A532" s="88">
        <v>526</v>
      </c>
      <c r="B532" s="123" t="str">
        <f t="shared" si="12"/>
        <v>-</v>
      </c>
      <c r="C532" s="123"/>
      <c r="D532" s="123"/>
      <c r="E532" s="90"/>
      <c r="F532" s="124"/>
      <c r="G532" s="88"/>
      <c r="H532" s="152"/>
      <c r="I532" s="91"/>
      <c r="J532" s="125"/>
      <c r="K532" s="125"/>
      <c r="L532" s="89"/>
    </row>
    <row r="533" spans="1:12" ht="22.5" customHeight="1">
      <c r="A533" s="88">
        <v>527</v>
      </c>
      <c r="B533" s="123" t="str">
        <f t="shared" si="12"/>
        <v>-</v>
      </c>
      <c r="C533" s="123"/>
      <c r="D533" s="123"/>
      <c r="E533" s="90"/>
      <c r="F533" s="124"/>
      <c r="G533" s="88"/>
      <c r="H533" s="152"/>
      <c r="I533" s="91"/>
      <c r="J533" s="125"/>
      <c r="K533" s="125"/>
      <c r="L533" s="89"/>
    </row>
  </sheetData>
  <sheetProtection/>
  <mergeCells count="3">
    <mergeCell ref="A1:L1"/>
    <mergeCell ref="A2:F2"/>
    <mergeCell ref="I2:L2"/>
  </mergeCells>
  <printOptions horizontalCentered="1"/>
  <pageMargins left="0.2362204724409449" right="0.2362204724409449" top="0.6299212598425197" bottom="0.2362204724409449" header="0.35433070866141736" footer="0.15748031496062992"/>
  <pageSetup horizontalDpi="300" verticalDpi="300" orientation="portrait" paperSize="9" scale="53" r:id="rId1"/>
  <rowBreaks count="11" manualBreakCount="11">
    <brk id="32" max="12" man="1"/>
    <brk id="50" max="12" man="1"/>
    <brk id="66" max="12" man="1"/>
    <brk id="90" max="12" man="1"/>
    <brk id="102" max="12" man="1"/>
    <brk id="124" max="12" man="1"/>
    <brk id="147" max="12" man="1"/>
    <brk id="180" max="12" man="1"/>
    <brk id="288" max="12" man="1"/>
    <brk id="336" max="12" man="1"/>
    <brk id="463" max="12" man="1"/>
  </rowBreaks>
  <ignoredErrors>
    <ignoredError sqref="I2" unlockedFormula="1"/>
    <ignoredError sqref="L11:L12 L13:L19 L60:L78 L114:L132 L323:L347 L262:L272 L174:L188 L281:L310 J4 J7 L22:L34 J5 L5 J6 L6 L7" numberStoredAsText="1"/>
  </ignoredErrors>
</worksheet>
</file>

<file path=xl/worksheets/sheet4.xml><?xml version="1.0" encoding="utf-8"?>
<worksheet xmlns="http://schemas.openxmlformats.org/spreadsheetml/2006/main" xmlns:r="http://schemas.openxmlformats.org/officeDocument/2006/relationships">
  <sheetPr>
    <tabColor rgb="FF00B0F0"/>
  </sheetPr>
  <dimension ref="A1:R47"/>
  <sheetViews>
    <sheetView tabSelected="1" view="pageBreakPreview" zoomScale="90" zoomScaleSheetLayoutView="90" zoomScalePageLayoutView="0" workbookViewId="0" topLeftCell="A1">
      <selection activeCell="F10" sqref="F10"/>
    </sheetView>
  </sheetViews>
  <sheetFormatPr defaultColWidth="9.140625" defaultRowHeight="12.75"/>
  <cols>
    <col min="1" max="1" width="4.8515625" style="25" customWidth="1"/>
    <col min="2" max="2" width="4.8515625" style="25" hidden="1" customWidth="1"/>
    <col min="3" max="3" width="7.57421875" style="25" customWidth="1"/>
    <col min="4" max="4" width="11.7109375" style="14" bestFit="1" customWidth="1"/>
    <col min="5" max="5" width="22.7109375" style="14" bestFit="1" customWidth="1"/>
    <col min="6" max="6" width="26.140625" style="52" customWidth="1"/>
    <col min="7" max="7" width="14.8515625" style="52" customWidth="1"/>
    <col min="8" max="8" width="9.7109375" style="26" customWidth="1"/>
    <col min="9" max="9" width="2.140625" style="14" customWidth="1"/>
    <col min="10" max="10" width="4.421875" style="25" customWidth="1"/>
    <col min="11" max="11" width="14.00390625" style="25" hidden="1" customWidth="1"/>
    <col min="12" max="12" width="6.57421875" style="25" customWidth="1"/>
    <col min="13" max="13" width="13.28125" style="27" bestFit="1" customWidth="1"/>
    <col min="14" max="14" width="26.421875" style="56" customWidth="1"/>
    <col min="15" max="15" width="25.57421875" style="56" bestFit="1" customWidth="1"/>
    <col min="16" max="16" width="9.57421875" style="14" customWidth="1"/>
    <col min="17" max="17" width="7.28125" style="14" customWidth="1"/>
    <col min="18" max="18" width="5.7109375" style="14" customWidth="1"/>
    <col min="19" max="16384" width="9.140625" style="14" customWidth="1"/>
  </cols>
  <sheetData>
    <row r="1" spans="1:17" s="2" customFormat="1" ht="45" customHeight="1">
      <c r="A1" s="291" t="str">
        <f>('YARIŞMA BİLGİLERİ'!A2)</f>
        <v>Türkiye Atletizm Federasyonu
İstanbul Atletizm İl Temsilciliği</v>
      </c>
      <c r="B1" s="291"/>
      <c r="C1" s="291"/>
      <c r="D1" s="291"/>
      <c r="E1" s="291"/>
      <c r="F1" s="291"/>
      <c r="G1" s="291"/>
      <c r="H1" s="291"/>
      <c r="I1" s="291"/>
      <c r="J1" s="291"/>
      <c r="K1" s="291"/>
      <c r="L1" s="291"/>
      <c r="M1" s="291"/>
      <c r="N1" s="291"/>
      <c r="O1" s="291"/>
      <c r="P1" s="291"/>
      <c r="Q1" s="291"/>
    </row>
    <row r="2" spans="1:17" s="2" customFormat="1" ht="23.25" customHeight="1">
      <c r="A2" s="292" t="str">
        <f>'YARIŞMA BİLGİLERİ'!F19</f>
        <v>Federasyon Deneme</v>
      </c>
      <c r="B2" s="292"/>
      <c r="C2" s="292"/>
      <c r="D2" s="292"/>
      <c r="E2" s="292"/>
      <c r="F2" s="292"/>
      <c r="G2" s="292"/>
      <c r="H2" s="292"/>
      <c r="I2" s="292"/>
      <c r="J2" s="292"/>
      <c r="K2" s="292"/>
      <c r="L2" s="292"/>
      <c r="M2" s="292"/>
      <c r="N2" s="292"/>
      <c r="O2" s="292"/>
      <c r="P2" s="292"/>
      <c r="Q2" s="292"/>
    </row>
    <row r="3" spans="1:17" s="5" customFormat="1" ht="17.25" customHeight="1">
      <c r="A3" s="293" t="s">
        <v>216</v>
      </c>
      <c r="B3" s="293"/>
      <c r="C3" s="293"/>
      <c r="D3" s="293"/>
      <c r="E3" s="294" t="s">
        <v>294</v>
      </c>
      <c r="F3" s="294"/>
      <c r="G3" s="295"/>
      <c r="H3" s="295"/>
      <c r="I3" s="3"/>
      <c r="J3" s="297"/>
      <c r="K3" s="297"/>
      <c r="L3" s="297"/>
      <c r="M3" s="297"/>
      <c r="N3" s="87" t="s">
        <v>166</v>
      </c>
      <c r="O3" s="296" t="s">
        <v>381</v>
      </c>
      <c r="P3" s="296"/>
      <c r="Q3" s="296"/>
    </row>
    <row r="4" spans="1:17" s="5" customFormat="1" ht="17.25" customHeight="1">
      <c r="A4" s="276" t="s">
        <v>170</v>
      </c>
      <c r="B4" s="276"/>
      <c r="C4" s="276"/>
      <c r="D4" s="276"/>
      <c r="E4" s="277" t="s">
        <v>348</v>
      </c>
      <c r="F4" s="277"/>
      <c r="G4" s="31"/>
      <c r="H4" s="31"/>
      <c r="I4" s="31"/>
      <c r="J4" s="31"/>
      <c r="K4" s="31"/>
      <c r="L4" s="31"/>
      <c r="M4" s="32"/>
      <c r="N4" s="86" t="s">
        <v>4</v>
      </c>
      <c r="O4" s="191">
        <f>'YARIŞMA PROGRAMI'!B7</f>
        <v>41664</v>
      </c>
      <c r="P4" s="192">
        <v>0.6284722222222222</v>
      </c>
      <c r="Q4" s="190"/>
    </row>
    <row r="5" spans="1:17" s="2" customFormat="1" ht="21.75" customHeight="1">
      <c r="A5" s="6"/>
      <c r="B5" s="6"/>
      <c r="C5" s="6"/>
      <c r="D5" s="7"/>
      <c r="E5" s="8"/>
      <c r="F5" s="9"/>
      <c r="G5" s="9"/>
      <c r="H5" s="9"/>
      <c r="I5" s="9"/>
      <c r="J5" s="6"/>
      <c r="K5" s="6"/>
      <c r="L5" s="6"/>
      <c r="M5" s="10"/>
      <c r="N5" s="11"/>
      <c r="O5" s="177"/>
      <c r="P5" s="178">
        <v>41664.64010150463</v>
      </c>
      <c r="Q5" s="6"/>
    </row>
    <row r="6" spans="1:17" s="12" customFormat="1" ht="24.75" customHeight="1">
      <c r="A6" s="281" t="s">
        <v>11</v>
      </c>
      <c r="B6" s="282" t="s">
        <v>163</v>
      </c>
      <c r="C6" s="282" t="s">
        <v>163</v>
      </c>
      <c r="D6" s="284" t="s">
        <v>188</v>
      </c>
      <c r="E6" s="287" t="s">
        <v>13</v>
      </c>
      <c r="F6" s="287" t="s">
        <v>39</v>
      </c>
      <c r="G6" s="288" t="s">
        <v>14</v>
      </c>
      <c r="H6" s="285" t="s">
        <v>25</v>
      </c>
      <c r="J6" s="278" t="s">
        <v>15</v>
      </c>
      <c r="K6" s="279"/>
      <c r="L6" s="279"/>
      <c r="M6" s="279"/>
      <c r="N6" s="279"/>
      <c r="O6" s="279"/>
      <c r="P6" s="279"/>
      <c r="Q6" s="280"/>
    </row>
    <row r="7" spans="1:17" ht="24.75" customHeight="1">
      <c r="A7" s="281"/>
      <c r="B7" s="283"/>
      <c r="C7" s="283"/>
      <c r="D7" s="284"/>
      <c r="E7" s="287"/>
      <c r="F7" s="287"/>
      <c r="G7" s="288"/>
      <c r="H7" s="286"/>
      <c r="I7" s="13"/>
      <c r="J7" s="48" t="s">
        <v>11</v>
      </c>
      <c r="K7" s="45" t="s">
        <v>164</v>
      </c>
      <c r="L7" s="45" t="s">
        <v>163</v>
      </c>
      <c r="M7" s="46" t="s">
        <v>12</v>
      </c>
      <c r="N7" s="47" t="s">
        <v>13</v>
      </c>
      <c r="O7" s="47" t="s">
        <v>19</v>
      </c>
      <c r="P7" s="45" t="s">
        <v>14</v>
      </c>
      <c r="Q7" s="45" t="s">
        <v>25</v>
      </c>
    </row>
    <row r="8" spans="1:17" s="12" customFormat="1" ht="36.75" customHeight="1">
      <c r="A8" s="20">
        <v>1</v>
      </c>
      <c r="B8" s="21" t="s">
        <v>63</v>
      </c>
      <c r="C8" s="208">
        <v>744</v>
      </c>
      <c r="D8" s="23" t="s">
        <v>301</v>
      </c>
      <c r="E8" s="205" t="s">
        <v>337</v>
      </c>
      <c r="F8" s="49" t="s">
        <v>338</v>
      </c>
      <c r="G8" s="209">
        <v>695</v>
      </c>
      <c r="H8" s="24"/>
      <c r="I8" s="19"/>
      <c r="J8" s="20">
        <v>1</v>
      </c>
      <c r="K8" s="21" t="s">
        <v>63</v>
      </c>
      <c r="L8" s="206" t="s">
        <v>388</v>
      </c>
      <c r="M8" s="23" t="s">
        <v>388</v>
      </c>
      <c r="N8" s="49" t="s">
        <v>388</v>
      </c>
      <c r="O8" s="49" t="s">
        <v>388</v>
      </c>
      <c r="P8" s="24"/>
      <c r="Q8" s="22"/>
    </row>
    <row r="9" spans="1:17" s="12" customFormat="1" ht="36.75" customHeight="1">
      <c r="A9" s="20">
        <v>2</v>
      </c>
      <c r="B9" s="21" t="s">
        <v>64</v>
      </c>
      <c r="C9" s="208">
        <v>745</v>
      </c>
      <c r="D9" s="23" t="s">
        <v>301</v>
      </c>
      <c r="E9" s="205" t="s">
        <v>339</v>
      </c>
      <c r="F9" s="49" t="s">
        <v>338</v>
      </c>
      <c r="G9" s="209">
        <v>700</v>
      </c>
      <c r="H9" s="24"/>
      <c r="I9" s="19"/>
      <c r="J9" s="20">
        <v>2</v>
      </c>
      <c r="K9" s="21" t="s">
        <v>64</v>
      </c>
      <c r="L9" s="206">
        <v>747</v>
      </c>
      <c r="M9" s="23" t="s">
        <v>301</v>
      </c>
      <c r="N9" s="49" t="s">
        <v>341</v>
      </c>
      <c r="O9" s="49" t="s">
        <v>338</v>
      </c>
      <c r="P9" s="24" t="s">
        <v>386</v>
      </c>
      <c r="Q9" s="22" t="s">
        <v>301</v>
      </c>
    </row>
    <row r="10" spans="1:17" s="12" customFormat="1" ht="36.75" customHeight="1">
      <c r="A10" s="20">
        <v>3</v>
      </c>
      <c r="B10" s="21" t="s">
        <v>65</v>
      </c>
      <c r="C10" s="208">
        <v>737</v>
      </c>
      <c r="D10" s="23" t="s">
        <v>301</v>
      </c>
      <c r="E10" s="205" t="s">
        <v>332</v>
      </c>
      <c r="F10" s="49" t="s">
        <v>333</v>
      </c>
      <c r="G10" s="209">
        <v>711</v>
      </c>
      <c r="H10" s="24"/>
      <c r="I10" s="19"/>
      <c r="J10" s="20">
        <v>3</v>
      </c>
      <c r="K10" s="21" t="s">
        <v>65</v>
      </c>
      <c r="L10" s="206">
        <v>740</v>
      </c>
      <c r="M10" s="23">
        <v>34700</v>
      </c>
      <c r="N10" s="49" t="s">
        <v>335</v>
      </c>
      <c r="O10" s="49">
        <v>0</v>
      </c>
      <c r="P10" s="24" t="s">
        <v>386</v>
      </c>
      <c r="Q10" s="22" t="s">
        <v>301</v>
      </c>
    </row>
    <row r="11" spans="1:17" s="12" customFormat="1" ht="36.75" customHeight="1">
      <c r="A11" s="20" t="s">
        <v>301</v>
      </c>
      <c r="B11" s="21" t="s">
        <v>66</v>
      </c>
      <c r="C11" s="208">
        <v>741</v>
      </c>
      <c r="D11" s="23">
        <v>34700</v>
      </c>
      <c r="E11" s="205" t="s">
        <v>336</v>
      </c>
      <c r="F11" s="49">
        <v>0</v>
      </c>
      <c r="G11" s="210" t="s">
        <v>387</v>
      </c>
      <c r="H11" s="24"/>
      <c r="I11" s="19"/>
      <c r="J11" s="20">
        <v>4</v>
      </c>
      <c r="K11" s="21" t="s">
        <v>66</v>
      </c>
      <c r="L11" s="206">
        <v>737</v>
      </c>
      <c r="M11" s="23" t="s">
        <v>301</v>
      </c>
      <c r="N11" s="49" t="s">
        <v>332</v>
      </c>
      <c r="O11" s="49" t="s">
        <v>333</v>
      </c>
      <c r="P11" s="24">
        <v>711</v>
      </c>
      <c r="Q11" s="22">
        <v>3</v>
      </c>
    </row>
    <row r="12" spans="1:17" s="12" customFormat="1" ht="36.75" customHeight="1">
      <c r="A12" s="20" t="s">
        <v>301</v>
      </c>
      <c r="B12" s="21" t="s">
        <v>67</v>
      </c>
      <c r="C12" s="208">
        <v>747</v>
      </c>
      <c r="D12" s="23" t="s">
        <v>301</v>
      </c>
      <c r="E12" s="205" t="s">
        <v>341</v>
      </c>
      <c r="F12" s="49" t="s">
        <v>338</v>
      </c>
      <c r="G12" s="210" t="s">
        <v>386</v>
      </c>
      <c r="H12" s="24"/>
      <c r="I12" s="19"/>
      <c r="J12" s="20">
        <v>5</v>
      </c>
      <c r="K12" s="21" t="s">
        <v>67</v>
      </c>
      <c r="L12" s="206">
        <v>744</v>
      </c>
      <c r="M12" s="23" t="s">
        <v>301</v>
      </c>
      <c r="N12" s="49" t="s">
        <v>337</v>
      </c>
      <c r="O12" s="49" t="s">
        <v>338</v>
      </c>
      <c r="P12" s="24">
        <v>695</v>
      </c>
      <c r="Q12" s="22">
        <v>1</v>
      </c>
    </row>
    <row r="13" spans="1:17" s="12" customFormat="1" ht="36.75" customHeight="1">
      <c r="A13" s="20" t="s">
        <v>301</v>
      </c>
      <c r="B13" s="21" t="s">
        <v>68</v>
      </c>
      <c r="C13" s="208">
        <v>740</v>
      </c>
      <c r="D13" s="23">
        <v>34700</v>
      </c>
      <c r="E13" s="205" t="s">
        <v>335</v>
      </c>
      <c r="F13" s="49">
        <v>0</v>
      </c>
      <c r="G13" s="210" t="s">
        <v>386</v>
      </c>
      <c r="H13" s="24"/>
      <c r="I13" s="19"/>
      <c r="J13" s="20">
        <v>6</v>
      </c>
      <c r="K13" s="21" t="s">
        <v>68</v>
      </c>
      <c r="L13" s="206">
        <v>741</v>
      </c>
      <c r="M13" s="23">
        <v>34700</v>
      </c>
      <c r="N13" s="49" t="s">
        <v>336</v>
      </c>
      <c r="O13" s="49">
        <v>0</v>
      </c>
      <c r="P13" s="24" t="s">
        <v>387</v>
      </c>
      <c r="Q13" s="22" t="s">
        <v>301</v>
      </c>
    </row>
    <row r="14" spans="1:17" s="12" customFormat="1" ht="36.75" customHeight="1">
      <c r="A14" s="20" t="s">
        <v>301</v>
      </c>
      <c r="B14" s="21" t="s">
        <v>160</v>
      </c>
      <c r="C14" s="208">
        <v>746</v>
      </c>
      <c r="D14" s="23" t="s">
        <v>301</v>
      </c>
      <c r="E14" s="205" t="s">
        <v>340</v>
      </c>
      <c r="F14" s="49" t="s">
        <v>338</v>
      </c>
      <c r="G14" s="210" t="s">
        <v>386</v>
      </c>
      <c r="H14" s="24"/>
      <c r="I14" s="19"/>
      <c r="J14" s="20">
        <v>7</v>
      </c>
      <c r="K14" s="21" t="s">
        <v>160</v>
      </c>
      <c r="L14" s="206">
        <v>745</v>
      </c>
      <c r="M14" s="23" t="s">
        <v>301</v>
      </c>
      <c r="N14" s="49" t="s">
        <v>339</v>
      </c>
      <c r="O14" s="49" t="s">
        <v>338</v>
      </c>
      <c r="P14" s="24">
        <v>700</v>
      </c>
      <c r="Q14" s="22">
        <v>2</v>
      </c>
    </row>
    <row r="15" spans="1:17" s="12" customFormat="1" ht="36.75" customHeight="1">
      <c r="A15" s="20"/>
      <c r="B15" s="21" t="s">
        <v>161</v>
      </c>
      <c r="C15" s="21"/>
      <c r="D15" s="23"/>
      <c r="E15" s="205"/>
      <c r="F15" s="49"/>
      <c r="G15" s="49"/>
      <c r="H15" s="24"/>
      <c r="I15" s="19"/>
      <c r="J15" s="20">
        <v>8</v>
      </c>
      <c r="K15" s="21" t="s">
        <v>161</v>
      </c>
      <c r="L15" s="206">
        <v>746</v>
      </c>
      <c r="M15" s="23" t="s">
        <v>301</v>
      </c>
      <c r="N15" s="49" t="s">
        <v>340</v>
      </c>
      <c r="O15" s="49" t="s">
        <v>338</v>
      </c>
      <c r="P15" s="24" t="s">
        <v>386</v>
      </c>
      <c r="Q15" s="22" t="s">
        <v>301</v>
      </c>
    </row>
    <row r="16" spans="1:17" s="12" customFormat="1" ht="36.75" customHeight="1">
      <c r="A16" s="20"/>
      <c r="B16" s="21" t="s">
        <v>351</v>
      </c>
      <c r="C16" s="21"/>
      <c r="D16" s="23"/>
      <c r="E16" s="205"/>
      <c r="F16" s="49"/>
      <c r="G16" s="49"/>
      <c r="H16" s="24"/>
      <c r="I16" s="19"/>
      <c r="J16" s="278" t="s">
        <v>16</v>
      </c>
      <c r="K16" s="289"/>
      <c r="L16" s="289"/>
      <c r="M16" s="289"/>
      <c r="N16" s="289"/>
      <c r="O16" s="289"/>
      <c r="P16" s="289"/>
      <c r="Q16" s="290"/>
    </row>
    <row r="17" spans="1:17" s="12" customFormat="1" ht="36.75" customHeight="1">
      <c r="A17" s="20"/>
      <c r="B17" s="21" t="s">
        <v>352</v>
      </c>
      <c r="C17" s="21"/>
      <c r="D17" s="23"/>
      <c r="E17" s="205"/>
      <c r="F17" s="49"/>
      <c r="G17" s="49"/>
      <c r="H17" s="24"/>
      <c r="I17" s="19"/>
      <c r="J17" s="48" t="s">
        <v>11</v>
      </c>
      <c r="K17" s="45" t="s">
        <v>164</v>
      </c>
      <c r="L17" s="45" t="s">
        <v>163</v>
      </c>
      <c r="M17" s="46" t="s">
        <v>12</v>
      </c>
      <c r="N17" s="47" t="s">
        <v>13</v>
      </c>
      <c r="O17" s="47" t="s">
        <v>19</v>
      </c>
      <c r="P17" s="45" t="s">
        <v>14</v>
      </c>
      <c r="Q17" s="45" t="s">
        <v>25</v>
      </c>
    </row>
    <row r="18" spans="1:17" s="12" customFormat="1" ht="36.75" customHeight="1">
      <c r="A18" s="20"/>
      <c r="B18" s="21" t="s">
        <v>353</v>
      </c>
      <c r="C18" s="21"/>
      <c r="D18" s="23"/>
      <c r="E18" s="205"/>
      <c r="F18" s="49"/>
      <c r="G18" s="49"/>
      <c r="H18" s="24"/>
      <c r="I18" s="19"/>
      <c r="J18" s="20">
        <v>1</v>
      </c>
      <c r="K18" s="21" t="s">
        <v>190</v>
      </c>
      <c r="L18" s="22" t="s">
        <v>388</v>
      </c>
      <c r="M18" s="23" t="s">
        <v>388</v>
      </c>
      <c r="N18" s="49" t="s">
        <v>388</v>
      </c>
      <c r="O18" s="49" t="s">
        <v>388</v>
      </c>
      <c r="P18" s="24"/>
      <c r="Q18" s="22"/>
    </row>
    <row r="19" spans="1:17" s="12" customFormat="1" ht="36.75" customHeight="1">
      <c r="A19" s="20"/>
      <c r="B19" s="21" t="s">
        <v>354</v>
      </c>
      <c r="C19" s="21"/>
      <c r="D19" s="23"/>
      <c r="E19" s="205"/>
      <c r="F19" s="49"/>
      <c r="G19" s="49"/>
      <c r="H19" s="24"/>
      <c r="I19" s="19"/>
      <c r="J19" s="20">
        <v>2</v>
      </c>
      <c r="K19" s="21" t="s">
        <v>191</v>
      </c>
      <c r="L19" s="22" t="s">
        <v>388</v>
      </c>
      <c r="M19" s="23" t="s">
        <v>388</v>
      </c>
      <c r="N19" s="49" t="s">
        <v>388</v>
      </c>
      <c r="O19" s="49" t="s">
        <v>388</v>
      </c>
      <c r="P19" s="24"/>
      <c r="Q19" s="22"/>
    </row>
    <row r="20" spans="1:17" s="12" customFormat="1" ht="36.75" customHeight="1">
      <c r="A20" s="20"/>
      <c r="B20" s="21" t="s">
        <v>355</v>
      </c>
      <c r="C20" s="21"/>
      <c r="D20" s="23"/>
      <c r="E20" s="205"/>
      <c r="F20" s="49"/>
      <c r="G20" s="49"/>
      <c r="H20" s="24"/>
      <c r="I20" s="19"/>
      <c r="J20" s="20">
        <v>3</v>
      </c>
      <c r="K20" s="21" t="s">
        <v>192</v>
      </c>
      <c r="L20" s="22" t="s">
        <v>388</v>
      </c>
      <c r="M20" s="23" t="s">
        <v>388</v>
      </c>
      <c r="N20" s="49" t="s">
        <v>388</v>
      </c>
      <c r="O20" s="49" t="s">
        <v>388</v>
      </c>
      <c r="P20" s="24"/>
      <c r="Q20" s="22"/>
    </row>
    <row r="21" spans="1:17" s="12" customFormat="1" ht="36.75" customHeight="1">
      <c r="A21" s="20"/>
      <c r="B21" s="21" t="s">
        <v>356</v>
      </c>
      <c r="C21" s="21"/>
      <c r="D21" s="23"/>
      <c r="E21" s="205"/>
      <c r="F21" s="49"/>
      <c r="G21" s="49"/>
      <c r="H21" s="24"/>
      <c r="I21" s="19"/>
      <c r="J21" s="20">
        <v>4</v>
      </c>
      <c r="K21" s="21" t="s">
        <v>193</v>
      </c>
      <c r="L21" s="22" t="s">
        <v>388</v>
      </c>
      <c r="M21" s="23" t="s">
        <v>388</v>
      </c>
      <c r="N21" s="49" t="s">
        <v>388</v>
      </c>
      <c r="O21" s="49" t="s">
        <v>388</v>
      </c>
      <c r="P21" s="24"/>
      <c r="Q21" s="22"/>
    </row>
    <row r="22" spans="1:17" s="12" customFormat="1" ht="36.75" customHeight="1">
      <c r="A22" s="20"/>
      <c r="B22" s="21" t="s">
        <v>357</v>
      </c>
      <c r="C22" s="21"/>
      <c r="D22" s="23"/>
      <c r="E22" s="205"/>
      <c r="F22" s="49"/>
      <c r="G22" s="49"/>
      <c r="H22" s="24"/>
      <c r="I22" s="19"/>
      <c r="J22" s="20">
        <v>5</v>
      </c>
      <c r="K22" s="21" t="s">
        <v>194</v>
      </c>
      <c r="L22" s="22" t="s">
        <v>388</v>
      </c>
      <c r="M22" s="23" t="s">
        <v>388</v>
      </c>
      <c r="N22" s="49" t="s">
        <v>388</v>
      </c>
      <c r="O22" s="49" t="s">
        <v>388</v>
      </c>
      <c r="P22" s="24"/>
      <c r="Q22" s="22"/>
    </row>
    <row r="23" spans="1:17" s="12" customFormat="1" ht="36.75" customHeight="1">
      <c r="A23" s="20"/>
      <c r="B23" s="21" t="s">
        <v>358</v>
      </c>
      <c r="C23" s="21"/>
      <c r="D23" s="23"/>
      <c r="E23" s="205"/>
      <c r="F23" s="49"/>
      <c r="G23" s="49"/>
      <c r="H23" s="24"/>
      <c r="I23" s="19"/>
      <c r="J23" s="20">
        <v>6</v>
      </c>
      <c r="K23" s="21" t="s">
        <v>195</v>
      </c>
      <c r="L23" s="22" t="s">
        <v>388</v>
      </c>
      <c r="M23" s="23" t="s">
        <v>388</v>
      </c>
      <c r="N23" s="49" t="s">
        <v>388</v>
      </c>
      <c r="O23" s="49" t="s">
        <v>388</v>
      </c>
      <c r="P23" s="24"/>
      <c r="Q23" s="22"/>
    </row>
    <row r="24" spans="1:17" s="12" customFormat="1" ht="36.75" customHeight="1">
      <c r="A24" s="20"/>
      <c r="B24" s="21" t="s">
        <v>359</v>
      </c>
      <c r="C24" s="21"/>
      <c r="D24" s="23"/>
      <c r="E24" s="205"/>
      <c r="F24" s="49"/>
      <c r="G24" s="49"/>
      <c r="H24" s="24"/>
      <c r="I24" s="19"/>
      <c r="J24" s="20">
        <v>7</v>
      </c>
      <c r="K24" s="21" t="s">
        <v>196</v>
      </c>
      <c r="L24" s="22" t="s">
        <v>388</v>
      </c>
      <c r="M24" s="23" t="s">
        <v>388</v>
      </c>
      <c r="N24" s="49" t="s">
        <v>388</v>
      </c>
      <c r="O24" s="49" t="s">
        <v>388</v>
      </c>
      <c r="P24" s="24"/>
      <c r="Q24" s="22"/>
    </row>
    <row r="25" spans="1:17" s="12" customFormat="1" ht="36.75" customHeight="1">
      <c r="A25" s="20"/>
      <c r="B25" s="21" t="s">
        <v>360</v>
      </c>
      <c r="C25" s="21"/>
      <c r="D25" s="23"/>
      <c r="E25" s="205"/>
      <c r="F25" s="49"/>
      <c r="G25" s="49"/>
      <c r="H25" s="24"/>
      <c r="I25" s="19"/>
      <c r="J25" s="20">
        <v>8</v>
      </c>
      <c r="K25" s="21" t="s">
        <v>197</v>
      </c>
      <c r="L25" s="22" t="s">
        <v>388</v>
      </c>
      <c r="M25" s="23" t="s">
        <v>388</v>
      </c>
      <c r="N25" s="49" t="s">
        <v>388</v>
      </c>
      <c r="O25" s="49" t="s">
        <v>388</v>
      </c>
      <c r="P25" s="24"/>
      <c r="Q25" s="22"/>
    </row>
    <row r="26" spans="1:17" s="12" customFormat="1" ht="36.75" customHeight="1">
      <c r="A26" s="20"/>
      <c r="B26" s="21" t="s">
        <v>361</v>
      </c>
      <c r="C26" s="21"/>
      <c r="D26" s="23"/>
      <c r="E26" s="205"/>
      <c r="F26" s="49"/>
      <c r="G26" s="49"/>
      <c r="H26" s="24"/>
      <c r="I26" s="19"/>
      <c r="J26" s="278" t="s">
        <v>17</v>
      </c>
      <c r="K26" s="289"/>
      <c r="L26" s="289"/>
      <c r="M26" s="289"/>
      <c r="N26" s="289"/>
      <c r="O26" s="289"/>
      <c r="P26" s="289"/>
      <c r="Q26" s="290"/>
    </row>
    <row r="27" spans="1:17" s="12" customFormat="1" ht="36.75" customHeight="1">
      <c r="A27" s="20"/>
      <c r="B27" s="21" t="s">
        <v>362</v>
      </c>
      <c r="C27" s="21"/>
      <c r="D27" s="23"/>
      <c r="E27" s="205"/>
      <c r="F27" s="49"/>
      <c r="G27" s="49"/>
      <c r="H27" s="24"/>
      <c r="I27" s="19"/>
      <c r="J27" s="48" t="s">
        <v>11</v>
      </c>
      <c r="K27" s="45" t="s">
        <v>164</v>
      </c>
      <c r="L27" s="45" t="s">
        <v>163</v>
      </c>
      <c r="M27" s="46" t="s">
        <v>12</v>
      </c>
      <c r="N27" s="47" t="s">
        <v>13</v>
      </c>
      <c r="O27" s="47" t="s">
        <v>19</v>
      </c>
      <c r="P27" s="45" t="s">
        <v>14</v>
      </c>
      <c r="Q27" s="45" t="s">
        <v>25</v>
      </c>
    </row>
    <row r="28" spans="1:17" s="12" customFormat="1" ht="36.75" customHeight="1">
      <c r="A28" s="20"/>
      <c r="B28" s="21" t="s">
        <v>363</v>
      </c>
      <c r="C28" s="21"/>
      <c r="D28" s="23"/>
      <c r="E28" s="205"/>
      <c r="F28" s="49"/>
      <c r="G28" s="49"/>
      <c r="H28" s="24"/>
      <c r="I28" s="19"/>
      <c r="J28" s="20">
        <v>1</v>
      </c>
      <c r="K28" s="21" t="s">
        <v>198</v>
      </c>
      <c r="L28" s="22" t="s">
        <v>388</v>
      </c>
      <c r="M28" s="23" t="s">
        <v>388</v>
      </c>
      <c r="N28" s="49" t="s">
        <v>388</v>
      </c>
      <c r="O28" s="49" t="s">
        <v>388</v>
      </c>
      <c r="P28" s="24"/>
      <c r="Q28" s="22"/>
    </row>
    <row r="29" spans="1:17" s="12" customFormat="1" ht="36.75" customHeight="1">
      <c r="A29" s="20"/>
      <c r="B29" s="21" t="s">
        <v>364</v>
      </c>
      <c r="C29" s="21"/>
      <c r="D29" s="23"/>
      <c r="E29" s="205"/>
      <c r="F29" s="49"/>
      <c r="G29" s="49"/>
      <c r="H29" s="24"/>
      <c r="I29" s="19"/>
      <c r="J29" s="20">
        <v>2</v>
      </c>
      <c r="K29" s="21" t="s">
        <v>199</v>
      </c>
      <c r="L29" s="22" t="s">
        <v>388</v>
      </c>
      <c r="M29" s="23" t="s">
        <v>388</v>
      </c>
      <c r="N29" s="49" t="s">
        <v>388</v>
      </c>
      <c r="O29" s="49" t="s">
        <v>388</v>
      </c>
      <c r="P29" s="24"/>
      <c r="Q29" s="22"/>
    </row>
    <row r="30" spans="1:17" s="12" customFormat="1" ht="36.75" customHeight="1">
      <c r="A30" s="20"/>
      <c r="B30" s="21" t="s">
        <v>365</v>
      </c>
      <c r="C30" s="21"/>
      <c r="D30" s="23"/>
      <c r="E30" s="205"/>
      <c r="F30" s="49"/>
      <c r="G30" s="49"/>
      <c r="H30" s="24"/>
      <c r="I30" s="19"/>
      <c r="J30" s="20">
        <v>3</v>
      </c>
      <c r="K30" s="21" t="s">
        <v>200</v>
      </c>
      <c r="L30" s="22" t="s">
        <v>388</v>
      </c>
      <c r="M30" s="23" t="s">
        <v>388</v>
      </c>
      <c r="N30" s="49" t="s">
        <v>388</v>
      </c>
      <c r="O30" s="49" t="s">
        <v>388</v>
      </c>
      <c r="P30" s="24"/>
      <c r="Q30" s="22"/>
    </row>
    <row r="31" spans="1:17" s="12" customFormat="1" ht="36.75" customHeight="1">
      <c r="A31" s="20"/>
      <c r="B31" s="21" t="s">
        <v>366</v>
      </c>
      <c r="C31" s="21"/>
      <c r="D31" s="23"/>
      <c r="E31" s="205"/>
      <c r="F31" s="49"/>
      <c r="G31" s="49"/>
      <c r="H31" s="24"/>
      <c r="I31" s="19"/>
      <c r="J31" s="20">
        <v>4</v>
      </c>
      <c r="K31" s="21" t="s">
        <v>201</v>
      </c>
      <c r="L31" s="22" t="s">
        <v>388</v>
      </c>
      <c r="M31" s="23" t="s">
        <v>388</v>
      </c>
      <c r="N31" s="49" t="s">
        <v>388</v>
      </c>
      <c r="O31" s="49" t="s">
        <v>388</v>
      </c>
      <c r="P31" s="24"/>
      <c r="Q31" s="22"/>
    </row>
    <row r="32" spans="1:17" s="12" customFormat="1" ht="36.75" customHeight="1">
      <c r="A32" s="20"/>
      <c r="B32" s="21" t="s">
        <v>367</v>
      </c>
      <c r="C32" s="21"/>
      <c r="D32" s="23"/>
      <c r="E32" s="205"/>
      <c r="F32" s="49"/>
      <c r="G32" s="49"/>
      <c r="H32" s="24"/>
      <c r="I32" s="19"/>
      <c r="J32" s="20">
        <v>5</v>
      </c>
      <c r="K32" s="21" t="s">
        <v>202</v>
      </c>
      <c r="L32" s="22" t="s">
        <v>388</v>
      </c>
      <c r="M32" s="23" t="s">
        <v>388</v>
      </c>
      <c r="N32" s="49" t="s">
        <v>388</v>
      </c>
      <c r="O32" s="49" t="s">
        <v>388</v>
      </c>
      <c r="P32" s="24"/>
      <c r="Q32" s="22"/>
    </row>
    <row r="33" spans="1:17" s="12" customFormat="1" ht="36.75" customHeight="1">
      <c r="A33" s="20"/>
      <c r="B33" s="21" t="s">
        <v>368</v>
      </c>
      <c r="C33" s="21"/>
      <c r="D33" s="23"/>
      <c r="E33" s="205"/>
      <c r="F33" s="49"/>
      <c r="G33" s="49"/>
      <c r="H33" s="24"/>
      <c r="I33" s="19"/>
      <c r="J33" s="20">
        <v>6</v>
      </c>
      <c r="K33" s="21" t="s">
        <v>203</v>
      </c>
      <c r="L33" s="22" t="s">
        <v>388</v>
      </c>
      <c r="M33" s="23" t="s">
        <v>388</v>
      </c>
      <c r="N33" s="49" t="s">
        <v>388</v>
      </c>
      <c r="O33" s="49" t="s">
        <v>388</v>
      </c>
      <c r="P33" s="24"/>
      <c r="Q33" s="22"/>
    </row>
    <row r="34" spans="1:17" s="12" customFormat="1" ht="36.75" customHeight="1">
      <c r="A34" s="20"/>
      <c r="B34" s="21" t="s">
        <v>369</v>
      </c>
      <c r="C34" s="21"/>
      <c r="D34" s="23"/>
      <c r="E34" s="205"/>
      <c r="F34" s="49"/>
      <c r="G34" s="49"/>
      <c r="H34" s="24"/>
      <c r="I34" s="19"/>
      <c r="J34" s="20">
        <v>7</v>
      </c>
      <c r="K34" s="21" t="s">
        <v>204</v>
      </c>
      <c r="L34" s="22" t="s">
        <v>388</v>
      </c>
      <c r="M34" s="23" t="s">
        <v>388</v>
      </c>
      <c r="N34" s="49" t="s">
        <v>388</v>
      </c>
      <c r="O34" s="49" t="s">
        <v>388</v>
      </c>
      <c r="P34" s="24"/>
      <c r="Q34" s="22"/>
    </row>
    <row r="35" spans="1:17" s="12" customFormat="1" ht="36.75" customHeight="1">
      <c r="A35" s="20"/>
      <c r="B35" s="21" t="s">
        <v>370</v>
      </c>
      <c r="C35" s="21"/>
      <c r="D35" s="23"/>
      <c r="E35" s="205"/>
      <c r="F35" s="49"/>
      <c r="G35" s="49"/>
      <c r="H35" s="24"/>
      <c r="I35" s="19"/>
      <c r="J35" s="20">
        <v>8</v>
      </c>
      <c r="K35" s="21" t="s">
        <v>205</v>
      </c>
      <c r="L35" s="22" t="s">
        <v>388</v>
      </c>
      <c r="M35" s="23" t="s">
        <v>388</v>
      </c>
      <c r="N35" s="49" t="s">
        <v>388</v>
      </c>
      <c r="O35" s="49" t="s">
        <v>388</v>
      </c>
      <c r="P35" s="24"/>
      <c r="Q35" s="22"/>
    </row>
    <row r="36" spans="1:17" s="12" customFormat="1" ht="36.75" customHeight="1">
      <c r="A36" s="20"/>
      <c r="B36" s="21" t="s">
        <v>371</v>
      </c>
      <c r="C36" s="21"/>
      <c r="D36" s="23"/>
      <c r="E36" s="205"/>
      <c r="F36" s="49"/>
      <c r="G36" s="49"/>
      <c r="H36" s="24"/>
      <c r="I36" s="19"/>
      <c r="J36" s="278" t="s">
        <v>36</v>
      </c>
      <c r="K36" s="289"/>
      <c r="L36" s="289"/>
      <c r="M36" s="289"/>
      <c r="N36" s="289"/>
      <c r="O36" s="289"/>
      <c r="P36" s="289"/>
      <c r="Q36" s="290"/>
    </row>
    <row r="37" spans="1:17" s="12" customFormat="1" ht="36.75" customHeight="1">
      <c r="A37" s="20"/>
      <c r="B37" s="21" t="s">
        <v>372</v>
      </c>
      <c r="C37" s="21"/>
      <c r="D37" s="23"/>
      <c r="E37" s="205"/>
      <c r="F37" s="49"/>
      <c r="G37" s="49"/>
      <c r="H37" s="24"/>
      <c r="I37" s="19"/>
      <c r="J37" s="48" t="s">
        <v>11</v>
      </c>
      <c r="K37" s="45" t="s">
        <v>164</v>
      </c>
      <c r="L37" s="45" t="s">
        <v>163</v>
      </c>
      <c r="M37" s="46" t="s">
        <v>12</v>
      </c>
      <c r="N37" s="47" t="s">
        <v>13</v>
      </c>
      <c r="O37" s="47" t="s">
        <v>19</v>
      </c>
      <c r="P37" s="45" t="s">
        <v>14</v>
      </c>
      <c r="Q37" s="45" t="s">
        <v>25</v>
      </c>
    </row>
    <row r="38" spans="1:17" s="12" customFormat="1" ht="36.75" customHeight="1">
      <c r="A38" s="20"/>
      <c r="B38" s="21" t="s">
        <v>373</v>
      </c>
      <c r="C38" s="21"/>
      <c r="D38" s="23"/>
      <c r="E38" s="205"/>
      <c r="F38" s="49"/>
      <c r="G38" s="49"/>
      <c r="H38" s="24"/>
      <c r="I38" s="19"/>
      <c r="J38" s="20">
        <v>1</v>
      </c>
      <c r="K38" s="21" t="s">
        <v>206</v>
      </c>
      <c r="L38" s="22" t="s">
        <v>388</v>
      </c>
      <c r="M38" s="23" t="s">
        <v>388</v>
      </c>
      <c r="N38" s="49" t="s">
        <v>388</v>
      </c>
      <c r="O38" s="49" t="s">
        <v>388</v>
      </c>
      <c r="P38" s="24"/>
      <c r="Q38" s="22"/>
    </row>
    <row r="39" spans="1:17" s="12" customFormat="1" ht="36.75" customHeight="1">
      <c r="A39" s="20"/>
      <c r="B39" s="21" t="s">
        <v>374</v>
      </c>
      <c r="C39" s="21"/>
      <c r="D39" s="23"/>
      <c r="E39" s="205"/>
      <c r="F39" s="49"/>
      <c r="G39" s="49"/>
      <c r="H39" s="24"/>
      <c r="I39" s="19"/>
      <c r="J39" s="20">
        <v>2</v>
      </c>
      <c r="K39" s="21" t="s">
        <v>207</v>
      </c>
      <c r="L39" s="22" t="s">
        <v>388</v>
      </c>
      <c r="M39" s="23" t="s">
        <v>388</v>
      </c>
      <c r="N39" s="49" t="s">
        <v>388</v>
      </c>
      <c r="O39" s="49" t="s">
        <v>388</v>
      </c>
      <c r="P39" s="24"/>
      <c r="Q39" s="22"/>
    </row>
    <row r="40" spans="1:17" s="12" customFormat="1" ht="36.75" customHeight="1">
      <c r="A40" s="20"/>
      <c r="B40" s="21" t="s">
        <v>375</v>
      </c>
      <c r="C40" s="21"/>
      <c r="D40" s="23"/>
      <c r="E40" s="205"/>
      <c r="F40" s="49"/>
      <c r="G40" s="49"/>
      <c r="H40" s="24"/>
      <c r="I40" s="19"/>
      <c r="J40" s="20">
        <v>3</v>
      </c>
      <c r="K40" s="21" t="s">
        <v>208</v>
      </c>
      <c r="L40" s="22" t="s">
        <v>388</v>
      </c>
      <c r="M40" s="23" t="s">
        <v>388</v>
      </c>
      <c r="N40" s="49" t="s">
        <v>388</v>
      </c>
      <c r="O40" s="49" t="s">
        <v>388</v>
      </c>
      <c r="P40" s="24"/>
      <c r="Q40" s="22"/>
    </row>
    <row r="41" spans="1:17" s="12" customFormat="1" ht="36.75" customHeight="1">
      <c r="A41" s="20"/>
      <c r="B41" s="21" t="s">
        <v>376</v>
      </c>
      <c r="C41" s="21"/>
      <c r="D41" s="23"/>
      <c r="E41" s="205"/>
      <c r="F41" s="49"/>
      <c r="G41" s="49"/>
      <c r="H41" s="24"/>
      <c r="I41" s="19"/>
      <c r="J41" s="20">
        <v>4</v>
      </c>
      <c r="K41" s="21" t="s">
        <v>209</v>
      </c>
      <c r="L41" s="22" t="s">
        <v>388</v>
      </c>
      <c r="M41" s="23" t="s">
        <v>388</v>
      </c>
      <c r="N41" s="49" t="s">
        <v>388</v>
      </c>
      <c r="O41" s="49" t="s">
        <v>388</v>
      </c>
      <c r="P41" s="24"/>
      <c r="Q41" s="22"/>
    </row>
    <row r="42" spans="1:17" s="12" customFormat="1" ht="36.75" customHeight="1">
      <c r="A42" s="20"/>
      <c r="B42" s="21" t="s">
        <v>377</v>
      </c>
      <c r="C42" s="21"/>
      <c r="D42" s="23"/>
      <c r="E42" s="205"/>
      <c r="F42" s="49"/>
      <c r="G42" s="49"/>
      <c r="H42" s="24"/>
      <c r="I42" s="19"/>
      <c r="J42" s="20">
        <v>5</v>
      </c>
      <c r="K42" s="21" t="s">
        <v>210</v>
      </c>
      <c r="L42" s="22" t="s">
        <v>388</v>
      </c>
      <c r="M42" s="23" t="s">
        <v>388</v>
      </c>
      <c r="N42" s="49" t="s">
        <v>388</v>
      </c>
      <c r="O42" s="49" t="s">
        <v>388</v>
      </c>
      <c r="P42" s="24"/>
      <c r="Q42" s="22"/>
    </row>
    <row r="43" spans="1:17" s="12" customFormat="1" ht="36.75" customHeight="1">
      <c r="A43" s="20"/>
      <c r="B43" s="21" t="s">
        <v>378</v>
      </c>
      <c r="C43" s="21"/>
      <c r="D43" s="23"/>
      <c r="E43" s="205"/>
      <c r="F43" s="49"/>
      <c r="G43" s="49"/>
      <c r="H43" s="24"/>
      <c r="I43" s="19"/>
      <c r="J43" s="20">
        <v>6</v>
      </c>
      <c r="K43" s="21" t="s">
        <v>211</v>
      </c>
      <c r="L43" s="22" t="s">
        <v>388</v>
      </c>
      <c r="M43" s="23" t="s">
        <v>388</v>
      </c>
      <c r="N43" s="49" t="s">
        <v>388</v>
      </c>
      <c r="O43" s="49" t="s">
        <v>388</v>
      </c>
      <c r="P43" s="24"/>
      <c r="Q43" s="22"/>
    </row>
    <row r="44" spans="1:17" s="12" customFormat="1" ht="36.75" customHeight="1">
      <c r="A44" s="20"/>
      <c r="B44" s="21" t="s">
        <v>379</v>
      </c>
      <c r="C44" s="21"/>
      <c r="D44" s="23"/>
      <c r="E44" s="205"/>
      <c r="F44" s="49"/>
      <c r="G44" s="49"/>
      <c r="H44" s="24"/>
      <c r="I44" s="19"/>
      <c r="J44" s="20">
        <v>7</v>
      </c>
      <c r="K44" s="21" t="s">
        <v>212</v>
      </c>
      <c r="L44" s="22" t="s">
        <v>388</v>
      </c>
      <c r="M44" s="23" t="s">
        <v>388</v>
      </c>
      <c r="N44" s="49" t="s">
        <v>388</v>
      </c>
      <c r="O44" s="49" t="s">
        <v>388</v>
      </c>
      <c r="P44" s="24"/>
      <c r="Q44" s="22"/>
    </row>
    <row r="45" spans="1:17" s="12" customFormat="1" ht="36.75" customHeight="1">
      <c r="A45" s="20"/>
      <c r="B45" s="21" t="s">
        <v>380</v>
      </c>
      <c r="C45" s="21"/>
      <c r="D45" s="23"/>
      <c r="E45" s="205"/>
      <c r="F45" s="49"/>
      <c r="G45" s="49"/>
      <c r="H45" s="24"/>
      <c r="I45" s="19"/>
      <c r="J45" s="20">
        <v>8</v>
      </c>
      <c r="K45" s="21" t="s">
        <v>213</v>
      </c>
      <c r="L45" s="22" t="s">
        <v>388</v>
      </c>
      <c r="M45" s="23" t="s">
        <v>388</v>
      </c>
      <c r="N45" s="49" t="s">
        <v>388</v>
      </c>
      <c r="O45" s="49" t="s">
        <v>388</v>
      </c>
      <c r="P45" s="24"/>
      <c r="Q45" s="22"/>
    </row>
    <row r="46" spans="1:17" ht="7.5" customHeight="1">
      <c r="A46" s="34"/>
      <c r="B46" s="34"/>
      <c r="C46" s="34"/>
      <c r="D46" s="35"/>
      <c r="E46" s="34"/>
      <c r="F46" s="36"/>
      <c r="G46" s="50"/>
      <c r="H46" s="38"/>
      <c r="J46" s="39"/>
      <c r="K46" s="40"/>
      <c r="L46" s="41"/>
      <c r="M46" s="42"/>
      <c r="N46" s="53"/>
      <c r="O46" s="53"/>
      <c r="P46" s="43"/>
      <c r="Q46" s="41"/>
    </row>
    <row r="47" spans="1:18" ht="14.25" customHeight="1">
      <c r="A47" s="28" t="s">
        <v>18</v>
      </c>
      <c r="B47" s="28"/>
      <c r="C47" s="28"/>
      <c r="D47" s="28"/>
      <c r="E47" s="28"/>
      <c r="F47" s="51" t="s">
        <v>0</v>
      </c>
      <c r="G47" s="51" t="s">
        <v>1</v>
      </c>
      <c r="H47" s="25"/>
      <c r="I47" s="29" t="s">
        <v>2</v>
      </c>
      <c r="J47" s="29"/>
      <c r="K47" s="29"/>
      <c r="L47" s="29"/>
      <c r="N47" s="54" t="s">
        <v>3</v>
      </c>
      <c r="O47" s="55" t="s">
        <v>3</v>
      </c>
      <c r="P47" s="25" t="s">
        <v>3</v>
      </c>
      <c r="Q47" s="28"/>
      <c r="R47" s="30"/>
    </row>
  </sheetData>
  <sheetProtection/>
  <mergeCells count="21">
    <mergeCell ref="J3:M3"/>
    <mergeCell ref="J26:Q26"/>
    <mergeCell ref="C6:C7"/>
    <mergeCell ref="J36:Q36"/>
    <mergeCell ref="J16:Q16"/>
    <mergeCell ref="A1:Q1"/>
    <mergeCell ref="A2:Q2"/>
    <mergeCell ref="A3:D3"/>
    <mergeCell ref="E3:F3"/>
    <mergeCell ref="G3:H3"/>
    <mergeCell ref="O3:Q3"/>
    <mergeCell ref="A4:D4"/>
    <mergeCell ref="E4:F4"/>
    <mergeCell ref="J6:Q6"/>
    <mergeCell ref="A6:A7"/>
    <mergeCell ref="B6:B7"/>
    <mergeCell ref="D6:D7"/>
    <mergeCell ref="H6:H7"/>
    <mergeCell ref="E6:E7"/>
    <mergeCell ref="F6:F7"/>
    <mergeCell ref="G6:G7"/>
  </mergeCells>
  <hyperlinks>
    <hyperlink ref="E3" location="'YARIŞMA PROGRAMI'!C7" display="100 m. Engelli"/>
  </hyperlinks>
  <printOptions horizontalCentered="1"/>
  <pageMargins left="0.2755905511811024" right="0.1968503937007874" top="0.4330708661417323" bottom="0.35433070866141736" header="0.3937007874015748" footer="0.2755905511811024"/>
  <pageSetup horizontalDpi="600" verticalDpi="600" orientation="portrait" paperSize="9" scale="50" r:id="rId2"/>
  <ignoredErrors>
    <ignoredError sqref="O4" unlockedFormula="1"/>
  </ignoredErrors>
  <drawing r:id="rId1"/>
</worksheet>
</file>

<file path=xl/worksheets/sheet5.xml><?xml version="1.0" encoding="utf-8"?>
<worksheet xmlns="http://schemas.openxmlformats.org/spreadsheetml/2006/main" xmlns:r="http://schemas.openxmlformats.org/officeDocument/2006/relationships">
  <sheetPr>
    <tabColor rgb="FF7030A0"/>
  </sheetPr>
  <dimension ref="A1:Q67"/>
  <sheetViews>
    <sheetView view="pageBreakPreview" zoomScale="106" zoomScaleSheetLayoutView="106" zoomScalePageLayoutView="0" workbookViewId="0" topLeftCell="A55">
      <selection activeCell="K45" sqref="K45"/>
    </sheetView>
  </sheetViews>
  <sheetFormatPr defaultColWidth="9.140625" defaultRowHeight="12.75"/>
  <cols>
    <col min="1" max="1" width="4.8515625" style="25" customWidth="1"/>
    <col min="2" max="2" width="7.28125" style="25" customWidth="1"/>
    <col min="3" max="3" width="14.421875" style="14" customWidth="1"/>
    <col min="4" max="4" width="23.140625" style="14" customWidth="1"/>
    <col min="5" max="5" width="16.7109375" style="52" customWidth="1"/>
    <col min="6" max="6" width="11.7109375" style="52" customWidth="1"/>
    <col min="7" max="7" width="7.7109375" style="26" customWidth="1"/>
    <col min="8" max="8" width="2.140625" style="14" customWidth="1"/>
    <col min="9" max="9" width="4.421875" style="25" customWidth="1"/>
    <col min="10" max="10" width="15.57421875" style="25" customWidth="1"/>
    <col min="11" max="11" width="6.57421875" style="25" customWidth="1"/>
    <col min="12" max="12" width="12.28125" style="27" customWidth="1"/>
    <col min="13" max="13" width="26.421875" style="56" customWidth="1"/>
    <col min="14" max="14" width="15.8515625" style="56" customWidth="1"/>
    <col min="15" max="15" width="9.57421875" style="14" customWidth="1"/>
    <col min="16" max="16" width="7.28125" style="14" customWidth="1"/>
    <col min="17" max="17" width="5.7109375" style="14" customWidth="1"/>
    <col min="18" max="16384" width="9.140625" style="14" customWidth="1"/>
  </cols>
  <sheetData>
    <row r="1" spans="1:16" s="2" customFormat="1" ht="45" customHeight="1">
      <c r="A1" s="291" t="str">
        <f>('YARIŞMA BİLGİLERİ'!A2)</f>
        <v>Türkiye Atletizm Federasyonu
İstanbul Atletizm İl Temsilciliği</v>
      </c>
      <c r="B1" s="291"/>
      <c r="C1" s="291"/>
      <c r="D1" s="291"/>
      <c r="E1" s="291"/>
      <c r="F1" s="291"/>
      <c r="G1" s="291"/>
      <c r="H1" s="291"/>
      <c r="I1" s="291"/>
      <c r="J1" s="291"/>
      <c r="K1" s="291"/>
      <c r="L1" s="291"/>
      <c r="M1" s="291"/>
      <c r="N1" s="291"/>
      <c r="O1" s="291"/>
      <c r="P1" s="291"/>
    </row>
    <row r="2" spans="1:16" s="2" customFormat="1" ht="23.25" customHeight="1">
      <c r="A2" s="292" t="str">
        <f>'YARIŞMA BİLGİLERİ'!F19</f>
        <v>Federasyon Deneme</v>
      </c>
      <c r="B2" s="292"/>
      <c r="C2" s="292"/>
      <c r="D2" s="292"/>
      <c r="E2" s="292"/>
      <c r="F2" s="292"/>
      <c r="G2" s="292"/>
      <c r="H2" s="292"/>
      <c r="I2" s="292"/>
      <c r="J2" s="292"/>
      <c r="K2" s="292"/>
      <c r="L2" s="292"/>
      <c r="M2" s="292"/>
      <c r="N2" s="292"/>
      <c r="O2" s="292"/>
      <c r="P2" s="292"/>
    </row>
    <row r="3" spans="1:16" s="5" customFormat="1" ht="27" customHeight="1">
      <c r="A3" s="293" t="s">
        <v>216</v>
      </c>
      <c r="B3" s="293"/>
      <c r="C3" s="293"/>
      <c r="D3" s="294" t="str">
        <f>('YARIŞMA PROGRAMI'!D7)</f>
        <v>60 Metre Seçme</v>
      </c>
      <c r="E3" s="294"/>
      <c r="F3" s="295" t="s">
        <v>41</v>
      </c>
      <c r="G3" s="295"/>
      <c r="H3" s="3" t="s">
        <v>165</v>
      </c>
      <c r="I3" s="297">
        <f>'YARIŞMA PROGRAMI'!E7</f>
        <v>0</v>
      </c>
      <c r="J3" s="297"/>
      <c r="K3" s="297"/>
      <c r="L3" s="4"/>
      <c r="M3" s="85" t="s">
        <v>166</v>
      </c>
      <c r="N3" s="296" t="str">
        <f>('YARIŞMA PROGRAMI'!F7)</f>
        <v>-</v>
      </c>
      <c r="O3" s="296"/>
      <c r="P3" s="296"/>
    </row>
    <row r="4" spans="1:16" s="5" customFormat="1" ht="17.25" customHeight="1">
      <c r="A4" s="276" t="s">
        <v>170</v>
      </c>
      <c r="B4" s="276"/>
      <c r="C4" s="276"/>
      <c r="D4" s="277" t="str">
        <f>'YARIŞMA BİLGİLERİ'!F21</f>
        <v>Büyükler</v>
      </c>
      <c r="E4" s="277"/>
      <c r="F4" s="31"/>
      <c r="G4" s="31"/>
      <c r="H4" s="31"/>
      <c r="I4" s="31"/>
      <c r="J4" s="31"/>
      <c r="K4" s="31"/>
      <c r="L4" s="32"/>
      <c r="M4" s="86" t="s">
        <v>4</v>
      </c>
      <c r="N4" s="298">
        <f>'YARIŞMA PROGRAMI'!B7</f>
        <v>41664</v>
      </c>
      <c r="O4" s="298"/>
      <c r="P4" s="298"/>
    </row>
    <row r="5" spans="1:16" s="2" customFormat="1" ht="16.5" customHeight="1">
      <c r="A5" s="6"/>
      <c r="B5" s="6"/>
      <c r="C5" s="7"/>
      <c r="D5" s="8"/>
      <c r="E5" s="9"/>
      <c r="F5" s="9"/>
      <c r="G5" s="9"/>
      <c r="H5" s="9"/>
      <c r="I5" s="6"/>
      <c r="J5" s="6"/>
      <c r="K5" s="6"/>
      <c r="L5" s="10"/>
      <c r="M5" s="11"/>
      <c r="N5" s="299">
        <f ca="1">NOW()</f>
        <v>41666.007420601854</v>
      </c>
      <c r="O5" s="299"/>
      <c r="P5" s="299"/>
    </row>
    <row r="6" spans="1:16" s="12" customFormat="1" ht="24.75" customHeight="1">
      <c r="A6" s="281" t="s">
        <v>11</v>
      </c>
      <c r="B6" s="282" t="s">
        <v>163</v>
      </c>
      <c r="C6" s="284" t="s">
        <v>188</v>
      </c>
      <c r="D6" s="287" t="s">
        <v>13</v>
      </c>
      <c r="E6" s="287" t="s">
        <v>39</v>
      </c>
      <c r="F6" s="287" t="s">
        <v>14</v>
      </c>
      <c r="G6" s="285" t="s">
        <v>25</v>
      </c>
      <c r="I6" s="278" t="s">
        <v>15</v>
      </c>
      <c r="J6" s="289"/>
      <c r="K6" s="289"/>
      <c r="L6" s="289"/>
      <c r="M6" s="289"/>
      <c r="N6" s="289"/>
      <c r="O6" s="289"/>
      <c r="P6" s="290"/>
    </row>
    <row r="7" spans="1:16" ht="24.75" customHeight="1">
      <c r="A7" s="281"/>
      <c r="B7" s="283"/>
      <c r="C7" s="284"/>
      <c r="D7" s="287"/>
      <c r="E7" s="287"/>
      <c r="F7" s="287"/>
      <c r="G7" s="286"/>
      <c r="H7" s="13"/>
      <c r="I7" s="48" t="s">
        <v>11</v>
      </c>
      <c r="J7" s="45" t="s">
        <v>164</v>
      </c>
      <c r="K7" s="45" t="s">
        <v>163</v>
      </c>
      <c r="L7" s="46" t="s">
        <v>12</v>
      </c>
      <c r="M7" s="47" t="s">
        <v>13</v>
      </c>
      <c r="N7" s="47" t="s">
        <v>39</v>
      </c>
      <c r="O7" s="45" t="s">
        <v>14</v>
      </c>
      <c r="P7" s="45" t="s">
        <v>25</v>
      </c>
    </row>
    <row r="8" spans="1:16" s="12" customFormat="1" ht="24.75" customHeight="1">
      <c r="A8" s="75">
        <v>1</v>
      </c>
      <c r="B8" s="75"/>
      <c r="C8" s="115"/>
      <c r="D8" s="156"/>
      <c r="E8" s="157"/>
      <c r="F8" s="116"/>
      <c r="G8" s="76"/>
      <c r="H8" s="19"/>
      <c r="I8" s="20">
        <v>1</v>
      </c>
      <c r="J8" s="21" t="s">
        <v>63</v>
      </c>
      <c r="K8" s="22">
        <f>IF(ISERROR(VLOOKUP(J8,'KAYIT LİSTESİ'!$B$4:$H$918,2,0)),"",(VLOOKUP(J8,'KAYIT LİSTESİ'!$B$4:$H$918,2,0)))</f>
      </c>
      <c r="L8" s="23">
        <f>IF(ISERROR(VLOOKUP(J8,'KAYIT LİSTESİ'!$B$4:$H$918,4,0)),"",(VLOOKUP(J8,'KAYIT LİSTESİ'!$B$4:$H$918,4,0)))</f>
      </c>
      <c r="M8" s="49">
        <f>IF(ISERROR(VLOOKUP(J8,'KAYIT LİSTESİ'!$B$4:$H$918,5,0)),"",(VLOOKUP(J8,'KAYIT LİSTESİ'!$B$4:$H$918,5,0)))</f>
      </c>
      <c r="N8" s="49">
        <f>IF(ISERROR(VLOOKUP(J8,'KAYIT LİSTESİ'!$B$4:$H$918,6,0)),"",(VLOOKUP(J8,'KAYIT LİSTESİ'!$B$4:$H$918,6,0)))</f>
      </c>
      <c r="O8" s="24"/>
      <c r="P8" s="22"/>
    </row>
    <row r="9" spans="1:16" s="12" customFormat="1" ht="24.75" customHeight="1">
      <c r="A9" s="75">
        <v>2</v>
      </c>
      <c r="B9" s="75"/>
      <c r="C9" s="115"/>
      <c r="D9" s="156"/>
      <c r="E9" s="157"/>
      <c r="F9" s="116"/>
      <c r="G9" s="76"/>
      <c r="H9" s="19"/>
      <c r="I9" s="20">
        <v>2</v>
      </c>
      <c r="J9" s="21" t="s">
        <v>64</v>
      </c>
      <c r="K9" s="22">
        <f>IF(ISERROR(VLOOKUP(J9,'KAYIT LİSTESİ'!$B$4:$H$918,2,0)),"",(VLOOKUP(J9,'KAYIT LİSTESİ'!$B$4:$H$918,2,0)))</f>
        <v>747</v>
      </c>
      <c r="L9" s="23" t="str">
        <f>IF(ISERROR(VLOOKUP(J9,'KAYIT LİSTESİ'!$B$4:$H$918,4,0)),"",(VLOOKUP(J9,'KAYIT LİSTESİ'!$B$4:$H$918,4,0)))</f>
        <v>-</v>
      </c>
      <c r="M9" s="49" t="str">
        <f>IF(ISERROR(VLOOKUP(J9,'KAYIT LİSTESİ'!$B$4:$H$918,5,0)),"",(VLOOKUP(J9,'KAYIT LİSTESİ'!$B$4:$H$918,5,0)))</f>
        <v>YUNUS EMRE USLUCA</v>
      </c>
      <c r="N9" s="49" t="str">
        <f>IF(ISERROR(VLOOKUP(J9,'KAYIT LİSTESİ'!$B$4:$H$918,6,0)),"",(VLOOKUP(J9,'KAYIT LİSTESİ'!$B$4:$H$918,6,0)))</f>
        <v>İSTANBUL-GALATASARAY</v>
      </c>
      <c r="O9" s="24"/>
      <c r="P9" s="22"/>
    </row>
    <row r="10" spans="1:16" s="12" customFormat="1" ht="24.75" customHeight="1">
      <c r="A10" s="75">
        <v>3</v>
      </c>
      <c r="B10" s="75"/>
      <c r="C10" s="115"/>
      <c r="D10" s="156"/>
      <c r="E10" s="157"/>
      <c r="F10" s="116"/>
      <c r="G10" s="76"/>
      <c r="H10" s="19"/>
      <c r="I10" s="20">
        <v>3</v>
      </c>
      <c r="J10" s="21" t="s">
        <v>65</v>
      </c>
      <c r="K10" s="22">
        <f>IF(ISERROR(VLOOKUP(J10,'KAYIT LİSTESİ'!$B$4:$H$918,2,0)),"",(VLOOKUP(J10,'KAYIT LİSTESİ'!$B$4:$H$918,2,0)))</f>
        <v>740</v>
      </c>
      <c r="L10" s="23">
        <f>IF(ISERROR(VLOOKUP(J10,'KAYIT LİSTESİ'!$B$4:$H$918,4,0)),"",(VLOOKUP(J10,'KAYIT LİSTESİ'!$B$4:$H$918,4,0)))</f>
        <v>34700</v>
      </c>
      <c r="M10" s="49" t="str">
        <f>IF(ISERROR(VLOOKUP(J10,'KAYIT LİSTESİ'!$B$4:$H$918,5,0)),"",(VLOOKUP(J10,'KAYIT LİSTESİ'!$B$4:$H$918,5,0)))</f>
        <v>ABDÜLKADİR GÖĞALP</v>
      </c>
      <c r="N10" s="49">
        <f>IF(ISERROR(VLOOKUP(J10,'KAYIT LİSTESİ'!$B$4:$H$918,6,0)),"",(VLOOKUP(J10,'KAYIT LİSTESİ'!$B$4:$H$918,6,0)))</f>
        <v>0</v>
      </c>
      <c r="O10" s="24"/>
      <c r="P10" s="22"/>
    </row>
    <row r="11" spans="1:16" s="12" customFormat="1" ht="24.75" customHeight="1">
      <c r="A11" s="75">
        <v>4</v>
      </c>
      <c r="B11" s="75"/>
      <c r="C11" s="115"/>
      <c r="D11" s="156"/>
      <c r="E11" s="157"/>
      <c r="F11" s="116"/>
      <c r="G11" s="76"/>
      <c r="H11" s="19"/>
      <c r="I11" s="20">
        <v>4</v>
      </c>
      <c r="J11" s="21" t="s">
        <v>66</v>
      </c>
      <c r="K11" s="22">
        <f>IF(ISERROR(VLOOKUP(J11,'KAYIT LİSTESİ'!$B$4:$H$918,2,0)),"",(VLOOKUP(J11,'KAYIT LİSTESİ'!$B$4:$H$918,2,0)))</f>
        <v>737</v>
      </c>
      <c r="L11" s="23" t="str">
        <f>IF(ISERROR(VLOOKUP(J11,'KAYIT LİSTESİ'!$B$4:$H$918,4,0)),"",(VLOOKUP(J11,'KAYIT LİSTESİ'!$B$4:$H$918,4,0)))</f>
        <v>-</v>
      </c>
      <c r="M11" s="49" t="str">
        <f>IF(ISERROR(VLOOKUP(J11,'KAYIT LİSTESİ'!$B$4:$H$918,5,0)),"",(VLOOKUP(J11,'KAYIT LİSTESİ'!$B$4:$H$918,5,0)))</f>
        <v>SERKAN ŞİMŞEK</v>
      </c>
      <c r="N11" s="49" t="str">
        <f>IF(ISERROR(VLOOKUP(J11,'KAYIT LİSTESİ'!$B$4:$H$918,6,0)),"",(VLOOKUP(J11,'KAYIT LİSTESİ'!$B$4:$H$918,6,0)))</f>
        <v>KOCAELİ</v>
      </c>
      <c r="O11" s="24"/>
      <c r="P11" s="22"/>
    </row>
    <row r="12" spans="1:16" s="12" customFormat="1" ht="24.75" customHeight="1">
      <c r="A12" s="75">
        <v>5</v>
      </c>
      <c r="B12" s="75"/>
      <c r="C12" s="115"/>
      <c r="D12" s="156"/>
      <c r="E12" s="157"/>
      <c r="F12" s="116"/>
      <c r="G12" s="76"/>
      <c r="H12" s="19"/>
      <c r="I12" s="20">
        <v>5</v>
      </c>
      <c r="J12" s="21" t="s">
        <v>67</v>
      </c>
      <c r="K12" s="22">
        <f>IF(ISERROR(VLOOKUP(J12,'KAYIT LİSTESİ'!$B$4:$H$918,2,0)),"",(VLOOKUP(J12,'KAYIT LİSTESİ'!$B$4:$H$918,2,0)))</f>
        <v>744</v>
      </c>
      <c r="L12" s="23" t="str">
        <f>IF(ISERROR(VLOOKUP(J12,'KAYIT LİSTESİ'!$B$4:$H$918,4,0)),"",(VLOOKUP(J12,'KAYIT LİSTESİ'!$B$4:$H$918,4,0)))</f>
        <v>-</v>
      </c>
      <c r="M12" s="49" t="str">
        <f>IF(ISERROR(VLOOKUP(J12,'KAYIT LİSTESİ'!$B$4:$H$918,5,0)),"",(VLOOKUP(J12,'KAYIT LİSTESİ'!$B$4:$H$918,5,0)))</f>
        <v>MUSTAFA DELİOĞLU</v>
      </c>
      <c r="N12" s="49" t="str">
        <f>IF(ISERROR(VLOOKUP(J12,'KAYIT LİSTESİ'!$B$4:$H$918,6,0)),"",(VLOOKUP(J12,'KAYIT LİSTESİ'!$B$4:$H$918,6,0)))</f>
        <v>İSTANBUL-GALATASARAY</v>
      </c>
      <c r="O12" s="24"/>
      <c r="P12" s="22"/>
    </row>
    <row r="13" spans="1:16" s="12" customFormat="1" ht="24.75" customHeight="1">
      <c r="A13" s="75">
        <v>6</v>
      </c>
      <c r="B13" s="75"/>
      <c r="C13" s="115"/>
      <c r="D13" s="156"/>
      <c r="E13" s="157"/>
      <c r="F13" s="116"/>
      <c r="G13" s="76"/>
      <c r="H13" s="19"/>
      <c r="I13" s="20">
        <v>6</v>
      </c>
      <c r="J13" s="21" t="s">
        <v>68</v>
      </c>
      <c r="K13" s="22">
        <f>IF(ISERROR(VLOOKUP(J13,'KAYIT LİSTESİ'!$B$4:$H$918,2,0)),"",(VLOOKUP(J13,'KAYIT LİSTESİ'!$B$4:$H$918,2,0)))</f>
        <v>741</v>
      </c>
      <c r="L13" s="23">
        <f>IF(ISERROR(VLOOKUP(J13,'KAYIT LİSTESİ'!$B$4:$H$918,4,0)),"",(VLOOKUP(J13,'KAYIT LİSTESİ'!$B$4:$H$918,4,0)))</f>
        <v>34700</v>
      </c>
      <c r="M13" s="49" t="str">
        <f>IF(ISERROR(VLOOKUP(J13,'KAYIT LİSTESİ'!$B$4:$H$918,5,0)),"",(VLOOKUP(J13,'KAYIT LİSTESİ'!$B$4:$H$918,5,0)))</f>
        <v>SEDAT ÇELİK</v>
      </c>
      <c r="N13" s="49">
        <f>IF(ISERROR(VLOOKUP(J13,'KAYIT LİSTESİ'!$B$4:$H$918,6,0)),"",(VLOOKUP(J13,'KAYIT LİSTESİ'!$B$4:$H$918,6,0)))</f>
        <v>0</v>
      </c>
      <c r="O13" s="24"/>
      <c r="P13" s="22"/>
    </row>
    <row r="14" spans="1:16" s="12" customFormat="1" ht="24.75" customHeight="1">
      <c r="A14" s="75">
        <v>7</v>
      </c>
      <c r="B14" s="75"/>
      <c r="C14" s="115"/>
      <c r="D14" s="156"/>
      <c r="E14" s="157"/>
      <c r="F14" s="116"/>
      <c r="G14" s="76"/>
      <c r="H14" s="19"/>
      <c r="I14" s="20">
        <v>7</v>
      </c>
      <c r="J14" s="21" t="s">
        <v>160</v>
      </c>
      <c r="K14" s="22">
        <f>IF(ISERROR(VLOOKUP(J14,'KAYIT LİSTESİ'!$B$4:$H$918,2,0)),"",(VLOOKUP(J14,'KAYIT LİSTESİ'!$B$4:$H$918,2,0)))</f>
        <v>745</v>
      </c>
      <c r="L14" s="23" t="str">
        <f>IF(ISERROR(VLOOKUP(J14,'KAYIT LİSTESİ'!$B$4:$H$918,4,0)),"",(VLOOKUP(J14,'KAYIT LİSTESİ'!$B$4:$H$918,4,0)))</f>
        <v>-</v>
      </c>
      <c r="M14" s="49" t="str">
        <f>IF(ISERROR(VLOOKUP(J14,'KAYIT LİSTESİ'!$B$4:$H$918,5,0)),"",(VLOOKUP(J14,'KAYIT LİSTESİ'!$B$4:$H$918,5,0)))</f>
        <v>MUSTAFA YILDIZ</v>
      </c>
      <c r="N14" s="49" t="str">
        <f>IF(ISERROR(VLOOKUP(J14,'KAYIT LİSTESİ'!$B$4:$H$918,6,0)),"",(VLOOKUP(J14,'KAYIT LİSTESİ'!$B$4:$H$918,6,0)))</f>
        <v>İSTANBUL-GALATASARAY</v>
      </c>
      <c r="O14" s="24"/>
      <c r="P14" s="22"/>
    </row>
    <row r="15" spans="1:16" s="12" customFormat="1" ht="24.75" customHeight="1">
      <c r="A15" s="75">
        <v>8</v>
      </c>
      <c r="B15" s="75"/>
      <c r="C15" s="115"/>
      <c r="D15" s="156"/>
      <c r="E15" s="157"/>
      <c r="F15" s="116"/>
      <c r="G15" s="76"/>
      <c r="H15" s="19"/>
      <c r="I15" s="20">
        <v>8</v>
      </c>
      <c r="J15" s="21" t="s">
        <v>161</v>
      </c>
      <c r="K15" s="22">
        <f>IF(ISERROR(VLOOKUP(J15,'KAYIT LİSTESİ'!$B$4:$H$918,2,0)),"",(VLOOKUP(J15,'KAYIT LİSTESİ'!$B$4:$H$918,2,0)))</f>
        <v>746</v>
      </c>
      <c r="L15" s="23" t="str">
        <f>IF(ISERROR(VLOOKUP(J15,'KAYIT LİSTESİ'!$B$4:$H$918,4,0)),"",(VLOOKUP(J15,'KAYIT LİSTESİ'!$B$4:$H$918,4,0)))</f>
        <v>-</v>
      </c>
      <c r="M15" s="49" t="str">
        <f>IF(ISERROR(VLOOKUP(J15,'KAYIT LİSTESİ'!$B$4:$H$918,5,0)),"",(VLOOKUP(J15,'KAYIT LİSTESİ'!$B$4:$H$918,5,0)))</f>
        <v>HAŞİM YILMAZ</v>
      </c>
      <c r="N15" s="49" t="str">
        <f>IF(ISERROR(VLOOKUP(J15,'KAYIT LİSTESİ'!$B$4:$H$918,6,0)),"",(VLOOKUP(J15,'KAYIT LİSTESİ'!$B$4:$H$918,6,0)))</f>
        <v>İSTANBUL-GALATASARAY</v>
      </c>
      <c r="O15" s="24"/>
      <c r="P15" s="22"/>
    </row>
    <row r="16" spans="1:16" s="12" customFormat="1" ht="24.75" customHeight="1">
      <c r="A16" s="75">
        <v>9</v>
      </c>
      <c r="B16" s="75"/>
      <c r="C16" s="115"/>
      <c r="D16" s="156"/>
      <c r="E16" s="157"/>
      <c r="F16" s="116"/>
      <c r="G16" s="76"/>
      <c r="H16" s="19"/>
      <c r="I16" s="278" t="s">
        <v>16</v>
      </c>
      <c r="J16" s="289"/>
      <c r="K16" s="289"/>
      <c r="L16" s="289"/>
      <c r="M16" s="289"/>
      <c r="N16" s="289"/>
      <c r="O16" s="289"/>
      <c r="P16" s="290"/>
    </row>
    <row r="17" spans="1:16" s="12" customFormat="1" ht="24.75" customHeight="1">
      <c r="A17" s="75">
        <v>10</v>
      </c>
      <c r="B17" s="75"/>
      <c r="C17" s="115"/>
      <c r="D17" s="156"/>
      <c r="E17" s="157"/>
      <c r="F17" s="116"/>
      <c r="G17" s="76"/>
      <c r="H17" s="19"/>
      <c r="I17" s="48" t="s">
        <v>11</v>
      </c>
      <c r="J17" s="45" t="s">
        <v>164</v>
      </c>
      <c r="K17" s="45" t="s">
        <v>163</v>
      </c>
      <c r="L17" s="46" t="s">
        <v>12</v>
      </c>
      <c r="M17" s="47" t="s">
        <v>13</v>
      </c>
      <c r="N17" s="47" t="s">
        <v>39</v>
      </c>
      <c r="O17" s="45" t="s">
        <v>14</v>
      </c>
      <c r="P17" s="45" t="s">
        <v>25</v>
      </c>
    </row>
    <row r="18" spans="1:16" s="12" customFormat="1" ht="24.75" customHeight="1">
      <c r="A18" s="75">
        <v>11</v>
      </c>
      <c r="B18" s="75"/>
      <c r="C18" s="115"/>
      <c r="D18" s="156"/>
      <c r="E18" s="157"/>
      <c r="F18" s="116"/>
      <c r="G18" s="76"/>
      <c r="H18" s="19"/>
      <c r="I18" s="20">
        <v>1</v>
      </c>
      <c r="J18" s="21" t="s">
        <v>69</v>
      </c>
      <c r="K18" s="22">
        <f>IF(ISERROR(VLOOKUP(J18,'KAYIT LİSTESİ'!$B$4:$H$918,2,0)),"",(VLOOKUP(J18,'KAYIT LİSTESİ'!$B$4:$H$918,2,0)))</f>
      </c>
      <c r="L18" s="23">
        <f>IF(ISERROR(VLOOKUP(J18,'KAYIT LİSTESİ'!$B$4:$H$918,4,0)),"",(VLOOKUP(J18,'KAYIT LİSTESİ'!$B$4:$H$918,4,0)))</f>
      </c>
      <c r="M18" s="49">
        <f>IF(ISERROR(VLOOKUP(J18,'KAYIT LİSTESİ'!$B$4:$H$918,5,0)),"",(VLOOKUP(J18,'KAYIT LİSTESİ'!$B$4:$H$918,5,0)))</f>
      </c>
      <c r="N18" s="49">
        <f>IF(ISERROR(VLOOKUP(J18,'KAYIT LİSTESİ'!$B$4:$H$918,6,0)),"",(VLOOKUP(J18,'KAYIT LİSTESİ'!$B$4:$H$918,6,0)))</f>
      </c>
      <c r="O18" s="24"/>
      <c r="P18" s="22"/>
    </row>
    <row r="19" spans="1:16" s="12" customFormat="1" ht="24.75" customHeight="1">
      <c r="A19" s="75">
        <v>12</v>
      </c>
      <c r="B19" s="75"/>
      <c r="C19" s="115"/>
      <c r="D19" s="156"/>
      <c r="E19" s="157"/>
      <c r="F19" s="116"/>
      <c r="G19" s="76"/>
      <c r="H19" s="19"/>
      <c r="I19" s="20">
        <v>2</v>
      </c>
      <c r="J19" s="21" t="s">
        <v>70</v>
      </c>
      <c r="K19" s="22">
        <f>IF(ISERROR(VLOOKUP(J19,'KAYIT LİSTESİ'!$B$4:$H$918,2,0)),"",(VLOOKUP(J19,'KAYIT LİSTESİ'!$B$4:$H$918,2,0)))</f>
      </c>
      <c r="L19" s="23">
        <f>IF(ISERROR(VLOOKUP(J19,'KAYIT LİSTESİ'!$B$4:$H$918,4,0)),"",(VLOOKUP(J19,'KAYIT LİSTESİ'!$B$4:$H$918,4,0)))</f>
      </c>
      <c r="M19" s="49">
        <f>IF(ISERROR(VLOOKUP(J19,'KAYIT LİSTESİ'!$B$4:$H$918,5,0)),"",(VLOOKUP(J19,'KAYIT LİSTESİ'!$B$4:$H$918,5,0)))</f>
      </c>
      <c r="N19" s="49">
        <f>IF(ISERROR(VLOOKUP(J19,'KAYIT LİSTESİ'!$B$4:$H$918,6,0)),"",(VLOOKUP(J19,'KAYIT LİSTESİ'!$B$4:$H$918,6,0)))</f>
      </c>
      <c r="O19" s="24"/>
      <c r="P19" s="22"/>
    </row>
    <row r="20" spans="1:16" s="12" customFormat="1" ht="24.75" customHeight="1">
      <c r="A20" s="75">
        <v>13</v>
      </c>
      <c r="B20" s="75"/>
      <c r="C20" s="115"/>
      <c r="D20" s="156"/>
      <c r="E20" s="157"/>
      <c r="F20" s="116"/>
      <c r="G20" s="76"/>
      <c r="H20" s="19"/>
      <c r="I20" s="20">
        <v>3</v>
      </c>
      <c r="J20" s="21" t="s">
        <v>71</v>
      </c>
      <c r="K20" s="22">
        <f>IF(ISERROR(VLOOKUP(J20,'KAYIT LİSTESİ'!$B$4:$H$918,2,0)),"",(VLOOKUP(J20,'KAYIT LİSTESİ'!$B$4:$H$918,2,0)))</f>
      </c>
      <c r="L20" s="23">
        <f>IF(ISERROR(VLOOKUP(J20,'KAYIT LİSTESİ'!$B$4:$H$918,4,0)),"",(VLOOKUP(J20,'KAYIT LİSTESİ'!$B$4:$H$918,4,0)))</f>
      </c>
      <c r="M20" s="49">
        <f>IF(ISERROR(VLOOKUP(J20,'KAYIT LİSTESİ'!$B$4:$H$918,5,0)),"",(VLOOKUP(J20,'KAYIT LİSTESİ'!$B$4:$H$918,5,0)))</f>
      </c>
      <c r="N20" s="49">
        <f>IF(ISERROR(VLOOKUP(J20,'KAYIT LİSTESİ'!$B$4:$H$918,6,0)),"",(VLOOKUP(J20,'KAYIT LİSTESİ'!$B$4:$H$918,6,0)))</f>
      </c>
      <c r="O20" s="24"/>
      <c r="P20" s="22"/>
    </row>
    <row r="21" spans="1:16" s="12" customFormat="1" ht="24.75" customHeight="1">
      <c r="A21" s="75">
        <v>14</v>
      </c>
      <c r="B21" s="75"/>
      <c r="C21" s="115"/>
      <c r="D21" s="156"/>
      <c r="E21" s="157"/>
      <c r="F21" s="116"/>
      <c r="G21" s="76"/>
      <c r="H21" s="19"/>
      <c r="I21" s="20">
        <v>4</v>
      </c>
      <c r="J21" s="21" t="s">
        <v>72</v>
      </c>
      <c r="K21" s="22">
        <f>IF(ISERROR(VLOOKUP(J21,'KAYIT LİSTESİ'!$B$4:$H$918,2,0)),"",(VLOOKUP(J21,'KAYIT LİSTESİ'!$B$4:$H$918,2,0)))</f>
      </c>
      <c r="L21" s="23">
        <f>IF(ISERROR(VLOOKUP(J21,'KAYIT LİSTESİ'!$B$4:$H$918,4,0)),"",(VLOOKUP(J21,'KAYIT LİSTESİ'!$B$4:$H$918,4,0)))</f>
      </c>
      <c r="M21" s="49">
        <f>IF(ISERROR(VLOOKUP(J21,'KAYIT LİSTESİ'!$B$4:$H$918,5,0)),"",(VLOOKUP(J21,'KAYIT LİSTESİ'!$B$4:$H$918,5,0)))</f>
      </c>
      <c r="N21" s="49">
        <f>IF(ISERROR(VLOOKUP(J21,'KAYIT LİSTESİ'!$B$4:$H$918,6,0)),"",(VLOOKUP(J21,'KAYIT LİSTESİ'!$B$4:$H$918,6,0)))</f>
      </c>
      <c r="O21" s="24"/>
      <c r="P21" s="22"/>
    </row>
    <row r="22" spans="1:16" s="12" customFormat="1" ht="24.75" customHeight="1">
      <c r="A22" s="75">
        <v>15</v>
      </c>
      <c r="B22" s="75"/>
      <c r="C22" s="115"/>
      <c r="D22" s="156"/>
      <c r="E22" s="157"/>
      <c r="F22" s="116"/>
      <c r="G22" s="76"/>
      <c r="H22" s="19"/>
      <c r="I22" s="20">
        <v>5</v>
      </c>
      <c r="J22" s="21" t="s">
        <v>73</v>
      </c>
      <c r="K22" s="22">
        <f>IF(ISERROR(VLOOKUP(J22,'KAYIT LİSTESİ'!$B$4:$H$918,2,0)),"",(VLOOKUP(J22,'KAYIT LİSTESİ'!$B$4:$H$918,2,0)))</f>
      </c>
      <c r="L22" s="23">
        <f>IF(ISERROR(VLOOKUP(J22,'KAYIT LİSTESİ'!$B$4:$H$918,4,0)),"",(VLOOKUP(J22,'KAYIT LİSTESİ'!$B$4:$H$918,4,0)))</f>
      </c>
      <c r="M22" s="49">
        <f>IF(ISERROR(VLOOKUP(J22,'KAYIT LİSTESİ'!$B$4:$H$918,5,0)),"",(VLOOKUP(J22,'KAYIT LİSTESİ'!$B$4:$H$918,5,0)))</f>
      </c>
      <c r="N22" s="49">
        <f>IF(ISERROR(VLOOKUP(J22,'KAYIT LİSTESİ'!$B$4:$H$918,6,0)),"",(VLOOKUP(J22,'KAYIT LİSTESİ'!$B$4:$H$918,6,0)))</f>
      </c>
      <c r="O22" s="24"/>
      <c r="P22" s="22"/>
    </row>
    <row r="23" spans="1:16" s="12" customFormat="1" ht="24.75" customHeight="1">
      <c r="A23" s="75">
        <v>16</v>
      </c>
      <c r="B23" s="75"/>
      <c r="C23" s="115"/>
      <c r="D23" s="156"/>
      <c r="E23" s="157"/>
      <c r="F23" s="116"/>
      <c r="G23" s="76"/>
      <c r="H23" s="19"/>
      <c r="I23" s="20">
        <v>6</v>
      </c>
      <c r="J23" s="21" t="s">
        <v>74</v>
      </c>
      <c r="K23" s="22">
        <f>IF(ISERROR(VLOOKUP(J23,'KAYIT LİSTESİ'!$B$4:$H$918,2,0)),"",(VLOOKUP(J23,'KAYIT LİSTESİ'!$B$4:$H$918,2,0)))</f>
      </c>
      <c r="L23" s="23">
        <f>IF(ISERROR(VLOOKUP(J23,'KAYIT LİSTESİ'!$B$4:$H$918,4,0)),"",(VLOOKUP(J23,'KAYIT LİSTESİ'!$B$4:$H$918,4,0)))</f>
      </c>
      <c r="M23" s="49">
        <f>IF(ISERROR(VLOOKUP(J23,'KAYIT LİSTESİ'!$B$4:$H$918,5,0)),"",(VLOOKUP(J23,'KAYIT LİSTESİ'!$B$4:$H$918,5,0)))</f>
      </c>
      <c r="N23" s="49">
        <f>IF(ISERROR(VLOOKUP(J23,'KAYIT LİSTESİ'!$B$4:$H$918,6,0)),"",(VLOOKUP(J23,'KAYIT LİSTESİ'!$B$4:$H$918,6,0)))</f>
      </c>
      <c r="O23" s="24"/>
      <c r="P23" s="22"/>
    </row>
    <row r="24" spans="1:16" s="12" customFormat="1" ht="24.75" customHeight="1">
      <c r="A24" s="75">
        <v>17</v>
      </c>
      <c r="B24" s="75"/>
      <c r="C24" s="115"/>
      <c r="D24" s="156"/>
      <c r="E24" s="157"/>
      <c r="F24" s="116"/>
      <c r="G24" s="76"/>
      <c r="H24" s="19"/>
      <c r="I24" s="20">
        <v>7</v>
      </c>
      <c r="J24" s="21" t="s">
        <v>176</v>
      </c>
      <c r="K24" s="22">
        <f>IF(ISERROR(VLOOKUP(J24,'KAYIT LİSTESİ'!$B$4:$H$918,2,0)),"",(VLOOKUP(J24,'KAYIT LİSTESİ'!$B$4:$H$918,2,0)))</f>
      </c>
      <c r="L24" s="23">
        <f>IF(ISERROR(VLOOKUP(J24,'KAYIT LİSTESİ'!$B$4:$H$918,4,0)),"",(VLOOKUP(J24,'KAYIT LİSTESİ'!$B$4:$H$918,4,0)))</f>
      </c>
      <c r="M24" s="49">
        <f>IF(ISERROR(VLOOKUP(J24,'KAYIT LİSTESİ'!$B$4:$H$918,5,0)),"",(VLOOKUP(J24,'KAYIT LİSTESİ'!$B$4:$H$918,5,0)))</f>
      </c>
      <c r="N24" s="49">
        <f>IF(ISERROR(VLOOKUP(J24,'KAYIT LİSTESİ'!$B$4:$H$918,6,0)),"",(VLOOKUP(J24,'KAYIT LİSTESİ'!$B$4:$H$918,6,0)))</f>
      </c>
      <c r="O24" s="24"/>
      <c r="P24" s="22"/>
    </row>
    <row r="25" spans="1:16" s="12" customFormat="1" ht="24.75" customHeight="1">
      <c r="A25" s="75">
        <v>18</v>
      </c>
      <c r="B25" s="75"/>
      <c r="C25" s="115"/>
      <c r="D25" s="156"/>
      <c r="E25" s="157"/>
      <c r="F25" s="116"/>
      <c r="G25" s="76"/>
      <c r="H25" s="19"/>
      <c r="I25" s="20">
        <v>8</v>
      </c>
      <c r="J25" s="21" t="s">
        <v>177</v>
      </c>
      <c r="K25" s="22">
        <f>IF(ISERROR(VLOOKUP(J25,'KAYIT LİSTESİ'!$B$4:$H$918,2,0)),"",(VLOOKUP(J25,'KAYIT LİSTESİ'!$B$4:$H$918,2,0)))</f>
      </c>
      <c r="L25" s="23">
        <f>IF(ISERROR(VLOOKUP(J25,'KAYIT LİSTESİ'!$B$4:$H$918,4,0)),"",(VLOOKUP(J25,'KAYIT LİSTESİ'!$B$4:$H$918,4,0)))</f>
      </c>
      <c r="M25" s="49">
        <f>IF(ISERROR(VLOOKUP(J25,'KAYIT LİSTESİ'!$B$4:$H$918,5,0)),"",(VLOOKUP(J25,'KAYIT LİSTESİ'!$B$4:$H$918,5,0)))</f>
      </c>
      <c r="N25" s="49">
        <f>IF(ISERROR(VLOOKUP(J25,'KAYIT LİSTESİ'!$B$4:$H$918,6,0)),"",(VLOOKUP(J25,'KAYIT LİSTESİ'!$B$4:$H$918,6,0)))</f>
      </c>
      <c r="O25" s="24"/>
      <c r="P25" s="22"/>
    </row>
    <row r="26" spans="1:16" s="12" customFormat="1" ht="24.75" customHeight="1">
      <c r="A26" s="75">
        <v>19</v>
      </c>
      <c r="B26" s="75"/>
      <c r="C26" s="115"/>
      <c r="D26" s="156"/>
      <c r="E26" s="157"/>
      <c r="F26" s="116"/>
      <c r="G26" s="76"/>
      <c r="H26" s="19"/>
      <c r="I26" s="278" t="s">
        <v>17</v>
      </c>
      <c r="J26" s="289"/>
      <c r="K26" s="289"/>
      <c r="L26" s="289"/>
      <c r="M26" s="289"/>
      <c r="N26" s="289"/>
      <c r="O26" s="289"/>
      <c r="P26" s="290"/>
    </row>
    <row r="27" spans="1:16" s="12" customFormat="1" ht="24.75" customHeight="1">
      <c r="A27" s="75">
        <v>20</v>
      </c>
      <c r="B27" s="75"/>
      <c r="C27" s="115"/>
      <c r="D27" s="156"/>
      <c r="E27" s="157"/>
      <c r="F27" s="116"/>
      <c r="G27" s="76"/>
      <c r="H27" s="19"/>
      <c r="I27" s="48" t="s">
        <v>11</v>
      </c>
      <c r="J27" s="45" t="s">
        <v>164</v>
      </c>
      <c r="K27" s="45" t="s">
        <v>163</v>
      </c>
      <c r="L27" s="46" t="s">
        <v>12</v>
      </c>
      <c r="M27" s="47" t="s">
        <v>13</v>
      </c>
      <c r="N27" s="47" t="s">
        <v>39</v>
      </c>
      <c r="O27" s="45" t="s">
        <v>14</v>
      </c>
      <c r="P27" s="45" t="s">
        <v>25</v>
      </c>
    </row>
    <row r="28" spans="1:16" s="12" customFormat="1" ht="24.75" customHeight="1">
      <c r="A28" s="75">
        <v>21</v>
      </c>
      <c r="B28" s="75"/>
      <c r="C28" s="115"/>
      <c r="D28" s="156"/>
      <c r="E28" s="157"/>
      <c r="F28" s="116"/>
      <c r="G28" s="76"/>
      <c r="H28" s="19"/>
      <c r="I28" s="20">
        <v>1</v>
      </c>
      <c r="J28" s="21" t="s">
        <v>75</v>
      </c>
      <c r="K28" s="22">
        <f>IF(ISERROR(VLOOKUP(J28,'KAYIT LİSTESİ'!$B$4:$H$918,2,0)),"",(VLOOKUP(J28,'KAYIT LİSTESİ'!$B$4:$H$918,2,0)))</f>
      </c>
      <c r="L28" s="23">
        <f>IF(ISERROR(VLOOKUP(J28,'KAYIT LİSTESİ'!$B$4:$H$918,4,0)),"",(VLOOKUP(J28,'KAYIT LİSTESİ'!$B$4:$H$918,4,0)))</f>
      </c>
      <c r="M28" s="49">
        <f>IF(ISERROR(VLOOKUP(J28,'KAYIT LİSTESİ'!$B$4:$H$918,5,0)),"",(VLOOKUP(J28,'KAYIT LİSTESİ'!$B$4:$H$918,5,0)))</f>
      </c>
      <c r="N28" s="49">
        <f>IF(ISERROR(VLOOKUP(J28,'KAYIT LİSTESİ'!$B$4:$H$918,6,0)),"",(VLOOKUP(J28,'KAYIT LİSTESİ'!$B$4:$H$918,6,0)))</f>
      </c>
      <c r="O28" s="24"/>
      <c r="P28" s="22"/>
    </row>
    <row r="29" spans="1:16" s="12" customFormat="1" ht="24.75" customHeight="1">
      <c r="A29" s="75">
        <v>22</v>
      </c>
      <c r="B29" s="75"/>
      <c r="C29" s="115"/>
      <c r="D29" s="156"/>
      <c r="E29" s="157"/>
      <c r="F29" s="116"/>
      <c r="G29" s="76"/>
      <c r="H29" s="19"/>
      <c r="I29" s="20">
        <v>2</v>
      </c>
      <c r="J29" s="21" t="s">
        <v>76</v>
      </c>
      <c r="K29" s="22">
        <f>IF(ISERROR(VLOOKUP(J29,'KAYIT LİSTESİ'!$B$4:$H$918,2,0)),"",(VLOOKUP(J29,'KAYIT LİSTESİ'!$B$4:$H$918,2,0)))</f>
      </c>
      <c r="L29" s="23">
        <f>IF(ISERROR(VLOOKUP(J29,'KAYIT LİSTESİ'!$B$4:$H$918,4,0)),"",(VLOOKUP(J29,'KAYIT LİSTESİ'!$B$4:$H$918,4,0)))</f>
      </c>
      <c r="M29" s="49">
        <f>IF(ISERROR(VLOOKUP(J29,'KAYIT LİSTESİ'!$B$4:$H$918,5,0)),"",(VLOOKUP(J29,'KAYIT LİSTESİ'!$B$4:$H$918,5,0)))</f>
      </c>
      <c r="N29" s="49">
        <f>IF(ISERROR(VLOOKUP(J29,'KAYIT LİSTESİ'!$B$4:$H$918,6,0)),"",(VLOOKUP(J29,'KAYIT LİSTESİ'!$B$4:$H$918,6,0)))</f>
      </c>
      <c r="O29" s="24"/>
      <c r="P29" s="22"/>
    </row>
    <row r="30" spans="1:16" s="12" customFormat="1" ht="24.75" customHeight="1">
      <c r="A30" s="75">
        <v>23</v>
      </c>
      <c r="B30" s="75"/>
      <c r="C30" s="115"/>
      <c r="D30" s="156"/>
      <c r="E30" s="157"/>
      <c r="F30" s="116"/>
      <c r="G30" s="76"/>
      <c r="H30" s="19"/>
      <c r="I30" s="20">
        <v>3</v>
      </c>
      <c r="J30" s="21" t="s">
        <v>77</v>
      </c>
      <c r="K30" s="22">
        <f>IF(ISERROR(VLOOKUP(J30,'KAYIT LİSTESİ'!$B$4:$H$918,2,0)),"",(VLOOKUP(J30,'KAYIT LİSTESİ'!$B$4:$H$918,2,0)))</f>
      </c>
      <c r="L30" s="23">
        <f>IF(ISERROR(VLOOKUP(J30,'KAYIT LİSTESİ'!$B$4:$H$918,4,0)),"",(VLOOKUP(J30,'KAYIT LİSTESİ'!$B$4:$H$918,4,0)))</f>
      </c>
      <c r="M30" s="49">
        <f>IF(ISERROR(VLOOKUP(J30,'KAYIT LİSTESİ'!$B$4:$H$918,5,0)),"",(VLOOKUP(J30,'KAYIT LİSTESİ'!$B$4:$H$918,5,0)))</f>
      </c>
      <c r="N30" s="49">
        <f>IF(ISERROR(VLOOKUP(J30,'KAYIT LİSTESİ'!$B$4:$H$918,6,0)),"",(VLOOKUP(J30,'KAYIT LİSTESİ'!$B$4:$H$918,6,0)))</f>
      </c>
      <c r="O30" s="24"/>
      <c r="P30" s="22"/>
    </row>
    <row r="31" spans="1:16" s="12" customFormat="1" ht="24.75" customHeight="1">
      <c r="A31" s="75">
        <v>24</v>
      </c>
      <c r="B31" s="75"/>
      <c r="C31" s="115"/>
      <c r="D31" s="156"/>
      <c r="E31" s="157"/>
      <c r="F31" s="116"/>
      <c r="G31" s="76"/>
      <c r="H31" s="19"/>
      <c r="I31" s="20">
        <v>4</v>
      </c>
      <c r="J31" s="21" t="s">
        <v>78</v>
      </c>
      <c r="K31" s="22">
        <f>IF(ISERROR(VLOOKUP(J31,'KAYIT LİSTESİ'!$B$4:$H$918,2,0)),"",(VLOOKUP(J31,'KAYIT LİSTESİ'!$B$4:$H$918,2,0)))</f>
      </c>
      <c r="L31" s="23">
        <f>IF(ISERROR(VLOOKUP(J31,'KAYIT LİSTESİ'!$B$4:$H$918,4,0)),"",(VLOOKUP(J31,'KAYIT LİSTESİ'!$B$4:$H$918,4,0)))</f>
      </c>
      <c r="M31" s="49">
        <f>IF(ISERROR(VLOOKUP(J31,'KAYIT LİSTESİ'!$B$4:$H$918,5,0)),"",(VLOOKUP(J31,'KAYIT LİSTESİ'!$B$4:$H$918,5,0)))</f>
      </c>
      <c r="N31" s="49">
        <f>IF(ISERROR(VLOOKUP(J31,'KAYIT LİSTESİ'!$B$4:$H$918,6,0)),"",(VLOOKUP(J31,'KAYIT LİSTESİ'!$B$4:$H$918,6,0)))</f>
      </c>
      <c r="O31" s="24"/>
      <c r="P31" s="22"/>
    </row>
    <row r="32" spans="1:16" s="12" customFormat="1" ht="24.75" customHeight="1">
      <c r="A32" s="75">
        <v>25</v>
      </c>
      <c r="B32" s="75"/>
      <c r="C32" s="115"/>
      <c r="D32" s="156"/>
      <c r="E32" s="157"/>
      <c r="F32" s="116"/>
      <c r="G32" s="76"/>
      <c r="H32" s="19"/>
      <c r="I32" s="20">
        <v>5</v>
      </c>
      <c r="J32" s="21" t="s">
        <v>79</v>
      </c>
      <c r="K32" s="22">
        <f>IF(ISERROR(VLOOKUP(J32,'KAYIT LİSTESİ'!$B$4:$H$918,2,0)),"",(VLOOKUP(J32,'KAYIT LİSTESİ'!$B$4:$H$918,2,0)))</f>
      </c>
      <c r="L32" s="23">
        <f>IF(ISERROR(VLOOKUP(J32,'KAYIT LİSTESİ'!$B$4:$H$918,4,0)),"",(VLOOKUP(J32,'KAYIT LİSTESİ'!$B$4:$H$918,4,0)))</f>
      </c>
      <c r="M32" s="49">
        <f>IF(ISERROR(VLOOKUP(J32,'KAYIT LİSTESİ'!$B$4:$H$918,5,0)),"",(VLOOKUP(J32,'KAYIT LİSTESİ'!$B$4:$H$918,5,0)))</f>
      </c>
      <c r="N32" s="49">
        <f>IF(ISERROR(VLOOKUP(J32,'KAYIT LİSTESİ'!$B$4:$H$918,6,0)),"",(VLOOKUP(J32,'KAYIT LİSTESİ'!$B$4:$H$918,6,0)))</f>
      </c>
      <c r="O32" s="24"/>
      <c r="P32" s="22"/>
    </row>
    <row r="33" spans="1:16" s="12" customFormat="1" ht="24.75" customHeight="1">
      <c r="A33" s="75">
        <v>26</v>
      </c>
      <c r="B33" s="75"/>
      <c r="C33" s="115"/>
      <c r="D33" s="156"/>
      <c r="E33" s="157"/>
      <c r="F33" s="116"/>
      <c r="G33" s="76"/>
      <c r="H33" s="19"/>
      <c r="I33" s="20">
        <v>6</v>
      </c>
      <c r="J33" s="21" t="s">
        <v>80</v>
      </c>
      <c r="K33" s="22">
        <f>IF(ISERROR(VLOOKUP(J33,'KAYIT LİSTESİ'!$B$4:$H$918,2,0)),"",(VLOOKUP(J33,'KAYIT LİSTESİ'!$B$4:$H$918,2,0)))</f>
      </c>
      <c r="L33" s="23">
        <f>IF(ISERROR(VLOOKUP(J33,'KAYIT LİSTESİ'!$B$4:$H$918,4,0)),"",(VLOOKUP(J33,'KAYIT LİSTESİ'!$B$4:$H$918,4,0)))</f>
      </c>
      <c r="M33" s="49">
        <f>IF(ISERROR(VLOOKUP(J33,'KAYIT LİSTESİ'!$B$4:$H$918,5,0)),"",(VLOOKUP(J33,'KAYIT LİSTESİ'!$B$4:$H$918,5,0)))</f>
      </c>
      <c r="N33" s="49">
        <f>IF(ISERROR(VLOOKUP(J33,'KAYIT LİSTESİ'!$B$4:$H$918,6,0)),"",(VLOOKUP(J33,'KAYIT LİSTESİ'!$B$4:$H$918,6,0)))</f>
      </c>
      <c r="O33" s="24"/>
      <c r="P33" s="22"/>
    </row>
    <row r="34" spans="1:16" s="12" customFormat="1" ht="24.75" customHeight="1">
      <c r="A34" s="75">
        <v>27</v>
      </c>
      <c r="B34" s="75"/>
      <c r="C34" s="115"/>
      <c r="D34" s="156"/>
      <c r="E34" s="157"/>
      <c r="F34" s="116"/>
      <c r="G34" s="76"/>
      <c r="H34" s="19"/>
      <c r="I34" s="20">
        <v>7</v>
      </c>
      <c r="J34" s="21" t="s">
        <v>178</v>
      </c>
      <c r="K34" s="22">
        <f>IF(ISERROR(VLOOKUP(J34,'KAYIT LİSTESİ'!$B$4:$H$918,2,0)),"",(VLOOKUP(J34,'KAYIT LİSTESİ'!$B$4:$H$918,2,0)))</f>
      </c>
      <c r="L34" s="23">
        <f>IF(ISERROR(VLOOKUP(J34,'KAYIT LİSTESİ'!$B$4:$H$918,4,0)),"",(VLOOKUP(J34,'KAYIT LİSTESİ'!$B$4:$H$918,4,0)))</f>
      </c>
      <c r="M34" s="49">
        <f>IF(ISERROR(VLOOKUP(J34,'KAYIT LİSTESİ'!$B$4:$H$918,5,0)),"",(VLOOKUP(J34,'KAYIT LİSTESİ'!$B$4:$H$918,5,0)))</f>
      </c>
      <c r="N34" s="49">
        <f>IF(ISERROR(VLOOKUP(J34,'KAYIT LİSTESİ'!$B$4:$H$918,6,0)),"",(VLOOKUP(J34,'KAYIT LİSTESİ'!$B$4:$H$918,6,0)))</f>
      </c>
      <c r="O34" s="24"/>
      <c r="P34" s="22"/>
    </row>
    <row r="35" spans="1:16" s="12" customFormat="1" ht="24.75" customHeight="1">
      <c r="A35" s="75">
        <v>28</v>
      </c>
      <c r="B35" s="75"/>
      <c r="C35" s="115"/>
      <c r="D35" s="156"/>
      <c r="E35" s="157"/>
      <c r="F35" s="116"/>
      <c r="G35" s="76"/>
      <c r="H35" s="19"/>
      <c r="I35" s="20">
        <v>8</v>
      </c>
      <c r="J35" s="21" t="s">
        <v>179</v>
      </c>
      <c r="K35" s="22">
        <f>IF(ISERROR(VLOOKUP(J35,'KAYIT LİSTESİ'!$B$4:$H$918,2,0)),"",(VLOOKUP(J35,'KAYIT LİSTESİ'!$B$4:$H$918,2,0)))</f>
      </c>
      <c r="L35" s="23">
        <f>IF(ISERROR(VLOOKUP(J35,'KAYIT LİSTESİ'!$B$4:$H$918,4,0)),"",(VLOOKUP(J35,'KAYIT LİSTESİ'!$B$4:$H$918,4,0)))</f>
      </c>
      <c r="M35" s="49">
        <f>IF(ISERROR(VLOOKUP(J35,'KAYIT LİSTESİ'!$B$4:$H$918,5,0)),"",(VLOOKUP(J35,'KAYIT LİSTESİ'!$B$4:$H$918,5,0)))</f>
      </c>
      <c r="N35" s="49">
        <f>IF(ISERROR(VLOOKUP(J35,'KAYIT LİSTESİ'!$B$4:$H$918,6,0)),"",(VLOOKUP(J35,'KAYIT LİSTESİ'!$B$4:$H$918,6,0)))</f>
      </c>
      <c r="O35" s="24"/>
      <c r="P35" s="22"/>
    </row>
    <row r="36" spans="1:16" s="12" customFormat="1" ht="24.75" customHeight="1">
      <c r="A36" s="75">
        <v>29</v>
      </c>
      <c r="B36" s="75"/>
      <c r="C36" s="115"/>
      <c r="D36" s="156"/>
      <c r="E36" s="157"/>
      <c r="F36" s="116"/>
      <c r="G36" s="76"/>
      <c r="H36" s="19"/>
      <c r="I36" s="278" t="s">
        <v>36</v>
      </c>
      <c r="J36" s="289"/>
      <c r="K36" s="289"/>
      <c r="L36" s="289"/>
      <c r="M36" s="289"/>
      <c r="N36" s="289"/>
      <c r="O36" s="289"/>
      <c r="P36" s="290"/>
    </row>
    <row r="37" spans="1:16" s="12" customFormat="1" ht="24.75" customHeight="1">
      <c r="A37" s="75">
        <v>30</v>
      </c>
      <c r="B37" s="75"/>
      <c r="C37" s="115"/>
      <c r="D37" s="156"/>
      <c r="E37" s="157"/>
      <c r="F37" s="116"/>
      <c r="G37" s="76"/>
      <c r="H37" s="19"/>
      <c r="I37" s="48" t="s">
        <v>11</v>
      </c>
      <c r="J37" s="45" t="s">
        <v>164</v>
      </c>
      <c r="K37" s="45" t="s">
        <v>163</v>
      </c>
      <c r="L37" s="46" t="s">
        <v>12</v>
      </c>
      <c r="M37" s="47" t="s">
        <v>13</v>
      </c>
      <c r="N37" s="47" t="s">
        <v>39</v>
      </c>
      <c r="O37" s="45" t="s">
        <v>14</v>
      </c>
      <c r="P37" s="45" t="s">
        <v>25</v>
      </c>
    </row>
    <row r="38" spans="1:16" s="12" customFormat="1" ht="24.75" customHeight="1">
      <c r="A38" s="75">
        <v>31</v>
      </c>
      <c r="B38" s="75"/>
      <c r="C38" s="115"/>
      <c r="D38" s="156"/>
      <c r="E38" s="157"/>
      <c r="F38" s="116"/>
      <c r="G38" s="76"/>
      <c r="H38" s="19"/>
      <c r="I38" s="20">
        <v>1</v>
      </c>
      <c r="J38" s="21" t="s">
        <v>81</v>
      </c>
      <c r="K38" s="22">
        <f>IF(ISERROR(VLOOKUP(J38,'KAYIT LİSTESİ'!$B$4:$H$918,2,0)),"",(VLOOKUP(J38,'KAYIT LİSTESİ'!$B$4:$H$918,2,0)))</f>
      </c>
      <c r="L38" s="23">
        <f>IF(ISERROR(VLOOKUP(J38,'KAYIT LİSTESİ'!$B$4:$H$918,4,0)),"",(VLOOKUP(J38,'KAYIT LİSTESİ'!$B$4:$H$918,4,0)))</f>
      </c>
      <c r="M38" s="49">
        <f>IF(ISERROR(VLOOKUP(J38,'KAYIT LİSTESİ'!$B$4:$H$918,5,0)),"",(VLOOKUP(J38,'KAYIT LİSTESİ'!$B$4:$H$918,5,0)))</f>
      </c>
      <c r="N38" s="49">
        <f>IF(ISERROR(VLOOKUP(J38,'KAYIT LİSTESİ'!$B$4:$H$918,6,0)),"",(VLOOKUP(J38,'KAYIT LİSTESİ'!$B$4:$H$918,6,0)))</f>
      </c>
      <c r="O38" s="24"/>
      <c r="P38" s="22"/>
    </row>
    <row r="39" spans="1:16" s="12" customFormat="1" ht="24.75" customHeight="1">
      <c r="A39" s="75">
        <v>32</v>
      </c>
      <c r="B39" s="75"/>
      <c r="C39" s="115"/>
      <c r="D39" s="156"/>
      <c r="E39" s="157"/>
      <c r="F39" s="116"/>
      <c r="G39" s="76"/>
      <c r="H39" s="19"/>
      <c r="I39" s="20">
        <v>2</v>
      </c>
      <c r="J39" s="21" t="s">
        <v>82</v>
      </c>
      <c r="K39" s="22">
        <f>IF(ISERROR(VLOOKUP(J39,'KAYIT LİSTESİ'!$B$4:$H$918,2,0)),"",(VLOOKUP(J39,'KAYIT LİSTESİ'!$B$4:$H$918,2,0)))</f>
      </c>
      <c r="L39" s="23">
        <f>IF(ISERROR(VLOOKUP(J39,'KAYIT LİSTESİ'!$B$4:$H$918,4,0)),"",(VLOOKUP(J39,'KAYIT LİSTESİ'!$B$4:$H$918,4,0)))</f>
      </c>
      <c r="M39" s="49">
        <f>IF(ISERROR(VLOOKUP(J39,'KAYIT LİSTESİ'!$B$4:$H$918,5,0)),"",(VLOOKUP(J39,'KAYIT LİSTESİ'!$B$4:$H$918,5,0)))</f>
      </c>
      <c r="N39" s="49">
        <f>IF(ISERROR(VLOOKUP(J39,'KAYIT LİSTESİ'!$B$4:$H$918,6,0)),"",(VLOOKUP(J39,'KAYIT LİSTESİ'!$B$4:$H$918,6,0)))</f>
      </c>
      <c r="O39" s="24"/>
      <c r="P39" s="22"/>
    </row>
    <row r="40" spans="1:16" s="12" customFormat="1" ht="24.75" customHeight="1">
      <c r="A40" s="75">
        <v>33</v>
      </c>
      <c r="B40" s="75"/>
      <c r="C40" s="115"/>
      <c r="D40" s="156"/>
      <c r="E40" s="157"/>
      <c r="F40" s="116"/>
      <c r="G40" s="76"/>
      <c r="H40" s="19"/>
      <c r="I40" s="20">
        <v>3</v>
      </c>
      <c r="J40" s="21" t="s">
        <v>83</v>
      </c>
      <c r="K40" s="22">
        <f>IF(ISERROR(VLOOKUP(J40,'KAYIT LİSTESİ'!$B$4:$H$918,2,0)),"",(VLOOKUP(J40,'KAYIT LİSTESİ'!$B$4:$H$918,2,0)))</f>
      </c>
      <c r="L40" s="23">
        <f>IF(ISERROR(VLOOKUP(J40,'KAYIT LİSTESİ'!$B$4:$H$918,4,0)),"",(VLOOKUP(J40,'KAYIT LİSTESİ'!$B$4:$H$918,4,0)))</f>
      </c>
      <c r="M40" s="49">
        <f>IF(ISERROR(VLOOKUP(J40,'KAYIT LİSTESİ'!$B$4:$H$918,5,0)),"",(VLOOKUP(J40,'KAYIT LİSTESİ'!$B$4:$H$918,5,0)))</f>
      </c>
      <c r="N40" s="49">
        <f>IF(ISERROR(VLOOKUP(J40,'KAYIT LİSTESİ'!$B$4:$H$918,6,0)),"",(VLOOKUP(J40,'KAYIT LİSTESİ'!$B$4:$H$918,6,0)))</f>
      </c>
      <c r="O40" s="24"/>
      <c r="P40" s="22"/>
    </row>
    <row r="41" spans="1:16" s="12" customFormat="1" ht="24.75" customHeight="1">
      <c r="A41" s="75">
        <v>34</v>
      </c>
      <c r="B41" s="75"/>
      <c r="C41" s="115"/>
      <c r="D41" s="156"/>
      <c r="E41" s="157"/>
      <c r="F41" s="116"/>
      <c r="G41" s="76"/>
      <c r="H41" s="19"/>
      <c r="I41" s="20">
        <v>4</v>
      </c>
      <c r="J41" s="21" t="s">
        <v>84</v>
      </c>
      <c r="K41" s="22">
        <f>IF(ISERROR(VLOOKUP(J41,'KAYIT LİSTESİ'!$B$4:$H$918,2,0)),"",(VLOOKUP(J41,'KAYIT LİSTESİ'!$B$4:$H$918,2,0)))</f>
      </c>
      <c r="L41" s="23">
        <f>IF(ISERROR(VLOOKUP(J41,'KAYIT LİSTESİ'!$B$4:$H$918,4,0)),"",(VLOOKUP(J41,'KAYIT LİSTESİ'!$B$4:$H$918,4,0)))</f>
      </c>
      <c r="M41" s="49">
        <f>IF(ISERROR(VLOOKUP(J41,'KAYIT LİSTESİ'!$B$4:$H$918,5,0)),"",(VLOOKUP(J41,'KAYIT LİSTESİ'!$B$4:$H$918,5,0)))</f>
      </c>
      <c r="N41" s="49">
        <f>IF(ISERROR(VLOOKUP(J41,'KAYIT LİSTESİ'!$B$4:$H$918,6,0)),"",(VLOOKUP(J41,'KAYIT LİSTESİ'!$B$4:$H$918,6,0)))</f>
      </c>
      <c r="O41" s="24"/>
      <c r="P41" s="22"/>
    </row>
    <row r="42" spans="1:16" s="12" customFormat="1" ht="24.75" customHeight="1">
      <c r="A42" s="75">
        <v>35</v>
      </c>
      <c r="B42" s="75"/>
      <c r="C42" s="115"/>
      <c r="D42" s="156"/>
      <c r="E42" s="157"/>
      <c r="F42" s="116"/>
      <c r="G42" s="76"/>
      <c r="H42" s="19"/>
      <c r="I42" s="20">
        <v>5</v>
      </c>
      <c r="J42" s="21" t="s">
        <v>85</v>
      </c>
      <c r="K42" s="22">
        <f>IF(ISERROR(VLOOKUP(J42,'KAYIT LİSTESİ'!$B$4:$H$918,2,0)),"",(VLOOKUP(J42,'KAYIT LİSTESİ'!$B$4:$H$918,2,0)))</f>
      </c>
      <c r="L42" s="23">
        <f>IF(ISERROR(VLOOKUP(J42,'KAYIT LİSTESİ'!$B$4:$H$918,4,0)),"",(VLOOKUP(J42,'KAYIT LİSTESİ'!$B$4:$H$918,4,0)))</f>
      </c>
      <c r="M42" s="49">
        <f>IF(ISERROR(VLOOKUP(J42,'KAYIT LİSTESİ'!$B$4:$H$918,5,0)),"",(VLOOKUP(J42,'KAYIT LİSTESİ'!$B$4:$H$918,5,0)))</f>
      </c>
      <c r="N42" s="49">
        <f>IF(ISERROR(VLOOKUP(J42,'KAYIT LİSTESİ'!$B$4:$H$918,6,0)),"",(VLOOKUP(J42,'KAYIT LİSTESİ'!$B$4:$H$918,6,0)))</f>
      </c>
      <c r="O42" s="24"/>
      <c r="P42" s="22"/>
    </row>
    <row r="43" spans="1:16" s="12" customFormat="1" ht="24.75" customHeight="1">
      <c r="A43" s="75">
        <v>36</v>
      </c>
      <c r="B43" s="75"/>
      <c r="C43" s="115"/>
      <c r="D43" s="156"/>
      <c r="E43" s="157"/>
      <c r="F43" s="116"/>
      <c r="G43" s="76"/>
      <c r="H43" s="19"/>
      <c r="I43" s="20">
        <v>6</v>
      </c>
      <c r="J43" s="21" t="s">
        <v>86</v>
      </c>
      <c r="K43" s="22">
        <f>IF(ISERROR(VLOOKUP(J43,'KAYIT LİSTESİ'!$B$4:$H$918,2,0)),"",(VLOOKUP(J43,'KAYIT LİSTESİ'!$B$4:$H$918,2,0)))</f>
      </c>
      <c r="L43" s="23">
        <f>IF(ISERROR(VLOOKUP(J43,'KAYIT LİSTESİ'!$B$4:$H$918,4,0)),"",(VLOOKUP(J43,'KAYIT LİSTESİ'!$B$4:$H$918,4,0)))</f>
      </c>
      <c r="M43" s="49">
        <f>IF(ISERROR(VLOOKUP(J43,'KAYIT LİSTESİ'!$B$4:$H$918,5,0)),"",(VLOOKUP(J43,'KAYIT LİSTESİ'!$B$4:$H$918,5,0)))</f>
      </c>
      <c r="N43" s="49">
        <f>IF(ISERROR(VLOOKUP(J43,'KAYIT LİSTESİ'!$B$4:$H$918,6,0)),"",(VLOOKUP(J43,'KAYIT LİSTESİ'!$B$4:$H$918,6,0)))</f>
      </c>
      <c r="O43" s="24"/>
      <c r="P43" s="22"/>
    </row>
    <row r="44" spans="1:16" s="12" customFormat="1" ht="24.75" customHeight="1">
      <c r="A44" s="75">
        <v>37</v>
      </c>
      <c r="B44" s="75"/>
      <c r="C44" s="115"/>
      <c r="D44" s="156"/>
      <c r="E44" s="157"/>
      <c r="F44" s="116"/>
      <c r="G44" s="76"/>
      <c r="H44" s="19"/>
      <c r="I44" s="20">
        <v>7</v>
      </c>
      <c r="J44" s="21" t="s">
        <v>180</v>
      </c>
      <c r="K44" s="22">
        <f>IF(ISERROR(VLOOKUP(J44,'KAYIT LİSTESİ'!$B$4:$H$918,2,0)),"",(VLOOKUP(J44,'KAYIT LİSTESİ'!$B$4:$H$918,2,0)))</f>
      </c>
      <c r="L44" s="23">
        <f>IF(ISERROR(VLOOKUP(J44,'KAYIT LİSTESİ'!$B$4:$H$918,4,0)),"",(VLOOKUP(J44,'KAYIT LİSTESİ'!$B$4:$H$918,4,0)))</f>
      </c>
      <c r="M44" s="49">
        <f>IF(ISERROR(VLOOKUP(J44,'KAYIT LİSTESİ'!$B$4:$H$918,5,0)),"",(VLOOKUP(J44,'KAYIT LİSTESİ'!$B$4:$H$918,5,0)))</f>
      </c>
      <c r="N44" s="49">
        <f>IF(ISERROR(VLOOKUP(J44,'KAYIT LİSTESİ'!$B$4:$H$918,6,0)),"",(VLOOKUP(J44,'KAYIT LİSTESİ'!$B$4:$H$918,6,0)))</f>
      </c>
      <c r="O44" s="24"/>
      <c r="P44" s="22"/>
    </row>
    <row r="45" spans="1:16" s="12" customFormat="1" ht="24.75" customHeight="1">
      <c r="A45" s="75">
        <v>38</v>
      </c>
      <c r="B45" s="75"/>
      <c r="C45" s="115"/>
      <c r="D45" s="156"/>
      <c r="E45" s="157"/>
      <c r="F45" s="116"/>
      <c r="G45" s="76"/>
      <c r="H45" s="19"/>
      <c r="I45" s="20">
        <v>8</v>
      </c>
      <c r="J45" s="21" t="s">
        <v>181</v>
      </c>
      <c r="K45" s="22">
        <f>IF(ISERROR(VLOOKUP(J45,'KAYIT LİSTESİ'!$B$4:$H$918,2,0)),"",(VLOOKUP(J45,'KAYIT LİSTESİ'!$B$4:$H$918,2,0)))</f>
      </c>
      <c r="L45" s="23">
        <f>IF(ISERROR(VLOOKUP(J45,'KAYIT LİSTESİ'!$B$4:$H$918,4,0)),"",(VLOOKUP(J45,'KAYIT LİSTESİ'!$B$4:$H$918,4,0)))</f>
      </c>
      <c r="M45" s="49">
        <f>IF(ISERROR(VLOOKUP(J45,'KAYIT LİSTESİ'!$B$4:$H$918,5,0)),"",(VLOOKUP(J45,'KAYIT LİSTESİ'!$B$4:$H$918,5,0)))</f>
      </c>
      <c r="N45" s="49">
        <f>IF(ISERROR(VLOOKUP(J45,'KAYIT LİSTESİ'!$B$4:$H$918,6,0)),"",(VLOOKUP(J45,'KAYIT LİSTESİ'!$B$4:$H$918,6,0)))</f>
      </c>
      <c r="O45" s="24"/>
      <c r="P45" s="22"/>
    </row>
    <row r="46" spans="1:16" s="12" customFormat="1" ht="24.75" customHeight="1">
      <c r="A46" s="75">
        <v>39</v>
      </c>
      <c r="B46" s="75"/>
      <c r="C46" s="115"/>
      <c r="D46" s="156"/>
      <c r="E46" s="157"/>
      <c r="F46" s="116"/>
      <c r="G46" s="76"/>
      <c r="H46" s="19"/>
      <c r="I46" s="278" t="s">
        <v>37</v>
      </c>
      <c r="J46" s="289"/>
      <c r="K46" s="289"/>
      <c r="L46" s="289"/>
      <c r="M46" s="289"/>
      <c r="N46" s="289"/>
      <c r="O46" s="289"/>
      <c r="P46" s="290"/>
    </row>
    <row r="47" spans="1:16" s="12" customFormat="1" ht="24.75" customHeight="1">
      <c r="A47" s="75">
        <v>40</v>
      </c>
      <c r="B47" s="75"/>
      <c r="C47" s="115"/>
      <c r="D47" s="156"/>
      <c r="E47" s="157"/>
      <c r="F47" s="116"/>
      <c r="G47" s="76"/>
      <c r="H47" s="19"/>
      <c r="I47" s="48" t="s">
        <v>11</v>
      </c>
      <c r="J47" s="45" t="s">
        <v>164</v>
      </c>
      <c r="K47" s="45" t="s">
        <v>163</v>
      </c>
      <c r="L47" s="46" t="s">
        <v>12</v>
      </c>
      <c r="M47" s="47" t="s">
        <v>13</v>
      </c>
      <c r="N47" s="47" t="s">
        <v>39</v>
      </c>
      <c r="O47" s="45" t="s">
        <v>14</v>
      </c>
      <c r="P47" s="45" t="s">
        <v>25</v>
      </c>
    </row>
    <row r="48" spans="1:16" s="12" customFormat="1" ht="24.75" customHeight="1">
      <c r="A48" s="75">
        <v>41</v>
      </c>
      <c r="B48" s="75"/>
      <c r="C48" s="115"/>
      <c r="D48" s="156"/>
      <c r="E48" s="157"/>
      <c r="F48" s="116"/>
      <c r="G48" s="76"/>
      <c r="H48" s="19"/>
      <c r="I48" s="20">
        <v>1</v>
      </c>
      <c r="J48" s="21" t="s">
        <v>87</v>
      </c>
      <c r="K48" s="22">
        <f>IF(ISERROR(VLOOKUP(J48,'KAYIT LİSTESİ'!$B$4:$H$918,2,0)),"",(VLOOKUP(J48,'KAYIT LİSTESİ'!$B$4:$H$918,2,0)))</f>
      </c>
      <c r="L48" s="23">
        <f>IF(ISERROR(VLOOKUP(J48,'KAYIT LİSTESİ'!$B$4:$H$918,4,0)),"",(VLOOKUP(J48,'KAYIT LİSTESİ'!$B$4:$H$918,4,0)))</f>
      </c>
      <c r="M48" s="49">
        <f>IF(ISERROR(VLOOKUP(J48,'KAYIT LİSTESİ'!$B$4:$H$918,5,0)),"",(VLOOKUP(J48,'KAYIT LİSTESİ'!$B$4:$H$918,5,0)))</f>
      </c>
      <c r="N48" s="49">
        <f>IF(ISERROR(VLOOKUP(J48,'KAYIT LİSTESİ'!$B$4:$H$918,6,0)),"",(VLOOKUP(J48,'KAYIT LİSTESİ'!$B$4:$H$918,6,0)))</f>
      </c>
      <c r="O48" s="24"/>
      <c r="P48" s="22"/>
    </row>
    <row r="49" spans="1:16" s="12" customFormat="1" ht="24.75" customHeight="1">
      <c r="A49" s="75">
        <v>42</v>
      </c>
      <c r="B49" s="75"/>
      <c r="C49" s="115"/>
      <c r="D49" s="156"/>
      <c r="E49" s="157"/>
      <c r="F49" s="116"/>
      <c r="G49" s="76"/>
      <c r="H49" s="19"/>
      <c r="I49" s="20">
        <v>2</v>
      </c>
      <c r="J49" s="21" t="s">
        <v>88</v>
      </c>
      <c r="K49" s="22">
        <f>IF(ISERROR(VLOOKUP(J49,'KAYIT LİSTESİ'!$B$4:$H$918,2,0)),"",(VLOOKUP(J49,'KAYIT LİSTESİ'!$B$4:$H$918,2,0)))</f>
      </c>
      <c r="L49" s="23">
        <f>IF(ISERROR(VLOOKUP(J49,'KAYIT LİSTESİ'!$B$4:$H$918,4,0)),"",(VLOOKUP(J49,'KAYIT LİSTESİ'!$B$4:$H$918,4,0)))</f>
      </c>
      <c r="M49" s="49">
        <f>IF(ISERROR(VLOOKUP(J49,'KAYIT LİSTESİ'!$B$4:$H$918,5,0)),"",(VLOOKUP(J49,'KAYIT LİSTESİ'!$B$4:$H$918,5,0)))</f>
      </c>
      <c r="N49" s="49">
        <f>IF(ISERROR(VLOOKUP(J49,'KAYIT LİSTESİ'!$B$4:$H$918,6,0)),"",(VLOOKUP(J49,'KAYIT LİSTESİ'!$B$4:$H$918,6,0)))</f>
      </c>
      <c r="O49" s="24"/>
      <c r="P49" s="22"/>
    </row>
    <row r="50" spans="1:16" s="12" customFormat="1" ht="24.75" customHeight="1">
      <c r="A50" s="75">
        <v>43</v>
      </c>
      <c r="B50" s="75"/>
      <c r="C50" s="115"/>
      <c r="D50" s="156"/>
      <c r="E50" s="157"/>
      <c r="F50" s="116"/>
      <c r="G50" s="76"/>
      <c r="H50" s="19"/>
      <c r="I50" s="20">
        <v>3</v>
      </c>
      <c r="J50" s="21" t="s">
        <v>89</v>
      </c>
      <c r="K50" s="22">
        <f>IF(ISERROR(VLOOKUP(J50,'KAYIT LİSTESİ'!$B$4:$H$918,2,0)),"",(VLOOKUP(J50,'KAYIT LİSTESİ'!$B$4:$H$918,2,0)))</f>
      </c>
      <c r="L50" s="23">
        <f>IF(ISERROR(VLOOKUP(J50,'KAYIT LİSTESİ'!$B$4:$H$918,4,0)),"",(VLOOKUP(J50,'KAYIT LİSTESİ'!$B$4:$H$918,4,0)))</f>
      </c>
      <c r="M50" s="49">
        <f>IF(ISERROR(VLOOKUP(J50,'KAYIT LİSTESİ'!$B$4:$H$918,5,0)),"",(VLOOKUP(J50,'KAYIT LİSTESİ'!$B$4:$H$918,5,0)))</f>
      </c>
      <c r="N50" s="49">
        <f>IF(ISERROR(VLOOKUP(J50,'KAYIT LİSTESİ'!$B$4:$H$918,6,0)),"",(VLOOKUP(J50,'KAYIT LİSTESİ'!$B$4:$H$918,6,0)))</f>
      </c>
      <c r="O50" s="24"/>
      <c r="P50" s="22"/>
    </row>
    <row r="51" spans="1:16" s="12" customFormat="1" ht="24.75" customHeight="1">
      <c r="A51" s="75">
        <v>44</v>
      </c>
      <c r="B51" s="75"/>
      <c r="C51" s="115"/>
      <c r="D51" s="156"/>
      <c r="E51" s="157"/>
      <c r="F51" s="116"/>
      <c r="G51" s="76"/>
      <c r="H51" s="19"/>
      <c r="I51" s="20">
        <v>4</v>
      </c>
      <c r="J51" s="21" t="s">
        <v>90</v>
      </c>
      <c r="K51" s="22">
        <f>IF(ISERROR(VLOOKUP(J51,'KAYIT LİSTESİ'!$B$4:$H$918,2,0)),"",(VLOOKUP(J51,'KAYIT LİSTESİ'!$B$4:$H$918,2,0)))</f>
      </c>
      <c r="L51" s="23">
        <f>IF(ISERROR(VLOOKUP(J51,'KAYIT LİSTESİ'!$B$4:$H$918,4,0)),"",(VLOOKUP(J51,'KAYIT LİSTESİ'!$B$4:$H$918,4,0)))</f>
      </c>
      <c r="M51" s="49">
        <f>IF(ISERROR(VLOOKUP(J51,'KAYIT LİSTESİ'!$B$4:$H$918,5,0)),"",(VLOOKUP(J51,'KAYIT LİSTESİ'!$B$4:$H$918,5,0)))</f>
      </c>
      <c r="N51" s="49">
        <f>IF(ISERROR(VLOOKUP(J51,'KAYIT LİSTESİ'!$B$4:$H$918,6,0)),"",(VLOOKUP(J51,'KAYIT LİSTESİ'!$B$4:$H$918,6,0)))</f>
      </c>
      <c r="O51" s="24"/>
      <c r="P51" s="22"/>
    </row>
    <row r="52" spans="1:16" s="12" customFormat="1" ht="24.75" customHeight="1">
      <c r="A52" s="75">
        <v>45</v>
      </c>
      <c r="B52" s="75"/>
      <c r="C52" s="115"/>
      <c r="D52" s="156"/>
      <c r="E52" s="157"/>
      <c r="F52" s="116"/>
      <c r="G52" s="76"/>
      <c r="H52" s="19"/>
      <c r="I52" s="20">
        <v>5</v>
      </c>
      <c r="J52" s="21" t="s">
        <v>91</v>
      </c>
      <c r="K52" s="22">
        <f>IF(ISERROR(VLOOKUP(J52,'KAYIT LİSTESİ'!$B$4:$H$918,2,0)),"",(VLOOKUP(J52,'KAYIT LİSTESİ'!$B$4:$H$918,2,0)))</f>
      </c>
      <c r="L52" s="23">
        <f>IF(ISERROR(VLOOKUP(J52,'KAYIT LİSTESİ'!$B$4:$H$918,4,0)),"",(VLOOKUP(J52,'KAYIT LİSTESİ'!$B$4:$H$918,4,0)))</f>
      </c>
      <c r="M52" s="49">
        <f>IF(ISERROR(VLOOKUP(J52,'KAYIT LİSTESİ'!$B$4:$H$918,5,0)),"",(VLOOKUP(J52,'KAYIT LİSTESİ'!$B$4:$H$918,5,0)))</f>
      </c>
      <c r="N52" s="49">
        <f>IF(ISERROR(VLOOKUP(J52,'KAYIT LİSTESİ'!$B$4:$H$918,6,0)),"",(VLOOKUP(J52,'KAYIT LİSTESİ'!$B$4:$H$918,6,0)))</f>
      </c>
      <c r="O52" s="24"/>
      <c r="P52" s="22"/>
    </row>
    <row r="53" spans="1:16" s="12" customFormat="1" ht="24.75" customHeight="1">
      <c r="A53" s="75">
        <v>46</v>
      </c>
      <c r="B53" s="75"/>
      <c r="C53" s="115"/>
      <c r="D53" s="156"/>
      <c r="E53" s="157"/>
      <c r="F53" s="116"/>
      <c r="G53" s="76"/>
      <c r="H53" s="19"/>
      <c r="I53" s="20">
        <v>6</v>
      </c>
      <c r="J53" s="21" t="s">
        <v>92</v>
      </c>
      <c r="K53" s="22">
        <f>IF(ISERROR(VLOOKUP(J53,'KAYIT LİSTESİ'!$B$4:$H$918,2,0)),"",(VLOOKUP(J53,'KAYIT LİSTESİ'!$B$4:$H$918,2,0)))</f>
      </c>
      <c r="L53" s="23">
        <f>IF(ISERROR(VLOOKUP(J53,'KAYIT LİSTESİ'!$B$4:$H$918,4,0)),"",(VLOOKUP(J53,'KAYIT LİSTESİ'!$B$4:$H$918,4,0)))</f>
      </c>
      <c r="M53" s="49">
        <f>IF(ISERROR(VLOOKUP(J53,'KAYIT LİSTESİ'!$B$4:$H$918,5,0)),"",(VLOOKUP(J53,'KAYIT LİSTESİ'!$B$4:$H$918,5,0)))</f>
      </c>
      <c r="N53" s="49">
        <f>IF(ISERROR(VLOOKUP(J53,'KAYIT LİSTESİ'!$B$4:$H$918,6,0)),"",(VLOOKUP(J53,'KAYIT LİSTESİ'!$B$4:$H$918,6,0)))</f>
      </c>
      <c r="O53" s="24"/>
      <c r="P53" s="22"/>
    </row>
    <row r="54" spans="1:16" s="12" customFormat="1" ht="24.75" customHeight="1">
      <c r="A54" s="75">
        <v>47</v>
      </c>
      <c r="B54" s="75"/>
      <c r="C54" s="115"/>
      <c r="D54" s="156"/>
      <c r="E54" s="157"/>
      <c r="F54" s="116"/>
      <c r="G54" s="76"/>
      <c r="H54" s="19"/>
      <c r="I54" s="20">
        <v>7</v>
      </c>
      <c r="J54" s="21" t="s">
        <v>182</v>
      </c>
      <c r="K54" s="22">
        <f>IF(ISERROR(VLOOKUP(J54,'KAYIT LİSTESİ'!$B$4:$H$918,2,0)),"",(VLOOKUP(J54,'KAYIT LİSTESİ'!$B$4:$H$918,2,0)))</f>
      </c>
      <c r="L54" s="23">
        <f>IF(ISERROR(VLOOKUP(J54,'KAYIT LİSTESİ'!$B$4:$H$918,4,0)),"",(VLOOKUP(J54,'KAYIT LİSTESİ'!$B$4:$H$918,4,0)))</f>
      </c>
      <c r="M54" s="49">
        <f>IF(ISERROR(VLOOKUP(J54,'KAYIT LİSTESİ'!$B$4:$H$918,5,0)),"",(VLOOKUP(J54,'KAYIT LİSTESİ'!$B$4:$H$918,5,0)))</f>
      </c>
      <c r="N54" s="49">
        <f>IF(ISERROR(VLOOKUP(J54,'KAYIT LİSTESİ'!$B$4:$H$918,6,0)),"",(VLOOKUP(J54,'KAYIT LİSTESİ'!$B$4:$H$918,6,0)))</f>
      </c>
      <c r="O54" s="24"/>
      <c r="P54" s="22"/>
    </row>
    <row r="55" spans="1:16" s="12" customFormat="1" ht="24.75" customHeight="1">
      <c r="A55" s="75">
        <v>48</v>
      </c>
      <c r="B55" s="75"/>
      <c r="C55" s="115"/>
      <c r="D55" s="156"/>
      <c r="E55" s="157"/>
      <c r="F55" s="116"/>
      <c r="G55" s="76"/>
      <c r="H55" s="19"/>
      <c r="I55" s="20">
        <v>8</v>
      </c>
      <c r="J55" s="21" t="s">
        <v>183</v>
      </c>
      <c r="K55" s="22">
        <f>IF(ISERROR(VLOOKUP(J55,'KAYIT LİSTESİ'!$B$4:$H$918,2,0)),"",(VLOOKUP(J55,'KAYIT LİSTESİ'!$B$4:$H$918,2,0)))</f>
      </c>
      <c r="L55" s="23">
        <f>IF(ISERROR(VLOOKUP(J55,'KAYIT LİSTESİ'!$B$4:$H$918,4,0)),"",(VLOOKUP(J55,'KAYIT LİSTESİ'!$B$4:$H$918,4,0)))</f>
      </c>
      <c r="M55" s="49">
        <f>IF(ISERROR(VLOOKUP(J55,'KAYIT LİSTESİ'!$B$4:$H$918,5,0)),"",(VLOOKUP(J55,'KAYIT LİSTESİ'!$B$4:$H$918,5,0)))</f>
      </c>
      <c r="N55" s="49">
        <f>IF(ISERROR(VLOOKUP(J55,'KAYIT LİSTESİ'!$B$4:$H$918,6,0)),"",(VLOOKUP(J55,'KAYIT LİSTESİ'!$B$4:$H$918,6,0)))</f>
      </c>
      <c r="O55" s="24"/>
      <c r="P55" s="22"/>
    </row>
    <row r="56" spans="1:16" s="12" customFormat="1" ht="24.75" customHeight="1">
      <c r="A56" s="75">
        <v>49</v>
      </c>
      <c r="B56" s="75"/>
      <c r="C56" s="115"/>
      <c r="D56" s="156"/>
      <c r="E56" s="157"/>
      <c r="F56" s="116"/>
      <c r="G56" s="76"/>
      <c r="H56" s="19"/>
      <c r="I56" s="278" t="s">
        <v>38</v>
      </c>
      <c r="J56" s="289"/>
      <c r="K56" s="289"/>
      <c r="L56" s="289"/>
      <c r="M56" s="289"/>
      <c r="N56" s="289"/>
      <c r="O56" s="289"/>
      <c r="P56" s="290"/>
    </row>
    <row r="57" spans="1:16" s="12" customFormat="1" ht="24.75" customHeight="1">
      <c r="A57" s="75">
        <v>50</v>
      </c>
      <c r="B57" s="75"/>
      <c r="C57" s="115"/>
      <c r="D57" s="156"/>
      <c r="E57" s="157"/>
      <c r="F57" s="116"/>
      <c r="G57" s="76"/>
      <c r="H57" s="19"/>
      <c r="I57" s="48" t="s">
        <v>11</v>
      </c>
      <c r="J57" s="45" t="s">
        <v>164</v>
      </c>
      <c r="K57" s="45" t="s">
        <v>163</v>
      </c>
      <c r="L57" s="46" t="s">
        <v>12</v>
      </c>
      <c r="M57" s="47" t="s">
        <v>13</v>
      </c>
      <c r="N57" s="47" t="s">
        <v>39</v>
      </c>
      <c r="O57" s="45" t="s">
        <v>14</v>
      </c>
      <c r="P57" s="45" t="s">
        <v>25</v>
      </c>
    </row>
    <row r="58" spans="1:16" s="12" customFormat="1" ht="24.75" customHeight="1">
      <c r="A58" s="75">
        <v>51</v>
      </c>
      <c r="B58" s="75"/>
      <c r="C58" s="115"/>
      <c r="D58" s="156"/>
      <c r="E58" s="157"/>
      <c r="F58" s="116"/>
      <c r="G58" s="76"/>
      <c r="H58" s="19"/>
      <c r="I58" s="20">
        <v>1</v>
      </c>
      <c r="J58" s="21" t="s">
        <v>93</v>
      </c>
      <c r="K58" s="22">
        <f>IF(ISERROR(VLOOKUP(J58,'KAYIT LİSTESİ'!$B$4:$H$918,2,0)),"",(VLOOKUP(J58,'KAYIT LİSTESİ'!$B$4:$H$918,2,0)))</f>
      </c>
      <c r="L58" s="23">
        <f>IF(ISERROR(VLOOKUP(J58,'KAYIT LİSTESİ'!$B$4:$H$918,4,0)),"",(VLOOKUP(J58,'KAYIT LİSTESİ'!$B$4:$H$918,4,0)))</f>
      </c>
      <c r="M58" s="49">
        <f>IF(ISERROR(VLOOKUP(J58,'KAYIT LİSTESİ'!$B$4:$H$918,5,0)),"",(VLOOKUP(J58,'KAYIT LİSTESİ'!$B$4:$H$918,5,0)))</f>
      </c>
      <c r="N58" s="49">
        <f>IF(ISERROR(VLOOKUP(J58,'KAYIT LİSTESİ'!$B$4:$H$918,6,0)),"",(VLOOKUP(J58,'KAYIT LİSTESİ'!$B$4:$H$918,6,0)))</f>
      </c>
      <c r="O58" s="24"/>
      <c r="P58" s="22"/>
    </row>
    <row r="59" spans="1:16" s="12" customFormat="1" ht="24.75" customHeight="1">
      <c r="A59" s="75">
        <v>52</v>
      </c>
      <c r="B59" s="75"/>
      <c r="C59" s="115"/>
      <c r="D59" s="156"/>
      <c r="E59" s="157"/>
      <c r="F59" s="116"/>
      <c r="G59" s="76"/>
      <c r="H59" s="19"/>
      <c r="I59" s="20">
        <v>2</v>
      </c>
      <c r="J59" s="21" t="s">
        <v>94</v>
      </c>
      <c r="K59" s="22">
        <f>IF(ISERROR(VLOOKUP(J59,'KAYIT LİSTESİ'!$B$4:$H$918,2,0)),"",(VLOOKUP(J59,'KAYIT LİSTESİ'!$B$4:$H$918,2,0)))</f>
      </c>
      <c r="L59" s="23">
        <f>IF(ISERROR(VLOOKUP(J59,'KAYIT LİSTESİ'!$B$4:$H$918,4,0)),"",(VLOOKUP(J59,'KAYIT LİSTESİ'!$B$4:$H$918,4,0)))</f>
      </c>
      <c r="M59" s="49">
        <f>IF(ISERROR(VLOOKUP(J59,'KAYIT LİSTESİ'!$B$4:$H$918,5,0)),"",(VLOOKUP(J59,'KAYIT LİSTESİ'!$B$4:$H$918,5,0)))</f>
      </c>
      <c r="N59" s="49">
        <f>IF(ISERROR(VLOOKUP(J59,'KAYIT LİSTESİ'!$B$4:$H$918,6,0)),"",(VLOOKUP(J59,'KAYIT LİSTESİ'!$B$4:$H$918,6,0)))</f>
      </c>
      <c r="O59" s="24"/>
      <c r="P59" s="22"/>
    </row>
    <row r="60" spans="1:16" s="12" customFormat="1" ht="24.75" customHeight="1">
      <c r="A60" s="75">
        <v>53</v>
      </c>
      <c r="B60" s="75"/>
      <c r="C60" s="115"/>
      <c r="D60" s="156"/>
      <c r="E60" s="157"/>
      <c r="F60" s="116"/>
      <c r="G60" s="76"/>
      <c r="H60" s="19"/>
      <c r="I60" s="20">
        <v>3</v>
      </c>
      <c r="J60" s="21" t="s">
        <v>95</v>
      </c>
      <c r="K60" s="22">
        <f>IF(ISERROR(VLOOKUP(J60,'KAYIT LİSTESİ'!$B$4:$H$918,2,0)),"",(VLOOKUP(J60,'KAYIT LİSTESİ'!$B$4:$H$918,2,0)))</f>
      </c>
      <c r="L60" s="23">
        <f>IF(ISERROR(VLOOKUP(J60,'KAYIT LİSTESİ'!$B$4:$H$918,4,0)),"",(VLOOKUP(J60,'KAYIT LİSTESİ'!$B$4:$H$918,4,0)))</f>
      </c>
      <c r="M60" s="49">
        <f>IF(ISERROR(VLOOKUP(J60,'KAYIT LİSTESİ'!$B$4:$H$918,5,0)),"",(VLOOKUP(J60,'KAYIT LİSTESİ'!$B$4:$H$918,5,0)))</f>
      </c>
      <c r="N60" s="49">
        <f>IF(ISERROR(VLOOKUP(J60,'KAYIT LİSTESİ'!$B$4:$H$918,6,0)),"",(VLOOKUP(J60,'KAYIT LİSTESİ'!$B$4:$H$918,6,0)))</f>
      </c>
      <c r="O60" s="24"/>
      <c r="P60" s="22"/>
    </row>
    <row r="61" spans="1:16" s="12" customFormat="1" ht="24.75" customHeight="1">
      <c r="A61" s="75">
        <v>54</v>
      </c>
      <c r="B61" s="75"/>
      <c r="C61" s="115"/>
      <c r="D61" s="156"/>
      <c r="E61" s="157"/>
      <c r="F61" s="116"/>
      <c r="G61" s="76"/>
      <c r="H61" s="19"/>
      <c r="I61" s="20">
        <v>4</v>
      </c>
      <c r="J61" s="21" t="s">
        <v>96</v>
      </c>
      <c r="K61" s="22">
        <f>IF(ISERROR(VLOOKUP(J61,'KAYIT LİSTESİ'!$B$4:$H$918,2,0)),"",(VLOOKUP(J61,'KAYIT LİSTESİ'!$B$4:$H$918,2,0)))</f>
      </c>
      <c r="L61" s="23">
        <f>IF(ISERROR(VLOOKUP(J61,'KAYIT LİSTESİ'!$B$4:$H$918,4,0)),"",(VLOOKUP(J61,'KAYIT LİSTESİ'!$B$4:$H$918,4,0)))</f>
      </c>
      <c r="M61" s="49">
        <f>IF(ISERROR(VLOOKUP(J61,'KAYIT LİSTESİ'!$B$4:$H$918,5,0)),"",(VLOOKUP(J61,'KAYIT LİSTESİ'!$B$4:$H$918,5,0)))</f>
      </c>
      <c r="N61" s="49">
        <f>IF(ISERROR(VLOOKUP(J61,'KAYIT LİSTESİ'!$B$4:$H$918,6,0)),"",(VLOOKUP(J61,'KAYIT LİSTESİ'!$B$4:$H$918,6,0)))</f>
      </c>
      <c r="O61" s="24"/>
      <c r="P61" s="22"/>
    </row>
    <row r="62" spans="1:16" s="12" customFormat="1" ht="24.75" customHeight="1">
      <c r="A62" s="75">
        <v>55</v>
      </c>
      <c r="B62" s="75"/>
      <c r="C62" s="115"/>
      <c r="D62" s="156"/>
      <c r="E62" s="157"/>
      <c r="F62" s="116"/>
      <c r="G62" s="76"/>
      <c r="H62" s="19"/>
      <c r="I62" s="20">
        <v>5</v>
      </c>
      <c r="J62" s="21" t="s">
        <v>97</v>
      </c>
      <c r="K62" s="22">
        <f>IF(ISERROR(VLOOKUP(J62,'KAYIT LİSTESİ'!$B$4:$H$918,2,0)),"",(VLOOKUP(J62,'KAYIT LİSTESİ'!$B$4:$H$918,2,0)))</f>
      </c>
      <c r="L62" s="23">
        <f>IF(ISERROR(VLOOKUP(J62,'KAYIT LİSTESİ'!$B$4:$H$918,4,0)),"",(VLOOKUP(J62,'KAYIT LİSTESİ'!$B$4:$H$918,4,0)))</f>
      </c>
      <c r="M62" s="49">
        <f>IF(ISERROR(VLOOKUP(J62,'KAYIT LİSTESİ'!$B$4:$H$918,5,0)),"",(VLOOKUP(J62,'KAYIT LİSTESİ'!$B$4:$H$918,5,0)))</f>
      </c>
      <c r="N62" s="49">
        <f>IF(ISERROR(VLOOKUP(J62,'KAYIT LİSTESİ'!$B$4:$H$918,6,0)),"",(VLOOKUP(J62,'KAYIT LİSTESİ'!$B$4:$H$918,6,0)))</f>
      </c>
      <c r="O62" s="24"/>
      <c r="P62" s="22"/>
    </row>
    <row r="63" spans="1:16" s="12" customFormat="1" ht="24.75" customHeight="1">
      <c r="A63" s="75">
        <v>56</v>
      </c>
      <c r="B63" s="75"/>
      <c r="C63" s="115"/>
      <c r="D63" s="156"/>
      <c r="E63" s="157"/>
      <c r="F63" s="116"/>
      <c r="G63" s="76"/>
      <c r="H63" s="19"/>
      <c r="I63" s="20">
        <v>6</v>
      </c>
      <c r="J63" s="21" t="s">
        <v>98</v>
      </c>
      <c r="K63" s="22">
        <f>IF(ISERROR(VLOOKUP(J63,'KAYIT LİSTESİ'!$B$4:$H$918,2,0)),"",(VLOOKUP(J63,'KAYIT LİSTESİ'!$B$4:$H$918,2,0)))</f>
      </c>
      <c r="L63" s="23">
        <f>IF(ISERROR(VLOOKUP(J63,'KAYIT LİSTESİ'!$B$4:$H$918,4,0)),"",(VLOOKUP(J63,'KAYIT LİSTESİ'!$B$4:$H$918,4,0)))</f>
      </c>
      <c r="M63" s="49">
        <f>IF(ISERROR(VLOOKUP(J63,'KAYIT LİSTESİ'!$B$4:$H$918,5,0)),"",(VLOOKUP(J63,'KAYIT LİSTESİ'!$B$4:$H$918,5,0)))</f>
      </c>
      <c r="N63" s="49">
        <f>IF(ISERROR(VLOOKUP(J63,'KAYIT LİSTESİ'!$B$4:$H$918,6,0)),"",(VLOOKUP(J63,'KAYIT LİSTESİ'!$B$4:$H$918,6,0)))</f>
      </c>
      <c r="O63" s="24"/>
      <c r="P63" s="22"/>
    </row>
    <row r="64" spans="1:16" s="12" customFormat="1" ht="24.75" customHeight="1">
      <c r="A64" s="75">
        <v>57</v>
      </c>
      <c r="B64" s="75"/>
      <c r="C64" s="115"/>
      <c r="D64" s="156"/>
      <c r="E64" s="157"/>
      <c r="F64" s="116"/>
      <c r="G64" s="76"/>
      <c r="H64" s="19"/>
      <c r="I64" s="20">
        <v>7</v>
      </c>
      <c r="J64" s="21" t="s">
        <v>184</v>
      </c>
      <c r="K64" s="22">
        <f>IF(ISERROR(VLOOKUP(J64,'KAYIT LİSTESİ'!$B$4:$H$918,2,0)),"",(VLOOKUP(J64,'KAYIT LİSTESİ'!$B$4:$H$918,2,0)))</f>
      </c>
      <c r="L64" s="23">
        <f>IF(ISERROR(VLOOKUP(J64,'KAYIT LİSTESİ'!$B$4:$H$918,4,0)),"",(VLOOKUP(J64,'KAYIT LİSTESİ'!$B$4:$H$918,4,0)))</f>
      </c>
      <c r="M64" s="49">
        <f>IF(ISERROR(VLOOKUP(J64,'KAYIT LİSTESİ'!$B$4:$H$918,5,0)),"",(VLOOKUP(J64,'KAYIT LİSTESİ'!$B$4:$H$918,5,0)))</f>
      </c>
      <c r="N64" s="49">
        <f>IF(ISERROR(VLOOKUP(J64,'KAYIT LİSTESİ'!$B$4:$H$918,6,0)),"",(VLOOKUP(J64,'KAYIT LİSTESİ'!$B$4:$H$918,6,0)))</f>
      </c>
      <c r="O64" s="24"/>
      <c r="P64" s="22"/>
    </row>
    <row r="65" spans="1:16" ht="24.75" customHeight="1">
      <c r="A65" s="75">
        <v>58</v>
      </c>
      <c r="B65" s="75"/>
      <c r="C65" s="115"/>
      <c r="D65" s="156"/>
      <c r="E65" s="157"/>
      <c r="F65" s="116"/>
      <c r="G65" s="76"/>
      <c r="I65" s="20">
        <v>8</v>
      </c>
      <c r="J65" s="21" t="s">
        <v>185</v>
      </c>
      <c r="K65" s="22">
        <f>IF(ISERROR(VLOOKUP(J65,'KAYIT LİSTESİ'!$B$4:$H$918,2,0)),"",(VLOOKUP(J65,'KAYIT LİSTESİ'!$B$4:$H$918,2,0)))</f>
      </c>
      <c r="L65" s="23">
        <f>IF(ISERROR(VLOOKUP(J65,'KAYIT LİSTESİ'!$B$4:$H$918,4,0)),"",(VLOOKUP(J65,'KAYIT LİSTESİ'!$B$4:$H$918,4,0)))</f>
      </c>
      <c r="M65" s="49">
        <f>IF(ISERROR(VLOOKUP(J65,'KAYIT LİSTESİ'!$B$4:$H$918,5,0)),"",(VLOOKUP(J65,'KAYIT LİSTESİ'!$B$4:$H$918,5,0)))</f>
      </c>
      <c r="N65" s="49">
        <f>IF(ISERROR(VLOOKUP(J65,'KAYIT LİSTESİ'!$B$4:$H$918,6,0)),"",(VLOOKUP(J65,'KAYIT LİSTESİ'!$B$4:$H$918,6,0)))</f>
      </c>
      <c r="O65" s="24"/>
      <c r="P65" s="22"/>
    </row>
    <row r="66" spans="1:16" ht="7.5" customHeight="1">
      <c r="A66" s="34"/>
      <c r="B66" s="34"/>
      <c r="C66" s="35"/>
      <c r="D66" s="34"/>
      <c r="E66" s="36"/>
      <c r="F66" s="50"/>
      <c r="G66" s="38"/>
      <c r="I66" s="39"/>
      <c r="J66" s="40"/>
      <c r="K66" s="41"/>
      <c r="L66" s="42"/>
      <c r="M66" s="53"/>
      <c r="N66" s="53"/>
      <c r="O66" s="43"/>
      <c r="P66" s="41"/>
    </row>
    <row r="67" spans="1:17" ht="14.25" customHeight="1">
      <c r="A67" s="28" t="s">
        <v>18</v>
      </c>
      <c r="B67" s="28"/>
      <c r="C67" s="28"/>
      <c r="D67" s="28"/>
      <c r="E67" s="51" t="s">
        <v>0</v>
      </c>
      <c r="F67" s="51" t="s">
        <v>1</v>
      </c>
      <c r="G67" s="25"/>
      <c r="H67" s="29" t="s">
        <v>2</v>
      </c>
      <c r="I67" s="29"/>
      <c r="J67" s="29"/>
      <c r="K67" s="29"/>
      <c r="M67" s="54" t="s">
        <v>3</v>
      </c>
      <c r="N67" s="55" t="s">
        <v>3</v>
      </c>
      <c r="O67" s="25" t="s">
        <v>3</v>
      </c>
      <c r="P67" s="28"/>
      <c r="Q67" s="30"/>
    </row>
  </sheetData>
  <sheetProtection/>
  <mergeCells count="24">
    <mergeCell ref="I16:P16"/>
    <mergeCell ref="I26:P26"/>
    <mergeCell ref="D6:D7"/>
    <mergeCell ref="E6:E7"/>
    <mergeCell ref="I36:P36"/>
    <mergeCell ref="I3:K3"/>
    <mergeCell ref="N5:P5"/>
    <mergeCell ref="A4:C4"/>
    <mergeCell ref="I6:P6"/>
    <mergeCell ref="F6:F7"/>
    <mergeCell ref="G6:G7"/>
    <mergeCell ref="N3:P3"/>
    <mergeCell ref="N4:P4"/>
    <mergeCell ref="F3:G3"/>
    <mergeCell ref="I56:P56"/>
    <mergeCell ref="I46:P46"/>
    <mergeCell ref="A1:P1"/>
    <mergeCell ref="A2:P2"/>
    <mergeCell ref="A3:C3"/>
    <mergeCell ref="D4:E4"/>
    <mergeCell ref="D3:E3"/>
    <mergeCell ref="A6:A7"/>
    <mergeCell ref="B6:B7"/>
    <mergeCell ref="C6:C7"/>
  </mergeCells>
  <hyperlinks>
    <hyperlink ref="D3" location="'YARIŞMA PROGRAMI'!C7" display="100 m. Engelli"/>
  </hyperlinks>
  <printOptions horizontalCentered="1"/>
  <pageMargins left="0.2755905511811024" right="0.1968503937007874" top="0.4330708661417323" bottom="0.35433070866141736" header="0.3937007874015748" footer="0.2755905511811024"/>
  <pageSetup horizontalDpi="600" verticalDpi="600" orientation="portrait" paperSize="9" scale="49" r:id="rId2"/>
  <ignoredErrors>
    <ignoredError sqref="D3:D4 I3 N3:N5" unlockedFormula="1"/>
  </ignoredErrors>
  <drawing r:id="rId1"/>
</worksheet>
</file>

<file path=xl/worksheets/sheet6.xml><?xml version="1.0" encoding="utf-8"?>
<worksheet xmlns="http://schemas.openxmlformats.org/spreadsheetml/2006/main" xmlns:r="http://schemas.openxmlformats.org/officeDocument/2006/relationships">
  <sheetPr>
    <tabColor theme="5" tint="0.39998000860214233"/>
  </sheetPr>
  <dimension ref="A1:BQ25"/>
  <sheetViews>
    <sheetView view="pageBreakPreview" zoomScale="44" zoomScaleNormal="50" zoomScaleSheetLayoutView="44" workbookViewId="0" topLeftCell="A1">
      <selection activeCell="O20" sqref="O20"/>
    </sheetView>
  </sheetViews>
  <sheetFormatPr defaultColWidth="9.140625" defaultRowHeight="12.75"/>
  <cols>
    <col min="1" max="1" width="7.28125" style="26" customWidth="1"/>
    <col min="2" max="2" width="20.00390625" style="26" hidden="1" customWidth="1"/>
    <col min="3" max="3" width="15.00390625" style="26" bestFit="1" customWidth="1"/>
    <col min="4" max="4" width="17.28125" style="61" customWidth="1"/>
    <col min="5" max="5" width="25.57421875" style="26" customWidth="1"/>
    <col min="6" max="6" width="17.8515625" style="26" customWidth="1"/>
    <col min="7" max="7" width="5.57421875" style="59" bestFit="1" customWidth="1"/>
    <col min="8" max="66" width="4.7109375" style="59" customWidth="1"/>
    <col min="67" max="67" width="10.8515625" style="62" customWidth="1"/>
    <col min="68" max="68" width="10.8515625" style="63" customWidth="1"/>
    <col min="69" max="69" width="12.28125" style="26" customWidth="1"/>
    <col min="70" max="16384" width="9.140625" style="59" customWidth="1"/>
  </cols>
  <sheetData>
    <row r="1" spans="1:69" s="2" customFormat="1" ht="48.75" customHeight="1">
      <c r="A1" s="314" t="str">
        <f>('YARIŞMA BİLGİLERİ'!A2)</f>
        <v>Türkiye Atletizm Federasyonu
İstanbul Atletizm İl Temsilciliği</v>
      </c>
      <c r="B1" s="314"/>
      <c r="C1" s="314"/>
      <c r="D1" s="314"/>
      <c r="E1" s="314"/>
      <c r="F1" s="314"/>
      <c r="G1" s="314"/>
      <c r="H1" s="314"/>
      <c r="I1" s="314"/>
      <c r="J1" s="314"/>
      <c r="K1" s="314"/>
      <c r="L1" s="314"/>
      <c r="M1" s="314"/>
      <c r="N1" s="314"/>
      <c r="O1" s="314"/>
      <c r="P1" s="314"/>
      <c r="Q1" s="314"/>
      <c r="R1" s="314"/>
      <c r="S1" s="314"/>
      <c r="T1" s="314"/>
      <c r="U1" s="314"/>
      <c r="V1" s="314"/>
      <c r="W1" s="314"/>
      <c r="X1" s="314"/>
      <c r="Y1" s="314"/>
      <c r="Z1" s="314"/>
      <c r="AA1" s="314"/>
      <c r="AB1" s="314"/>
      <c r="AC1" s="314"/>
      <c r="AD1" s="314"/>
      <c r="AE1" s="314"/>
      <c r="AF1" s="314"/>
      <c r="AG1" s="314"/>
      <c r="AH1" s="314"/>
      <c r="AI1" s="314"/>
      <c r="AJ1" s="314"/>
      <c r="AK1" s="314"/>
      <c r="AL1" s="314"/>
      <c r="AM1" s="314"/>
      <c r="AN1" s="314"/>
      <c r="AO1" s="314"/>
      <c r="AP1" s="314"/>
      <c r="AQ1" s="314"/>
      <c r="AR1" s="314"/>
      <c r="AS1" s="314"/>
      <c r="AT1" s="314"/>
      <c r="AU1" s="314"/>
      <c r="AV1" s="314"/>
      <c r="AW1" s="314"/>
      <c r="AX1" s="314"/>
      <c r="AY1" s="314"/>
      <c r="AZ1" s="314"/>
      <c r="BA1" s="314"/>
      <c r="BB1" s="314"/>
      <c r="BC1" s="314"/>
      <c r="BD1" s="314"/>
      <c r="BE1" s="314"/>
      <c r="BF1" s="314"/>
      <c r="BG1" s="314"/>
      <c r="BH1" s="314"/>
      <c r="BI1" s="314"/>
      <c r="BJ1" s="314"/>
      <c r="BK1" s="314"/>
      <c r="BL1" s="314"/>
      <c r="BM1" s="314"/>
      <c r="BN1" s="314"/>
      <c r="BO1" s="314"/>
      <c r="BP1" s="314"/>
      <c r="BQ1" s="314"/>
    </row>
    <row r="2" spans="1:69" s="2" customFormat="1" ht="36.75" customHeight="1">
      <c r="A2" s="315" t="str">
        <f>'YARIŞMA BİLGİLERİ'!F19</f>
        <v>Federasyon Deneme</v>
      </c>
      <c r="B2" s="315"/>
      <c r="C2" s="315"/>
      <c r="D2" s="315"/>
      <c r="E2" s="315"/>
      <c r="F2" s="315"/>
      <c r="G2" s="315"/>
      <c r="H2" s="315"/>
      <c r="I2" s="315"/>
      <c r="J2" s="315"/>
      <c r="K2" s="315"/>
      <c r="L2" s="315"/>
      <c r="M2" s="315"/>
      <c r="N2" s="315"/>
      <c r="O2" s="315"/>
      <c r="P2" s="315"/>
      <c r="Q2" s="315"/>
      <c r="R2" s="315"/>
      <c r="S2" s="315"/>
      <c r="T2" s="315"/>
      <c r="U2" s="315"/>
      <c r="V2" s="315"/>
      <c r="W2" s="315"/>
      <c r="X2" s="315"/>
      <c r="Y2" s="315"/>
      <c r="Z2" s="315"/>
      <c r="AA2" s="315"/>
      <c r="AB2" s="315"/>
      <c r="AC2" s="315"/>
      <c r="AD2" s="315"/>
      <c r="AE2" s="315"/>
      <c r="AF2" s="315"/>
      <c r="AG2" s="315"/>
      <c r="AH2" s="315"/>
      <c r="AI2" s="315"/>
      <c r="AJ2" s="315"/>
      <c r="AK2" s="315"/>
      <c r="AL2" s="315"/>
      <c r="AM2" s="315"/>
      <c r="AN2" s="315"/>
      <c r="AO2" s="315"/>
      <c r="AP2" s="315"/>
      <c r="AQ2" s="315"/>
      <c r="AR2" s="315"/>
      <c r="AS2" s="315"/>
      <c r="AT2" s="315"/>
      <c r="AU2" s="315"/>
      <c r="AV2" s="315"/>
      <c r="AW2" s="315"/>
      <c r="AX2" s="315"/>
      <c r="AY2" s="315"/>
      <c r="AZ2" s="315"/>
      <c r="BA2" s="315"/>
      <c r="BB2" s="315"/>
      <c r="BC2" s="315"/>
      <c r="BD2" s="315"/>
      <c r="BE2" s="315"/>
      <c r="BF2" s="315"/>
      <c r="BG2" s="315"/>
      <c r="BH2" s="315"/>
      <c r="BI2" s="315"/>
      <c r="BJ2" s="315"/>
      <c r="BK2" s="315"/>
      <c r="BL2" s="315"/>
      <c r="BM2" s="315"/>
      <c r="BN2" s="315"/>
      <c r="BO2" s="315"/>
      <c r="BP2" s="315"/>
      <c r="BQ2" s="315"/>
    </row>
    <row r="3" spans="1:69" s="73" customFormat="1" ht="23.25" customHeight="1">
      <c r="A3" s="316" t="s">
        <v>216</v>
      </c>
      <c r="B3" s="316"/>
      <c r="C3" s="316"/>
      <c r="D3" s="316"/>
      <c r="E3" s="317" t="str">
        <f>'YARIŞMA PROGRAMI'!D12</f>
        <v>Yüksek  Atlama</v>
      </c>
      <c r="F3" s="317"/>
      <c r="G3" s="71"/>
      <c r="H3" s="71"/>
      <c r="I3" s="71"/>
      <c r="J3" s="71"/>
      <c r="K3" s="71"/>
      <c r="L3" s="71"/>
      <c r="M3" s="71"/>
      <c r="N3" s="71"/>
      <c r="O3" s="71"/>
      <c r="P3" s="71"/>
      <c r="Q3" s="71"/>
      <c r="R3" s="71"/>
      <c r="S3" s="71"/>
      <c r="T3" s="71"/>
      <c r="U3" s="318"/>
      <c r="V3" s="318"/>
      <c r="W3" s="318"/>
      <c r="X3" s="318"/>
      <c r="Y3" s="71"/>
      <c r="Z3" s="71"/>
      <c r="AA3" s="316"/>
      <c r="AB3" s="316"/>
      <c r="AC3" s="316"/>
      <c r="AD3" s="316"/>
      <c r="AE3" s="316"/>
      <c r="AF3" s="308"/>
      <c r="AG3" s="308"/>
      <c r="AH3" s="308"/>
      <c r="AI3" s="308"/>
      <c r="AJ3" s="308"/>
      <c r="AK3" s="71"/>
      <c r="AL3" s="71"/>
      <c r="AM3" s="71"/>
      <c r="AN3" s="71"/>
      <c r="AO3" s="71"/>
      <c r="AP3" s="71"/>
      <c r="AQ3" s="71"/>
      <c r="AR3" s="72"/>
      <c r="AS3" s="72"/>
      <c r="AT3" s="72"/>
      <c r="AU3" s="72"/>
      <c r="AV3" s="72"/>
      <c r="AW3" s="316" t="s">
        <v>215</v>
      </c>
      <c r="AX3" s="316"/>
      <c r="AY3" s="316"/>
      <c r="AZ3" s="316"/>
      <c r="BA3" s="316"/>
      <c r="BB3" s="316"/>
      <c r="BC3" s="308" t="s">
        <v>383</v>
      </c>
      <c r="BD3" s="308"/>
      <c r="BE3" s="308"/>
      <c r="BF3" s="308"/>
      <c r="BG3" s="308"/>
      <c r="BH3" s="308"/>
      <c r="BI3" s="308"/>
      <c r="BJ3" s="308"/>
      <c r="BK3" s="308"/>
      <c r="BL3" s="308"/>
      <c r="BM3" s="308"/>
      <c r="BN3" s="308"/>
      <c r="BO3" s="308"/>
      <c r="BP3" s="308"/>
      <c r="BQ3" s="308"/>
    </row>
    <row r="4" spans="1:69" s="73" customFormat="1" ht="23.25" customHeight="1">
      <c r="A4" s="305" t="s">
        <v>217</v>
      </c>
      <c r="B4" s="305"/>
      <c r="C4" s="305"/>
      <c r="D4" s="305"/>
      <c r="E4" s="310" t="s">
        <v>349</v>
      </c>
      <c r="F4" s="310"/>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305" t="s">
        <v>214</v>
      </c>
      <c r="AX4" s="305"/>
      <c r="AY4" s="305"/>
      <c r="AZ4" s="305"/>
      <c r="BA4" s="305"/>
      <c r="BB4" s="305"/>
      <c r="BC4" s="312">
        <f>'YARIŞMA PROGRAMI'!B12</f>
        <v>41664</v>
      </c>
      <c r="BD4" s="312"/>
      <c r="BE4" s="312"/>
      <c r="BF4" s="312"/>
      <c r="BG4" s="312"/>
      <c r="BH4" s="312"/>
      <c r="BI4" s="312"/>
      <c r="BJ4" s="313">
        <v>0.7048611111111112</v>
      </c>
      <c r="BK4" s="313"/>
      <c r="BL4" s="313"/>
      <c r="BM4" s="193"/>
      <c r="BN4" s="193"/>
      <c r="BO4" s="193"/>
      <c r="BP4" s="193"/>
      <c r="BQ4" s="193"/>
    </row>
    <row r="5" spans="1:69" s="2" customFormat="1" ht="30" customHeight="1">
      <c r="A5" s="64"/>
      <c r="B5" s="64"/>
      <c r="C5" s="64"/>
      <c r="D5" s="65"/>
      <c r="E5" s="66"/>
      <c r="F5" s="67"/>
      <c r="G5" s="68"/>
      <c r="H5" s="68"/>
      <c r="I5" s="68"/>
      <c r="J5" s="68"/>
      <c r="K5" s="64"/>
      <c r="L5" s="64"/>
      <c r="M5" s="64"/>
      <c r="N5" s="64"/>
      <c r="O5" s="64"/>
      <c r="P5" s="64"/>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c r="BG5" s="69"/>
      <c r="BH5" s="69"/>
      <c r="BI5" s="69"/>
      <c r="BJ5" s="69"/>
      <c r="BK5" s="69"/>
      <c r="BL5" s="69"/>
      <c r="BM5" s="69"/>
      <c r="BN5" s="69"/>
      <c r="BO5" s="311">
        <v>41664.71716215278</v>
      </c>
      <c r="BP5" s="311"/>
      <c r="BQ5" s="311"/>
    </row>
    <row r="6" spans="1:69" ht="22.5" customHeight="1">
      <c r="A6" s="306" t="s">
        <v>5</v>
      </c>
      <c r="B6" s="309"/>
      <c r="C6" s="306" t="s">
        <v>162</v>
      </c>
      <c r="D6" s="306" t="s">
        <v>21</v>
      </c>
      <c r="E6" s="306" t="s">
        <v>6</v>
      </c>
      <c r="F6" s="306" t="s">
        <v>39</v>
      </c>
      <c r="G6" s="304" t="s">
        <v>22</v>
      </c>
      <c r="H6" s="304"/>
      <c r="I6" s="304"/>
      <c r="J6" s="304"/>
      <c r="K6" s="304"/>
      <c r="L6" s="304"/>
      <c r="M6" s="304"/>
      <c r="N6" s="304"/>
      <c r="O6" s="304"/>
      <c r="P6" s="304"/>
      <c r="Q6" s="304"/>
      <c r="R6" s="304"/>
      <c r="S6" s="304"/>
      <c r="T6" s="304"/>
      <c r="U6" s="304"/>
      <c r="V6" s="304"/>
      <c r="W6" s="304"/>
      <c r="X6" s="304"/>
      <c r="Y6" s="304"/>
      <c r="Z6" s="304"/>
      <c r="AA6" s="304"/>
      <c r="AB6" s="304"/>
      <c r="AC6" s="304"/>
      <c r="AD6" s="304"/>
      <c r="AE6" s="304"/>
      <c r="AF6" s="304"/>
      <c r="AG6" s="304"/>
      <c r="AH6" s="304"/>
      <c r="AI6" s="304"/>
      <c r="AJ6" s="304"/>
      <c r="AK6" s="304"/>
      <c r="AL6" s="304"/>
      <c r="AM6" s="304"/>
      <c r="AN6" s="304"/>
      <c r="AO6" s="304"/>
      <c r="AP6" s="304"/>
      <c r="AQ6" s="304"/>
      <c r="AR6" s="304"/>
      <c r="AS6" s="304"/>
      <c r="AT6" s="304"/>
      <c r="AU6" s="304"/>
      <c r="AV6" s="304"/>
      <c r="AW6" s="304"/>
      <c r="AX6" s="304"/>
      <c r="AY6" s="304"/>
      <c r="AZ6" s="304"/>
      <c r="BA6" s="304"/>
      <c r="BB6" s="304"/>
      <c r="BC6" s="304"/>
      <c r="BD6" s="304"/>
      <c r="BE6" s="304"/>
      <c r="BF6" s="304"/>
      <c r="BG6" s="304"/>
      <c r="BH6" s="304"/>
      <c r="BI6" s="304"/>
      <c r="BJ6" s="304"/>
      <c r="BK6" s="304"/>
      <c r="BL6" s="304"/>
      <c r="BM6" s="304"/>
      <c r="BN6" s="304"/>
      <c r="BO6" s="300" t="s">
        <v>7</v>
      </c>
      <c r="BP6" s="302" t="s">
        <v>302</v>
      </c>
      <c r="BQ6" s="303" t="s">
        <v>8</v>
      </c>
    </row>
    <row r="7" spans="1:69" ht="66.75" customHeight="1">
      <c r="A7" s="307"/>
      <c r="B7" s="309"/>
      <c r="C7" s="307"/>
      <c r="D7" s="307"/>
      <c r="E7" s="307"/>
      <c r="F7" s="307"/>
      <c r="G7" s="301">
        <v>165</v>
      </c>
      <c r="H7" s="301"/>
      <c r="I7" s="301"/>
      <c r="J7" s="301">
        <v>170</v>
      </c>
      <c r="K7" s="301"/>
      <c r="L7" s="301"/>
      <c r="M7" s="301">
        <v>175</v>
      </c>
      <c r="N7" s="301"/>
      <c r="O7" s="301"/>
      <c r="P7" s="301">
        <v>180</v>
      </c>
      <c r="Q7" s="301"/>
      <c r="R7" s="301"/>
      <c r="S7" s="301">
        <v>184</v>
      </c>
      <c r="T7" s="301"/>
      <c r="U7" s="301"/>
      <c r="V7" s="301"/>
      <c r="W7" s="301"/>
      <c r="X7" s="301"/>
      <c r="Y7" s="301"/>
      <c r="Z7" s="301"/>
      <c r="AA7" s="301"/>
      <c r="AB7" s="301"/>
      <c r="AC7" s="301"/>
      <c r="AD7" s="301"/>
      <c r="AE7" s="301"/>
      <c r="AF7" s="301"/>
      <c r="AG7" s="301"/>
      <c r="AH7" s="301"/>
      <c r="AI7" s="301"/>
      <c r="AJ7" s="301"/>
      <c r="AK7" s="301"/>
      <c r="AL7" s="301"/>
      <c r="AM7" s="301"/>
      <c r="AN7" s="301"/>
      <c r="AO7" s="301"/>
      <c r="AP7" s="301"/>
      <c r="AQ7" s="301"/>
      <c r="AR7" s="301"/>
      <c r="AS7" s="301"/>
      <c r="AT7" s="301"/>
      <c r="AU7" s="301"/>
      <c r="AV7" s="301"/>
      <c r="AW7" s="301"/>
      <c r="AX7" s="301"/>
      <c r="AY7" s="301"/>
      <c r="AZ7" s="301"/>
      <c r="BA7" s="301"/>
      <c r="BB7" s="301"/>
      <c r="BC7" s="301"/>
      <c r="BD7" s="301"/>
      <c r="BE7" s="301"/>
      <c r="BF7" s="301"/>
      <c r="BG7" s="301"/>
      <c r="BH7" s="301"/>
      <c r="BI7" s="301"/>
      <c r="BJ7" s="301"/>
      <c r="BK7" s="301"/>
      <c r="BL7" s="301"/>
      <c r="BM7" s="301"/>
      <c r="BN7" s="301"/>
      <c r="BO7" s="300"/>
      <c r="BP7" s="302"/>
      <c r="BQ7" s="303"/>
    </row>
    <row r="8" spans="1:69" s="12" customFormat="1" ht="89.25" customHeight="1">
      <c r="A8" s="78">
        <v>1</v>
      </c>
      <c r="B8" s="155" t="s">
        <v>346</v>
      </c>
      <c r="C8" s="207">
        <v>742</v>
      </c>
      <c r="D8" s="60" t="s">
        <v>301</v>
      </c>
      <c r="E8" s="77" t="s">
        <v>342</v>
      </c>
      <c r="F8" s="77">
        <v>0</v>
      </c>
      <c r="G8" s="197" t="s">
        <v>389</v>
      </c>
      <c r="H8" s="197"/>
      <c r="I8" s="197"/>
      <c r="J8" s="200" t="s">
        <v>389</v>
      </c>
      <c r="K8" s="201"/>
      <c r="L8" s="201"/>
      <c r="M8" s="197" t="s">
        <v>389</v>
      </c>
      <c r="N8" s="198"/>
      <c r="O8" s="197"/>
      <c r="P8" s="201" t="s">
        <v>390</v>
      </c>
      <c r="Q8" s="201" t="s">
        <v>390</v>
      </c>
      <c r="R8" s="201" t="s">
        <v>389</v>
      </c>
      <c r="S8" s="197" t="s">
        <v>390</v>
      </c>
      <c r="T8" s="197" t="s">
        <v>390</v>
      </c>
      <c r="U8" s="197" t="s">
        <v>390</v>
      </c>
      <c r="V8" s="201"/>
      <c r="W8" s="201"/>
      <c r="X8" s="201"/>
      <c r="Y8" s="197"/>
      <c r="Z8" s="197"/>
      <c r="AA8" s="197"/>
      <c r="AB8" s="201"/>
      <c r="AC8" s="201"/>
      <c r="AD8" s="201"/>
      <c r="AE8" s="197"/>
      <c r="AF8" s="197"/>
      <c r="AG8" s="197"/>
      <c r="AH8" s="201"/>
      <c r="AI8" s="201"/>
      <c r="AJ8" s="201"/>
      <c r="AK8" s="197"/>
      <c r="AL8" s="197"/>
      <c r="AM8" s="197"/>
      <c r="AN8" s="201"/>
      <c r="AO8" s="201"/>
      <c r="AP8" s="201"/>
      <c r="AQ8" s="197"/>
      <c r="AR8" s="197"/>
      <c r="AS8" s="197"/>
      <c r="AT8" s="201"/>
      <c r="AU8" s="202"/>
      <c r="AV8" s="202"/>
      <c r="AW8" s="197"/>
      <c r="AX8" s="197"/>
      <c r="AY8" s="197"/>
      <c r="AZ8" s="201"/>
      <c r="BA8" s="201"/>
      <c r="BB8" s="201"/>
      <c r="BC8" s="197"/>
      <c r="BD8" s="199"/>
      <c r="BE8" s="199"/>
      <c r="BF8" s="201"/>
      <c r="BG8" s="202"/>
      <c r="BH8" s="202"/>
      <c r="BI8" s="197"/>
      <c r="BJ8" s="199"/>
      <c r="BK8" s="199"/>
      <c r="BL8" s="201"/>
      <c r="BM8" s="202"/>
      <c r="BN8" s="202"/>
      <c r="BO8" s="203">
        <v>180</v>
      </c>
      <c r="BP8" s="203"/>
      <c r="BQ8" s="203"/>
    </row>
    <row r="9" spans="1:69" s="12" customFormat="1" ht="89.25" customHeight="1">
      <c r="A9" s="78" t="s">
        <v>301</v>
      </c>
      <c r="B9" s="155" t="s">
        <v>345</v>
      </c>
      <c r="C9" s="207">
        <v>743</v>
      </c>
      <c r="D9" s="60" t="s">
        <v>301</v>
      </c>
      <c r="E9" s="77" t="s">
        <v>343</v>
      </c>
      <c r="F9" s="77">
        <v>0</v>
      </c>
      <c r="G9" s="197"/>
      <c r="H9" s="197"/>
      <c r="I9" s="197"/>
      <c r="J9" s="200"/>
      <c r="K9" s="201"/>
      <c r="L9" s="201"/>
      <c r="M9" s="197"/>
      <c r="N9" s="198"/>
      <c r="O9" s="197"/>
      <c r="P9" s="201"/>
      <c r="Q9" s="201"/>
      <c r="R9" s="201"/>
      <c r="S9" s="197"/>
      <c r="T9" s="197"/>
      <c r="U9" s="197"/>
      <c r="V9" s="201"/>
      <c r="W9" s="201"/>
      <c r="X9" s="201"/>
      <c r="Y9" s="197"/>
      <c r="Z9" s="197"/>
      <c r="AA9" s="197"/>
      <c r="AB9" s="201"/>
      <c r="AC9" s="201"/>
      <c r="AD9" s="201"/>
      <c r="AE9" s="197"/>
      <c r="AF9" s="197"/>
      <c r="AG9" s="197"/>
      <c r="AH9" s="201"/>
      <c r="AI9" s="201"/>
      <c r="AJ9" s="201"/>
      <c r="AK9" s="197"/>
      <c r="AL9" s="197"/>
      <c r="AM9" s="197"/>
      <c r="AN9" s="201"/>
      <c r="AO9" s="201"/>
      <c r="AP9" s="201"/>
      <c r="AQ9" s="197"/>
      <c r="AR9" s="197"/>
      <c r="AS9" s="197"/>
      <c r="AT9" s="201"/>
      <c r="AU9" s="202"/>
      <c r="AV9" s="202"/>
      <c r="AW9" s="197"/>
      <c r="AX9" s="197"/>
      <c r="AY9" s="197"/>
      <c r="AZ9" s="201"/>
      <c r="BA9" s="201"/>
      <c r="BB9" s="201"/>
      <c r="BC9" s="197"/>
      <c r="BD9" s="199"/>
      <c r="BE9" s="199"/>
      <c r="BF9" s="201"/>
      <c r="BG9" s="202"/>
      <c r="BH9" s="202"/>
      <c r="BI9" s="197"/>
      <c r="BJ9" s="199"/>
      <c r="BK9" s="199"/>
      <c r="BL9" s="201"/>
      <c r="BM9" s="202"/>
      <c r="BN9" s="202"/>
      <c r="BO9" s="203" t="s">
        <v>386</v>
      </c>
      <c r="BP9" s="203"/>
      <c r="BQ9" s="203"/>
    </row>
    <row r="10" spans="1:69" s="12" customFormat="1" ht="89.25" customHeight="1">
      <c r="A10" s="78"/>
      <c r="B10" s="155" t="s">
        <v>347</v>
      </c>
      <c r="C10" s="70" t="s">
        <v>388</v>
      </c>
      <c r="D10" s="60" t="s">
        <v>388</v>
      </c>
      <c r="E10" s="77" t="s">
        <v>388</v>
      </c>
      <c r="F10" s="77" t="s">
        <v>388</v>
      </c>
      <c r="G10" s="197"/>
      <c r="H10" s="197"/>
      <c r="I10" s="197"/>
      <c r="J10" s="200"/>
      <c r="K10" s="201"/>
      <c r="L10" s="201"/>
      <c r="M10" s="197"/>
      <c r="N10" s="198"/>
      <c r="O10" s="197"/>
      <c r="P10" s="201"/>
      <c r="Q10" s="201"/>
      <c r="R10" s="201"/>
      <c r="S10" s="197"/>
      <c r="T10" s="197"/>
      <c r="U10" s="197"/>
      <c r="V10" s="201"/>
      <c r="W10" s="201"/>
      <c r="X10" s="201"/>
      <c r="Y10" s="197"/>
      <c r="Z10" s="197"/>
      <c r="AA10" s="197"/>
      <c r="AB10" s="201"/>
      <c r="AC10" s="201"/>
      <c r="AD10" s="201"/>
      <c r="AE10" s="197"/>
      <c r="AF10" s="197"/>
      <c r="AG10" s="197"/>
      <c r="AH10" s="201"/>
      <c r="AI10" s="201"/>
      <c r="AJ10" s="201"/>
      <c r="AK10" s="197"/>
      <c r="AL10" s="197"/>
      <c r="AM10" s="197"/>
      <c r="AN10" s="201"/>
      <c r="AO10" s="201"/>
      <c r="AP10" s="201"/>
      <c r="AQ10" s="197"/>
      <c r="AR10" s="197"/>
      <c r="AS10" s="197"/>
      <c r="AT10" s="201"/>
      <c r="AU10" s="202"/>
      <c r="AV10" s="202"/>
      <c r="AW10" s="199"/>
      <c r="AX10" s="199"/>
      <c r="AY10" s="199"/>
      <c r="AZ10" s="202"/>
      <c r="BA10" s="202"/>
      <c r="BB10" s="202"/>
      <c r="BC10" s="199"/>
      <c r="BD10" s="199"/>
      <c r="BE10" s="199"/>
      <c r="BF10" s="202"/>
      <c r="BG10" s="202"/>
      <c r="BH10" s="202"/>
      <c r="BI10" s="199"/>
      <c r="BJ10" s="199"/>
      <c r="BK10" s="199"/>
      <c r="BL10" s="202"/>
      <c r="BM10" s="202"/>
      <c r="BN10" s="202"/>
      <c r="BO10" s="203"/>
      <c r="BP10" s="203"/>
      <c r="BQ10" s="203"/>
    </row>
    <row r="11" spans="1:69" s="12" customFormat="1" ht="89.25" customHeight="1">
      <c r="A11" s="78"/>
      <c r="B11" s="155" t="s">
        <v>266</v>
      </c>
      <c r="C11" s="70" t="s">
        <v>388</v>
      </c>
      <c r="D11" s="60" t="s">
        <v>388</v>
      </c>
      <c r="E11" s="77" t="s">
        <v>388</v>
      </c>
      <c r="F11" s="77" t="s">
        <v>388</v>
      </c>
      <c r="G11" s="197"/>
      <c r="H11" s="197"/>
      <c r="I11" s="197"/>
      <c r="J11" s="200"/>
      <c r="K11" s="201"/>
      <c r="L11" s="201"/>
      <c r="M11" s="197"/>
      <c r="N11" s="198"/>
      <c r="O11" s="197"/>
      <c r="P11" s="201"/>
      <c r="Q11" s="201"/>
      <c r="R11" s="201"/>
      <c r="S11" s="197"/>
      <c r="T11" s="197"/>
      <c r="U11" s="197"/>
      <c r="V11" s="201"/>
      <c r="W11" s="201"/>
      <c r="X11" s="201"/>
      <c r="Y11" s="197"/>
      <c r="Z11" s="197"/>
      <c r="AA11" s="197"/>
      <c r="AB11" s="201"/>
      <c r="AC11" s="201"/>
      <c r="AD11" s="201"/>
      <c r="AE11" s="197"/>
      <c r="AF11" s="197"/>
      <c r="AG11" s="197"/>
      <c r="AH11" s="201"/>
      <c r="AI11" s="201"/>
      <c r="AJ11" s="201"/>
      <c r="AK11" s="197"/>
      <c r="AL11" s="197"/>
      <c r="AM11" s="197"/>
      <c r="AN11" s="201"/>
      <c r="AO11" s="201"/>
      <c r="AP11" s="201"/>
      <c r="AQ11" s="197"/>
      <c r="AR11" s="197"/>
      <c r="AS11" s="197"/>
      <c r="AT11" s="201"/>
      <c r="AU11" s="202"/>
      <c r="AV11" s="202"/>
      <c r="AW11" s="197"/>
      <c r="AX11" s="197"/>
      <c r="AY11" s="197"/>
      <c r="AZ11" s="201"/>
      <c r="BA11" s="201"/>
      <c r="BB11" s="201"/>
      <c r="BC11" s="197"/>
      <c r="BD11" s="199"/>
      <c r="BE11" s="199"/>
      <c r="BF11" s="201"/>
      <c r="BG11" s="202"/>
      <c r="BH11" s="202"/>
      <c r="BI11" s="197"/>
      <c r="BJ11" s="199"/>
      <c r="BK11" s="199"/>
      <c r="BL11" s="201"/>
      <c r="BM11" s="202"/>
      <c r="BN11" s="202"/>
      <c r="BO11" s="203"/>
      <c r="BP11" s="203"/>
      <c r="BQ11" s="203"/>
    </row>
    <row r="12" spans="1:69" s="12" customFormat="1" ht="89.25" customHeight="1">
      <c r="A12" s="78"/>
      <c r="B12" s="155" t="s">
        <v>267</v>
      </c>
      <c r="C12" s="70" t="s">
        <v>388</v>
      </c>
      <c r="D12" s="60" t="s">
        <v>388</v>
      </c>
      <c r="E12" s="77" t="s">
        <v>388</v>
      </c>
      <c r="F12" s="77" t="s">
        <v>388</v>
      </c>
      <c r="G12" s="197"/>
      <c r="H12" s="197"/>
      <c r="I12" s="197"/>
      <c r="J12" s="200"/>
      <c r="K12" s="201"/>
      <c r="L12" s="201"/>
      <c r="M12" s="197"/>
      <c r="N12" s="198"/>
      <c r="O12" s="197"/>
      <c r="P12" s="201"/>
      <c r="Q12" s="201"/>
      <c r="R12" s="201"/>
      <c r="S12" s="197"/>
      <c r="T12" s="197"/>
      <c r="U12" s="197"/>
      <c r="V12" s="201"/>
      <c r="W12" s="201"/>
      <c r="X12" s="201"/>
      <c r="Y12" s="197"/>
      <c r="Z12" s="197"/>
      <c r="AA12" s="197"/>
      <c r="AB12" s="201"/>
      <c r="AC12" s="201"/>
      <c r="AD12" s="201"/>
      <c r="AE12" s="197"/>
      <c r="AF12" s="197"/>
      <c r="AG12" s="197"/>
      <c r="AH12" s="201"/>
      <c r="AI12" s="201"/>
      <c r="AJ12" s="201"/>
      <c r="AK12" s="197"/>
      <c r="AL12" s="197"/>
      <c r="AM12" s="197"/>
      <c r="AN12" s="201"/>
      <c r="AO12" s="201"/>
      <c r="AP12" s="201"/>
      <c r="AQ12" s="197"/>
      <c r="AR12" s="197"/>
      <c r="AS12" s="197"/>
      <c r="AT12" s="201"/>
      <c r="AU12" s="202"/>
      <c r="AV12" s="202"/>
      <c r="AW12" s="199"/>
      <c r="AX12" s="199"/>
      <c r="AY12" s="199"/>
      <c r="AZ12" s="202"/>
      <c r="BA12" s="202"/>
      <c r="BB12" s="202"/>
      <c r="BC12" s="199"/>
      <c r="BD12" s="199"/>
      <c r="BE12" s="199"/>
      <c r="BF12" s="202"/>
      <c r="BG12" s="202"/>
      <c r="BH12" s="202"/>
      <c r="BI12" s="199"/>
      <c r="BJ12" s="199"/>
      <c r="BK12" s="199"/>
      <c r="BL12" s="202"/>
      <c r="BM12" s="202"/>
      <c r="BN12" s="202"/>
      <c r="BO12" s="203"/>
      <c r="BP12" s="203"/>
      <c r="BQ12" s="203"/>
    </row>
    <row r="13" spans="1:69" s="12" customFormat="1" ht="89.25" customHeight="1">
      <c r="A13" s="78"/>
      <c r="B13" s="155" t="s">
        <v>268</v>
      </c>
      <c r="C13" s="70" t="s">
        <v>388</v>
      </c>
      <c r="D13" s="60" t="s">
        <v>388</v>
      </c>
      <c r="E13" s="77" t="s">
        <v>388</v>
      </c>
      <c r="F13" s="77" t="s">
        <v>388</v>
      </c>
      <c r="G13" s="197"/>
      <c r="H13" s="197"/>
      <c r="I13" s="197"/>
      <c r="J13" s="200"/>
      <c r="K13" s="201"/>
      <c r="L13" s="201"/>
      <c r="M13" s="197"/>
      <c r="N13" s="198"/>
      <c r="O13" s="197"/>
      <c r="P13" s="201"/>
      <c r="Q13" s="201"/>
      <c r="R13" s="201"/>
      <c r="S13" s="197"/>
      <c r="T13" s="197"/>
      <c r="U13" s="197"/>
      <c r="V13" s="201"/>
      <c r="W13" s="201"/>
      <c r="X13" s="201"/>
      <c r="Y13" s="197"/>
      <c r="Z13" s="197"/>
      <c r="AA13" s="197"/>
      <c r="AB13" s="201"/>
      <c r="AC13" s="201"/>
      <c r="AD13" s="201"/>
      <c r="AE13" s="197"/>
      <c r="AF13" s="197"/>
      <c r="AG13" s="197"/>
      <c r="AH13" s="201"/>
      <c r="AI13" s="201"/>
      <c r="AJ13" s="201"/>
      <c r="AK13" s="197"/>
      <c r="AL13" s="197"/>
      <c r="AM13" s="197"/>
      <c r="AN13" s="201"/>
      <c r="AO13" s="201"/>
      <c r="AP13" s="201"/>
      <c r="AQ13" s="197"/>
      <c r="AR13" s="197"/>
      <c r="AS13" s="197"/>
      <c r="AT13" s="201"/>
      <c r="AU13" s="202"/>
      <c r="AV13" s="202"/>
      <c r="AW13" s="199"/>
      <c r="AX13" s="199"/>
      <c r="AY13" s="199"/>
      <c r="AZ13" s="202"/>
      <c r="BA13" s="202"/>
      <c r="BB13" s="202"/>
      <c r="BC13" s="199"/>
      <c r="BD13" s="199"/>
      <c r="BE13" s="199"/>
      <c r="BF13" s="202"/>
      <c r="BG13" s="202"/>
      <c r="BH13" s="202"/>
      <c r="BI13" s="199"/>
      <c r="BJ13" s="199"/>
      <c r="BK13" s="199"/>
      <c r="BL13" s="202"/>
      <c r="BM13" s="202"/>
      <c r="BN13" s="202"/>
      <c r="BO13" s="203"/>
      <c r="BP13" s="203"/>
      <c r="BQ13" s="203"/>
    </row>
    <row r="14" spans="1:69" s="12" customFormat="1" ht="89.25" customHeight="1">
      <c r="A14" s="78"/>
      <c r="B14" s="155" t="s">
        <v>269</v>
      </c>
      <c r="C14" s="70" t="s">
        <v>388</v>
      </c>
      <c r="D14" s="60" t="s">
        <v>388</v>
      </c>
      <c r="E14" s="77" t="s">
        <v>388</v>
      </c>
      <c r="F14" s="77" t="s">
        <v>388</v>
      </c>
      <c r="G14" s="197"/>
      <c r="H14" s="197"/>
      <c r="I14" s="197"/>
      <c r="J14" s="200"/>
      <c r="K14" s="201"/>
      <c r="L14" s="201"/>
      <c r="M14" s="197"/>
      <c r="N14" s="198"/>
      <c r="O14" s="197"/>
      <c r="P14" s="201"/>
      <c r="Q14" s="201"/>
      <c r="R14" s="201"/>
      <c r="S14" s="197"/>
      <c r="T14" s="197"/>
      <c r="U14" s="197"/>
      <c r="V14" s="201"/>
      <c r="W14" s="201"/>
      <c r="X14" s="201"/>
      <c r="Y14" s="197"/>
      <c r="Z14" s="197"/>
      <c r="AA14" s="197"/>
      <c r="AB14" s="201"/>
      <c r="AC14" s="201"/>
      <c r="AD14" s="201"/>
      <c r="AE14" s="197"/>
      <c r="AF14" s="197"/>
      <c r="AG14" s="197"/>
      <c r="AH14" s="201"/>
      <c r="AI14" s="201"/>
      <c r="AJ14" s="201"/>
      <c r="AK14" s="197"/>
      <c r="AL14" s="197"/>
      <c r="AM14" s="197"/>
      <c r="AN14" s="201"/>
      <c r="AO14" s="201"/>
      <c r="AP14" s="201"/>
      <c r="AQ14" s="197"/>
      <c r="AR14" s="197"/>
      <c r="AS14" s="197"/>
      <c r="AT14" s="201"/>
      <c r="AU14" s="202"/>
      <c r="AV14" s="202"/>
      <c r="AW14" s="199"/>
      <c r="AX14" s="199"/>
      <c r="AY14" s="199"/>
      <c r="AZ14" s="202"/>
      <c r="BA14" s="202"/>
      <c r="BB14" s="202"/>
      <c r="BC14" s="199"/>
      <c r="BD14" s="199"/>
      <c r="BE14" s="199"/>
      <c r="BF14" s="202"/>
      <c r="BG14" s="202"/>
      <c r="BH14" s="202"/>
      <c r="BI14" s="199"/>
      <c r="BJ14" s="199"/>
      <c r="BK14" s="199"/>
      <c r="BL14" s="202"/>
      <c r="BM14" s="202"/>
      <c r="BN14" s="202"/>
      <c r="BO14" s="203"/>
      <c r="BP14" s="203"/>
      <c r="BQ14" s="203"/>
    </row>
    <row r="15" spans="1:69" s="12" customFormat="1" ht="89.25" customHeight="1">
      <c r="A15" s="78"/>
      <c r="B15" s="155" t="s">
        <v>270</v>
      </c>
      <c r="C15" s="70" t="s">
        <v>388</v>
      </c>
      <c r="D15" s="60" t="s">
        <v>388</v>
      </c>
      <c r="E15" s="77" t="s">
        <v>388</v>
      </c>
      <c r="F15" s="77" t="s">
        <v>388</v>
      </c>
      <c r="G15" s="197"/>
      <c r="H15" s="197"/>
      <c r="I15" s="197"/>
      <c r="J15" s="200"/>
      <c r="K15" s="201"/>
      <c r="L15" s="201"/>
      <c r="M15" s="197"/>
      <c r="N15" s="198"/>
      <c r="O15" s="197"/>
      <c r="P15" s="201"/>
      <c r="Q15" s="201"/>
      <c r="R15" s="201"/>
      <c r="S15" s="197"/>
      <c r="T15" s="197"/>
      <c r="U15" s="197"/>
      <c r="V15" s="201"/>
      <c r="W15" s="201"/>
      <c r="X15" s="201"/>
      <c r="Y15" s="197"/>
      <c r="Z15" s="197"/>
      <c r="AA15" s="197"/>
      <c r="AB15" s="201"/>
      <c r="AC15" s="201"/>
      <c r="AD15" s="201"/>
      <c r="AE15" s="197"/>
      <c r="AF15" s="197"/>
      <c r="AG15" s="197"/>
      <c r="AH15" s="201"/>
      <c r="AI15" s="201"/>
      <c r="AJ15" s="201"/>
      <c r="AK15" s="197"/>
      <c r="AL15" s="197"/>
      <c r="AM15" s="197"/>
      <c r="AN15" s="201"/>
      <c r="AO15" s="201"/>
      <c r="AP15" s="201"/>
      <c r="AQ15" s="197"/>
      <c r="AR15" s="197"/>
      <c r="AS15" s="197"/>
      <c r="AT15" s="201"/>
      <c r="AU15" s="202"/>
      <c r="AV15" s="202"/>
      <c r="AW15" s="199"/>
      <c r="AX15" s="199"/>
      <c r="AY15" s="199"/>
      <c r="AZ15" s="202"/>
      <c r="BA15" s="202"/>
      <c r="BB15" s="202"/>
      <c r="BC15" s="199"/>
      <c r="BD15" s="199"/>
      <c r="BE15" s="199"/>
      <c r="BF15" s="202"/>
      <c r="BG15" s="202"/>
      <c r="BH15" s="202"/>
      <c r="BI15" s="199"/>
      <c r="BJ15" s="199"/>
      <c r="BK15" s="199"/>
      <c r="BL15" s="202"/>
      <c r="BM15" s="202"/>
      <c r="BN15" s="202"/>
      <c r="BO15" s="203"/>
      <c r="BP15" s="203"/>
      <c r="BQ15" s="203"/>
    </row>
    <row r="16" spans="1:69" s="12" customFormat="1" ht="89.25" customHeight="1">
      <c r="A16" s="78"/>
      <c r="B16" s="155" t="s">
        <v>271</v>
      </c>
      <c r="C16" s="70" t="s">
        <v>388</v>
      </c>
      <c r="D16" s="60" t="s">
        <v>388</v>
      </c>
      <c r="E16" s="77" t="s">
        <v>388</v>
      </c>
      <c r="F16" s="77" t="s">
        <v>388</v>
      </c>
      <c r="G16" s="197"/>
      <c r="H16" s="197"/>
      <c r="I16" s="197"/>
      <c r="J16" s="200"/>
      <c r="K16" s="201"/>
      <c r="L16" s="201"/>
      <c r="M16" s="197"/>
      <c r="N16" s="198"/>
      <c r="O16" s="197"/>
      <c r="P16" s="201"/>
      <c r="Q16" s="201"/>
      <c r="R16" s="201"/>
      <c r="S16" s="197"/>
      <c r="T16" s="197"/>
      <c r="U16" s="197"/>
      <c r="V16" s="201"/>
      <c r="W16" s="201"/>
      <c r="X16" s="201"/>
      <c r="Y16" s="197"/>
      <c r="Z16" s="197"/>
      <c r="AA16" s="197"/>
      <c r="AB16" s="201"/>
      <c r="AC16" s="201"/>
      <c r="AD16" s="201"/>
      <c r="AE16" s="197"/>
      <c r="AF16" s="197"/>
      <c r="AG16" s="197"/>
      <c r="AH16" s="201"/>
      <c r="AI16" s="201"/>
      <c r="AJ16" s="201"/>
      <c r="AK16" s="197"/>
      <c r="AL16" s="197"/>
      <c r="AM16" s="197"/>
      <c r="AN16" s="201"/>
      <c r="AO16" s="201"/>
      <c r="AP16" s="201"/>
      <c r="AQ16" s="197"/>
      <c r="AR16" s="197"/>
      <c r="AS16" s="197"/>
      <c r="AT16" s="201"/>
      <c r="AU16" s="202"/>
      <c r="AV16" s="202"/>
      <c r="AW16" s="199"/>
      <c r="AX16" s="199"/>
      <c r="AY16" s="199"/>
      <c r="AZ16" s="202"/>
      <c r="BA16" s="202"/>
      <c r="BB16" s="202"/>
      <c r="BC16" s="199"/>
      <c r="BD16" s="199"/>
      <c r="BE16" s="199"/>
      <c r="BF16" s="202"/>
      <c r="BG16" s="202"/>
      <c r="BH16" s="202"/>
      <c r="BI16" s="199"/>
      <c r="BJ16" s="199"/>
      <c r="BK16" s="199"/>
      <c r="BL16" s="202"/>
      <c r="BM16" s="202"/>
      <c r="BN16" s="202"/>
      <c r="BO16" s="203"/>
      <c r="BP16" s="203"/>
      <c r="BQ16" s="203"/>
    </row>
    <row r="17" spans="1:69" s="12" customFormat="1" ht="89.25" customHeight="1">
      <c r="A17" s="78"/>
      <c r="B17" s="155" t="s">
        <v>272</v>
      </c>
      <c r="C17" s="70" t="s">
        <v>388</v>
      </c>
      <c r="D17" s="60" t="s">
        <v>388</v>
      </c>
      <c r="E17" s="77" t="s">
        <v>388</v>
      </c>
      <c r="F17" s="77" t="s">
        <v>388</v>
      </c>
      <c r="G17" s="197"/>
      <c r="H17" s="197"/>
      <c r="I17" s="197"/>
      <c r="J17" s="200"/>
      <c r="K17" s="201"/>
      <c r="L17" s="201"/>
      <c r="M17" s="197"/>
      <c r="N17" s="198"/>
      <c r="O17" s="197"/>
      <c r="P17" s="201"/>
      <c r="Q17" s="201"/>
      <c r="R17" s="201"/>
      <c r="S17" s="197"/>
      <c r="T17" s="197"/>
      <c r="U17" s="197"/>
      <c r="V17" s="201"/>
      <c r="W17" s="201"/>
      <c r="X17" s="201"/>
      <c r="Y17" s="197"/>
      <c r="Z17" s="197"/>
      <c r="AA17" s="197"/>
      <c r="AB17" s="201"/>
      <c r="AC17" s="201"/>
      <c r="AD17" s="201"/>
      <c r="AE17" s="197"/>
      <c r="AF17" s="197"/>
      <c r="AG17" s="197"/>
      <c r="AH17" s="201"/>
      <c r="AI17" s="201"/>
      <c r="AJ17" s="201"/>
      <c r="AK17" s="197"/>
      <c r="AL17" s="197"/>
      <c r="AM17" s="197"/>
      <c r="AN17" s="201"/>
      <c r="AO17" s="201"/>
      <c r="AP17" s="201"/>
      <c r="AQ17" s="197"/>
      <c r="AR17" s="197"/>
      <c r="AS17" s="197"/>
      <c r="AT17" s="201"/>
      <c r="AU17" s="202"/>
      <c r="AV17" s="202"/>
      <c r="AW17" s="199"/>
      <c r="AX17" s="199"/>
      <c r="AY17" s="199"/>
      <c r="AZ17" s="202"/>
      <c r="BA17" s="202"/>
      <c r="BB17" s="202"/>
      <c r="BC17" s="199"/>
      <c r="BD17" s="199"/>
      <c r="BE17" s="199"/>
      <c r="BF17" s="202"/>
      <c r="BG17" s="202"/>
      <c r="BH17" s="202"/>
      <c r="BI17" s="199"/>
      <c r="BJ17" s="199"/>
      <c r="BK17" s="199"/>
      <c r="BL17" s="202"/>
      <c r="BM17" s="202"/>
      <c r="BN17" s="202"/>
      <c r="BO17" s="203"/>
      <c r="BP17" s="203"/>
      <c r="BQ17" s="203"/>
    </row>
    <row r="18" spans="1:69" s="12" customFormat="1" ht="89.25" customHeight="1">
      <c r="A18" s="78"/>
      <c r="B18" s="155" t="s">
        <v>273</v>
      </c>
      <c r="C18" s="70" t="s">
        <v>388</v>
      </c>
      <c r="D18" s="60" t="s">
        <v>388</v>
      </c>
      <c r="E18" s="77" t="s">
        <v>388</v>
      </c>
      <c r="F18" s="77" t="s">
        <v>388</v>
      </c>
      <c r="G18" s="197"/>
      <c r="H18" s="197"/>
      <c r="I18" s="197"/>
      <c r="J18" s="200"/>
      <c r="K18" s="201"/>
      <c r="L18" s="201"/>
      <c r="M18" s="197"/>
      <c r="N18" s="198"/>
      <c r="O18" s="197"/>
      <c r="P18" s="201"/>
      <c r="Q18" s="201"/>
      <c r="R18" s="201"/>
      <c r="S18" s="197"/>
      <c r="T18" s="197"/>
      <c r="U18" s="197"/>
      <c r="V18" s="201"/>
      <c r="W18" s="201"/>
      <c r="X18" s="201"/>
      <c r="Y18" s="197"/>
      <c r="Z18" s="197"/>
      <c r="AA18" s="197"/>
      <c r="AB18" s="201"/>
      <c r="AC18" s="201"/>
      <c r="AD18" s="201"/>
      <c r="AE18" s="197"/>
      <c r="AF18" s="197"/>
      <c r="AG18" s="197"/>
      <c r="AH18" s="201"/>
      <c r="AI18" s="201"/>
      <c r="AJ18" s="201"/>
      <c r="AK18" s="197"/>
      <c r="AL18" s="197"/>
      <c r="AM18" s="197"/>
      <c r="AN18" s="201"/>
      <c r="AO18" s="201"/>
      <c r="AP18" s="201"/>
      <c r="AQ18" s="197"/>
      <c r="AR18" s="197"/>
      <c r="AS18" s="197"/>
      <c r="AT18" s="201"/>
      <c r="AU18" s="202"/>
      <c r="AV18" s="202"/>
      <c r="AW18" s="199"/>
      <c r="AX18" s="199"/>
      <c r="AY18" s="199"/>
      <c r="AZ18" s="202"/>
      <c r="BA18" s="202"/>
      <c r="BB18" s="202"/>
      <c r="BC18" s="199"/>
      <c r="BD18" s="199"/>
      <c r="BE18" s="199"/>
      <c r="BF18" s="202"/>
      <c r="BG18" s="202"/>
      <c r="BH18" s="202"/>
      <c r="BI18" s="199"/>
      <c r="BJ18" s="199"/>
      <c r="BK18" s="199"/>
      <c r="BL18" s="202"/>
      <c r="BM18" s="202"/>
      <c r="BN18" s="202"/>
      <c r="BO18" s="203"/>
      <c r="BP18" s="203"/>
      <c r="BQ18" s="203"/>
    </row>
    <row r="19" spans="1:69" s="12" customFormat="1" ht="89.25" customHeight="1">
      <c r="A19" s="78"/>
      <c r="B19" s="155" t="s">
        <v>274</v>
      </c>
      <c r="C19" s="70" t="s">
        <v>388</v>
      </c>
      <c r="D19" s="60" t="s">
        <v>388</v>
      </c>
      <c r="E19" s="77" t="s">
        <v>388</v>
      </c>
      <c r="F19" s="77" t="s">
        <v>388</v>
      </c>
      <c r="G19" s="197"/>
      <c r="H19" s="197"/>
      <c r="I19" s="197"/>
      <c r="J19" s="200"/>
      <c r="K19" s="201"/>
      <c r="L19" s="201"/>
      <c r="M19" s="197"/>
      <c r="N19" s="198"/>
      <c r="O19" s="197"/>
      <c r="P19" s="201"/>
      <c r="Q19" s="201"/>
      <c r="R19" s="201"/>
      <c r="S19" s="197"/>
      <c r="T19" s="197"/>
      <c r="U19" s="197"/>
      <c r="V19" s="201"/>
      <c r="W19" s="201"/>
      <c r="X19" s="201"/>
      <c r="Y19" s="197"/>
      <c r="Z19" s="197"/>
      <c r="AA19" s="197"/>
      <c r="AB19" s="201"/>
      <c r="AC19" s="201"/>
      <c r="AD19" s="201"/>
      <c r="AE19" s="197"/>
      <c r="AF19" s="197"/>
      <c r="AG19" s="197"/>
      <c r="AH19" s="201"/>
      <c r="AI19" s="201"/>
      <c r="AJ19" s="201"/>
      <c r="AK19" s="197"/>
      <c r="AL19" s="197"/>
      <c r="AM19" s="197"/>
      <c r="AN19" s="201"/>
      <c r="AO19" s="201"/>
      <c r="AP19" s="201"/>
      <c r="AQ19" s="197"/>
      <c r="AR19" s="197"/>
      <c r="AS19" s="197"/>
      <c r="AT19" s="201"/>
      <c r="AU19" s="202"/>
      <c r="AV19" s="202"/>
      <c r="AW19" s="199"/>
      <c r="AX19" s="199"/>
      <c r="AY19" s="199"/>
      <c r="AZ19" s="202"/>
      <c r="BA19" s="202"/>
      <c r="BB19" s="202"/>
      <c r="BC19" s="199"/>
      <c r="BD19" s="199"/>
      <c r="BE19" s="199"/>
      <c r="BF19" s="202"/>
      <c r="BG19" s="202"/>
      <c r="BH19" s="202"/>
      <c r="BI19" s="199"/>
      <c r="BJ19" s="199"/>
      <c r="BK19" s="199"/>
      <c r="BL19" s="202"/>
      <c r="BM19" s="202"/>
      <c r="BN19" s="202"/>
      <c r="BO19" s="203"/>
      <c r="BP19" s="203"/>
      <c r="BQ19" s="203"/>
    </row>
    <row r="20" spans="1:69" s="12" customFormat="1" ht="89.25" customHeight="1">
      <c r="A20" s="78"/>
      <c r="B20" s="155" t="s">
        <v>275</v>
      </c>
      <c r="C20" s="70" t="s">
        <v>388</v>
      </c>
      <c r="D20" s="60" t="s">
        <v>388</v>
      </c>
      <c r="E20" s="77" t="s">
        <v>388</v>
      </c>
      <c r="F20" s="77" t="s">
        <v>388</v>
      </c>
      <c r="G20" s="197"/>
      <c r="H20" s="197"/>
      <c r="I20" s="197"/>
      <c r="J20" s="200"/>
      <c r="K20" s="201"/>
      <c r="L20" s="201"/>
      <c r="M20" s="197"/>
      <c r="N20" s="198"/>
      <c r="O20" s="197"/>
      <c r="P20" s="201"/>
      <c r="Q20" s="201"/>
      <c r="R20" s="201"/>
      <c r="S20" s="197"/>
      <c r="T20" s="197"/>
      <c r="U20" s="197"/>
      <c r="V20" s="201"/>
      <c r="W20" s="201"/>
      <c r="X20" s="201"/>
      <c r="Y20" s="197"/>
      <c r="Z20" s="197"/>
      <c r="AA20" s="197"/>
      <c r="AB20" s="201"/>
      <c r="AC20" s="201"/>
      <c r="AD20" s="201"/>
      <c r="AE20" s="197"/>
      <c r="AF20" s="197"/>
      <c r="AG20" s="197"/>
      <c r="AH20" s="201"/>
      <c r="AI20" s="201"/>
      <c r="AJ20" s="201"/>
      <c r="AK20" s="197"/>
      <c r="AL20" s="197"/>
      <c r="AM20" s="197"/>
      <c r="AN20" s="201"/>
      <c r="AO20" s="201"/>
      <c r="AP20" s="201"/>
      <c r="AQ20" s="197"/>
      <c r="AR20" s="197"/>
      <c r="AS20" s="197"/>
      <c r="AT20" s="201"/>
      <c r="AU20" s="202"/>
      <c r="AV20" s="202"/>
      <c r="AW20" s="199"/>
      <c r="AX20" s="199"/>
      <c r="AY20" s="199"/>
      <c r="AZ20" s="202"/>
      <c r="BA20" s="202"/>
      <c r="BB20" s="202"/>
      <c r="BC20" s="199"/>
      <c r="BD20" s="199"/>
      <c r="BE20" s="199"/>
      <c r="BF20" s="202"/>
      <c r="BG20" s="202"/>
      <c r="BH20" s="202"/>
      <c r="BI20" s="199"/>
      <c r="BJ20" s="199"/>
      <c r="BK20" s="199"/>
      <c r="BL20" s="202"/>
      <c r="BM20" s="202"/>
      <c r="BN20" s="202"/>
      <c r="BO20" s="203"/>
      <c r="BP20" s="203"/>
      <c r="BQ20" s="203"/>
    </row>
    <row r="21" ht="9" customHeight="1">
      <c r="E21" s="57"/>
    </row>
    <row r="22" spans="1:69" s="83" customFormat="1" ht="18">
      <c r="A22" s="79" t="s">
        <v>23</v>
      </c>
      <c r="B22" s="79"/>
      <c r="C22" s="79"/>
      <c r="D22" s="80"/>
      <c r="E22" s="81"/>
      <c r="F22" s="82" t="s">
        <v>0</v>
      </c>
      <c r="J22" s="83" t="s">
        <v>1</v>
      </c>
      <c r="S22" s="83" t="s">
        <v>2</v>
      </c>
      <c r="AA22" s="83" t="s">
        <v>3</v>
      </c>
      <c r="AL22" s="83" t="s">
        <v>3</v>
      </c>
      <c r="BO22" s="84" t="s">
        <v>3</v>
      </c>
      <c r="BP22" s="82"/>
      <c r="BQ22" s="82"/>
    </row>
    <row r="23" ht="14.25">
      <c r="E23" s="57"/>
    </row>
    <row r="24" ht="14.25">
      <c r="E24" s="57"/>
    </row>
    <row r="25" ht="14.25">
      <c r="E25" s="57"/>
    </row>
  </sheetData>
  <sheetProtection/>
  <mergeCells count="45">
    <mergeCell ref="BC4:BI4"/>
    <mergeCell ref="BJ4:BL4"/>
    <mergeCell ref="A1:BQ1"/>
    <mergeCell ref="A2:BQ2"/>
    <mergeCell ref="A3:D3"/>
    <mergeCell ref="E3:F3"/>
    <mergeCell ref="U3:X3"/>
    <mergeCell ref="AA3:AE3"/>
    <mergeCell ref="AF3:AJ3"/>
    <mergeCell ref="AW3:BB3"/>
    <mergeCell ref="BC3:BQ3"/>
    <mergeCell ref="B6:B7"/>
    <mergeCell ref="C6:C7"/>
    <mergeCell ref="D6:D7"/>
    <mergeCell ref="E6:E7"/>
    <mergeCell ref="F6:F7"/>
    <mergeCell ref="M7:O7"/>
    <mergeCell ref="A4:D4"/>
    <mergeCell ref="E4:F4"/>
    <mergeCell ref="BO5:BQ5"/>
    <mergeCell ref="AW4:BB4"/>
    <mergeCell ref="A6:A7"/>
    <mergeCell ref="AH7:AJ7"/>
    <mergeCell ref="AK7:AM7"/>
    <mergeCell ref="AN7:AP7"/>
    <mergeCell ref="G7:I7"/>
    <mergeCell ref="J7:L7"/>
    <mergeCell ref="BQ6:BQ7"/>
    <mergeCell ref="AW7:AY7"/>
    <mergeCell ref="AZ7:BB7"/>
    <mergeCell ref="BC7:BE7"/>
    <mergeCell ref="BF7:BH7"/>
    <mergeCell ref="G6:BN6"/>
    <mergeCell ref="AB7:AD7"/>
    <mergeCell ref="AE7:AG7"/>
    <mergeCell ref="S7:U7"/>
    <mergeCell ref="BI7:BK7"/>
    <mergeCell ref="BO6:BO7"/>
    <mergeCell ref="V7:X7"/>
    <mergeCell ref="Y7:AA7"/>
    <mergeCell ref="P7:R7"/>
    <mergeCell ref="BP6:BP7"/>
    <mergeCell ref="BL7:BN7"/>
    <mergeCell ref="AQ7:AS7"/>
    <mergeCell ref="AT7:AV7"/>
  </mergeCells>
  <hyperlinks>
    <hyperlink ref="E3" location="'YARIŞMA PROGRAMI'!C13" display="Sırıkla Atlama"/>
    <hyperlink ref="E3:F3" location="'YARIŞMA PROGRAMI'!C8" display="'YARIŞMA PROGRAMI'!C8"/>
  </hyperlinks>
  <printOptions horizontalCentered="1"/>
  <pageMargins left="0.27" right="0.15748031496062992" top="0.5511811023622047" bottom="0.2755905511811024" header="0.1968503937007874" footer="0.1968503937007874"/>
  <pageSetup horizontalDpi="600" verticalDpi="600" orientation="landscape" paperSize="9" scale="36" r:id="rId2"/>
  <ignoredErrors>
    <ignoredError sqref="A2 AF4:BI4 AK3:BB3 BK4:BQ4 BD3:BQ3" unlockedFormula="1"/>
  </ignoredErrors>
  <drawing r:id="rId1"/>
</worksheet>
</file>

<file path=xl/worksheets/sheet7.xml><?xml version="1.0" encoding="utf-8"?>
<worksheet xmlns="http://schemas.openxmlformats.org/spreadsheetml/2006/main" xmlns:r="http://schemas.openxmlformats.org/officeDocument/2006/relationships">
  <sheetPr>
    <tabColor rgb="FF00B0F0"/>
  </sheetPr>
  <dimension ref="A1:Q31"/>
  <sheetViews>
    <sheetView view="pageBreakPreview" zoomScale="106" zoomScaleSheetLayoutView="106" zoomScalePageLayoutView="0" workbookViewId="0" topLeftCell="A1">
      <selection activeCell="O20" sqref="O20"/>
    </sheetView>
  </sheetViews>
  <sheetFormatPr defaultColWidth="9.140625" defaultRowHeight="12.75"/>
  <cols>
    <col min="1" max="1" width="4.8515625" style="25" customWidth="1"/>
    <col min="2" max="2" width="10.00390625" style="25" bestFit="1" customWidth="1"/>
    <col min="3" max="3" width="14.28125" style="14" customWidth="1"/>
    <col min="4" max="4" width="22.140625" style="52" customWidth="1"/>
    <col min="5" max="5" width="17.140625" style="52" customWidth="1"/>
    <col min="6" max="6" width="9.28125" style="14" customWidth="1"/>
    <col min="7" max="7" width="7.57421875" style="26" customWidth="1"/>
    <col min="8" max="8" width="2.140625" style="14" customWidth="1"/>
    <col min="9" max="9" width="4.421875" style="25" customWidth="1"/>
    <col min="10" max="10" width="11.28125" style="25" hidden="1" customWidth="1"/>
    <col min="11" max="11" width="6.57421875" style="25" customWidth="1"/>
    <col min="12" max="12" width="12.28125" style="27" customWidth="1"/>
    <col min="13" max="13" width="23.7109375" style="56" customWidth="1"/>
    <col min="14" max="14" width="14.7109375" style="56" customWidth="1"/>
    <col min="15" max="15" width="9.57421875" style="14" customWidth="1"/>
    <col min="16" max="16" width="7.7109375" style="14" customWidth="1"/>
    <col min="17" max="17" width="5.7109375" style="14" customWidth="1"/>
    <col min="18" max="16384" width="9.140625" style="14" customWidth="1"/>
  </cols>
  <sheetData>
    <row r="1" spans="1:16" s="2" customFormat="1" ht="39" customHeight="1">
      <c r="A1" s="291" t="str">
        <f>('YARIŞMA BİLGİLERİ'!A2)</f>
        <v>Türkiye Atletizm Federasyonu
İstanbul Atletizm İl Temsilciliği</v>
      </c>
      <c r="B1" s="291"/>
      <c r="C1" s="291"/>
      <c r="D1" s="291"/>
      <c r="E1" s="291"/>
      <c r="F1" s="291"/>
      <c r="G1" s="291"/>
      <c r="H1" s="291"/>
      <c r="I1" s="291"/>
      <c r="J1" s="291"/>
      <c r="K1" s="291"/>
      <c r="L1" s="291"/>
      <c r="M1" s="291"/>
      <c r="N1" s="291"/>
      <c r="O1" s="291"/>
      <c r="P1" s="291"/>
    </row>
    <row r="2" spans="1:16" s="2" customFormat="1" ht="24.75" customHeight="1">
      <c r="A2" s="320" t="str">
        <f>'YARIŞMA BİLGİLERİ'!F19</f>
        <v>Federasyon Deneme</v>
      </c>
      <c r="B2" s="320"/>
      <c r="C2" s="320"/>
      <c r="D2" s="320"/>
      <c r="E2" s="320"/>
      <c r="F2" s="320"/>
      <c r="G2" s="320"/>
      <c r="H2" s="320"/>
      <c r="I2" s="320"/>
      <c r="J2" s="320"/>
      <c r="K2" s="320"/>
      <c r="L2" s="320"/>
      <c r="M2" s="320"/>
      <c r="N2" s="320"/>
      <c r="O2" s="320"/>
      <c r="P2" s="320"/>
    </row>
    <row r="3" spans="1:16" s="5" customFormat="1" ht="21" customHeight="1">
      <c r="A3" s="293" t="s">
        <v>216</v>
      </c>
      <c r="B3" s="293"/>
      <c r="C3" s="293"/>
      <c r="D3" s="294" t="str">
        <f>'YARIŞMA PROGRAMI'!D13</f>
        <v>400 Metre</v>
      </c>
      <c r="E3" s="294"/>
      <c r="F3" s="321"/>
      <c r="G3" s="321"/>
      <c r="H3" s="3"/>
      <c r="I3" s="297"/>
      <c r="J3" s="297"/>
      <c r="K3" s="297"/>
      <c r="L3" s="297"/>
      <c r="M3" s="85" t="s">
        <v>166</v>
      </c>
      <c r="N3" s="296" t="s">
        <v>384</v>
      </c>
      <c r="O3" s="296"/>
      <c r="P3" s="296"/>
    </row>
    <row r="4" spans="1:16" s="5" customFormat="1" ht="17.25" customHeight="1">
      <c r="A4" s="276" t="s">
        <v>170</v>
      </c>
      <c r="B4" s="276"/>
      <c r="C4" s="276"/>
      <c r="D4" s="277" t="s">
        <v>350</v>
      </c>
      <c r="E4" s="277"/>
      <c r="F4" s="31"/>
      <c r="G4" s="31"/>
      <c r="H4" s="31"/>
      <c r="I4" s="31"/>
      <c r="J4" s="31"/>
      <c r="K4" s="31"/>
      <c r="L4" s="32"/>
      <c r="M4" s="86" t="s">
        <v>4</v>
      </c>
      <c r="N4" s="191">
        <f>'YARIŞMA PROGRAMI'!B13</f>
        <v>41664</v>
      </c>
      <c r="O4" s="192">
        <v>0.7534722222222222</v>
      </c>
      <c r="P4" s="190"/>
    </row>
    <row r="5" spans="1:16" s="2" customFormat="1" ht="13.5" customHeight="1">
      <c r="A5" s="6"/>
      <c r="B5" s="6"/>
      <c r="C5" s="7"/>
      <c r="D5" s="8"/>
      <c r="E5" s="9"/>
      <c r="F5" s="9"/>
      <c r="G5" s="9"/>
      <c r="H5" s="9"/>
      <c r="I5" s="6"/>
      <c r="J5" s="6"/>
      <c r="K5" s="6"/>
      <c r="L5" s="10"/>
      <c r="M5" s="11"/>
      <c r="N5" s="319">
        <v>41664.77049699074</v>
      </c>
      <c r="O5" s="319"/>
      <c r="P5" s="319"/>
    </row>
    <row r="6" spans="1:16" s="12" customFormat="1" ht="18.75" customHeight="1">
      <c r="A6" s="281" t="s">
        <v>11</v>
      </c>
      <c r="B6" s="282" t="s">
        <v>163</v>
      </c>
      <c r="C6" s="284" t="s">
        <v>188</v>
      </c>
      <c r="D6" s="287" t="s">
        <v>13</v>
      </c>
      <c r="E6" s="287" t="s">
        <v>39</v>
      </c>
      <c r="F6" s="287" t="s">
        <v>14</v>
      </c>
      <c r="G6" s="285" t="s">
        <v>25</v>
      </c>
      <c r="I6" s="278" t="s">
        <v>15</v>
      </c>
      <c r="J6" s="289"/>
      <c r="K6" s="289"/>
      <c r="L6" s="289"/>
      <c r="M6" s="289"/>
      <c r="N6" s="289"/>
      <c r="O6" s="289"/>
      <c r="P6" s="290"/>
    </row>
    <row r="7" spans="1:16" ht="26.25" customHeight="1">
      <c r="A7" s="281"/>
      <c r="B7" s="283"/>
      <c r="C7" s="284"/>
      <c r="D7" s="287"/>
      <c r="E7" s="287"/>
      <c r="F7" s="287"/>
      <c r="G7" s="286"/>
      <c r="H7" s="13"/>
      <c r="I7" s="48" t="s">
        <v>11</v>
      </c>
      <c r="J7" s="48" t="s">
        <v>164</v>
      </c>
      <c r="K7" s="48" t="s">
        <v>163</v>
      </c>
      <c r="L7" s="117" t="s">
        <v>12</v>
      </c>
      <c r="M7" s="118" t="s">
        <v>13</v>
      </c>
      <c r="N7" s="118" t="s">
        <v>39</v>
      </c>
      <c r="O7" s="48" t="s">
        <v>14</v>
      </c>
      <c r="P7" s="48" t="s">
        <v>25</v>
      </c>
    </row>
    <row r="8" spans="1:16" s="12" customFormat="1" ht="53.25" customHeight="1">
      <c r="A8" s="15">
        <v>1</v>
      </c>
      <c r="B8" s="211">
        <v>734</v>
      </c>
      <c r="C8" s="115" t="s">
        <v>301</v>
      </c>
      <c r="D8" s="156" t="s">
        <v>328</v>
      </c>
      <c r="E8" s="157">
        <v>0</v>
      </c>
      <c r="F8" s="116">
        <v>4833</v>
      </c>
      <c r="G8" s="76"/>
      <c r="H8" s="19"/>
      <c r="I8" s="20">
        <v>1</v>
      </c>
      <c r="J8" s="21" t="s">
        <v>44</v>
      </c>
      <c r="K8" s="206">
        <v>264</v>
      </c>
      <c r="L8" s="23">
        <v>35796</v>
      </c>
      <c r="M8" s="49" t="s">
        <v>391</v>
      </c>
      <c r="N8" s="49" t="s">
        <v>333</v>
      </c>
      <c r="O8" s="24">
        <v>5532</v>
      </c>
      <c r="P8" s="22">
        <v>5</v>
      </c>
    </row>
    <row r="9" spans="1:16" s="12" customFormat="1" ht="53.25" customHeight="1">
      <c r="A9" s="15">
        <v>2</v>
      </c>
      <c r="B9" s="211">
        <v>735</v>
      </c>
      <c r="C9" s="115" t="s">
        <v>301</v>
      </c>
      <c r="D9" s="156" t="s">
        <v>329</v>
      </c>
      <c r="E9" s="157">
        <v>0</v>
      </c>
      <c r="F9" s="116">
        <v>5136</v>
      </c>
      <c r="G9" s="76"/>
      <c r="H9" s="19"/>
      <c r="I9" s="20">
        <v>2</v>
      </c>
      <c r="J9" s="21" t="s">
        <v>46</v>
      </c>
      <c r="K9" s="206">
        <v>263</v>
      </c>
      <c r="L9" s="23">
        <v>34700</v>
      </c>
      <c r="M9" s="49" t="s">
        <v>392</v>
      </c>
      <c r="N9" s="49" t="s">
        <v>333</v>
      </c>
      <c r="O9" s="24">
        <v>5247</v>
      </c>
      <c r="P9" s="22">
        <v>4</v>
      </c>
    </row>
    <row r="10" spans="1:16" s="12" customFormat="1" ht="53.25" customHeight="1">
      <c r="A10" s="15">
        <v>3</v>
      </c>
      <c r="B10" s="211">
        <v>749</v>
      </c>
      <c r="C10" s="115">
        <v>34335</v>
      </c>
      <c r="D10" s="156" t="s">
        <v>393</v>
      </c>
      <c r="E10" s="157" t="s">
        <v>331</v>
      </c>
      <c r="F10" s="116">
        <v>5171</v>
      </c>
      <c r="G10" s="76"/>
      <c r="H10" s="19"/>
      <c r="I10" s="20">
        <v>3</v>
      </c>
      <c r="J10" s="21" t="s">
        <v>47</v>
      </c>
      <c r="K10" s="206">
        <v>749</v>
      </c>
      <c r="L10" s="23">
        <v>34335</v>
      </c>
      <c r="M10" s="49" t="s">
        <v>393</v>
      </c>
      <c r="N10" s="49" t="s">
        <v>331</v>
      </c>
      <c r="O10" s="24">
        <v>5171</v>
      </c>
      <c r="P10" s="22">
        <v>3</v>
      </c>
    </row>
    <row r="11" spans="1:16" s="12" customFormat="1" ht="53.25" customHeight="1">
      <c r="A11" s="15">
        <v>4</v>
      </c>
      <c r="B11" s="211">
        <v>263</v>
      </c>
      <c r="C11" s="115">
        <v>34700</v>
      </c>
      <c r="D11" s="156" t="s">
        <v>392</v>
      </c>
      <c r="E11" s="157" t="s">
        <v>333</v>
      </c>
      <c r="F11" s="116">
        <v>5247</v>
      </c>
      <c r="G11" s="76"/>
      <c r="H11" s="19"/>
      <c r="I11" s="20">
        <v>4</v>
      </c>
      <c r="J11" s="21" t="s">
        <v>48</v>
      </c>
      <c r="K11" s="206">
        <v>736</v>
      </c>
      <c r="L11" s="23" t="s">
        <v>301</v>
      </c>
      <c r="M11" s="49" t="s">
        <v>330</v>
      </c>
      <c r="N11" s="49">
        <v>0</v>
      </c>
      <c r="O11" s="24" t="s">
        <v>386</v>
      </c>
      <c r="P11" s="22" t="s">
        <v>301</v>
      </c>
    </row>
    <row r="12" spans="1:16" s="12" customFormat="1" ht="53.25" customHeight="1">
      <c r="A12" s="15">
        <v>5</v>
      </c>
      <c r="B12" s="211">
        <v>264</v>
      </c>
      <c r="C12" s="115">
        <v>35796</v>
      </c>
      <c r="D12" s="156" t="s">
        <v>391</v>
      </c>
      <c r="E12" s="157" t="s">
        <v>333</v>
      </c>
      <c r="F12" s="116">
        <v>5532</v>
      </c>
      <c r="G12" s="76"/>
      <c r="H12" s="19"/>
      <c r="I12" s="20">
        <v>5</v>
      </c>
      <c r="J12" s="21" t="s">
        <v>49</v>
      </c>
      <c r="K12" s="206">
        <v>735</v>
      </c>
      <c r="L12" s="23" t="s">
        <v>301</v>
      </c>
      <c r="M12" s="49" t="s">
        <v>329</v>
      </c>
      <c r="N12" s="49">
        <v>0</v>
      </c>
      <c r="O12" s="24">
        <v>5136</v>
      </c>
      <c r="P12" s="22">
        <v>2</v>
      </c>
    </row>
    <row r="13" spans="1:16" s="12" customFormat="1" ht="53.25" customHeight="1">
      <c r="A13" s="15" t="s">
        <v>301</v>
      </c>
      <c r="B13" s="211">
        <v>736</v>
      </c>
      <c r="C13" s="115" t="s">
        <v>301</v>
      </c>
      <c r="D13" s="156" t="s">
        <v>330</v>
      </c>
      <c r="E13" s="157">
        <v>0</v>
      </c>
      <c r="F13" s="116" t="s">
        <v>386</v>
      </c>
      <c r="G13" s="76"/>
      <c r="H13" s="19"/>
      <c r="I13" s="20">
        <v>6</v>
      </c>
      <c r="J13" s="21" t="s">
        <v>50</v>
      </c>
      <c r="K13" s="206">
        <v>734</v>
      </c>
      <c r="L13" s="23" t="s">
        <v>301</v>
      </c>
      <c r="M13" s="49" t="s">
        <v>328</v>
      </c>
      <c r="N13" s="49">
        <v>0</v>
      </c>
      <c r="O13" s="24">
        <v>4833</v>
      </c>
      <c r="P13" s="22">
        <v>1</v>
      </c>
    </row>
    <row r="14" spans="1:16" s="12" customFormat="1" ht="53.25" customHeight="1">
      <c r="A14" s="15"/>
      <c r="B14" s="75"/>
      <c r="C14" s="115"/>
      <c r="D14" s="156"/>
      <c r="E14" s="157"/>
      <c r="F14" s="116"/>
      <c r="G14" s="76"/>
      <c r="H14" s="19"/>
      <c r="I14" s="278" t="s">
        <v>16</v>
      </c>
      <c r="J14" s="289"/>
      <c r="K14" s="289"/>
      <c r="L14" s="289"/>
      <c r="M14" s="289"/>
      <c r="N14" s="289"/>
      <c r="O14" s="289"/>
      <c r="P14" s="290"/>
    </row>
    <row r="15" spans="1:16" s="12" customFormat="1" ht="53.25" customHeight="1">
      <c r="A15" s="15"/>
      <c r="B15" s="75"/>
      <c r="C15" s="115"/>
      <c r="D15" s="156"/>
      <c r="E15" s="157"/>
      <c r="F15" s="116"/>
      <c r="G15" s="76"/>
      <c r="H15" s="19"/>
      <c r="I15" s="48" t="s">
        <v>11</v>
      </c>
      <c r="J15" s="48" t="s">
        <v>164</v>
      </c>
      <c r="K15" s="48" t="s">
        <v>163</v>
      </c>
      <c r="L15" s="117" t="s">
        <v>12</v>
      </c>
      <c r="M15" s="118" t="s">
        <v>13</v>
      </c>
      <c r="N15" s="118" t="s">
        <v>39</v>
      </c>
      <c r="O15" s="48" t="s">
        <v>14</v>
      </c>
      <c r="P15" s="48" t="s">
        <v>25</v>
      </c>
    </row>
    <row r="16" spans="1:16" s="12" customFormat="1" ht="53.25" customHeight="1">
      <c r="A16" s="15"/>
      <c r="B16" s="75"/>
      <c r="C16" s="115"/>
      <c r="D16" s="156"/>
      <c r="E16" s="157"/>
      <c r="F16" s="116"/>
      <c r="G16" s="76"/>
      <c r="H16" s="19"/>
      <c r="I16" s="20">
        <v>1</v>
      </c>
      <c r="J16" s="21" t="s">
        <v>51</v>
      </c>
      <c r="K16" s="22" t="s">
        <v>388</v>
      </c>
      <c r="L16" s="23" t="s">
        <v>388</v>
      </c>
      <c r="M16" s="49" t="s">
        <v>388</v>
      </c>
      <c r="N16" s="49" t="s">
        <v>388</v>
      </c>
      <c r="O16" s="24"/>
      <c r="P16" s="22"/>
    </row>
    <row r="17" spans="1:16" s="12" customFormat="1" ht="53.25" customHeight="1">
      <c r="A17" s="15"/>
      <c r="B17" s="75"/>
      <c r="C17" s="115"/>
      <c r="D17" s="156"/>
      <c r="E17" s="157"/>
      <c r="F17" s="116"/>
      <c r="G17" s="76"/>
      <c r="H17" s="19"/>
      <c r="I17" s="20">
        <v>2</v>
      </c>
      <c r="J17" s="21" t="s">
        <v>45</v>
      </c>
      <c r="K17" s="22" t="s">
        <v>388</v>
      </c>
      <c r="L17" s="23" t="s">
        <v>388</v>
      </c>
      <c r="M17" s="49" t="s">
        <v>388</v>
      </c>
      <c r="N17" s="49" t="s">
        <v>388</v>
      </c>
      <c r="O17" s="24"/>
      <c r="P17" s="22"/>
    </row>
    <row r="18" spans="1:16" s="12" customFormat="1" ht="53.25" customHeight="1">
      <c r="A18" s="15"/>
      <c r="B18" s="75"/>
      <c r="C18" s="115"/>
      <c r="D18" s="156"/>
      <c r="E18" s="157"/>
      <c r="F18" s="116"/>
      <c r="G18" s="76"/>
      <c r="H18" s="19"/>
      <c r="I18" s="20">
        <v>3</v>
      </c>
      <c r="J18" s="21" t="s">
        <v>52</v>
      </c>
      <c r="K18" s="22" t="s">
        <v>388</v>
      </c>
      <c r="L18" s="23" t="s">
        <v>388</v>
      </c>
      <c r="M18" s="49" t="s">
        <v>388</v>
      </c>
      <c r="N18" s="49" t="s">
        <v>388</v>
      </c>
      <c r="O18" s="24"/>
      <c r="P18" s="22"/>
    </row>
    <row r="19" spans="1:16" s="12" customFormat="1" ht="53.25" customHeight="1">
      <c r="A19" s="15"/>
      <c r="B19" s="75"/>
      <c r="C19" s="115"/>
      <c r="D19" s="156"/>
      <c r="E19" s="157"/>
      <c r="F19" s="116"/>
      <c r="G19" s="76"/>
      <c r="H19" s="19"/>
      <c r="I19" s="20">
        <v>4</v>
      </c>
      <c r="J19" s="21" t="s">
        <v>53</v>
      </c>
      <c r="K19" s="22" t="s">
        <v>388</v>
      </c>
      <c r="L19" s="23" t="s">
        <v>388</v>
      </c>
      <c r="M19" s="49" t="s">
        <v>388</v>
      </c>
      <c r="N19" s="49" t="s">
        <v>388</v>
      </c>
      <c r="O19" s="24"/>
      <c r="P19" s="22"/>
    </row>
    <row r="20" spans="1:16" s="12" customFormat="1" ht="53.25" customHeight="1">
      <c r="A20" s="15"/>
      <c r="B20" s="75"/>
      <c r="C20" s="115"/>
      <c r="D20" s="156"/>
      <c r="E20" s="157"/>
      <c r="F20" s="116"/>
      <c r="G20" s="76"/>
      <c r="H20" s="19"/>
      <c r="I20" s="20">
        <v>5</v>
      </c>
      <c r="J20" s="21" t="s">
        <v>54</v>
      </c>
      <c r="K20" s="22" t="s">
        <v>388</v>
      </c>
      <c r="L20" s="23" t="s">
        <v>388</v>
      </c>
      <c r="M20" s="49" t="s">
        <v>388</v>
      </c>
      <c r="N20" s="49" t="s">
        <v>388</v>
      </c>
      <c r="O20" s="24"/>
      <c r="P20" s="22"/>
    </row>
    <row r="21" spans="1:16" s="12" customFormat="1" ht="53.25" customHeight="1">
      <c r="A21" s="15"/>
      <c r="B21" s="75"/>
      <c r="C21" s="115"/>
      <c r="D21" s="156"/>
      <c r="E21" s="157"/>
      <c r="F21" s="116"/>
      <c r="G21" s="76"/>
      <c r="H21" s="19"/>
      <c r="I21" s="20">
        <v>6</v>
      </c>
      <c r="J21" s="21" t="s">
        <v>55</v>
      </c>
      <c r="K21" s="22" t="s">
        <v>388</v>
      </c>
      <c r="L21" s="23" t="s">
        <v>388</v>
      </c>
      <c r="M21" s="49" t="s">
        <v>388</v>
      </c>
      <c r="N21" s="49" t="s">
        <v>388</v>
      </c>
      <c r="O21" s="24"/>
      <c r="P21" s="22"/>
    </row>
    <row r="22" spans="1:16" s="12" customFormat="1" ht="53.25" customHeight="1">
      <c r="A22" s="15"/>
      <c r="B22" s="75"/>
      <c r="C22" s="115"/>
      <c r="D22" s="156"/>
      <c r="E22" s="157"/>
      <c r="F22" s="116"/>
      <c r="G22" s="76"/>
      <c r="H22" s="19"/>
      <c r="I22" s="278" t="s">
        <v>17</v>
      </c>
      <c r="J22" s="289"/>
      <c r="K22" s="289"/>
      <c r="L22" s="289"/>
      <c r="M22" s="289"/>
      <c r="N22" s="289"/>
      <c r="O22" s="289"/>
      <c r="P22" s="290"/>
    </row>
    <row r="23" spans="1:16" s="12" customFormat="1" ht="53.25" customHeight="1">
      <c r="A23" s="15"/>
      <c r="B23" s="75"/>
      <c r="C23" s="115"/>
      <c r="D23" s="156"/>
      <c r="E23" s="157"/>
      <c r="F23" s="116"/>
      <c r="G23" s="76"/>
      <c r="H23" s="19"/>
      <c r="I23" s="48" t="s">
        <v>11</v>
      </c>
      <c r="J23" s="48" t="s">
        <v>164</v>
      </c>
      <c r="K23" s="48" t="s">
        <v>163</v>
      </c>
      <c r="L23" s="117" t="s">
        <v>12</v>
      </c>
      <c r="M23" s="118" t="s">
        <v>13</v>
      </c>
      <c r="N23" s="118" t="s">
        <v>39</v>
      </c>
      <c r="O23" s="48" t="s">
        <v>14</v>
      </c>
      <c r="P23" s="48" t="s">
        <v>25</v>
      </c>
    </row>
    <row r="24" spans="1:16" s="12" customFormat="1" ht="53.25" customHeight="1">
      <c r="A24" s="15"/>
      <c r="B24" s="75"/>
      <c r="C24" s="115"/>
      <c r="D24" s="156"/>
      <c r="E24" s="157"/>
      <c r="F24" s="116"/>
      <c r="G24" s="76"/>
      <c r="H24" s="19"/>
      <c r="I24" s="20">
        <v>1</v>
      </c>
      <c r="J24" s="21" t="s">
        <v>56</v>
      </c>
      <c r="K24" s="22" t="s">
        <v>388</v>
      </c>
      <c r="L24" s="23" t="s">
        <v>388</v>
      </c>
      <c r="M24" s="49" t="s">
        <v>388</v>
      </c>
      <c r="N24" s="49" t="s">
        <v>388</v>
      </c>
      <c r="O24" s="24"/>
      <c r="P24" s="22"/>
    </row>
    <row r="25" spans="1:16" s="12" customFormat="1" ht="53.25" customHeight="1">
      <c r="A25" s="15"/>
      <c r="B25" s="75"/>
      <c r="C25" s="115"/>
      <c r="D25" s="156"/>
      <c r="E25" s="157"/>
      <c r="F25" s="116"/>
      <c r="G25" s="76"/>
      <c r="H25" s="19"/>
      <c r="I25" s="20">
        <v>2</v>
      </c>
      <c r="J25" s="21" t="s">
        <v>57</v>
      </c>
      <c r="K25" s="22" t="s">
        <v>388</v>
      </c>
      <c r="L25" s="23" t="s">
        <v>388</v>
      </c>
      <c r="M25" s="49" t="s">
        <v>388</v>
      </c>
      <c r="N25" s="49" t="s">
        <v>388</v>
      </c>
      <c r="O25" s="24"/>
      <c r="P25" s="22"/>
    </row>
    <row r="26" spans="1:16" s="12" customFormat="1" ht="53.25" customHeight="1">
      <c r="A26" s="15"/>
      <c r="B26" s="75"/>
      <c r="C26" s="115"/>
      <c r="D26" s="156"/>
      <c r="E26" s="157"/>
      <c r="F26" s="116"/>
      <c r="G26" s="76"/>
      <c r="H26" s="19"/>
      <c r="I26" s="20">
        <v>3</v>
      </c>
      <c r="J26" s="21" t="s">
        <v>58</v>
      </c>
      <c r="K26" s="22" t="s">
        <v>388</v>
      </c>
      <c r="L26" s="23" t="s">
        <v>388</v>
      </c>
      <c r="M26" s="49" t="s">
        <v>388</v>
      </c>
      <c r="N26" s="49" t="s">
        <v>388</v>
      </c>
      <c r="O26" s="24"/>
      <c r="P26" s="22"/>
    </row>
    <row r="27" spans="1:16" s="12" customFormat="1" ht="53.25" customHeight="1">
      <c r="A27" s="15"/>
      <c r="B27" s="75"/>
      <c r="C27" s="115"/>
      <c r="D27" s="156"/>
      <c r="E27" s="157"/>
      <c r="F27" s="116"/>
      <c r="G27" s="76"/>
      <c r="H27" s="19"/>
      <c r="I27" s="20">
        <v>4</v>
      </c>
      <c r="J27" s="21" t="s">
        <v>59</v>
      </c>
      <c r="K27" s="22" t="s">
        <v>388</v>
      </c>
      <c r="L27" s="23" t="s">
        <v>388</v>
      </c>
      <c r="M27" s="49" t="s">
        <v>388</v>
      </c>
      <c r="N27" s="49" t="s">
        <v>388</v>
      </c>
      <c r="O27" s="24"/>
      <c r="P27" s="22"/>
    </row>
    <row r="28" spans="1:16" s="12" customFormat="1" ht="53.25" customHeight="1">
      <c r="A28" s="15"/>
      <c r="B28" s="75"/>
      <c r="C28" s="115"/>
      <c r="D28" s="156"/>
      <c r="E28" s="157"/>
      <c r="F28" s="116"/>
      <c r="G28" s="76"/>
      <c r="H28" s="19"/>
      <c r="I28" s="20">
        <v>5</v>
      </c>
      <c r="J28" s="21" t="s">
        <v>60</v>
      </c>
      <c r="K28" s="22" t="s">
        <v>388</v>
      </c>
      <c r="L28" s="23" t="s">
        <v>388</v>
      </c>
      <c r="M28" s="49" t="s">
        <v>388</v>
      </c>
      <c r="N28" s="49" t="s">
        <v>388</v>
      </c>
      <c r="O28" s="24"/>
      <c r="P28" s="22"/>
    </row>
    <row r="29" spans="1:16" s="12" customFormat="1" ht="53.25" customHeight="1">
      <c r="A29" s="15"/>
      <c r="B29" s="75"/>
      <c r="C29" s="115"/>
      <c r="D29" s="156"/>
      <c r="E29" s="157"/>
      <c r="F29" s="116"/>
      <c r="G29" s="76"/>
      <c r="H29" s="19"/>
      <c r="I29" s="20">
        <v>6</v>
      </c>
      <c r="J29" s="21" t="s">
        <v>61</v>
      </c>
      <c r="K29" s="22" t="s">
        <v>388</v>
      </c>
      <c r="L29" s="23" t="s">
        <v>388</v>
      </c>
      <c r="M29" s="49" t="s">
        <v>388</v>
      </c>
      <c r="N29" s="49" t="s">
        <v>388</v>
      </c>
      <c r="O29" s="24"/>
      <c r="P29" s="22"/>
    </row>
    <row r="30" spans="1:16" ht="7.5" customHeight="1">
      <c r="A30" s="34"/>
      <c r="B30" s="34"/>
      <c r="C30" s="35"/>
      <c r="D30" s="57"/>
      <c r="E30" s="36"/>
      <c r="F30" s="37"/>
      <c r="G30" s="38"/>
      <c r="I30" s="39"/>
      <c r="J30" s="40"/>
      <c r="K30" s="41"/>
      <c r="L30" s="42"/>
      <c r="M30" s="53"/>
      <c r="N30" s="53"/>
      <c r="O30" s="43"/>
      <c r="P30" s="41"/>
    </row>
    <row r="31" spans="1:17" ht="14.25" customHeight="1">
      <c r="A31" s="28" t="s">
        <v>18</v>
      </c>
      <c r="B31" s="28"/>
      <c r="C31" s="28"/>
      <c r="D31" s="58"/>
      <c r="E31" s="51" t="s">
        <v>0</v>
      </c>
      <c r="F31" s="44" t="s">
        <v>1</v>
      </c>
      <c r="G31" s="25"/>
      <c r="H31" s="29" t="s">
        <v>2</v>
      </c>
      <c r="I31" s="29"/>
      <c r="J31" s="29"/>
      <c r="K31" s="29"/>
      <c r="M31" s="54" t="s">
        <v>3</v>
      </c>
      <c r="N31" s="55" t="s">
        <v>3</v>
      </c>
      <c r="O31" s="25" t="s">
        <v>3</v>
      </c>
      <c r="P31" s="28"/>
      <c r="Q31" s="30"/>
    </row>
  </sheetData>
  <sheetProtection/>
  <mergeCells count="20">
    <mergeCell ref="G6:G7"/>
    <mergeCell ref="I6:P6"/>
    <mergeCell ref="I14:P14"/>
    <mergeCell ref="I22:P22"/>
    <mergeCell ref="A6:A7"/>
    <mergeCell ref="B6:B7"/>
    <mergeCell ref="C6:C7"/>
    <mergeCell ref="D6:D7"/>
    <mergeCell ref="E6:E7"/>
    <mergeCell ref="F6:F7"/>
    <mergeCell ref="N5:P5"/>
    <mergeCell ref="A1:P1"/>
    <mergeCell ref="A2:P2"/>
    <mergeCell ref="A3:C3"/>
    <mergeCell ref="D3:E3"/>
    <mergeCell ref="F3:G3"/>
    <mergeCell ref="N3:P3"/>
    <mergeCell ref="I3:L3"/>
    <mergeCell ref="A4:C4"/>
    <mergeCell ref="D4:E4"/>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7" r:id="rId2"/>
  <ignoredErrors>
    <ignoredError sqref="D3 N4" unlockedFormula="1"/>
  </ignoredErrors>
  <drawing r:id="rId1"/>
</worksheet>
</file>

<file path=xl/worksheets/sheet8.xml><?xml version="1.0" encoding="utf-8"?>
<worksheet xmlns="http://schemas.openxmlformats.org/spreadsheetml/2006/main" xmlns:r="http://schemas.openxmlformats.org/officeDocument/2006/relationships">
  <sheetPr>
    <tabColor rgb="FF00B0F0"/>
  </sheetPr>
  <dimension ref="A1:Q39"/>
  <sheetViews>
    <sheetView view="pageBreakPreview" zoomScaleSheetLayoutView="100" zoomScalePageLayoutView="0" workbookViewId="0" topLeftCell="A1">
      <selection activeCell="D11" sqref="D11"/>
    </sheetView>
  </sheetViews>
  <sheetFormatPr defaultColWidth="9.140625" defaultRowHeight="12.75"/>
  <cols>
    <col min="1" max="1" width="4.8515625" style="25" customWidth="1"/>
    <col min="2" max="2" width="7.57421875" style="25" customWidth="1"/>
    <col min="3" max="3" width="14.421875" style="14" customWidth="1"/>
    <col min="4" max="4" width="22.140625" style="52" customWidth="1"/>
    <col min="5" max="5" width="17.140625" style="52" customWidth="1"/>
    <col min="6" max="6" width="9.28125" style="165" customWidth="1"/>
    <col min="7" max="7" width="7.57421875" style="26" customWidth="1"/>
    <col min="8" max="8" width="2.140625" style="14" customWidth="1"/>
    <col min="9" max="9" width="4.421875" style="25" customWidth="1"/>
    <col min="10" max="10" width="12.421875" style="25" hidden="1" customWidth="1"/>
    <col min="11" max="11" width="6.57421875" style="25" customWidth="1"/>
    <col min="12" max="12" width="11.57421875" style="27" customWidth="1"/>
    <col min="13" max="13" width="23.7109375" style="56" customWidth="1"/>
    <col min="14" max="14" width="26.140625" style="56" bestFit="1" customWidth="1"/>
    <col min="15" max="15" width="9.57421875" style="165" customWidth="1"/>
    <col min="16" max="16" width="7.7109375" style="14" customWidth="1"/>
    <col min="17" max="17" width="5.7109375" style="14" customWidth="1"/>
    <col min="18" max="16384" width="9.140625" style="14" customWidth="1"/>
  </cols>
  <sheetData>
    <row r="1" spans="1:16" s="2" customFormat="1" ht="39" customHeight="1">
      <c r="A1" s="291" t="str">
        <f>('YARIŞMA BİLGİLERİ'!A2)</f>
        <v>Türkiye Atletizm Federasyonu
İstanbul Atletizm İl Temsilciliği</v>
      </c>
      <c r="B1" s="291"/>
      <c r="C1" s="291"/>
      <c r="D1" s="291"/>
      <c r="E1" s="291"/>
      <c r="F1" s="291"/>
      <c r="G1" s="291"/>
      <c r="H1" s="291"/>
      <c r="I1" s="291"/>
      <c r="J1" s="291"/>
      <c r="K1" s="291"/>
      <c r="L1" s="291"/>
      <c r="M1" s="291"/>
      <c r="N1" s="291"/>
      <c r="O1" s="291"/>
      <c r="P1" s="291"/>
    </row>
    <row r="2" spans="1:16" s="2" customFormat="1" ht="24.75" customHeight="1">
      <c r="A2" s="320" t="str">
        <f>'YARIŞMA BİLGİLERİ'!F19</f>
        <v>Federasyon Deneme</v>
      </c>
      <c r="B2" s="320"/>
      <c r="C2" s="320"/>
      <c r="D2" s="320"/>
      <c r="E2" s="320"/>
      <c r="F2" s="320"/>
      <c r="G2" s="320"/>
      <c r="H2" s="320"/>
      <c r="I2" s="320"/>
      <c r="J2" s="320"/>
      <c r="K2" s="320"/>
      <c r="L2" s="320"/>
      <c r="M2" s="320"/>
      <c r="N2" s="320"/>
      <c r="O2" s="320"/>
      <c r="P2" s="320"/>
    </row>
    <row r="3" spans="1:16" s="5" customFormat="1" ht="24" customHeight="1">
      <c r="A3" s="293" t="s">
        <v>216</v>
      </c>
      <c r="B3" s="293"/>
      <c r="C3" s="293"/>
      <c r="D3" s="294" t="s">
        <v>385</v>
      </c>
      <c r="E3" s="294"/>
      <c r="F3" s="321"/>
      <c r="G3" s="321"/>
      <c r="H3" s="3"/>
      <c r="I3" s="297"/>
      <c r="J3" s="297"/>
      <c r="K3" s="297"/>
      <c r="L3" s="297"/>
      <c r="M3" s="85" t="s">
        <v>166</v>
      </c>
      <c r="N3" s="296" t="s">
        <v>382</v>
      </c>
      <c r="O3" s="296"/>
      <c r="P3" s="296"/>
    </row>
    <row r="4" spans="1:16" s="5" customFormat="1" ht="17.25" customHeight="1">
      <c r="A4" s="276" t="s">
        <v>170</v>
      </c>
      <c r="B4" s="276"/>
      <c r="C4" s="276"/>
      <c r="D4" s="277" t="s">
        <v>350</v>
      </c>
      <c r="E4" s="277"/>
      <c r="F4" s="166"/>
      <c r="G4" s="31"/>
      <c r="H4" s="31"/>
      <c r="I4" s="31"/>
      <c r="J4" s="31"/>
      <c r="K4" s="31"/>
      <c r="L4" s="32"/>
      <c r="M4" s="86" t="s">
        <v>4</v>
      </c>
      <c r="N4" s="191">
        <v>41665</v>
      </c>
      <c r="O4" s="192">
        <f>'YARIŞMA PROGRAMI'!C14</f>
        <v>0.5625</v>
      </c>
      <c r="P4" s="190"/>
    </row>
    <row r="5" spans="1:16" s="2" customFormat="1" ht="15" customHeight="1">
      <c r="A5" s="6"/>
      <c r="B5" s="6"/>
      <c r="C5" s="7"/>
      <c r="D5" s="8"/>
      <c r="E5" s="9"/>
      <c r="F5" s="167"/>
      <c r="G5" s="9"/>
      <c r="H5" s="9"/>
      <c r="I5" s="6"/>
      <c r="J5" s="6"/>
      <c r="K5" s="6"/>
      <c r="L5" s="10"/>
      <c r="M5" s="11"/>
      <c r="N5" s="319">
        <v>41665.62177696759</v>
      </c>
      <c r="O5" s="319"/>
      <c r="P5" s="319"/>
    </row>
    <row r="6" spans="1:16" s="12" customFormat="1" ht="18.75" customHeight="1">
      <c r="A6" s="281" t="s">
        <v>11</v>
      </c>
      <c r="B6" s="282" t="s">
        <v>163</v>
      </c>
      <c r="C6" s="284" t="s">
        <v>188</v>
      </c>
      <c r="D6" s="287" t="s">
        <v>13</v>
      </c>
      <c r="E6" s="287" t="s">
        <v>39</v>
      </c>
      <c r="F6" s="288" t="s">
        <v>14</v>
      </c>
      <c r="G6" s="285" t="s">
        <v>25</v>
      </c>
      <c r="I6" s="278" t="s">
        <v>15</v>
      </c>
      <c r="J6" s="289"/>
      <c r="K6" s="289"/>
      <c r="L6" s="289"/>
      <c r="M6" s="289"/>
      <c r="N6" s="289"/>
      <c r="O6" s="289"/>
      <c r="P6" s="290"/>
    </row>
    <row r="7" spans="1:16" ht="26.25" customHeight="1">
      <c r="A7" s="281"/>
      <c r="B7" s="283"/>
      <c r="C7" s="284"/>
      <c r="D7" s="287"/>
      <c r="E7" s="287"/>
      <c r="F7" s="288"/>
      <c r="G7" s="286"/>
      <c r="H7" s="13"/>
      <c r="I7" s="48" t="s">
        <v>11</v>
      </c>
      <c r="J7" s="48" t="s">
        <v>164</v>
      </c>
      <c r="K7" s="48" t="s">
        <v>163</v>
      </c>
      <c r="L7" s="117" t="s">
        <v>12</v>
      </c>
      <c r="M7" s="118" t="s">
        <v>13</v>
      </c>
      <c r="N7" s="118" t="s">
        <v>39</v>
      </c>
      <c r="O7" s="161" t="s">
        <v>14</v>
      </c>
      <c r="P7" s="48" t="s">
        <v>25</v>
      </c>
    </row>
    <row r="8" spans="1:16" s="12" customFormat="1" ht="40.5" customHeight="1">
      <c r="A8" s="15">
        <v>1</v>
      </c>
      <c r="B8" s="211">
        <v>744</v>
      </c>
      <c r="C8" s="115" t="s">
        <v>301</v>
      </c>
      <c r="D8" s="156" t="s">
        <v>337</v>
      </c>
      <c r="E8" s="157" t="s">
        <v>338</v>
      </c>
      <c r="F8" s="212">
        <v>2225</v>
      </c>
      <c r="G8" s="76">
        <v>1</v>
      </c>
      <c r="H8" s="19"/>
      <c r="I8" s="20">
        <v>1</v>
      </c>
      <c r="J8" s="21" t="s">
        <v>321</v>
      </c>
      <c r="K8" s="206" t="s">
        <v>388</v>
      </c>
      <c r="L8" s="23" t="s">
        <v>388</v>
      </c>
      <c r="M8" s="49" t="s">
        <v>388</v>
      </c>
      <c r="N8" s="49" t="s">
        <v>388</v>
      </c>
      <c r="O8" s="162"/>
      <c r="P8" s="22"/>
    </row>
    <row r="9" spans="1:16" s="12" customFormat="1" ht="40.5" customHeight="1">
      <c r="A9" s="15">
        <v>2</v>
      </c>
      <c r="B9" s="211">
        <v>745</v>
      </c>
      <c r="C9" s="115" t="s">
        <v>301</v>
      </c>
      <c r="D9" s="156" t="s">
        <v>339</v>
      </c>
      <c r="E9" s="157" t="s">
        <v>338</v>
      </c>
      <c r="F9" s="212">
        <v>2258</v>
      </c>
      <c r="G9" s="76">
        <v>2</v>
      </c>
      <c r="H9" s="19"/>
      <c r="I9" s="20">
        <v>2</v>
      </c>
      <c r="J9" s="21" t="s">
        <v>322</v>
      </c>
      <c r="K9" s="206" t="s">
        <v>388</v>
      </c>
      <c r="L9" s="23" t="s">
        <v>388</v>
      </c>
      <c r="M9" s="49" t="s">
        <v>388</v>
      </c>
      <c r="N9" s="49" t="s">
        <v>388</v>
      </c>
      <c r="O9" s="162"/>
      <c r="P9" s="22"/>
    </row>
    <row r="10" spans="1:16" s="12" customFormat="1" ht="40.5" customHeight="1">
      <c r="A10" s="15"/>
      <c r="B10" s="211">
        <v>741</v>
      </c>
      <c r="C10" s="115">
        <v>34700</v>
      </c>
      <c r="D10" s="156" t="s">
        <v>336</v>
      </c>
      <c r="E10" s="157" t="s">
        <v>301</v>
      </c>
      <c r="F10" s="168"/>
      <c r="G10" s="76" t="s">
        <v>386</v>
      </c>
      <c r="H10" s="19"/>
      <c r="I10" s="20">
        <v>3</v>
      </c>
      <c r="J10" s="21" t="s">
        <v>323</v>
      </c>
      <c r="K10" s="206" t="s">
        <v>388</v>
      </c>
      <c r="L10" s="23" t="s">
        <v>388</v>
      </c>
      <c r="M10" s="49" t="s">
        <v>388</v>
      </c>
      <c r="N10" s="49" t="s">
        <v>388</v>
      </c>
      <c r="O10" s="162"/>
      <c r="P10" s="22"/>
    </row>
    <row r="11" spans="1:16" s="12" customFormat="1" ht="40.5" customHeight="1">
      <c r="A11" s="15"/>
      <c r="B11" s="211"/>
      <c r="C11" s="115"/>
      <c r="D11" s="156"/>
      <c r="E11" s="157"/>
      <c r="F11" s="168"/>
      <c r="G11" s="76"/>
      <c r="H11" s="19"/>
      <c r="I11" s="20">
        <v>4</v>
      </c>
      <c r="J11" s="21" t="s">
        <v>324</v>
      </c>
      <c r="K11" s="206">
        <v>745</v>
      </c>
      <c r="L11" s="23" t="s">
        <v>301</v>
      </c>
      <c r="M11" s="49" t="s">
        <v>339</v>
      </c>
      <c r="N11" s="49" t="s">
        <v>338</v>
      </c>
      <c r="O11" s="213">
        <v>2258</v>
      </c>
      <c r="P11" s="22">
        <v>2</v>
      </c>
    </row>
    <row r="12" spans="1:16" s="12" customFormat="1" ht="40.5" customHeight="1">
      <c r="A12" s="15"/>
      <c r="B12" s="211"/>
      <c r="C12" s="115"/>
      <c r="D12" s="156"/>
      <c r="E12" s="157"/>
      <c r="F12" s="168"/>
      <c r="G12" s="76"/>
      <c r="H12" s="19"/>
      <c r="I12" s="20">
        <v>5</v>
      </c>
      <c r="J12" s="21" t="s">
        <v>325</v>
      </c>
      <c r="K12" s="206">
        <v>744</v>
      </c>
      <c r="L12" s="23" t="s">
        <v>301</v>
      </c>
      <c r="M12" s="49" t="s">
        <v>337</v>
      </c>
      <c r="N12" s="49" t="s">
        <v>338</v>
      </c>
      <c r="O12" s="213">
        <v>2225</v>
      </c>
      <c r="P12" s="22">
        <v>1</v>
      </c>
    </row>
    <row r="13" spans="1:16" s="12" customFormat="1" ht="40.5" customHeight="1">
      <c r="A13" s="15"/>
      <c r="B13" s="211"/>
      <c r="C13" s="115"/>
      <c r="D13" s="156"/>
      <c r="E13" s="157"/>
      <c r="F13" s="168"/>
      <c r="G13" s="76"/>
      <c r="H13" s="19"/>
      <c r="I13" s="20">
        <v>6</v>
      </c>
      <c r="J13" s="21" t="s">
        <v>326</v>
      </c>
      <c r="K13" s="206">
        <v>741</v>
      </c>
      <c r="L13" s="23">
        <v>34700</v>
      </c>
      <c r="M13" s="49" t="s">
        <v>336</v>
      </c>
      <c r="N13" s="49" t="s">
        <v>301</v>
      </c>
      <c r="O13" s="162"/>
      <c r="P13" s="22" t="s">
        <v>386</v>
      </c>
    </row>
    <row r="14" spans="1:16" s="12" customFormat="1" ht="40.5" customHeight="1">
      <c r="A14" s="15"/>
      <c r="B14" s="211"/>
      <c r="C14" s="115"/>
      <c r="D14" s="156"/>
      <c r="E14" s="157"/>
      <c r="F14" s="168"/>
      <c r="G14" s="76"/>
      <c r="H14" s="19"/>
      <c r="I14" s="278" t="s">
        <v>16</v>
      </c>
      <c r="J14" s="289"/>
      <c r="K14" s="289"/>
      <c r="L14" s="289"/>
      <c r="M14" s="289"/>
      <c r="N14" s="289"/>
      <c r="O14" s="289"/>
      <c r="P14" s="290"/>
    </row>
    <row r="15" spans="1:16" s="12" customFormat="1" ht="40.5" customHeight="1">
      <c r="A15" s="15"/>
      <c r="B15" s="211"/>
      <c r="C15" s="115"/>
      <c r="D15" s="156"/>
      <c r="E15" s="157"/>
      <c r="F15" s="168"/>
      <c r="G15" s="76"/>
      <c r="H15" s="19"/>
      <c r="I15" s="48" t="s">
        <v>11</v>
      </c>
      <c r="J15" s="48" t="s">
        <v>164</v>
      </c>
      <c r="K15" s="48" t="s">
        <v>163</v>
      </c>
      <c r="L15" s="117" t="s">
        <v>12</v>
      </c>
      <c r="M15" s="118" t="s">
        <v>13</v>
      </c>
      <c r="N15" s="118" t="s">
        <v>39</v>
      </c>
      <c r="O15" s="161" t="s">
        <v>14</v>
      </c>
      <c r="P15" s="48" t="s">
        <v>25</v>
      </c>
    </row>
    <row r="16" spans="1:16" s="12" customFormat="1" ht="40.5" customHeight="1">
      <c r="A16" s="15"/>
      <c r="B16" s="211"/>
      <c r="C16" s="115"/>
      <c r="D16" s="156"/>
      <c r="E16" s="157"/>
      <c r="F16" s="168"/>
      <c r="G16" s="76"/>
      <c r="H16" s="19"/>
      <c r="I16" s="20">
        <v>1</v>
      </c>
      <c r="J16" s="21" t="s">
        <v>99</v>
      </c>
      <c r="K16" s="22" t="s">
        <v>388</v>
      </c>
      <c r="L16" s="23" t="s">
        <v>388</v>
      </c>
      <c r="M16" s="49" t="s">
        <v>388</v>
      </c>
      <c r="N16" s="49" t="s">
        <v>388</v>
      </c>
      <c r="O16" s="162"/>
      <c r="P16" s="22"/>
    </row>
    <row r="17" spans="1:16" s="12" customFormat="1" ht="40.5" customHeight="1">
      <c r="A17" s="15"/>
      <c r="B17" s="211"/>
      <c r="C17" s="115"/>
      <c r="D17" s="156"/>
      <c r="E17" s="157"/>
      <c r="F17" s="168"/>
      <c r="G17" s="76"/>
      <c r="H17" s="19"/>
      <c r="I17" s="20">
        <v>2</v>
      </c>
      <c r="J17" s="21" t="s">
        <v>100</v>
      </c>
      <c r="K17" s="22" t="s">
        <v>388</v>
      </c>
      <c r="L17" s="23" t="s">
        <v>388</v>
      </c>
      <c r="M17" s="49" t="s">
        <v>388</v>
      </c>
      <c r="N17" s="49" t="s">
        <v>388</v>
      </c>
      <c r="O17" s="162"/>
      <c r="P17" s="22"/>
    </row>
    <row r="18" spans="1:16" s="12" customFormat="1" ht="40.5" customHeight="1">
      <c r="A18" s="15"/>
      <c r="B18" s="211"/>
      <c r="C18" s="115"/>
      <c r="D18" s="156"/>
      <c r="E18" s="157"/>
      <c r="F18" s="168"/>
      <c r="G18" s="76"/>
      <c r="H18" s="19"/>
      <c r="I18" s="20">
        <v>3</v>
      </c>
      <c r="J18" s="21" t="s">
        <v>101</v>
      </c>
      <c r="K18" s="22" t="s">
        <v>388</v>
      </c>
      <c r="L18" s="23" t="s">
        <v>388</v>
      </c>
      <c r="M18" s="49" t="s">
        <v>388</v>
      </c>
      <c r="N18" s="49" t="s">
        <v>388</v>
      </c>
      <c r="O18" s="162"/>
      <c r="P18" s="22"/>
    </row>
    <row r="19" spans="1:16" s="12" customFormat="1" ht="40.5" customHeight="1">
      <c r="A19" s="15"/>
      <c r="B19" s="211"/>
      <c r="C19" s="115"/>
      <c r="D19" s="156"/>
      <c r="E19" s="157"/>
      <c r="F19" s="168"/>
      <c r="G19" s="76"/>
      <c r="H19" s="19"/>
      <c r="I19" s="20">
        <v>4</v>
      </c>
      <c r="J19" s="21" t="s">
        <v>102</v>
      </c>
      <c r="K19" s="22" t="s">
        <v>388</v>
      </c>
      <c r="L19" s="23" t="s">
        <v>388</v>
      </c>
      <c r="M19" s="49" t="s">
        <v>388</v>
      </c>
      <c r="N19" s="49" t="s">
        <v>388</v>
      </c>
      <c r="O19" s="162"/>
      <c r="P19" s="22"/>
    </row>
    <row r="20" spans="1:16" s="12" customFormat="1" ht="40.5" customHeight="1">
      <c r="A20" s="15"/>
      <c r="B20" s="211"/>
      <c r="C20" s="115"/>
      <c r="D20" s="156"/>
      <c r="E20" s="157"/>
      <c r="F20" s="168"/>
      <c r="G20" s="76"/>
      <c r="H20" s="19"/>
      <c r="I20" s="20">
        <v>5</v>
      </c>
      <c r="J20" s="21" t="s">
        <v>103</v>
      </c>
      <c r="K20" s="22" t="s">
        <v>388</v>
      </c>
      <c r="L20" s="23" t="s">
        <v>388</v>
      </c>
      <c r="M20" s="49" t="s">
        <v>388</v>
      </c>
      <c r="N20" s="49" t="s">
        <v>388</v>
      </c>
      <c r="O20" s="162"/>
      <c r="P20" s="22"/>
    </row>
    <row r="21" spans="1:16" s="12" customFormat="1" ht="40.5" customHeight="1">
      <c r="A21" s="15"/>
      <c r="B21" s="211"/>
      <c r="C21" s="115"/>
      <c r="D21" s="156"/>
      <c r="E21" s="157"/>
      <c r="F21" s="168"/>
      <c r="G21" s="76"/>
      <c r="H21" s="19"/>
      <c r="I21" s="20">
        <v>6</v>
      </c>
      <c r="J21" s="21" t="s">
        <v>104</v>
      </c>
      <c r="K21" s="22" t="s">
        <v>388</v>
      </c>
      <c r="L21" s="23" t="s">
        <v>388</v>
      </c>
      <c r="M21" s="49" t="s">
        <v>388</v>
      </c>
      <c r="N21" s="49" t="s">
        <v>388</v>
      </c>
      <c r="O21" s="162"/>
      <c r="P21" s="22"/>
    </row>
    <row r="22" spans="1:16" s="12" customFormat="1" ht="40.5" customHeight="1">
      <c r="A22" s="15"/>
      <c r="B22" s="75"/>
      <c r="C22" s="115"/>
      <c r="D22" s="156"/>
      <c r="E22" s="157"/>
      <c r="F22" s="168"/>
      <c r="G22" s="76"/>
      <c r="H22" s="19"/>
      <c r="I22" s="278" t="s">
        <v>17</v>
      </c>
      <c r="J22" s="289"/>
      <c r="K22" s="289"/>
      <c r="L22" s="289"/>
      <c r="M22" s="289"/>
      <c r="N22" s="289"/>
      <c r="O22" s="289"/>
      <c r="P22" s="290"/>
    </row>
    <row r="23" spans="1:16" s="12" customFormat="1" ht="40.5" customHeight="1">
      <c r="A23" s="15"/>
      <c r="B23" s="75"/>
      <c r="C23" s="115"/>
      <c r="D23" s="156"/>
      <c r="E23" s="157"/>
      <c r="F23" s="168"/>
      <c r="G23" s="76"/>
      <c r="H23" s="19"/>
      <c r="I23" s="48" t="s">
        <v>11</v>
      </c>
      <c r="J23" s="48" t="s">
        <v>164</v>
      </c>
      <c r="K23" s="48" t="s">
        <v>163</v>
      </c>
      <c r="L23" s="117" t="s">
        <v>12</v>
      </c>
      <c r="M23" s="118" t="s">
        <v>13</v>
      </c>
      <c r="N23" s="118" t="s">
        <v>39</v>
      </c>
      <c r="O23" s="161" t="s">
        <v>14</v>
      </c>
      <c r="P23" s="48" t="s">
        <v>25</v>
      </c>
    </row>
    <row r="24" spans="1:16" s="12" customFormat="1" ht="40.5" customHeight="1">
      <c r="A24" s="15"/>
      <c r="B24" s="75"/>
      <c r="C24" s="115"/>
      <c r="D24" s="156"/>
      <c r="E24" s="157"/>
      <c r="F24" s="168"/>
      <c r="G24" s="76"/>
      <c r="H24" s="19"/>
      <c r="I24" s="20">
        <v>1</v>
      </c>
      <c r="J24" s="21" t="s">
        <v>105</v>
      </c>
      <c r="K24" s="22" t="s">
        <v>388</v>
      </c>
      <c r="L24" s="23" t="s">
        <v>388</v>
      </c>
      <c r="M24" s="49" t="s">
        <v>388</v>
      </c>
      <c r="N24" s="49" t="s">
        <v>388</v>
      </c>
      <c r="O24" s="162"/>
      <c r="P24" s="22"/>
    </row>
    <row r="25" spans="1:16" s="12" customFormat="1" ht="40.5" customHeight="1">
      <c r="A25" s="15"/>
      <c r="B25" s="75"/>
      <c r="C25" s="115"/>
      <c r="D25" s="156"/>
      <c r="E25" s="157"/>
      <c r="F25" s="168"/>
      <c r="G25" s="76"/>
      <c r="H25" s="19"/>
      <c r="I25" s="20">
        <v>2</v>
      </c>
      <c r="J25" s="21" t="s">
        <v>106</v>
      </c>
      <c r="K25" s="22" t="s">
        <v>388</v>
      </c>
      <c r="L25" s="23" t="s">
        <v>388</v>
      </c>
      <c r="M25" s="49" t="s">
        <v>388</v>
      </c>
      <c r="N25" s="49" t="s">
        <v>388</v>
      </c>
      <c r="O25" s="162"/>
      <c r="P25" s="22"/>
    </row>
    <row r="26" spans="1:16" s="12" customFormat="1" ht="40.5" customHeight="1">
      <c r="A26" s="15"/>
      <c r="B26" s="75"/>
      <c r="C26" s="115"/>
      <c r="D26" s="156"/>
      <c r="E26" s="157"/>
      <c r="F26" s="168"/>
      <c r="G26" s="76"/>
      <c r="H26" s="19"/>
      <c r="I26" s="20">
        <v>3</v>
      </c>
      <c r="J26" s="21" t="s">
        <v>107</v>
      </c>
      <c r="K26" s="22" t="s">
        <v>388</v>
      </c>
      <c r="L26" s="23" t="s">
        <v>388</v>
      </c>
      <c r="M26" s="49" t="s">
        <v>388</v>
      </c>
      <c r="N26" s="49" t="s">
        <v>388</v>
      </c>
      <c r="O26" s="162"/>
      <c r="P26" s="22"/>
    </row>
    <row r="27" spans="1:16" s="12" customFormat="1" ht="40.5" customHeight="1">
      <c r="A27" s="15"/>
      <c r="B27" s="75"/>
      <c r="C27" s="115"/>
      <c r="D27" s="156"/>
      <c r="E27" s="157"/>
      <c r="F27" s="168"/>
      <c r="G27" s="76"/>
      <c r="H27" s="19"/>
      <c r="I27" s="20">
        <v>4</v>
      </c>
      <c r="J27" s="21" t="s">
        <v>108</v>
      </c>
      <c r="K27" s="22" t="s">
        <v>388</v>
      </c>
      <c r="L27" s="23" t="s">
        <v>388</v>
      </c>
      <c r="M27" s="49" t="s">
        <v>388</v>
      </c>
      <c r="N27" s="49" t="s">
        <v>388</v>
      </c>
      <c r="O27" s="162"/>
      <c r="P27" s="22"/>
    </row>
    <row r="28" spans="1:16" s="12" customFormat="1" ht="40.5" customHeight="1">
      <c r="A28" s="15"/>
      <c r="B28" s="75"/>
      <c r="C28" s="115"/>
      <c r="D28" s="156"/>
      <c r="E28" s="157"/>
      <c r="F28" s="168"/>
      <c r="G28" s="76"/>
      <c r="H28" s="19"/>
      <c r="I28" s="20">
        <v>5</v>
      </c>
      <c r="J28" s="21" t="s">
        <v>109</v>
      </c>
      <c r="K28" s="22" t="s">
        <v>388</v>
      </c>
      <c r="L28" s="23" t="s">
        <v>388</v>
      </c>
      <c r="M28" s="49" t="s">
        <v>388</v>
      </c>
      <c r="N28" s="49" t="s">
        <v>388</v>
      </c>
      <c r="O28" s="162"/>
      <c r="P28" s="22"/>
    </row>
    <row r="29" spans="1:16" s="12" customFormat="1" ht="40.5" customHeight="1">
      <c r="A29" s="15"/>
      <c r="B29" s="75"/>
      <c r="C29" s="115"/>
      <c r="D29" s="156"/>
      <c r="E29" s="157"/>
      <c r="F29" s="168"/>
      <c r="G29" s="76"/>
      <c r="H29" s="19"/>
      <c r="I29" s="20">
        <v>6</v>
      </c>
      <c r="J29" s="21" t="s">
        <v>110</v>
      </c>
      <c r="K29" s="22" t="s">
        <v>388</v>
      </c>
      <c r="L29" s="23" t="s">
        <v>388</v>
      </c>
      <c r="M29" s="49" t="s">
        <v>388</v>
      </c>
      <c r="N29" s="49" t="s">
        <v>388</v>
      </c>
      <c r="O29" s="162"/>
      <c r="P29" s="22"/>
    </row>
    <row r="30" spans="1:16" s="12" customFormat="1" ht="40.5" customHeight="1">
      <c r="A30" s="15"/>
      <c r="B30" s="75"/>
      <c r="C30" s="115"/>
      <c r="D30" s="156"/>
      <c r="E30" s="157"/>
      <c r="F30" s="168"/>
      <c r="G30" s="76"/>
      <c r="H30" s="19"/>
      <c r="I30" s="278" t="s">
        <v>36</v>
      </c>
      <c r="J30" s="289"/>
      <c r="K30" s="289"/>
      <c r="L30" s="289"/>
      <c r="M30" s="289"/>
      <c r="N30" s="289"/>
      <c r="O30" s="289"/>
      <c r="P30" s="290"/>
    </row>
    <row r="31" spans="1:16" s="12" customFormat="1" ht="40.5" customHeight="1">
      <c r="A31" s="15"/>
      <c r="B31" s="75"/>
      <c r="C31" s="115"/>
      <c r="D31" s="156"/>
      <c r="E31" s="157"/>
      <c r="F31" s="168"/>
      <c r="G31" s="76"/>
      <c r="H31" s="19"/>
      <c r="I31" s="48" t="s">
        <v>11</v>
      </c>
      <c r="J31" s="48" t="s">
        <v>164</v>
      </c>
      <c r="K31" s="48" t="s">
        <v>163</v>
      </c>
      <c r="L31" s="117" t="s">
        <v>12</v>
      </c>
      <c r="M31" s="118" t="s">
        <v>13</v>
      </c>
      <c r="N31" s="118" t="s">
        <v>39</v>
      </c>
      <c r="O31" s="161" t="s">
        <v>14</v>
      </c>
      <c r="P31" s="48" t="s">
        <v>25</v>
      </c>
    </row>
    <row r="32" spans="1:16" s="12" customFormat="1" ht="40.5" customHeight="1">
      <c r="A32" s="15"/>
      <c r="B32" s="75"/>
      <c r="C32" s="115"/>
      <c r="D32" s="156"/>
      <c r="E32" s="157"/>
      <c r="F32" s="168"/>
      <c r="G32" s="76"/>
      <c r="H32" s="19"/>
      <c r="I32" s="20">
        <v>1</v>
      </c>
      <c r="J32" s="21" t="s">
        <v>111</v>
      </c>
      <c r="K32" s="22" t="s">
        <v>388</v>
      </c>
      <c r="L32" s="23" t="s">
        <v>388</v>
      </c>
      <c r="M32" s="49" t="s">
        <v>388</v>
      </c>
      <c r="N32" s="49" t="s">
        <v>388</v>
      </c>
      <c r="O32" s="162"/>
      <c r="P32" s="22"/>
    </row>
    <row r="33" spans="1:16" s="12" customFormat="1" ht="40.5" customHeight="1">
      <c r="A33" s="15"/>
      <c r="B33" s="75"/>
      <c r="C33" s="115"/>
      <c r="D33" s="156"/>
      <c r="E33" s="157"/>
      <c r="F33" s="168"/>
      <c r="G33" s="76"/>
      <c r="H33" s="19"/>
      <c r="I33" s="20">
        <v>2</v>
      </c>
      <c r="J33" s="21" t="s">
        <v>112</v>
      </c>
      <c r="K33" s="22" t="s">
        <v>388</v>
      </c>
      <c r="L33" s="23" t="s">
        <v>388</v>
      </c>
      <c r="M33" s="49" t="s">
        <v>388</v>
      </c>
      <c r="N33" s="49" t="s">
        <v>388</v>
      </c>
      <c r="O33" s="162"/>
      <c r="P33" s="22"/>
    </row>
    <row r="34" spans="1:16" s="12" customFormat="1" ht="40.5" customHeight="1">
      <c r="A34" s="15"/>
      <c r="B34" s="75"/>
      <c r="C34" s="115"/>
      <c r="D34" s="156"/>
      <c r="E34" s="157"/>
      <c r="F34" s="168"/>
      <c r="G34" s="76"/>
      <c r="H34" s="19"/>
      <c r="I34" s="20">
        <v>3</v>
      </c>
      <c r="J34" s="21" t="s">
        <v>113</v>
      </c>
      <c r="K34" s="22" t="s">
        <v>388</v>
      </c>
      <c r="L34" s="23" t="s">
        <v>388</v>
      </c>
      <c r="M34" s="49" t="s">
        <v>388</v>
      </c>
      <c r="N34" s="49" t="s">
        <v>388</v>
      </c>
      <c r="O34" s="162"/>
      <c r="P34" s="22"/>
    </row>
    <row r="35" spans="1:16" s="12" customFormat="1" ht="40.5" customHeight="1">
      <c r="A35" s="15"/>
      <c r="B35" s="75"/>
      <c r="C35" s="115"/>
      <c r="D35" s="156"/>
      <c r="E35" s="157"/>
      <c r="F35" s="168"/>
      <c r="G35" s="76"/>
      <c r="H35" s="19"/>
      <c r="I35" s="20">
        <v>4</v>
      </c>
      <c r="J35" s="21" t="s">
        <v>114</v>
      </c>
      <c r="K35" s="22" t="s">
        <v>388</v>
      </c>
      <c r="L35" s="23" t="s">
        <v>388</v>
      </c>
      <c r="M35" s="49" t="s">
        <v>388</v>
      </c>
      <c r="N35" s="49" t="s">
        <v>388</v>
      </c>
      <c r="O35" s="162"/>
      <c r="P35" s="22"/>
    </row>
    <row r="36" spans="1:16" s="12" customFormat="1" ht="40.5" customHeight="1">
      <c r="A36" s="15"/>
      <c r="B36" s="75"/>
      <c r="C36" s="115"/>
      <c r="D36" s="156"/>
      <c r="E36" s="157"/>
      <c r="F36" s="168"/>
      <c r="G36" s="76"/>
      <c r="H36" s="19"/>
      <c r="I36" s="20">
        <v>5</v>
      </c>
      <c r="J36" s="21" t="s">
        <v>115</v>
      </c>
      <c r="K36" s="22" t="s">
        <v>388</v>
      </c>
      <c r="L36" s="23" t="s">
        <v>388</v>
      </c>
      <c r="M36" s="49" t="s">
        <v>388</v>
      </c>
      <c r="N36" s="49" t="s">
        <v>388</v>
      </c>
      <c r="O36" s="162"/>
      <c r="P36" s="22"/>
    </row>
    <row r="37" spans="1:16" s="12" customFormat="1" ht="40.5" customHeight="1">
      <c r="A37" s="15"/>
      <c r="B37" s="75"/>
      <c r="C37" s="115"/>
      <c r="D37" s="156"/>
      <c r="E37" s="157"/>
      <c r="F37" s="168"/>
      <c r="G37" s="76"/>
      <c r="H37" s="19"/>
      <c r="I37" s="20">
        <v>6</v>
      </c>
      <c r="J37" s="21" t="s">
        <v>116</v>
      </c>
      <c r="K37" s="22" t="s">
        <v>388</v>
      </c>
      <c r="L37" s="23" t="s">
        <v>388</v>
      </c>
      <c r="M37" s="49" t="s">
        <v>388</v>
      </c>
      <c r="N37" s="49" t="s">
        <v>388</v>
      </c>
      <c r="O37" s="162"/>
      <c r="P37" s="22"/>
    </row>
    <row r="38" spans="1:16" ht="7.5" customHeight="1">
      <c r="A38" s="34"/>
      <c r="B38" s="34"/>
      <c r="C38" s="35"/>
      <c r="D38" s="57"/>
      <c r="E38" s="36"/>
      <c r="F38" s="169"/>
      <c r="G38" s="38"/>
      <c r="I38" s="39"/>
      <c r="J38" s="40"/>
      <c r="K38" s="41"/>
      <c r="L38" s="42"/>
      <c r="M38" s="53"/>
      <c r="N38" s="53"/>
      <c r="O38" s="163"/>
      <c r="P38" s="41"/>
    </row>
    <row r="39" spans="1:17" ht="14.25" customHeight="1">
      <c r="A39" s="28" t="s">
        <v>18</v>
      </c>
      <c r="B39" s="28"/>
      <c r="C39" s="28"/>
      <c r="D39" s="58"/>
      <c r="E39" s="51" t="s">
        <v>0</v>
      </c>
      <c r="F39" s="170" t="s">
        <v>1</v>
      </c>
      <c r="G39" s="25"/>
      <c r="H39" s="29" t="s">
        <v>2</v>
      </c>
      <c r="I39" s="29"/>
      <c r="J39" s="29"/>
      <c r="K39" s="29"/>
      <c r="M39" s="54" t="s">
        <v>3</v>
      </c>
      <c r="N39" s="55" t="s">
        <v>3</v>
      </c>
      <c r="O39" s="164" t="s">
        <v>3</v>
      </c>
      <c r="P39" s="28"/>
      <c r="Q39" s="30"/>
    </row>
  </sheetData>
  <sheetProtection/>
  <mergeCells count="21">
    <mergeCell ref="A1:P1"/>
    <mergeCell ref="A2:P2"/>
    <mergeCell ref="A3:C3"/>
    <mergeCell ref="D3:E3"/>
    <mergeCell ref="F3:G3"/>
    <mergeCell ref="I3:L3"/>
    <mergeCell ref="N3:P3"/>
    <mergeCell ref="N5:P5"/>
    <mergeCell ref="I30:P30"/>
    <mergeCell ref="G6:G7"/>
    <mergeCell ref="I6:P6"/>
    <mergeCell ref="I14:P14"/>
    <mergeCell ref="I22:P22"/>
    <mergeCell ref="E6:E7"/>
    <mergeCell ref="F6:F7"/>
    <mergeCell ref="C6:C7"/>
    <mergeCell ref="D6:D7"/>
    <mergeCell ref="A4:C4"/>
    <mergeCell ref="D4:E4"/>
    <mergeCell ref="A6:A7"/>
    <mergeCell ref="B6:B7"/>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7" r:id="rId2"/>
  <ignoredErrors>
    <ignoredError sqref="O4" unlockedFormula="1"/>
  </ignoredErrors>
  <drawing r:id="rId1"/>
</worksheet>
</file>

<file path=xl/worksheets/sheet9.xml><?xml version="1.0" encoding="utf-8"?>
<worksheet xmlns="http://schemas.openxmlformats.org/spreadsheetml/2006/main" xmlns:r="http://schemas.openxmlformats.org/officeDocument/2006/relationships">
  <sheetPr>
    <tabColor rgb="FFFF0000"/>
  </sheetPr>
  <dimension ref="A1:Q47"/>
  <sheetViews>
    <sheetView view="pageBreakPreview" zoomScale="106" zoomScaleSheetLayoutView="106" zoomScalePageLayoutView="0" workbookViewId="0" topLeftCell="A1">
      <selection activeCell="D10" sqref="D10"/>
    </sheetView>
  </sheetViews>
  <sheetFormatPr defaultColWidth="9.140625" defaultRowHeight="12.75"/>
  <cols>
    <col min="1" max="2" width="4.8515625" style="25" customWidth="1"/>
    <col min="3" max="3" width="13.28125" style="14" bestFit="1" customWidth="1"/>
    <col min="4" max="4" width="20.8515625" style="52" customWidth="1"/>
    <col min="5" max="5" width="18.28125" style="52" customWidth="1"/>
    <col min="6" max="6" width="9.28125" style="14" customWidth="1"/>
    <col min="7" max="7" width="7.57421875" style="26" customWidth="1"/>
    <col min="8" max="8" width="2.140625" style="14" customWidth="1"/>
    <col min="9" max="9" width="4.421875" style="25" customWidth="1"/>
    <col min="10" max="10" width="15.8515625" style="25" hidden="1" customWidth="1"/>
    <col min="11" max="11" width="6.57421875" style="25" customWidth="1"/>
    <col min="12" max="12" width="14.140625" style="27" customWidth="1"/>
    <col min="13" max="13" width="23.7109375" style="56" customWidth="1"/>
    <col min="14" max="14" width="14.7109375" style="56" customWidth="1"/>
    <col min="15" max="15" width="9.57421875" style="14" customWidth="1"/>
    <col min="16" max="16" width="7.7109375" style="14" customWidth="1"/>
    <col min="17" max="17" width="5.7109375" style="14" customWidth="1"/>
    <col min="18" max="16384" width="9.140625" style="14" customWidth="1"/>
  </cols>
  <sheetData>
    <row r="1" spans="1:16" s="2" customFormat="1" ht="48.75" customHeight="1">
      <c r="A1" s="291" t="str">
        <f>('YARIŞMA BİLGİLERİ'!A2)</f>
        <v>Türkiye Atletizm Federasyonu
İstanbul Atletizm İl Temsilciliği</v>
      </c>
      <c r="B1" s="291"/>
      <c r="C1" s="291"/>
      <c r="D1" s="291"/>
      <c r="E1" s="291"/>
      <c r="F1" s="291"/>
      <c r="G1" s="291"/>
      <c r="H1" s="291"/>
      <c r="I1" s="291"/>
      <c r="J1" s="291"/>
      <c r="K1" s="291"/>
      <c r="L1" s="291"/>
      <c r="M1" s="291"/>
      <c r="N1" s="291"/>
      <c r="O1" s="291"/>
      <c r="P1" s="291"/>
    </row>
    <row r="2" spans="1:16" s="2" customFormat="1" ht="24.75" customHeight="1">
      <c r="A2" s="320" t="str">
        <f>'YARIŞMA BİLGİLERİ'!F19</f>
        <v>Federasyon Deneme</v>
      </c>
      <c r="B2" s="320"/>
      <c r="C2" s="320"/>
      <c r="D2" s="320"/>
      <c r="E2" s="320"/>
      <c r="F2" s="320"/>
      <c r="G2" s="320"/>
      <c r="H2" s="320"/>
      <c r="I2" s="320"/>
      <c r="J2" s="320"/>
      <c r="K2" s="320"/>
      <c r="L2" s="320"/>
      <c r="M2" s="320"/>
      <c r="N2" s="320"/>
      <c r="O2" s="320"/>
      <c r="P2" s="320"/>
    </row>
    <row r="3" spans="1:16" s="5" customFormat="1" ht="21.75" customHeight="1">
      <c r="A3" s="293" t="s">
        <v>216</v>
      </c>
      <c r="B3" s="293"/>
      <c r="C3" s="293"/>
      <c r="D3" s="294" t="str">
        <f>'YARIŞMA PROGRAMI'!D18</f>
        <v>60 Metre Engelli Yarı Final</v>
      </c>
      <c r="E3" s="294"/>
      <c r="F3" s="321" t="s">
        <v>41</v>
      </c>
      <c r="G3" s="321"/>
      <c r="H3" s="3" t="s">
        <v>165</v>
      </c>
      <c r="I3" s="297">
        <f>'YARIŞMA PROGRAMI'!E18</f>
        <v>0</v>
      </c>
      <c r="J3" s="297"/>
      <c r="K3" s="297"/>
      <c r="L3" s="4"/>
      <c r="M3" s="87" t="s">
        <v>215</v>
      </c>
      <c r="N3" s="296" t="str">
        <f>'YARIŞMA PROGRAMI'!F18</f>
        <v>-</v>
      </c>
      <c r="O3" s="296"/>
      <c r="P3" s="296"/>
    </row>
    <row r="4" spans="1:16" s="5" customFormat="1" ht="17.25" customHeight="1">
      <c r="A4" s="276" t="s">
        <v>170</v>
      </c>
      <c r="B4" s="276"/>
      <c r="C4" s="276"/>
      <c r="D4" s="277" t="str">
        <f>'YARIŞMA BİLGİLERİ'!F21</f>
        <v>Büyükler</v>
      </c>
      <c r="E4" s="277"/>
      <c r="F4" s="31"/>
      <c r="G4" s="31"/>
      <c r="H4" s="31"/>
      <c r="I4" s="31"/>
      <c r="J4" s="31"/>
      <c r="K4" s="31"/>
      <c r="L4" s="32"/>
      <c r="M4" s="86" t="s">
        <v>214</v>
      </c>
      <c r="N4" s="298">
        <f>'YARIŞMA PROGRAMI'!B18</f>
        <v>41665</v>
      </c>
      <c r="O4" s="298"/>
      <c r="P4" s="298"/>
    </row>
    <row r="5" spans="1:16" s="2" customFormat="1" ht="15.75" customHeight="1">
      <c r="A5" s="6"/>
      <c r="B5" s="6"/>
      <c r="C5" s="7"/>
      <c r="D5" s="8"/>
      <c r="E5" s="9"/>
      <c r="F5" s="9"/>
      <c r="G5" s="9"/>
      <c r="H5" s="9"/>
      <c r="I5" s="6"/>
      <c r="J5" s="6"/>
      <c r="K5" s="6"/>
      <c r="L5" s="10"/>
      <c r="M5" s="11"/>
      <c r="N5" s="319">
        <f ca="1">NOW()</f>
        <v>41666.007420601854</v>
      </c>
      <c r="O5" s="319"/>
      <c r="P5" s="319"/>
    </row>
    <row r="6" spans="1:16" s="12" customFormat="1" ht="24" customHeight="1">
      <c r="A6" s="281" t="s">
        <v>11</v>
      </c>
      <c r="B6" s="282" t="s">
        <v>163</v>
      </c>
      <c r="C6" s="284" t="s">
        <v>188</v>
      </c>
      <c r="D6" s="287" t="s">
        <v>13</v>
      </c>
      <c r="E6" s="287" t="s">
        <v>39</v>
      </c>
      <c r="F6" s="287" t="s">
        <v>14</v>
      </c>
      <c r="G6" s="285" t="s">
        <v>25</v>
      </c>
      <c r="I6" s="278" t="s">
        <v>15</v>
      </c>
      <c r="J6" s="289"/>
      <c r="K6" s="289"/>
      <c r="L6" s="289"/>
      <c r="M6" s="289"/>
      <c r="N6" s="289"/>
      <c r="O6" s="289"/>
      <c r="P6" s="290"/>
    </row>
    <row r="7" spans="1:16" ht="24" customHeight="1">
      <c r="A7" s="281"/>
      <c r="B7" s="283"/>
      <c r="C7" s="284"/>
      <c r="D7" s="287"/>
      <c r="E7" s="287"/>
      <c r="F7" s="287"/>
      <c r="G7" s="286"/>
      <c r="H7" s="13"/>
      <c r="I7" s="48" t="s">
        <v>11</v>
      </c>
      <c r="J7" s="45" t="s">
        <v>164</v>
      </c>
      <c r="K7" s="45" t="s">
        <v>163</v>
      </c>
      <c r="L7" s="46" t="s">
        <v>12</v>
      </c>
      <c r="M7" s="47" t="s">
        <v>13</v>
      </c>
      <c r="N7" s="47" t="s">
        <v>39</v>
      </c>
      <c r="O7" s="45" t="s">
        <v>14</v>
      </c>
      <c r="P7" s="45" t="s">
        <v>25</v>
      </c>
    </row>
    <row r="8" spans="1:16" s="12" customFormat="1" ht="27.75" customHeight="1">
      <c r="A8" s="15">
        <v>1</v>
      </c>
      <c r="B8" s="15"/>
      <c r="C8" s="16"/>
      <c r="D8" s="158"/>
      <c r="E8" s="159"/>
      <c r="F8" s="17"/>
      <c r="G8" s="18"/>
      <c r="H8" s="19"/>
      <c r="I8" s="20">
        <v>1</v>
      </c>
      <c r="J8" s="21" t="s">
        <v>234</v>
      </c>
      <c r="K8" s="22"/>
      <c r="L8" s="23"/>
      <c r="M8" s="49"/>
      <c r="N8" s="49"/>
      <c r="O8" s="24"/>
      <c r="P8" s="22"/>
    </row>
    <row r="9" spans="1:16" s="12" customFormat="1" ht="27.75" customHeight="1">
      <c r="A9" s="15">
        <v>2</v>
      </c>
      <c r="B9" s="15"/>
      <c r="C9" s="16"/>
      <c r="D9" s="158"/>
      <c r="E9" s="159"/>
      <c r="F9" s="17"/>
      <c r="G9" s="18"/>
      <c r="H9" s="19"/>
      <c r="I9" s="20">
        <v>2</v>
      </c>
      <c r="J9" s="21" t="s">
        <v>235</v>
      </c>
      <c r="K9" s="22"/>
      <c r="L9" s="23"/>
      <c r="M9" s="49"/>
      <c r="N9" s="49"/>
      <c r="O9" s="24"/>
      <c r="P9" s="22"/>
    </row>
    <row r="10" spans="1:16" s="12" customFormat="1" ht="27.75" customHeight="1">
      <c r="A10" s="15">
        <v>3</v>
      </c>
      <c r="B10" s="15"/>
      <c r="C10" s="16"/>
      <c r="D10" s="158"/>
      <c r="E10" s="159"/>
      <c r="F10" s="17"/>
      <c r="G10" s="18"/>
      <c r="H10" s="19"/>
      <c r="I10" s="20">
        <v>3</v>
      </c>
      <c r="J10" s="21" t="s">
        <v>236</v>
      </c>
      <c r="K10" s="22"/>
      <c r="L10" s="23"/>
      <c r="M10" s="49"/>
      <c r="N10" s="49"/>
      <c r="O10" s="24"/>
      <c r="P10" s="22"/>
    </row>
    <row r="11" spans="1:16" s="12" customFormat="1" ht="27.75" customHeight="1">
      <c r="A11" s="15">
        <v>4</v>
      </c>
      <c r="B11" s="15"/>
      <c r="C11" s="16"/>
      <c r="D11" s="158"/>
      <c r="E11" s="159"/>
      <c r="F11" s="17"/>
      <c r="G11" s="18"/>
      <c r="H11" s="19"/>
      <c r="I11" s="20">
        <v>4</v>
      </c>
      <c r="J11" s="21" t="s">
        <v>237</v>
      </c>
      <c r="K11" s="22"/>
      <c r="L11" s="23"/>
      <c r="M11" s="49"/>
      <c r="N11" s="49"/>
      <c r="O11" s="24"/>
      <c r="P11" s="22"/>
    </row>
    <row r="12" spans="1:16" s="12" customFormat="1" ht="27.75" customHeight="1">
      <c r="A12" s="15">
        <v>5</v>
      </c>
      <c r="B12" s="15"/>
      <c r="C12" s="16"/>
      <c r="D12" s="158"/>
      <c r="E12" s="159"/>
      <c r="F12" s="17"/>
      <c r="G12" s="18"/>
      <c r="H12" s="19"/>
      <c r="I12" s="20">
        <v>5</v>
      </c>
      <c r="J12" s="21" t="s">
        <v>238</v>
      </c>
      <c r="K12" s="22"/>
      <c r="L12" s="23"/>
      <c r="M12" s="49"/>
      <c r="N12" s="49"/>
      <c r="O12" s="24"/>
      <c r="P12" s="22"/>
    </row>
    <row r="13" spans="1:16" s="12" customFormat="1" ht="27.75" customHeight="1">
      <c r="A13" s="15">
        <v>6</v>
      </c>
      <c r="B13" s="15"/>
      <c r="C13" s="16"/>
      <c r="D13" s="158"/>
      <c r="E13" s="159"/>
      <c r="F13" s="17"/>
      <c r="G13" s="18"/>
      <c r="H13" s="19"/>
      <c r="I13" s="20">
        <v>6</v>
      </c>
      <c r="J13" s="21" t="s">
        <v>239</v>
      </c>
      <c r="K13" s="22"/>
      <c r="L13" s="23"/>
      <c r="M13" s="49"/>
      <c r="N13" s="49"/>
      <c r="O13" s="24"/>
      <c r="P13" s="22"/>
    </row>
    <row r="14" spans="1:16" s="12" customFormat="1" ht="27.75" customHeight="1">
      <c r="A14" s="15">
        <v>7</v>
      </c>
      <c r="B14" s="15"/>
      <c r="C14" s="16"/>
      <c r="D14" s="158"/>
      <c r="E14" s="159"/>
      <c r="F14" s="17"/>
      <c r="G14" s="18"/>
      <c r="H14" s="19"/>
      <c r="I14" s="20">
        <v>7</v>
      </c>
      <c r="J14" s="21" t="s">
        <v>240</v>
      </c>
      <c r="K14" s="22"/>
      <c r="L14" s="23"/>
      <c r="M14" s="49"/>
      <c r="N14" s="49"/>
      <c r="O14" s="24"/>
      <c r="P14" s="22"/>
    </row>
    <row r="15" spans="1:16" s="12" customFormat="1" ht="27.75" customHeight="1">
      <c r="A15" s="15">
        <v>8</v>
      </c>
      <c r="B15" s="15"/>
      <c r="C15" s="16"/>
      <c r="D15" s="158"/>
      <c r="E15" s="159"/>
      <c r="F15" s="17"/>
      <c r="G15" s="18"/>
      <c r="H15" s="19"/>
      <c r="I15" s="20">
        <v>8</v>
      </c>
      <c r="J15" s="21" t="s">
        <v>241</v>
      </c>
      <c r="K15" s="22"/>
      <c r="L15" s="23"/>
      <c r="M15" s="49"/>
      <c r="N15" s="49"/>
      <c r="O15" s="24"/>
      <c r="P15" s="22"/>
    </row>
    <row r="16" spans="1:16" s="12" customFormat="1" ht="27.75" customHeight="1">
      <c r="A16" s="15">
        <v>9</v>
      </c>
      <c r="B16" s="15"/>
      <c r="C16" s="16"/>
      <c r="D16" s="158"/>
      <c r="E16" s="159"/>
      <c r="F16" s="17"/>
      <c r="G16" s="18"/>
      <c r="H16" s="19"/>
      <c r="I16" s="278" t="s">
        <v>16</v>
      </c>
      <c r="J16" s="289"/>
      <c r="K16" s="289"/>
      <c r="L16" s="289"/>
      <c r="M16" s="289"/>
      <c r="N16" s="289"/>
      <c r="O16" s="289"/>
      <c r="P16" s="290"/>
    </row>
    <row r="17" spans="1:16" s="12" customFormat="1" ht="27.75" customHeight="1">
      <c r="A17" s="15">
        <v>10</v>
      </c>
      <c r="B17" s="15"/>
      <c r="C17" s="16"/>
      <c r="D17" s="158"/>
      <c r="E17" s="159"/>
      <c r="F17" s="17"/>
      <c r="G17" s="18"/>
      <c r="H17" s="19"/>
      <c r="I17" s="48" t="s">
        <v>11</v>
      </c>
      <c r="J17" s="45" t="s">
        <v>164</v>
      </c>
      <c r="K17" s="45" t="s">
        <v>163</v>
      </c>
      <c r="L17" s="46" t="s">
        <v>12</v>
      </c>
      <c r="M17" s="47" t="s">
        <v>13</v>
      </c>
      <c r="N17" s="47" t="s">
        <v>39</v>
      </c>
      <c r="O17" s="45" t="s">
        <v>14</v>
      </c>
      <c r="P17" s="45" t="s">
        <v>25</v>
      </c>
    </row>
    <row r="18" spans="1:16" s="12" customFormat="1" ht="27.75" customHeight="1">
      <c r="A18" s="15">
        <v>11</v>
      </c>
      <c r="B18" s="15"/>
      <c r="C18" s="16"/>
      <c r="D18" s="158"/>
      <c r="E18" s="159"/>
      <c r="F18" s="17"/>
      <c r="G18" s="18"/>
      <c r="H18" s="19"/>
      <c r="I18" s="20">
        <v>1</v>
      </c>
      <c r="J18" s="21" t="s">
        <v>242</v>
      </c>
      <c r="K18" s="22"/>
      <c r="L18" s="23"/>
      <c r="M18" s="49"/>
      <c r="N18" s="49"/>
      <c r="O18" s="24"/>
      <c r="P18" s="22"/>
    </row>
    <row r="19" spans="1:16" s="12" customFormat="1" ht="27.75" customHeight="1">
      <c r="A19" s="15">
        <v>12</v>
      </c>
      <c r="B19" s="15"/>
      <c r="C19" s="16"/>
      <c r="D19" s="158"/>
      <c r="E19" s="159"/>
      <c r="F19" s="17"/>
      <c r="G19" s="18"/>
      <c r="H19" s="19"/>
      <c r="I19" s="20">
        <v>2</v>
      </c>
      <c r="J19" s="21" t="s">
        <v>243</v>
      </c>
      <c r="K19" s="22"/>
      <c r="L19" s="23"/>
      <c r="M19" s="49"/>
      <c r="N19" s="49"/>
      <c r="O19" s="24"/>
      <c r="P19" s="22"/>
    </row>
    <row r="20" spans="1:16" s="12" customFormat="1" ht="27.75" customHeight="1">
      <c r="A20" s="15">
        <v>13</v>
      </c>
      <c r="B20" s="15"/>
      <c r="C20" s="16"/>
      <c r="D20" s="158"/>
      <c r="E20" s="159"/>
      <c r="F20" s="17"/>
      <c r="G20" s="18"/>
      <c r="H20" s="19"/>
      <c r="I20" s="20">
        <v>3</v>
      </c>
      <c r="J20" s="21" t="s">
        <v>244</v>
      </c>
      <c r="K20" s="22"/>
      <c r="L20" s="23"/>
      <c r="M20" s="49"/>
      <c r="N20" s="49"/>
      <c r="O20" s="24"/>
      <c r="P20" s="22"/>
    </row>
    <row r="21" spans="1:16" s="12" customFormat="1" ht="27.75" customHeight="1">
      <c r="A21" s="15">
        <v>14</v>
      </c>
      <c r="B21" s="15"/>
      <c r="C21" s="16"/>
      <c r="D21" s="158"/>
      <c r="E21" s="159"/>
      <c r="F21" s="17"/>
      <c r="G21" s="18"/>
      <c r="H21" s="19"/>
      <c r="I21" s="20">
        <v>4</v>
      </c>
      <c r="J21" s="21" t="s">
        <v>245</v>
      </c>
      <c r="K21" s="22"/>
      <c r="L21" s="23"/>
      <c r="M21" s="49"/>
      <c r="N21" s="49"/>
      <c r="O21" s="24"/>
      <c r="P21" s="22"/>
    </row>
    <row r="22" spans="1:16" s="12" customFormat="1" ht="27.75" customHeight="1">
      <c r="A22" s="15">
        <v>15</v>
      </c>
      <c r="B22" s="15"/>
      <c r="C22" s="16"/>
      <c r="D22" s="158"/>
      <c r="E22" s="159"/>
      <c r="F22" s="17"/>
      <c r="G22" s="18"/>
      <c r="H22" s="19"/>
      <c r="I22" s="20">
        <v>5</v>
      </c>
      <c r="J22" s="21" t="s">
        <v>246</v>
      </c>
      <c r="K22" s="22"/>
      <c r="L22" s="23"/>
      <c r="M22" s="49"/>
      <c r="N22" s="49"/>
      <c r="O22" s="24"/>
      <c r="P22" s="22"/>
    </row>
    <row r="23" spans="1:16" s="12" customFormat="1" ht="27.75" customHeight="1">
      <c r="A23" s="15">
        <v>16</v>
      </c>
      <c r="B23" s="15"/>
      <c r="C23" s="16"/>
      <c r="D23" s="158"/>
      <c r="E23" s="159"/>
      <c r="F23" s="17"/>
      <c r="G23" s="18"/>
      <c r="H23" s="19"/>
      <c r="I23" s="20">
        <v>6</v>
      </c>
      <c r="J23" s="21" t="s">
        <v>247</v>
      </c>
      <c r="K23" s="22"/>
      <c r="L23" s="23"/>
      <c r="M23" s="49"/>
      <c r="N23" s="49"/>
      <c r="O23" s="24"/>
      <c r="P23" s="22"/>
    </row>
    <row r="24" spans="1:16" s="12" customFormat="1" ht="27.75" customHeight="1">
      <c r="A24" s="15">
        <v>17</v>
      </c>
      <c r="B24" s="15"/>
      <c r="C24" s="16"/>
      <c r="D24" s="158"/>
      <c r="E24" s="159"/>
      <c r="F24" s="17"/>
      <c r="G24" s="18"/>
      <c r="H24" s="19"/>
      <c r="I24" s="20">
        <v>7</v>
      </c>
      <c r="J24" s="21" t="s">
        <v>248</v>
      </c>
      <c r="K24" s="22"/>
      <c r="L24" s="23"/>
      <c r="M24" s="49"/>
      <c r="N24" s="49"/>
      <c r="O24" s="24"/>
      <c r="P24" s="22"/>
    </row>
    <row r="25" spans="1:16" s="12" customFormat="1" ht="27.75" customHeight="1">
      <c r="A25" s="15">
        <v>18</v>
      </c>
      <c r="B25" s="15"/>
      <c r="C25" s="16"/>
      <c r="D25" s="158"/>
      <c r="E25" s="159"/>
      <c r="F25" s="17"/>
      <c r="G25" s="18"/>
      <c r="H25" s="19"/>
      <c r="I25" s="20">
        <v>8</v>
      </c>
      <c r="J25" s="21" t="s">
        <v>249</v>
      </c>
      <c r="K25" s="22"/>
      <c r="L25" s="23"/>
      <c r="M25" s="49"/>
      <c r="N25" s="49"/>
      <c r="O25" s="24"/>
      <c r="P25" s="22"/>
    </row>
    <row r="26" spans="1:16" s="12" customFormat="1" ht="27.75" customHeight="1">
      <c r="A26" s="15">
        <v>19</v>
      </c>
      <c r="B26" s="15"/>
      <c r="C26" s="16"/>
      <c r="D26" s="158"/>
      <c r="E26" s="159"/>
      <c r="F26" s="17"/>
      <c r="G26" s="18"/>
      <c r="H26" s="19"/>
      <c r="I26" s="278" t="s">
        <v>17</v>
      </c>
      <c r="J26" s="289"/>
      <c r="K26" s="289"/>
      <c r="L26" s="289"/>
      <c r="M26" s="289"/>
      <c r="N26" s="289"/>
      <c r="O26" s="289"/>
      <c r="P26" s="290"/>
    </row>
    <row r="27" spans="1:16" s="12" customFormat="1" ht="27.75" customHeight="1">
      <c r="A27" s="15">
        <v>20</v>
      </c>
      <c r="B27" s="15"/>
      <c r="C27" s="16"/>
      <c r="D27" s="158"/>
      <c r="E27" s="159"/>
      <c r="F27" s="17"/>
      <c r="G27" s="18"/>
      <c r="H27" s="19"/>
      <c r="I27" s="48" t="s">
        <v>11</v>
      </c>
      <c r="J27" s="45" t="s">
        <v>164</v>
      </c>
      <c r="K27" s="45" t="s">
        <v>163</v>
      </c>
      <c r="L27" s="46" t="s">
        <v>12</v>
      </c>
      <c r="M27" s="47" t="s">
        <v>13</v>
      </c>
      <c r="N27" s="47" t="s">
        <v>39</v>
      </c>
      <c r="O27" s="45" t="s">
        <v>14</v>
      </c>
      <c r="P27" s="45" t="s">
        <v>25</v>
      </c>
    </row>
    <row r="28" spans="1:16" s="12" customFormat="1" ht="27.75" customHeight="1">
      <c r="A28" s="15">
        <v>21</v>
      </c>
      <c r="B28" s="15"/>
      <c r="C28" s="16"/>
      <c r="D28" s="158"/>
      <c r="E28" s="159"/>
      <c r="F28" s="17"/>
      <c r="G28" s="18"/>
      <c r="H28" s="19"/>
      <c r="I28" s="20">
        <v>1</v>
      </c>
      <c r="J28" s="21" t="s">
        <v>250</v>
      </c>
      <c r="K28" s="22"/>
      <c r="L28" s="23"/>
      <c r="M28" s="49"/>
      <c r="N28" s="49"/>
      <c r="O28" s="24"/>
      <c r="P28" s="22"/>
    </row>
    <row r="29" spans="1:16" s="12" customFormat="1" ht="27.75" customHeight="1">
      <c r="A29" s="15">
        <v>22</v>
      </c>
      <c r="B29" s="15"/>
      <c r="C29" s="16"/>
      <c r="D29" s="158"/>
      <c r="E29" s="159"/>
      <c r="F29" s="17"/>
      <c r="G29" s="18"/>
      <c r="H29" s="19"/>
      <c r="I29" s="20">
        <v>2</v>
      </c>
      <c r="J29" s="21" t="s">
        <v>251</v>
      </c>
      <c r="K29" s="22"/>
      <c r="L29" s="23"/>
      <c r="M29" s="49"/>
      <c r="N29" s="49"/>
      <c r="O29" s="24"/>
      <c r="P29" s="22"/>
    </row>
    <row r="30" spans="1:16" s="12" customFormat="1" ht="27.75" customHeight="1">
      <c r="A30" s="15">
        <v>23</v>
      </c>
      <c r="B30" s="15"/>
      <c r="C30" s="16"/>
      <c r="D30" s="158"/>
      <c r="E30" s="159"/>
      <c r="F30" s="17"/>
      <c r="G30" s="18"/>
      <c r="H30" s="19"/>
      <c r="I30" s="20">
        <v>3</v>
      </c>
      <c r="J30" s="21" t="s">
        <v>252</v>
      </c>
      <c r="K30" s="22"/>
      <c r="L30" s="23"/>
      <c r="M30" s="49"/>
      <c r="N30" s="49"/>
      <c r="O30" s="24"/>
      <c r="P30" s="22"/>
    </row>
    <row r="31" spans="1:16" s="12" customFormat="1" ht="27.75" customHeight="1">
      <c r="A31" s="15">
        <v>24</v>
      </c>
      <c r="B31" s="15"/>
      <c r="C31" s="16"/>
      <c r="D31" s="158"/>
      <c r="E31" s="159"/>
      <c r="F31" s="17"/>
      <c r="G31" s="18"/>
      <c r="H31" s="19"/>
      <c r="I31" s="20">
        <v>4</v>
      </c>
      <c r="J31" s="21" t="s">
        <v>253</v>
      </c>
      <c r="K31" s="22"/>
      <c r="L31" s="23"/>
      <c r="M31" s="49"/>
      <c r="N31" s="49"/>
      <c r="O31" s="24"/>
      <c r="P31" s="22"/>
    </row>
    <row r="32" spans="1:16" s="12" customFormat="1" ht="27.75" customHeight="1">
      <c r="A32" s="15">
        <v>25</v>
      </c>
      <c r="B32" s="15"/>
      <c r="C32" s="16"/>
      <c r="D32" s="158"/>
      <c r="E32" s="159"/>
      <c r="F32" s="17"/>
      <c r="G32" s="18"/>
      <c r="H32" s="19"/>
      <c r="I32" s="20">
        <v>5</v>
      </c>
      <c r="J32" s="21" t="s">
        <v>254</v>
      </c>
      <c r="K32" s="22"/>
      <c r="L32" s="23"/>
      <c r="M32" s="49"/>
      <c r="N32" s="49"/>
      <c r="O32" s="24"/>
      <c r="P32" s="22"/>
    </row>
    <row r="33" spans="1:16" s="12" customFormat="1" ht="27.75" customHeight="1">
      <c r="A33" s="15">
        <v>26</v>
      </c>
      <c r="B33" s="15"/>
      <c r="C33" s="16"/>
      <c r="D33" s="158"/>
      <c r="E33" s="159"/>
      <c r="F33" s="17"/>
      <c r="G33" s="18"/>
      <c r="H33" s="19"/>
      <c r="I33" s="20">
        <v>6</v>
      </c>
      <c r="J33" s="21" t="s">
        <v>255</v>
      </c>
      <c r="K33" s="22"/>
      <c r="L33" s="23"/>
      <c r="M33" s="49"/>
      <c r="N33" s="49"/>
      <c r="O33" s="24"/>
      <c r="P33" s="22"/>
    </row>
    <row r="34" spans="1:16" s="12" customFormat="1" ht="27.75" customHeight="1">
      <c r="A34" s="15">
        <v>27</v>
      </c>
      <c r="B34" s="15"/>
      <c r="C34" s="16"/>
      <c r="D34" s="158"/>
      <c r="E34" s="159"/>
      <c r="F34" s="17"/>
      <c r="G34" s="18"/>
      <c r="H34" s="19"/>
      <c r="I34" s="20">
        <v>7</v>
      </c>
      <c r="J34" s="21" t="s">
        <v>256</v>
      </c>
      <c r="K34" s="22"/>
      <c r="L34" s="23"/>
      <c r="M34" s="49"/>
      <c r="N34" s="49"/>
      <c r="O34" s="24"/>
      <c r="P34" s="22"/>
    </row>
    <row r="35" spans="1:16" s="12" customFormat="1" ht="27.75" customHeight="1">
      <c r="A35" s="15">
        <v>28</v>
      </c>
      <c r="B35" s="15"/>
      <c r="C35" s="16"/>
      <c r="D35" s="158"/>
      <c r="E35" s="159"/>
      <c r="F35" s="17"/>
      <c r="G35" s="18"/>
      <c r="H35" s="19"/>
      <c r="I35" s="20">
        <v>8</v>
      </c>
      <c r="J35" s="21" t="s">
        <v>257</v>
      </c>
      <c r="K35" s="22"/>
      <c r="L35" s="23"/>
      <c r="M35" s="49"/>
      <c r="N35" s="49"/>
      <c r="O35" s="24"/>
      <c r="P35" s="22"/>
    </row>
    <row r="36" spans="1:16" s="12" customFormat="1" ht="27.75" customHeight="1">
      <c r="A36" s="15">
        <v>29</v>
      </c>
      <c r="B36" s="15"/>
      <c r="C36" s="16"/>
      <c r="D36" s="158"/>
      <c r="E36" s="159"/>
      <c r="F36" s="17"/>
      <c r="G36" s="18"/>
      <c r="H36" s="19"/>
      <c r="I36" s="278" t="s">
        <v>36</v>
      </c>
      <c r="J36" s="289"/>
      <c r="K36" s="289"/>
      <c r="L36" s="289"/>
      <c r="M36" s="289"/>
      <c r="N36" s="289"/>
      <c r="O36" s="289"/>
      <c r="P36" s="290"/>
    </row>
    <row r="37" spans="1:16" s="12" customFormat="1" ht="27.75" customHeight="1">
      <c r="A37" s="15">
        <v>30</v>
      </c>
      <c r="B37" s="15"/>
      <c r="C37" s="16"/>
      <c r="D37" s="158"/>
      <c r="E37" s="159"/>
      <c r="F37" s="17"/>
      <c r="G37" s="18"/>
      <c r="H37" s="19"/>
      <c r="I37" s="48" t="s">
        <v>11</v>
      </c>
      <c r="J37" s="45" t="s">
        <v>164</v>
      </c>
      <c r="K37" s="45" t="s">
        <v>163</v>
      </c>
      <c r="L37" s="46" t="s">
        <v>12</v>
      </c>
      <c r="M37" s="47" t="s">
        <v>13</v>
      </c>
      <c r="N37" s="47" t="s">
        <v>39</v>
      </c>
      <c r="O37" s="45" t="s">
        <v>14</v>
      </c>
      <c r="P37" s="45" t="s">
        <v>25</v>
      </c>
    </row>
    <row r="38" spans="1:16" s="12" customFormat="1" ht="27.75" customHeight="1">
      <c r="A38" s="15">
        <v>31</v>
      </c>
      <c r="B38" s="15"/>
      <c r="C38" s="16"/>
      <c r="D38" s="158"/>
      <c r="E38" s="159"/>
      <c r="F38" s="17"/>
      <c r="G38" s="18"/>
      <c r="H38" s="19"/>
      <c r="I38" s="20">
        <v>1</v>
      </c>
      <c r="J38" s="21" t="s">
        <v>258</v>
      </c>
      <c r="K38" s="22"/>
      <c r="L38" s="23"/>
      <c r="M38" s="49"/>
      <c r="N38" s="49"/>
      <c r="O38" s="24"/>
      <c r="P38" s="22"/>
    </row>
    <row r="39" spans="1:16" s="12" customFormat="1" ht="27.75" customHeight="1">
      <c r="A39" s="15">
        <v>32</v>
      </c>
      <c r="B39" s="15"/>
      <c r="C39" s="16"/>
      <c r="D39" s="158"/>
      <c r="E39" s="159"/>
      <c r="F39" s="17"/>
      <c r="G39" s="18"/>
      <c r="H39" s="19"/>
      <c r="I39" s="20">
        <v>2</v>
      </c>
      <c r="J39" s="21" t="s">
        <v>259</v>
      </c>
      <c r="K39" s="22"/>
      <c r="L39" s="23"/>
      <c r="M39" s="49"/>
      <c r="N39" s="49"/>
      <c r="O39" s="24"/>
      <c r="P39" s="22"/>
    </row>
    <row r="40" spans="1:16" s="12" customFormat="1" ht="27.75" customHeight="1">
      <c r="A40" s="15">
        <v>33</v>
      </c>
      <c r="B40" s="15"/>
      <c r="C40" s="16"/>
      <c r="D40" s="158"/>
      <c r="E40" s="159"/>
      <c r="F40" s="17"/>
      <c r="G40" s="18"/>
      <c r="H40" s="19"/>
      <c r="I40" s="20">
        <v>3</v>
      </c>
      <c r="J40" s="21" t="s">
        <v>260</v>
      </c>
      <c r="K40" s="22"/>
      <c r="L40" s="23"/>
      <c r="M40" s="49"/>
      <c r="N40" s="49"/>
      <c r="O40" s="24"/>
      <c r="P40" s="22"/>
    </row>
    <row r="41" spans="1:16" s="12" customFormat="1" ht="27.75" customHeight="1">
      <c r="A41" s="15">
        <v>34</v>
      </c>
      <c r="B41" s="15"/>
      <c r="C41" s="16"/>
      <c r="D41" s="158"/>
      <c r="E41" s="159"/>
      <c r="F41" s="17"/>
      <c r="G41" s="18"/>
      <c r="H41" s="19"/>
      <c r="I41" s="20">
        <v>4</v>
      </c>
      <c r="J41" s="21" t="s">
        <v>261</v>
      </c>
      <c r="K41" s="22"/>
      <c r="L41" s="23"/>
      <c r="M41" s="49"/>
      <c r="N41" s="49"/>
      <c r="O41" s="24"/>
      <c r="P41" s="22"/>
    </row>
    <row r="42" spans="1:16" s="12" customFormat="1" ht="27.75" customHeight="1">
      <c r="A42" s="15">
        <v>35</v>
      </c>
      <c r="B42" s="15"/>
      <c r="C42" s="16"/>
      <c r="D42" s="158"/>
      <c r="E42" s="159"/>
      <c r="F42" s="17"/>
      <c r="G42" s="18"/>
      <c r="H42" s="19"/>
      <c r="I42" s="20">
        <v>5</v>
      </c>
      <c r="J42" s="21" t="s">
        <v>262</v>
      </c>
      <c r="K42" s="22"/>
      <c r="L42" s="23"/>
      <c r="M42" s="49"/>
      <c r="N42" s="49"/>
      <c r="O42" s="24"/>
      <c r="P42" s="22"/>
    </row>
    <row r="43" spans="1:16" s="12" customFormat="1" ht="27.75" customHeight="1">
      <c r="A43" s="15">
        <v>36</v>
      </c>
      <c r="B43" s="15"/>
      <c r="C43" s="16"/>
      <c r="D43" s="158"/>
      <c r="E43" s="159"/>
      <c r="F43" s="17"/>
      <c r="G43" s="18"/>
      <c r="H43" s="19"/>
      <c r="I43" s="20">
        <v>6</v>
      </c>
      <c r="J43" s="21" t="s">
        <v>263</v>
      </c>
      <c r="K43" s="22"/>
      <c r="L43" s="23"/>
      <c r="M43" s="49"/>
      <c r="N43" s="49"/>
      <c r="O43" s="24"/>
      <c r="P43" s="22"/>
    </row>
    <row r="44" spans="1:16" s="12" customFormat="1" ht="27.75" customHeight="1">
      <c r="A44" s="15">
        <v>37</v>
      </c>
      <c r="B44" s="15"/>
      <c r="C44" s="16"/>
      <c r="D44" s="158"/>
      <c r="E44" s="159"/>
      <c r="F44" s="17"/>
      <c r="G44" s="18"/>
      <c r="H44" s="19"/>
      <c r="I44" s="20">
        <v>7</v>
      </c>
      <c r="J44" s="21" t="s">
        <v>264</v>
      </c>
      <c r="K44" s="22"/>
      <c r="L44" s="23"/>
      <c r="M44" s="49"/>
      <c r="N44" s="49"/>
      <c r="O44" s="24"/>
      <c r="P44" s="22"/>
    </row>
    <row r="45" spans="1:16" s="12" customFormat="1" ht="27.75" customHeight="1">
      <c r="A45" s="15">
        <v>38</v>
      </c>
      <c r="B45" s="15"/>
      <c r="C45" s="16"/>
      <c r="D45" s="158"/>
      <c r="E45" s="159"/>
      <c r="F45" s="17"/>
      <c r="G45" s="18"/>
      <c r="H45" s="19"/>
      <c r="I45" s="20">
        <v>8</v>
      </c>
      <c r="J45" s="21" t="s">
        <v>265</v>
      </c>
      <c r="K45" s="22"/>
      <c r="L45" s="23"/>
      <c r="M45" s="49"/>
      <c r="N45" s="49"/>
      <c r="O45" s="24"/>
      <c r="P45" s="22"/>
    </row>
    <row r="46" spans="1:16" ht="7.5" customHeight="1">
      <c r="A46" s="34"/>
      <c r="B46" s="34"/>
      <c r="C46" s="35"/>
      <c r="D46" s="57"/>
      <c r="E46" s="36"/>
      <c r="F46" s="37"/>
      <c r="G46" s="38"/>
      <c r="I46" s="39"/>
      <c r="J46" s="40"/>
      <c r="K46" s="41"/>
      <c r="L46" s="42"/>
      <c r="M46" s="53"/>
      <c r="N46" s="53"/>
      <c r="O46" s="43"/>
      <c r="P46" s="41"/>
    </row>
    <row r="47" spans="1:17" ht="14.25" customHeight="1">
      <c r="A47" s="28" t="s">
        <v>18</v>
      </c>
      <c r="B47" s="28"/>
      <c r="C47" s="28"/>
      <c r="D47" s="58"/>
      <c r="E47" s="51" t="s">
        <v>0</v>
      </c>
      <c r="F47" s="44" t="s">
        <v>1</v>
      </c>
      <c r="G47" s="25"/>
      <c r="H47" s="29" t="s">
        <v>2</v>
      </c>
      <c r="I47" s="29"/>
      <c r="J47" s="29"/>
      <c r="K47" s="29"/>
      <c r="M47" s="54" t="s">
        <v>3</v>
      </c>
      <c r="N47" s="55" t="s">
        <v>3</v>
      </c>
      <c r="O47" s="25" t="s">
        <v>3</v>
      </c>
      <c r="P47" s="28"/>
      <c r="Q47" s="30"/>
    </row>
  </sheetData>
  <sheetProtection/>
  <mergeCells count="22">
    <mergeCell ref="A1:P1"/>
    <mergeCell ref="A2:P2"/>
    <mergeCell ref="A3:C3"/>
    <mergeCell ref="D3:E3"/>
    <mergeCell ref="F3:G3"/>
    <mergeCell ref="G6:G7"/>
    <mergeCell ref="A4:C4"/>
    <mergeCell ref="D4:E4"/>
    <mergeCell ref="A6:A7"/>
    <mergeCell ref="E6:E7"/>
    <mergeCell ref="N5:P5"/>
    <mergeCell ref="I36:P36"/>
    <mergeCell ref="N3:P3"/>
    <mergeCell ref="I6:P6"/>
    <mergeCell ref="N4:P4"/>
    <mergeCell ref="I3:K3"/>
    <mergeCell ref="F6:F7"/>
    <mergeCell ref="B6:B7"/>
    <mergeCell ref="C6:C7"/>
    <mergeCell ref="D6:D7"/>
    <mergeCell ref="I16:P16"/>
    <mergeCell ref="I26:P26"/>
  </mergeCells>
  <hyperlinks>
    <hyperlink ref="D3" location="'YARIŞMA PROGRAMI'!C7" display="100 m. Engelli"/>
  </hyperlinks>
  <printOptions horizontalCentered="1"/>
  <pageMargins left="0.2755905511811024" right="0.1968503937007874" top="0.5118110236220472" bottom="0.35433070866141736" header="0.3937007874015748" footer="0.2755905511811024"/>
  <pageSetup horizontalDpi="600" verticalDpi="600" orientation="portrait" paperSize="9" scale="62" r:id="rId2"/>
  <ignoredErrors>
    <ignoredError sqref="D3:D4 I3 N3:N5"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MÜNİR</dc:creator>
  <cp:keywords/>
  <dc:description/>
  <cp:lastModifiedBy>DELL-BILGISAYAR (dell)</cp:lastModifiedBy>
  <cp:lastPrinted>2014-01-26T12:56:13Z</cp:lastPrinted>
  <dcterms:created xsi:type="dcterms:W3CDTF">2004-05-10T13:01:28Z</dcterms:created>
  <dcterms:modified xsi:type="dcterms:W3CDTF">2014-01-26T22:10:58Z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