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codeName="ThisWorkbook" defaultThemeVersion="124226"/>
  <bookViews>
    <workbookView xWindow="-975" yWindow="3495" windowWidth="12120" windowHeight="7080" tabRatio="832"/>
  </bookViews>
  <sheets>
    <sheet name="Menu" sheetId="36" r:id="rId1"/>
    <sheet name="Program" sheetId="32" r:id="rId2"/>
    <sheet name="Entry Form Men" sheetId="34" r:id="rId3"/>
    <sheet name="Start List All" sheetId="42" r:id="rId4"/>
    <sheet name="60m" sheetId="16" r:id="rId5"/>
    <sheet name="60m All Results" sheetId="45" r:id="rId6"/>
    <sheet name="400m" sheetId="9" r:id="rId7"/>
    <sheet name="400m All Results" sheetId="43" r:id="rId8"/>
    <sheet name="800m" sheetId="24" r:id="rId9"/>
    <sheet name="800m All Results" sheetId="44" r:id="rId10"/>
    <sheet name="1500m" sheetId="11" r:id="rId11"/>
    <sheet name="3000m" sheetId="31" r:id="rId12"/>
    <sheet name="60mH" sheetId="25" r:id="rId13"/>
    <sheet name="LJ" sheetId="14" r:id="rId14"/>
    <sheet name="TJ" sheetId="22" r:id="rId15"/>
    <sheet name="HJ" sheetId="12" r:id="rId16"/>
    <sheet name="PV" sheetId="37" r:id="rId17"/>
    <sheet name="SP" sheetId="10" r:id="rId18"/>
    <sheet name="POINTS" sheetId="28" r:id="rId19"/>
    <sheet name="Results All" sheetId="33" r:id="rId20"/>
  </sheets>
  <definedNames>
    <definedName name="_xlnm._FilterDatabase" localSheetId="10" hidden="1">'1500m'!$B$9:$H$10</definedName>
    <definedName name="_xlnm._FilterDatabase" localSheetId="11" hidden="1">'3000m'!$B$9:$H$10</definedName>
    <definedName name="_xlnm._FilterDatabase" localSheetId="6" hidden="1">'400m'!$B$9:$H$10</definedName>
    <definedName name="_xlnm._FilterDatabase" localSheetId="7" hidden="1">'400m All Results'!$B$9:$H$10</definedName>
    <definedName name="_xlnm._FilterDatabase" localSheetId="4" hidden="1">'60m'!$B$9:$H$10</definedName>
    <definedName name="_xlnm._FilterDatabase" localSheetId="5" hidden="1">'60m All Results'!$B$9:$H$10</definedName>
    <definedName name="_xlnm._FilterDatabase" localSheetId="12" hidden="1">'60mH'!$B$9:$H$10</definedName>
    <definedName name="_xlnm._FilterDatabase" localSheetId="8" hidden="1">'800m'!$B$9:$H$10</definedName>
    <definedName name="_xlnm._FilterDatabase" localSheetId="9" hidden="1">'800m All Results'!$B$9:$H$10</definedName>
    <definedName name="_xlnm._FilterDatabase" localSheetId="2" hidden="1">'Entry Form Men'!$A$10:$M$10</definedName>
    <definedName name="_xlnm._FilterDatabase" localSheetId="15" hidden="1">HJ!$B$9:$X$10</definedName>
    <definedName name="_xlnm._FilterDatabase" localSheetId="13" hidden="1">LJ!$B$9:$O$10</definedName>
    <definedName name="_xlnm._FilterDatabase" localSheetId="18" hidden="1">POINTS!$B$9:$Y$10</definedName>
    <definedName name="_xlnm._FilterDatabase" localSheetId="16" hidden="1">PV!$B$9:$X$10</definedName>
    <definedName name="_xlnm._FilterDatabase" localSheetId="17" hidden="1">SP!$B$9:$N$10</definedName>
    <definedName name="_xlnm._FilterDatabase" localSheetId="14" hidden="1">TJ!$B$9:$O$10</definedName>
    <definedName name="_xlnm.Print_Area" localSheetId="10">'1500m'!$A$1:$H$23</definedName>
    <definedName name="_xlnm.Print_Area" localSheetId="11">'3000m'!$A$1:$H$23</definedName>
    <definedName name="_xlnm.Print_Area" localSheetId="6">'400m'!$A$1:$H$26</definedName>
    <definedName name="_xlnm.Print_Area" localSheetId="7">'400m All Results'!$A$1:$H$22</definedName>
    <definedName name="_xlnm.Print_Area" localSheetId="4">'60m'!$A$1:$H$29</definedName>
    <definedName name="_xlnm.Print_Area" localSheetId="5">'60m All Results'!$A$1:$H$25</definedName>
    <definedName name="_xlnm.Print_Area" localSheetId="12">'60mH'!$A$1:$H$17</definedName>
    <definedName name="_xlnm.Print_Area" localSheetId="8">'800m'!$A$1:$H$25</definedName>
    <definedName name="_xlnm.Print_Area" localSheetId="9">'800m All Results'!$A$1:$H$21</definedName>
    <definedName name="_xlnm.Print_Area" localSheetId="2">'Entry Form Men'!$A$2:$M$206</definedName>
    <definedName name="_xlnm.Print_Area" localSheetId="15">HJ!$A$1:$X$22</definedName>
    <definedName name="_xlnm.Print_Area" localSheetId="13">LJ!$A$1:$O$25</definedName>
    <definedName name="_xlnm.Print_Area" localSheetId="0">Menu!$A$1:$C$47</definedName>
    <definedName name="_xlnm.Print_Area" localSheetId="18">POINTS!$A$1:$Y$25</definedName>
    <definedName name="_xlnm.Print_Area" localSheetId="1">Program!$A$1:$D$27</definedName>
    <definedName name="_xlnm.Print_Area" localSheetId="16">PV!$A$1:$X$19</definedName>
    <definedName name="_xlnm.Print_Area" localSheetId="19">'Results All'!$A$1:$O$101</definedName>
    <definedName name="_xlnm.Print_Area" localSheetId="17">SP!$A$1:$N$19</definedName>
    <definedName name="_xlnm.Print_Area" localSheetId="3">'Start List All'!$A$1:$S$104</definedName>
    <definedName name="_xlnm.Print_Area" localSheetId="14">TJ!$A$1:$O$17</definedName>
    <definedName name="_xlnm.Print_Titles" localSheetId="2">'Entry Form Men'!$2:$10</definedName>
    <definedName name="_xlnm.Print_Titles" localSheetId="1">Program!$1:$1</definedName>
    <definedName name="_xlnm.Print_Titles" localSheetId="19">'Results All'!$1:$1</definedName>
    <definedName name="_xlnm.Print_Titles" localSheetId="3">'Start List All'!$1:$1</definedName>
  </definedNames>
  <calcPr calcId="145621"/>
</workbook>
</file>

<file path=xl/calcChain.xml><?xml version="1.0" encoding="utf-8"?>
<calcChain xmlns="http://schemas.openxmlformats.org/spreadsheetml/2006/main">
  <c r="B40" i="34" l="1"/>
  <c r="B39" i="34"/>
  <c r="B38" i="34"/>
  <c r="B206" i="34" l="1"/>
  <c r="B205" i="34"/>
  <c r="B204" i="34"/>
  <c r="B203" i="34"/>
  <c r="B202" i="34"/>
  <c r="B201" i="34"/>
  <c r="B200" i="34"/>
  <c r="B199" i="34"/>
  <c r="B198" i="34"/>
  <c r="B197" i="34"/>
  <c r="B196" i="34"/>
  <c r="B195" i="34"/>
  <c r="B194" i="34"/>
  <c r="B193" i="34"/>
  <c r="B192" i="34"/>
  <c r="B191" i="34"/>
  <c r="B190" i="34"/>
  <c r="B189" i="34"/>
  <c r="B188" i="34"/>
  <c r="B187" i="34"/>
  <c r="B186" i="34"/>
  <c r="B185" i="34"/>
  <c r="B184" i="34"/>
  <c r="B183" i="34"/>
  <c r="B182" i="34"/>
  <c r="B181" i="34"/>
  <c r="B180" i="34"/>
  <c r="B179" i="34"/>
  <c r="B178" i="34"/>
  <c r="B177" i="34"/>
  <c r="B176" i="34"/>
  <c r="B175" i="34"/>
  <c r="B174" i="34"/>
  <c r="B173" i="34"/>
  <c r="B172" i="34"/>
  <c r="B171" i="34"/>
  <c r="B170" i="34"/>
  <c r="B169" i="34"/>
  <c r="B168" i="34"/>
  <c r="B167" i="34"/>
  <c r="B166" i="34"/>
  <c r="B165" i="34"/>
  <c r="B164" i="34"/>
  <c r="B163" i="34"/>
  <c r="B162" i="34"/>
  <c r="B161" i="34"/>
  <c r="B160" i="34"/>
  <c r="B159" i="34"/>
  <c r="B158" i="34"/>
  <c r="B157" i="34"/>
  <c r="B156" i="34"/>
  <c r="B155" i="34"/>
  <c r="B154" i="34"/>
  <c r="B153" i="34"/>
  <c r="B152" i="34"/>
  <c r="B151" i="34"/>
  <c r="B150" i="34"/>
  <c r="B149" i="34"/>
  <c r="B148" i="34"/>
  <c r="B147" i="34"/>
  <c r="B146" i="34"/>
  <c r="B145" i="34"/>
  <c r="B144" i="34"/>
  <c r="B143" i="34"/>
  <c r="B142" i="34"/>
  <c r="B141" i="34"/>
  <c r="B140" i="34"/>
  <c r="B139" i="34"/>
  <c r="B138" i="34"/>
  <c r="B137" i="34"/>
  <c r="B136" i="34"/>
  <c r="B135" i="34"/>
  <c r="B134" i="34"/>
  <c r="B133" i="34"/>
  <c r="B132" i="34"/>
  <c r="B131" i="34"/>
  <c r="B130" i="34"/>
  <c r="B129" i="34"/>
  <c r="B128" i="34"/>
  <c r="B127" i="34"/>
  <c r="B126" i="34"/>
  <c r="B125" i="34"/>
  <c r="B124" i="34"/>
  <c r="B123" i="34"/>
  <c r="B122" i="34"/>
  <c r="B121" i="34"/>
  <c r="B120" i="34"/>
  <c r="B119" i="34"/>
  <c r="B118" i="34"/>
  <c r="B117" i="34"/>
  <c r="B116" i="34"/>
  <c r="B115" i="34"/>
  <c r="B114" i="34"/>
  <c r="B113" i="34"/>
  <c r="B112" i="34"/>
  <c r="B111" i="34"/>
  <c r="B110" i="34"/>
  <c r="B109" i="34"/>
  <c r="B108" i="34"/>
  <c r="B107" i="34"/>
  <c r="B106" i="34"/>
  <c r="B105" i="34"/>
  <c r="B104" i="34"/>
  <c r="B103" i="34"/>
  <c r="B102" i="34"/>
  <c r="B101" i="34"/>
  <c r="B100" i="34"/>
  <c r="B99" i="34"/>
  <c r="B98" i="34"/>
  <c r="B97" i="34"/>
  <c r="B96" i="34"/>
  <c r="B95" i="34"/>
  <c r="B94" i="34"/>
  <c r="B93" i="34"/>
  <c r="B92" i="34"/>
  <c r="B91" i="34"/>
  <c r="B90" i="34"/>
  <c r="B89" i="34"/>
  <c r="B88" i="34"/>
  <c r="B87" i="34"/>
  <c r="B86" i="34"/>
  <c r="B85" i="34"/>
  <c r="B84" i="34"/>
  <c r="B83" i="34"/>
  <c r="B82" i="34"/>
  <c r="B81" i="34"/>
  <c r="B80" i="34"/>
  <c r="B79" i="34"/>
  <c r="B78" i="34"/>
  <c r="B77" i="34"/>
  <c r="B76" i="34"/>
  <c r="B75" i="34"/>
  <c r="B74" i="34"/>
  <c r="B73" i="34"/>
  <c r="B72" i="34"/>
  <c r="B71" i="34"/>
  <c r="B70" i="34"/>
  <c r="B69" i="34"/>
  <c r="B68" i="34"/>
  <c r="B67" i="34"/>
  <c r="B66" i="34"/>
  <c r="B65" i="34"/>
  <c r="B64" i="34"/>
  <c r="B63" i="34"/>
  <c r="B62" i="34"/>
  <c r="B61" i="34"/>
  <c r="B60" i="34"/>
  <c r="B59" i="34"/>
  <c r="B58" i="34"/>
  <c r="B57" i="34"/>
  <c r="B56" i="34"/>
  <c r="B55" i="34"/>
  <c r="B54" i="34"/>
  <c r="B53" i="34"/>
  <c r="B52" i="34"/>
  <c r="B51" i="34"/>
  <c r="B50" i="34"/>
  <c r="B49" i="34"/>
  <c r="B48" i="34"/>
  <c r="B47" i="34"/>
  <c r="B46" i="34"/>
  <c r="B45" i="34"/>
  <c r="B44" i="34"/>
  <c r="B43" i="34"/>
  <c r="B42" i="34"/>
  <c r="B41" i="34"/>
  <c r="B37" i="34"/>
  <c r="B36" i="34"/>
  <c r="B35" i="34"/>
  <c r="B34" i="34"/>
  <c r="B33" i="34"/>
  <c r="B32" i="34"/>
  <c r="B31" i="34"/>
  <c r="B30" i="34"/>
  <c r="B29" i="34"/>
  <c r="B28" i="34"/>
  <c r="B27" i="34"/>
  <c r="B26" i="34"/>
  <c r="B25" i="34"/>
  <c r="B24" i="34"/>
  <c r="B23" i="34"/>
  <c r="B22" i="34"/>
  <c r="B21" i="34"/>
  <c r="B20" i="34"/>
  <c r="B19" i="34"/>
  <c r="B18" i="34"/>
  <c r="B17" i="34"/>
  <c r="B16" i="34"/>
  <c r="B15" i="34"/>
  <c r="B14" i="34"/>
  <c r="B13" i="34"/>
  <c r="B12" i="34"/>
  <c r="B11" i="34" l="1"/>
  <c r="A2" i="34"/>
  <c r="A3" i="34"/>
  <c r="A4" i="34"/>
  <c r="A1" i="32"/>
  <c r="A2" i="32"/>
  <c r="A3" i="32"/>
  <c r="G104" i="42" l="1"/>
  <c r="F104" i="42"/>
  <c r="E104" i="42"/>
  <c r="C104" i="42"/>
  <c r="H104" i="42"/>
  <c r="D104" i="42"/>
  <c r="F103" i="42"/>
  <c r="C72" i="42"/>
  <c r="D68" i="42"/>
  <c r="G65" i="42"/>
  <c r="C64" i="42"/>
  <c r="E72" i="42"/>
  <c r="G68" i="42"/>
  <c r="F67" i="42"/>
  <c r="G64" i="42"/>
  <c r="D72" i="42"/>
  <c r="E66" i="42"/>
  <c r="H69" i="42"/>
  <c r="H64" i="42"/>
  <c r="E68" i="42"/>
  <c r="D64" i="42"/>
  <c r="E103" i="42"/>
  <c r="H72" i="42"/>
  <c r="F68" i="42"/>
  <c r="F64" i="42"/>
  <c r="E70" i="42"/>
  <c r="H68" i="42"/>
  <c r="M44" i="42"/>
  <c r="D46" i="42"/>
  <c r="Q47" i="42"/>
  <c r="F47" i="42"/>
  <c r="P75" i="42"/>
  <c r="R75" i="42"/>
  <c r="D65" i="42"/>
  <c r="F63" i="42"/>
  <c r="F70" i="42"/>
  <c r="H63" i="42"/>
  <c r="D67" i="42"/>
  <c r="G70" i="42"/>
  <c r="C65" i="42"/>
  <c r="D70" i="42"/>
  <c r="Q46" i="42"/>
  <c r="H44" i="42"/>
  <c r="E45" i="42"/>
  <c r="H46" i="42"/>
  <c r="P44" i="42"/>
  <c r="O44" i="42"/>
  <c r="P45" i="42"/>
  <c r="Q45" i="42"/>
  <c r="E47" i="42"/>
  <c r="M74" i="42"/>
  <c r="H65" i="42"/>
  <c r="H103" i="42"/>
  <c r="C68" i="42"/>
  <c r="H70" i="42"/>
  <c r="G46" i="42"/>
  <c r="P74" i="42"/>
  <c r="R74" i="42"/>
  <c r="O47" i="42"/>
  <c r="G72" i="42"/>
  <c r="C44" i="42"/>
  <c r="G63" i="42"/>
  <c r="C103" i="42"/>
  <c r="D47" i="42"/>
  <c r="G47" i="42"/>
  <c r="F46" i="42"/>
  <c r="O74" i="42"/>
  <c r="O75" i="42"/>
  <c r="N75" i="42"/>
  <c r="G69" i="42"/>
  <c r="F66" i="42"/>
  <c r="C71" i="42"/>
  <c r="F65" i="42"/>
  <c r="H67" i="42"/>
  <c r="D71" i="42"/>
  <c r="D66" i="42"/>
  <c r="E71" i="42"/>
  <c r="H47" i="42"/>
  <c r="D44" i="42"/>
  <c r="E46" i="42"/>
  <c r="G45" i="42"/>
  <c r="R47" i="42"/>
  <c r="O45" i="42"/>
  <c r="R45" i="42"/>
  <c r="M45" i="42"/>
  <c r="C45" i="42"/>
  <c r="F71" i="42"/>
  <c r="G103" i="42"/>
  <c r="E44" i="42"/>
  <c r="P47" i="42"/>
  <c r="Q74" i="42"/>
  <c r="O46" i="42"/>
  <c r="F44" i="42"/>
  <c r="N74" i="42"/>
  <c r="C67" i="42"/>
  <c r="C66" i="42"/>
  <c r="H71" i="42"/>
  <c r="C63" i="42"/>
  <c r="G44" i="42"/>
  <c r="P46" i="42"/>
  <c r="R44" i="42"/>
  <c r="E65" i="42"/>
  <c r="C47" i="42"/>
  <c r="R46" i="42"/>
  <c r="E64" i="42"/>
  <c r="D63" i="42"/>
  <c r="C69" i="42"/>
  <c r="D45" i="42"/>
  <c r="M46" i="42"/>
  <c r="Q44" i="42"/>
  <c r="H66" i="42"/>
  <c r="M75" i="42"/>
  <c r="D103" i="42"/>
  <c r="F72" i="42"/>
  <c r="Q75" i="42"/>
  <c r="G67" i="42"/>
  <c r="G66" i="42"/>
  <c r="E63" i="42"/>
  <c r="F45" i="42"/>
  <c r="N47" i="42"/>
  <c r="N46" i="42"/>
  <c r="N44" i="42"/>
  <c r="E69" i="42"/>
  <c r="G71" i="42"/>
  <c r="F69" i="42"/>
  <c r="E67" i="42"/>
  <c r="H45" i="42"/>
  <c r="M47" i="42"/>
  <c r="N45" i="42"/>
  <c r="D69" i="42"/>
  <c r="C70" i="42"/>
  <c r="C46" i="42"/>
  <c r="D41" i="42"/>
  <c r="H22" i="42"/>
  <c r="C14" i="42"/>
  <c r="R52" i="42"/>
  <c r="Q71" i="42"/>
  <c r="M100" i="42"/>
  <c r="P36" i="42"/>
  <c r="E35" i="42"/>
  <c r="H94" i="42"/>
  <c r="D96" i="42"/>
  <c r="C12" i="42"/>
  <c r="O41" i="42"/>
  <c r="N26" i="42"/>
  <c r="G51" i="42"/>
  <c r="D15" i="42"/>
  <c r="G52" i="42"/>
  <c r="O16" i="42"/>
  <c r="P96" i="42"/>
  <c r="G33" i="42"/>
  <c r="N70" i="42"/>
  <c r="N38" i="42"/>
  <c r="F22" i="42"/>
  <c r="H56" i="42"/>
  <c r="D92" i="42"/>
  <c r="C55" i="42"/>
  <c r="G26" i="42"/>
  <c r="E57" i="42"/>
  <c r="F83" i="42"/>
  <c r="M15" i="42"/>
  <c r="C37" i="42"/>
  <c r="E53" i="42"/>
  <c r="D14" i="42"/>
  <c r="C85" i="42"/>
  <c r="D55" i="42"/>
  <c r="P69" i="42"/>
  <c r="Q98" i="42"/>
  <c r="N34" i="42"/>
  <c r="E42" i="42"/>
  <c r="C101" i="42"/>
  <c r="Q16" i="42"/>
  <c r="O53" i="42"/>
  <c r="O54" i="42"/>
  <c r="G53" i="42"/>
  <c r="M99" i="42"/>
  <c r="M13" i="42"/>
  <c r="C82" i="42"/>
  <c r="M82" i="42"/>
  <c r="M67" i="42"/>
  <c r="H12" i="42"/>
  <c r="N40" i="42"/>
  <c r="N85" i="42"/>
  <c r="P42" i="42"/>
  <c r="M84" i="42"/>
  <c r="F15" i="42"/>
  <c r="G100" i="42"/>
  <c r="H98" i="42"/>
  <c r="E92" i="42"/>
  <c r="E13" i="42"/>
  <c r="C51" i="42"/>
  <c r="F55" i="42"/>
  <c r="M33" i="42"/>
  <c r="H81" i="42"/>
  <c r="F94" i="42"/>
  <c r="F12" i="42"/>
  <c r="N94" i="42"/>
  <c r="P37" i="42"/>
  <c r="F25" i="42"/>
  <c r="C40" i="42"/>
  <c r="G93" i="42"/>
  <c r="H38" i="42"/>
  <c r="Q69" i="42"/>
  <c r="O102" i="42"/>
  <c r="H26" i="42"/>
  <c r="D38" i="42"/>
  <c r="C97" i="42"/>
  <c r="M63" i="42"/>
  <c r="G55" i="42"/>
  <c r="O65" i="42"/>
  <c r="O56" i="42"/>
  <c r="R55" i="42"/>
  <c r="M72" i="42"/>
  <c r="Q68" i="42"/>
  <c r="P34" i="42"/>
  <c r="F40" i="42"/>
  <c r="F38" i="42"/>
  <c r="H82" i="42"/>
  <c r="N93" i="42"/>
  <c r="D93" i="42"/>
  <c r="R39" i="42"/>
  <c r="D54" i="42"/>
  <c r="H42" i="42"/>
  <c r="Q57" i="42"/>
  <c r="M26" i="42"/>
  <c r="R36" i="42"/>
  <c r="M96" i="42"/>
  <c r="G58" i="42"/>
  <c r="O58" i="42"/>
  <c r="M37" i="42"/>
  <c r="Q25" i="42"/>
  <c r="D85" i="42"/>
  <c r="N69" i="42"/>
  <c r="O52" i="42"/>
  <c r="M52" i="42"/>
  <c r="M70" i="42"/>
  <c r="Q95" i="42"/>
  <c r="D43" i="42"/>
  <c r="Q86" i="42"/>
  <c r="O39" i="42"/>
  <c r="P66" i="42"/>
  <c r="R98" i="42"/>
  <c r="N82" i="42"/>
  <c r="D84" i="42"/>
  <c r="F58" i="42"/>
  <c r="O67" i="42"/>
  <c r="R41" i="42"/>
  <c r="Q63" i="42"/>
  <c r="D26" i="42"/>
  <c r="E25" i="42"/>
  <c r="P72" i="42"/>
  <c r="N39" i="42"/>
  <c r="M69" i="42"/>
  <c r="F16" i="42"/>
  <c r="C84" i="42"/>
  <c r="F11" i="42"/>
  <c r="E93" i="42"/>
  <c r="C42" i="42"/>
  <c r="F23" i="42"/>
  <c r="P94" i="42"/>
  <c r="N98" i="42"/>
  <c r="O99" i="42"/>
  <c r="E54" i="42"/>
  <c r="C33" i="42"/>
  <c r="F80" i="42"/>
  <c r="C52" i="42"/>
  <c r="N55" i="42"/>
  <c r="H35" i="42"/>
  <c r="H13" i="42"/>
  <c r="D24" i="42"/>
  <c r="R42" i="42"/>
  <c r="C80" i="42"/>
  <c r="P98" i="42"/>
  <c r="F39" i="42"/>
  <c r="C13" i="42"/>
  <c r="E33" i="42"/>
  <c r="O14" i="42"/>
  <c r="N24" i="42"/>
  <c r="G17" i="42"/>
  <c r="D100" i="42"/>
  <c r="F57" i="42"/>
  <c r="R58" i="42"/>
  <c r="D34" i="42"/>
  <c r="R43" i="42"/>
  <c r="R94" i="42"/>
  <c r="Q43" i="42"/>
  <c r="R71" i="42"/>
  <c r="C26" i="42"/>
  <c r="N96" i="42"/>
  <c r="O34" i="42"/>
  <c r="E56" i="42"/>
  <c r="P35" i="42"/>
  <c r="G22" i="42"/>
  <c r="P41" i="42"/>
  <c r="D16" i="42"/>
  <c r="M24" i="42"/>
  <c r="O98" i="42"/>
  <c r="M94" i="42"/>
  <c r="G102" i="42"/>
  <c r="G84" i="42"/>
  <c r="E38" i="42"/>
  <c r="O63" i="42"/>
  <c r="H27" i="42"/>
  <c r="N88" i="42"/>
  <c r="E59" i="42"/>
  <c r="P95" i="42"/>
  <c r="Q97" i="42"/>
  <c r="R37" i="42"/>
  <c r="Q14" i="42"/>
  <c r="C28" i="42"/>
  <c r="G16" i="42"/>
  <c r="G14" i="42"/>
  <c r="C98" i="42"/>
  <c r="E96" i="42"/>
  <c r="N16" i="42"/>
  <c r="D11" i="42"/>
  <c r="R88" i="42"/>
  <c r="O38" i="42"/>
  <c r="P88" i="42"/>
  <c r="Q70" i="42"/>
  <c r="P43" i="42"/>
  <c r="C58" i="42"/>
  <c r="O40" i="42"/>
  <c r="R24" i="42"/>
  <c r="D81" i="42"/>
  <c r="O71" i="42"/>
  <c r="F13" i="42"/>
  <c r="D35" i="42"/>
  <c r="M59" i="42"/>
  <c r="N58" i="42"/>
  <c r="Q80" i="42"/>
  <c r="Q94" i="42"/>
  <c r="O100" i="42"/>
  <c r="G54" i="42"/>
  <c r="C25" i="42"/>
  <c r="C22" i="42"/>
  <c r="N52" i="42"/>
  <c r="R66" i="42"/>
  <c r="P80" i="42"/>
  <c r="O43" i="42"/>
  <c r="D82" i="42"/>
  <c r="H93" i="42"/>
  <c r="M101" i="42"/>
  <c r="P100" i="42"/>
  <c r="Q24" i="42"/>
  <c r="H40" i="42"/>
  <c r="C38" i="42"/>
  <c r="H37" i="42"/>
  <c r="O25" i="42"/>
  <c r="G40" i="42"/>
  <c r="H14" i="42"/>
  <c r="D56" i="42"/>
  <c r="C41" i="42"/>
  <c r="C81" i="42"/>
  <c r="H24" i="42"/>
  <c r="Q58" i="42"/>
  <c r="N84" i="42"/>
  <c r="N102" i="42"/>
  <c r="P59" i="42"/>
  <c r="M56" i="42"/>
  <c r="M93" i="42"/>
  <c r="D52" i="42"/>
  <c r="Q102" i="42"/>
  <c r="D94" i="42"/>
  <c r="F100" i="42"/>
  <c r="F37" i="42"/>
  <c r="G99" i="42"/>
  <c r="N71" i="42"/>
  <c r="E51" i="42"/>
  <c r="O15" i="42"/>
  <c r="R16" i="42"/>
  <c r="M64" i="42"/>
  <c r="R80" i="42"/>
  <c r="E22" i="42"/>
  <c r="H101" i="42"/>
  <c r="G37" i="42"/>
  <c r="C93" i="42"/>
  <c r="G92" i="42"/>
  <c r="P84" i="42"/>
  <c r="Q13" i="42"/>
  <c r="N54" i="42"/>
  <c r="M14" i="42"/>
  <c r="R100" i="42"/>
  <c r="F33" i="42"/>
  <c r="D102" i="42"/>
  <c r="O42" i="42"/>
  <c r="D59" i="42"/>
  <c r="Q55" i="42"/>
  <c r="R95" i="42"/>
  <c r="O84" i="42"/>
  <c r="H55" i="42"/>
  <c r="P27" i="42"/>
  <c r="C39" i="42"/>
  <c r="N63" i="42"/>
  <c r="F98" i="42"/>
  <c r="M102" i="42"/>
  <c r="O36" i="42"/>
  <c r="F102" i="42"/>
  <c r="R86" i="42"/>
  <c r="P65" i="42"/>
  <c r="N72" i="42"/>
  <c r="F41" i="42"/>
  <c r="E82" i="42"/>
  <c r="O66" i="42"/>
  <c r="R65" i="42"/>
  <c r="G41" i="42"/>
  <c r="Q41" i="42"/>
  <c r="F92" i="42"/>
  <c r="D37" i="42"/>
  <c r="D25" i="42"/>
  <c r="Q64" i="42"/>
  <c r="E16" i="42"/>
  <c r="D58" i="42"/>
  <c r="M53" i="42"/>
  <c r="M39" i="42"/>
  <c r="O97" i="42"/>
  <c r="D101" i="42"/>
  <c r="N99" i="42"/>
  <c r="R93" i="42"/>
  <c r="R57" i="42"/>
  <c r="C17" i="42"/>
  <c r="O72" i="42"/>
  <c r="N68" i="42"/>
  <c r="R63" i="42"/>
  <c r="N57" i="42"/>
  <c r="F27" i="42"/>
  <c r="O92" i="42"/>
  <c r="C43" i="42"/>
  <c r="M54" i="42"/>
  <c r="E80" i="42"/>
  <c r="C94" i="42"/>
  <c r="R73" i="42"/>
  <c r="F51" i="42"/>
  <c r="Q81" i="42"/>
  <c r="F81" i="42"/>
  <c r="F36" i="42"/>
  <c r="O70" i="42"/>
  <c r="M41" i="42"/>
  <c r="Q82" i="42"/>
  <c r="G34" i="42"/>
  <c r="F93" i="42"/>
  <c r="F101" i="42"/>
  <c r="Q59" i="42"/>
  <c r="D53" i="42"/>
  <c r="G96" i="42"/>
  <c r="P38" i="42"/>
  <c r="Q34" i="42"/>
  <c r="N37" i="42"/>
  <c r="G57" i="42"/>
  <c r="H28" i="42"/>
  <c r="P81" i="42"/>
  <c r="C56" i="42"/>
  <c r="C34" i="42"/>
  <c r="G11" i="42"/>
  <c r="H52" i="42"/>
  <c r="P56" i="42"/>
  <c r="N41" i="42"/>
  <c r="P87" i="42"/>
  <c r="C24" i="42"/>
  <c r="N27" i="42"/>
  <c r="M40" i="42"/>
  <c r="G83" i="42"/>
  <c r="H53" i="42"/>
  <c r="C57" i="42"/>
  <c r="H84" i="42"/>
  <c r="G25" i="42"/>
  <c r="E17" i="42"/>
  <c r="M16" i="42"/>
  <c r="N36" i="42"/>
  <c r="O81" i="42"/>
  <c r="D22" i="42"/>
  <c r="P57" i="42"/>
  <c r="E55" i="42"/>
  <c r="R97" i="42"/>
  <c r="Q99" i="42"/>
  <c r="R82" i="42"/>
  <c r="N13" i="42"/>
  <c r="P33" i="42"/>
  <c r="R59" i="42"/>
  <c r="R68" i="42"/>
  <c r="P71" i="42"/>
  <c r="P70" i="42"/>
  <c r="R85" i="42"/>
  <c r="P83" i="42"/>
  <c r="N87" i="42"/>
  <c r="H97" i="42"/>
  <c r="O94" i="42"/>
  <c r="O68" i="42"/>
  <c r="P25" i="42"/>
  <c r="Q35" i="42"/>
  <c r="P40" i="42"/>
  <c r="O59" i="42"/>
  <c r="M71" i="42"/>
  <c r="R40" i="42"/>
  <c r="Q67" i="42"/>
  <c r="G28" i="42"/>
  <c r="H80" i="42"/>
  <c r="D23" i="42"/>
  <c r="E39" i="42"/>
  <c r="P67" i="42"/>
  <c r="P15" i="42"/>
  <c r="P86" i="42"/>
  <c r="C36" i="42"/>
  <c r="Q39" i="42"/>
  <c r="D80" i="42"/>
  <c r="R92" i="42"/>
  <c r="O37" i="42"/>
  <c r="E84" i="42"/>
  <c r="R38" i="42"/>
  <c r="N14" i="42"/>
  <c r="O13" i="42"/>
  <c r="O51" i="42"/>
  <c r="D97" i="42"/>
  <c r="N97" i="42"/>
  <c r="N101" i="42"/>
  <c r="Q40" i="42"/>
  <c r="P63" i="42"/>
  <c r="F28" i="42"/>
  <c r="Q42" i="42"/>
  <c r="F96" i="42"/>
  <c r="Q33" i="42"/>
  <c r="P102" i="42"/>
  <c r="D98" i="42"/>
  <c r="N80" i="42"/>
  <c r="Q88" i="42"/>
  <c r="F34" i="42"/>
  <c r="E15" i="42"/>
  <c r="G43" i="42"/>
  <c r="E41" i="42"/>
  <c r="M68" i="42"/>
  <c r="E24" i="42"/>
  <c r="D39" i="42"/>
  <c r="E98" i="42"/>
  <c r="P85" i="42"/>
  <c r="M35" i="42"/>
  <c r="G15" i="42"/>
  <c r="R26" i="42"/>
  <c r="H16" i="42"/>
  <c r="O101" i="42"/>
  <c r="Q37" i="42"/>
  <c r="M58" i="42"/>
  <c r="E102" i="42"/>
  <c r="P54" i="42"/>
  <c r="M87" i="42"/>
  <c r="M65" i="42"/>
  <c r="M80" i="42"/>
  <c r="M25" i="42"/>
  <c r="N64" i="42"/>
  <c r="Q15" i="42"/>
  <c r="H102" i="42"/>
  <c r="M98" i="42"/>
  <c r="E83" i="42"/>
  <c r="O80" i="42"/>
  <c r="F54" i="42"/>
  <c r="F24" i="42"/>
  <c r="Q36" i="42"/>
  <c r="F59" i="42"/>
  <c r="H83" i="42"/>
  <c r="M55" i="42"/>
  <c r="R13" i="42"/>
  <c r="H96" i="42"/>
  <c r="R81" i="42"/>
  <c r="M95" i="42"/>
  <c r="F43" i="42"/>
  <c r="P68" i="42"/>
  <c r="F14" i="42"/>
  <c r="E23" i="42"/>
  <c r="P55" i="42"/>
  <c r="N79" i="42"/>
  <c r="P53" i="42"/>
  <c r="E14" i="42"/>
  <c r="D51" i="42"/>
  <c r="C59" i="42"/>
  <c r="N59" i="42"/>
  <c r="G81" i="42"/>
  <c r="O85" i="42"/>
  <c r="G97" i="42"/>
  <c r="H41" i="42"/>
  <c r="G59" i="42"/>
  <c r="O83" i="42"/>
  <c r="M81" i="42"/>
  <c r="E28" i="42"/>
  <c r="C11" i="42"/>
  <c r="G35" i="42"/>
  <c r="M27" i="42"/>
  <c r="Q66" i="42"/>
  <c r="H39" i="42"/>
  <c r="O96" i="42"/>
  <c r="M88" i="42"/>
  <c r="N43" i="42"/>
  <c r="E11" i="42"/>
  <c r="G27" i="42"/>
  <c r="P92" i="42"/>
  <c r="H57" i="42"/>
  <c r="C54" i="42"/>
  <c r="E81" i="42"/>
  <c r="Q96" i="42"/>
  <c r="H51" i="42"/>
  <c r="H85" i="42"/>
  <c r="E97" i="42"/>
  <c r="N100" i="42"/>
  <c r="R72" i="42"/>
  <c r="O79" i="42"/>
  <c r="F35" i="42"/>
  <c r="H43" i="42"/>
  <c r="O55" i="42"/>
  <c r="P39" i="42"/>
  <c r="E94" i="42"/>
  <c r="P26" i="42"/>
  <c r="E37" i="42"/>
  <c r="R69" i="42"/>
  <c r="O64" i="42"/>
  <c r="G12" i="42"/>
  <c r="H33" i="42"/>
  <c r="E85" i="42"/>
  <c r="C35" i="42"/>
  <c r="C27" i="42"/>
  <c r="P101" i="42"/>
  <c r="P99" i="42"/>
  <c r="Q26" i="42"/>
  <c r="D17" i="42"/>
  <c r="R27" i="42"/>
  <c r="O93" i="42"/>
  <c r="G24" i="42"/>
  <c r="Q38" i="42"/>
  <c r="E100" i="42"/>
  <c r="O82" i="42"/>
  <c r="N15" i="42"/>
  <c r="E26" i="42"/>
  <c r="N66" i="42"/>
  <c r="N86" i="42"/>
  <c r="Q27" i="42"/>
  <c r="Q87" i="42"/>
  <c r="D33" i="42"/>
  <c r="H34" i="42"/>
  <c r="E43" i="42"/>
  <c r="P58" i="42"/>
  <c r="R84" i="42"/>
  <c r="R102" i="42"/>
  <c r="R70" i="42"/>
  <c r="D12" i="42"/>
  <c r="E27" i="42"/>
  <c r="R101" i="42"/>
  <c r="F56" i="42"/>
  <c r="F52" i="42"/>
  <c r="R14" i="42"/>
  <c r="M79" i="42"/>
  <c r="O69" i="42"/>
  <c r="P97" i="42"/>
  <c r="E36" i="42"/>
  <c r="O27" i="42"/>
  <c r="R67" i="42"/>
  <c r="C53" i="42"/>
  <c r="Q72" i="42"/>
  <c r="O57" i="42"/>
  <c r="H58" i="42"/>
  <c r="E52" i="42"/>
  <c r="M57" i="42"/>
  <c r="H59" i="42"/>
  <c r="C16" i="42"/>
  <c r="N53" i="42"/>
  <c r="F53" i="42"/>
  <c r="H92" i="42"/>
  <c r="R54" i="42"/>
  <c r="M86" i="42"/>
  <c r="M43" i="42"/>
  <c r="P82" i="42"/>
  <c r="G39" i="42"/>
  <c r="P14" i="42"/>
  <c r="H25" i="42"/>
  <c r="Q53" i="42"/>
  <c r="Q83" i="42"/>
  <c r="P51" i="42"/>
  <c r="C83" i="42"/>
  <c r="G23" i="42"/>
  <c r="C96" i="42"/>
  <c r="N56" i="42"/>
  <c r="H100" i="42"/>
  <c r="M51" i="42"/>
  <c r="Q56" i="42"/>
  <c r="P79" i="42"/>
  <c r="G85" i="42"/>
  <c r="Q52" i="42"/>
  <c r="D28" i="42"/>
  <c r="H11" i="42"/>
  <c r="P52" i="42"/>
  <c r="M66" i="42"/>
  <c r="P64" i="42"/>
  <c r="M92" i="42"/>
  <c r="E34" i="42"/>
  <c r="G101" i="42"/>
  <c r="R35" i="42"/>
  <c r="N65" i="42"/>
  <c r="N81" i="42"/>
  <c r="E12" i="42"/>
  <c r="M36" i="42"/>
  <c r="Q100" i="42"/>
  <c r="E101" i="42"/>
  <c r="O86" i="42"/>
  <c r="R96" i="42"/>
  <c r="R83" i="42"/>
  <c r="N42" i="42"/>
  <c r="R99" i="42"/>
  <c r="Q51" i="42"/>
  <c r="N95" i="42"/>
  <c r="R87" i="42"/>
  <c r="Q79" i="42"/>
  <c r="R53" i="42"/>
  <c r="F97" i="42"/>
  <c r="P93" i="42"/>
  <c r="R15" i="42"/>
  <c r="D27" i="42"/>
  <c r="C15" i="42"/>
  <c r="D57" i="42"/>
  <c r="O88" i="42"/>
  <c r="N83" i="42"/>
  <c r="F26" i="42"/>
  <c r="M85" i="42"/>
  <c r="H17" i="42"/>
  <c r="Q65" i="42"/>
  <c r="G38" i="42"/>
  <c r="Q92" i="42"/>
  <c r="M34" i="42"/>
  <c r="C92" i="42"/>
  <c r="P16" i="42"/>
  <c r="R56" i="42"/>
  <c r="Q84" i="42"/>
  <c r="G36" i="42"/>
  <c r="F85" i="42"/>
  <c r="P13" i="42"/>
  <c r="M83" i="42"/>
  <c r="G94" i="42"/>
  <c r="R79" i="42"/>
  <c r="H15" i="42"/>
  <c r="O33" i="42"/>
  <c r="F17" i="42"/>
  <c r="R34" i="42"/>
  <c r="G56" i="42"/>
  <c r="R51" i="42"/>
  <c r="N25" i="42"/>
  <c r="N33" i="42"/>
  <c r="O24" i="42"/>
  <c r="O87" i="42"/>
  <c r="D13" i="42"/>
  <c r="R64" i="42"/>
  <c r="Q85" i="42"/>
  <c r="G82" i="42"/>
  <c r="E40" i="42"/>
  <c r="P73" i="42"/>
  <c r="N11" i="42"/>
  <c r="E79" i="42"/>
  <c r="D95" i="42"/>
  <c r="O23" i="42"/>
  <c r="O11" i="42"/>
  <c r="D29" i="42"/>
  <c r="P22" i="42"/>
  <c r="H79" i="42"/>
  <c r="P11" i="42"/>
  <c r="G29" i="42"/>
  <c r="D18" i="42"/>
  <c r="M22" i="42"/>
  <c r="N12" i="42"/>
  <c r="D86" i="42"/>
  <c r="M11" i="42"/>
  <c r="F29" i="42"/>
  <c r="R23" i="42"/>
  <c r="C79" i="42"/>
  <c r="F95" i="42"/>
  <c r="Q12" i="42"/>
  <c r="Q11" i="42"/>
  <c r="M23" i="42"/>
  <c r="F99" i="42"/>
  <c r="C18" i="42"/>
  <c r="H95" i="42"/>
  <c r="G79" i="42"/>
  <c r="R12" i="42"/>
  <c r="F86" i="42"/>
  <c r="C29" i="42"/>
  <c r="N22" i="42"/>
  <c r="P23" i="42"/>
  <c r="M12" i="42"/>
  <c r="Q22" i="42"/>
  <c r="O22" i="42"/>
  <c r="E99" i="42"/>
  <c r="G86" i="42"/>
  <c r="N73" i="42"/>
  <c r="O73" i="42"/>
  <c r="C86" i="42"/>
  <c r="N23" i="42"/>
  <c r="R22" i="42"/>
  <c r="G18" i="42"/>
  <c r="H99" i="42"/>
  <c r="E18" i="42"/>
  <c r="H18" i="42"/>
  <c r="D79" i="42"/>
  <c r="P12" i="42"/>
  <c r="O12" i="42"/>
  <c r="F18" i="42"/>
  <c r="M73" i="42"/>
  <c r="Q73" i="42"/>
  <c r="H29" i="42"/>
  <c r="E95" i="42"/>
  <c r="H86" i="42"/>
  <c r="Q23" i="42"/>
  <c r="G95" i="42"/>
  <c r="C99" i="42"/>
  <c r="M38" i="42"/>
  <c r="D99" i="42"/>
  <c r="R11" i="42"/>
  <c r="F79" i="42"/>
  <c r="N92" i="42"/>
  <c r="F84" i="42"/>
  <c r="R25" i="42"/>
  <c r="P24" i="42"/>
  <c r="F82" i="42"/>
  <c r="C23" i="42"/>
  <c r="C102" i="42"/>
  <c r="G98" i="42"/>
  <c r="M97" i="42"/>
  <c r="N35" i="42"/>
  <c r="Q101" i="42"/>
  <c r="O26" i="42"/>
  <c r="C100" i="42"/>
  <c r="H23" i="42"/>
  <c r="Q54" i="42"/>
  <c r="G80" i="42"/>
  <c r="E86" i="42"/>
  <c r="G42" i="42"/>
  <c r="D42" i="42"/>
  <c r="H36" i="42"/>
  <c r="D36" i="42"/>
  <c r="E58" i="42"/>
  <c r="H54" i="42"/>
  <c r="M42" i="42"/>
  <c r="N51" i="42"/>
  <c r="N67" i="42"/>
  <c r="G13" i="42"/>
  <c r="D83" i="42"/>
  <c r="O35" i="42"/>
  <c r="D40" i="42"/>
  <c r="C95" i="42"/>
  <c r="E29" i="42"/>
  <c r="Q93" i="42"/>
  <c r="R33" i="42"/>
  <c r="F42" i="42"/>
  <c r="O95" i="42"/>
</calcChain>
</file>

<file path=xl/sharedStrings.xml><?xml version="1.0" encoding="utf-8"?>
<sst xmlns="http://schemas.openxmlformats.org/spreadsheetml/2006/main" count="2567" uniqueCount="533">
  <si>
    <t>Saat / Time:</t>
  </si>
  <si>
    <t>SIRA</t>
  </si>
  <si>
    <t>ÜLKE</t>
  </si>
  <si>
    <t>UZUN ATLAMA / LONG JUMP</t>
  </si>
  <si>
    <t>GULLE ATMA / SHOT PUT</t>
  </si>
  <si>
    <t>YUKSEK ATLAMA / HIGH JUMP</t>
  </si>
  <si>
    <t>PUAN TABLOSU / SCORING TABLE</t>
  </si>
  <si>
    <t>400M</t>
  </si>
  <si>
    <t>1500M</t>
  </si>
  <si>
    <t>800M</t>
  </si>
  <si>
    <t>LJ</t>
  </si>
  <si>
    <t>TJ</t>
  </si>
  <si>
    <t>HJ</t>
  </si>
  <si>
    <t>SP</t>
  </si>
  <si>
    <t>TOTAL</t>
  </si>
  <si>
    <t>TUR</t>
  </si>
  <si>
    <t>BIH</t>
  </si>
  <si>
    <t>GRE</t>
  </si>
  <si>
    <t>BUL</t>
  </si>
  <si>
    <t>MKD</t>
  </si>
  <si>
    <t>3000M</t>
  </si>
  <si>
    <t>SRB</t>
  </si>
  <si>
    <t>ROU</t>
  </si>
  <si>
    <t>ÜLKE
NATION</t>
  </si>
  <si>
    <t>SIRA
RANK</t>
  </si>
  <si>
    <t>G.NO
B.NO</t>
  </si>
  <si>
    <t>ADI SOYADI
NAME SURNAME</t>
  </si>
  <si>
    <t>DT
BY</t>
  </si>
  <si>
    <t>DERECE
RESULT</t>
  </si>
  <si>
    <t>PUAN
POINTS</t>
  </si>
  <si>
    <t>Results</t>
  </si>
  <si>
    <t>B. No</t>
  </si>
  <si>
    <t>Nat</t>
  </si>
  <si>
    <t>HIGH JUMP</t>
  </si>
  <si>
    <t>LONG JUMP</t>
  </si>
  <si>
    <t>TRIPLE JUMP</t>
  </si>
  <si>
    <t>SHOT PUT</t>
  </si>
  <si>
    <t>UCADIM ATLAMA / TRIPLE JUMP</t>
  </si>
  <si>
    <t>Rank</t>
  </si>
  <si>
    <t>Points</t>
  </si>
  <si>
    <t>RANK</t>
  </si>
  <si>
    <t>NATION</t>
  </si>
  <si>
    <t>TOPLAM</t>
  </si>
  <si>
    <t>TOPLAM
SPORCU SAYISI</t>
  </si>
  <si>
    <t>GOGUS NO</t>
  </si>
  <si>
    <t>DOGUM TARIHI</t>
  </si>
  <si>
    <t>ADI VE SOYADI</t>
  </si>
  <si>
    <t>ULKE</t>
  </si>
  <si>
    <t>BRANŞ</t>
  </si>
  <si>
    <t>SERİ</t>
  </si>
  <si>
    <t>KULVAR</t>
  </si>
  <si>
    <t>SB</t>
  </si>
  <si>
    <t>PB</t>
  </si>
  <si>
    <t>TOTAL ATHLET NUMBER</t>
  </si>
  <si>
    <t>BIB NO</t>
  </si>
  <si>
    <t>BIRTH YEAR</t>
  </si>
  <si>
    <t>NAME SURNAME</t>
  </si>
  <si>
    <t>EVENT</t>
  </si>
  <si>
    <t>LANE</t>
  </si>
  <si>
    <t>400m</t>
  </si>
  <si>
    <t>800m</t>
  </si>
  <si>
    <t>1500m</t>
  </si>
  <si>
    <t>3000m</t>
  </si>
  <si>
    <t>MDA</t>
  </si>
  <si>
    <t>ATMA ATLAMA</t>
  </si>
  <si>
    <t>THROW  JUMPING</t>
  </si>
  <si>
    <t>Name Surname</t>
  </si>
  <si>
    <t>Yob</t>
  </si>
  <si>
    <t>HEAT</t>
  </si>
  <si>
    <t>AÇILIŞ TÖRENİ</t>
  </si>
  <si>
    <t>UZUN ATLAMA (ERKEKLER)</t>
  </si>
  <si>
    <t>YÜKSEK ATLAMA (ERKEKLER)</t>
  </si>
  <si>
    <t>800M (ERKEKLER)</t>
  </si>
  <si>
    <t>GÜLLE ATMA (ERKEKLER)</t>
  </si>
  <si>
    <t>400M (ERKEKLER)</t>
  </si>
  <si>
    <t>ÜÇADIM ATLAMA (ERKEKLER)</t>
  </si>
  <si>
    <t>1500M (ERKEKLER)</t>
  </si>
  <si>
    <t>3000M (ERKEKLER)</t>
  </si>
  <si>
    <t>P R O G R A M</t>
  </si>
  <si>
    <t>POLE VAULT (MEN)</t>
  </si>
  <si>
    <t>SIRIKLA ATLAMA (ERKEKLER)</t>
  </si>
  <si>
    <t>SIRIKLA ATLAMA / POLE VAULT</t>
  </si>
  <si>
    <t>ALB</t>
  </si>
  <si>
    <t>PV</t>
  </si>
  <si>
    <r>
      <t>Results</t>
    </r>
    <r>
      <rPr>
        <b/>
        <sz val="12"/>
        <color indexed="27"/>
        <rFont val="Times New Roman"/>
        <family val="1"/>
        <charset val="162"/>
      </rPr>
      <t>3</t>
    </r>
    <r>
      <rPr>
        <b/>
        <sz val="10"/>
        <rFont val="Geneva"/>
        <charset val="162"/>
      </rPr>
      <t/>
    </r>
  </si>
  <si>
    <r>
      <t>Point</t>
    </r>
    <r>
      <rPr>
        <b/>
        <sz val="12"/>
        <color indexed="27"/>
        <rFont val="Times New Roman"/>
        <family val="1"/>
        <charset val="162"/>
      </rPr>
      <t>4</t>
    </r>
    <r>
      <rPr>
        <b/>
        <sz val="10"/>
        <rFont val="Geneva"/>
        <charset val="162"/>
      </rPr>
      <t/>
    </r>
  </si>
  <si>
    <r>
      <t>Results</t>
    </r>
    <r>
      <rPr>
        <b/>
        <sz val="12"/>
        <color indexed="27"/>
        <rFont val="Times New Roman"/>
        <family val="1"/>
        <charset val="162"/>
      </rPr>
      <t>4</t>
    </r>
    <r>
      <rPr>
        <b/>
        <sz val="10"/>
        <rFont val="Geneva"/>
        <charset val="162"/>
      </rPr>
      <t/>
    </r>
  </si>
  <si>
    <r>
      <t>Point</t>
    </r>
    <r>
      <rPr>
        <b/>
        <sz val="12"/>
        <color indexed="27"/>
        <rFont val="Times New Roman"/>
        <family val="1"/>
        <charset val="162"/>
      </rPr>
      <t>5</t>
    </r>
    <r>
      <rPr>
        <b/>
        <sz val="10"/>
        <rFont val="Geneva"/>
        <charset val="162"/>
      </rPr>
      <t/>
    </r>
  </si>
  <si>
    <r>
      <t>Results</t>
    </r>
    <r>
      <rPr>
        <b/>
        <sz val="12"/>
        <color indexed="27"/>
        <rFont val="Times New Roman"/>
        <family val="1"/>
        <charset val="162"/>
      </rPr>
      <t>5</t>
    </r>
    <r>
      <rPr>
        <b/>
        <sz val="10"/>
        <rFont val="Geneva"/>
        <charset val="162"/>
      </rPr>
      <t/>
    </r>
  </si>
  <si>
    <r>
      <t>Point</t>
    </r>
    <r>
      <rPr>
        <b/>
        <sz val="12"/>
        <color indexed="27"/>
        <rFont val="Times New Roman"/>
        <family val="1"/>
        <charset val="162"/>
      </rPr>
      <t>6</t>
    </r>
    <r>
      <rPr>
        <b/>
        <sz val="10"/>
        <rFont val="Geneva"/>
        <charset val="162"/>
      </rPr>
      <t/>
    </r>
  </si>
  <si>
    <r>
      <t>Results</t>
    </r>
    <r>
      <rPr>
        <b/>
        <sz val="12"/>
        <color indexed="27"/>
        <rFont val="Times New Roman"/>
        <family val="1"/>
        <charset val="162"/>
      </rPr>
      <t>6</t>
    </r>
    <r>
      <rPr>
        <b/>
        <sz val="10"/>
        <rFont val="Geneva"/>
        <charset val="162"/>
      </rPr>
      <t/>
    </r>
  </si>
  <si>
    <r>
      <t>Point</t>
    </r>
    <r>
      <rPr>
        <b/>
        <sz val="12"/>
        <color indexed="27"/>
        <rFont val="Times New Roman"/>
        <family val="1"/>
        <charset val="162"/>
      </rPr>
      <t>7</t>
    </r>
    <r>
      <rPr>
        <b/>
        <sz val="10"/>
        <rFont val="Geneva"/>
        <charset val="162"/>
      </rPr>
      <t/>
    </r>
  </si>
  <si>
    <r>
      <t>Results</t>
    </r>
    <r>
      <rPr>
        <b/>
        <sz val="12"/>
        <color indexed="27"/>
        <rFont val="Times New Roman"/>
        <family val="1"/>
        <charset val="162"/>
      </rPr>
      <t>7</t>
    </r>
    <r>
      <rPr>
        <b/>
        <sz val="10"/>
        <rFont val="Geneva"/>
        <charset val="162"/>
      </rPr>
      <t/>
    </r>
  </si>
  <si>
    <r>
      <t>Point</t>
    </r>
    <r>
      <rPr>
        <b/>
        <sz val="12"/>
        <color indexed="27"/>
        <rFont val="Times New Roman"/>
        <family val="1"/>
        <charset val="162"/>
      </rPr>
      <t>8</t>
    </r>
    <r>
      <rPr>
        <b/>
        <sz val="10"/>
        <rFont val="Geneva"/>
        <charset val="162"/>
      </rPr>
      <t/>
    </r>
  </si>
  <si>
    <r>
      <t>Results</t>
    </r>
    <r>
      <rPr>
        <b/>
        <sz val="12"/>
        <color indexed="27"/>
        <rFont val="Times New Roman"/>
        <family val="1"/>
        <charset val="162"/>
      </rPr>
      <t>8</t>
    </r>
    <r>
      <rPr>
        <b/>
        <sz val="10"/>
        <rFont val="Geneva"/>
        <charset val="162"/>
      </rPr>
      <t/>
    </r>
  </si>
  <si>
    <r>
      <t>Point</t>
    </r>
    <r>
      <rPr>
        <b/>
        <sz val="12"/>
        <color indexed="27"/>
        <rFont val="Times New Roman"/>
        <family val="1"/>
        <charset val="162"/>
      </rPr>
      <t>9</t>
    </r>
    <r>
      <rPr>
        <b/>
        <sz val="10"/>
        <rFont val="Geneva"/>
        <charset val="162"/>
      </rPr>
      <t/>
    </r>
  </si>
  <si>
    <r>
      <t>Point</t>
    </r>
    <r>
      <rPr>
        <b/>
        <sz val="12"/>
        <color indexed="27"/>
        <rFont val="Times New Roman"/>
        <family val="1"/>
        <charset val="162"/>
      </rPr>
      <t>12</t>
    </r>
    <r>
      <rPr>
        <b/>
        <sz val="10"/>
        <rFont val="Geneva"/>
        <charset val="162"/>
      </rPr>
      <t/>
    </r>
  </si>
  <si>
    <r>
      <t>Results</t>
    </r>
    <r>
      <rPr>
        <b/>
        <sz val="12"/>
        <color indexed="27"/>
        <rFont val="Times New Roman"/>
        <family val="1"/>
        <charset val="162"/>
      </rPr>
      <t>12</t>
    </r>
    <r>
      <rPr>
        <b/>
        <sz val="10"/>
        <rFont val="Geneva"/>
        <charset val="162"/>
      </rPr>
      <t/>
    </r>
  </si>
  <si>
    <r>
      <t>Point</t>
    </r>
    <r>
      <rPr>
        <b/>
        <sz val="12"/>
        <color indexed="27"/>
        <rFont val="Times New Roman"/>
        <family val="1"/>
        <charset val="162"/>
      </rPr>
      <t>13</t>
    </r>
    <r>
      <rPr>
        <b/>
        <sz val="10"/>
        <rFont val="Geneva"/>
        <charset val="162"/>
      </rPr>
      <t/>
    </r>
  </si>
  <si>
    <r>
      <t>Results</t>
    </r>
    <r>
      <rPr>
        <b/>
        <sz val="12"/>
        <color indexed="27"/>
        <rFont val="Times New Roman"/>
        <family val="1"/>
        <charset val="162"/>
      </rPr>
      <t>13</t>
    </r>
    <r>
      <rPr>
        <b/>
        <sz val="10"/>
        <rFont val="Geneva"/>
        <charset val="162"/>
      </rPr>
      <t/>
    </r>
  </si>
  <si>
    <r>
      <t>Point</t>
    </r>
    <r>
      <rPr>
        <b/>
        <sz val="12"/>
        <color indexed="27"/>
        <rFont val="Times New Roman"/>
        <family val="1"/>
        <charset val="162"/>
      </rPr>
      <t>15</t>
    </r>
    <r>
      <rPr>
        <b/>
        <sz val="10"/>
        <rFont val="Geneva"/>
        <charset val="162"/>
      </rPr>
      <t/>
    </r>
  </si>
  <si>
    <r>
      <t>Results</t>
    </r>
    <r>
      <rPr>
        <b/>
        <sz val="12"/>
        <color indexed="27"/>
        <rFont val="Times New Roman"/>
        <family val="1"/>
        <charset val="162"/>
      </rPr>
      <t>15</t>
    </r>
    <r>
      <rPr>
        <b/>
        <sz val="10"/>
        <rFont val="Geneva"/>
        <charset val="162"/>
      </rPr>
      <t/>
    </r>
  </si>
  <si>
    <r>
      <t>Point</t>
    </r>
    <r>
      <rPr>
        <b/>
        <sz val="12"/>
        <color indexed="27"/>
        <rFont val="Times New Roman"/>
        <family val="1"/>
        <charset val="162"/>
      </rPr>
      <t>16</t>
    </r>
    <r>
      <rPr>
        <b/>
        <sz val="10"/>
        <rFont val="Geneva"/>
        <charset val="162"/>
      </rPr>
      <t/>
    </r>
  </si>
  <si>
    <r>
      <t>Results</t>
    </r>
    <r>
      <rPr>
        <b/>
        <sz val="12"/>
        <color indexed="27"/>
        <rFont val="Times New Roman"/>
        <family val="1"/>
        <charset val="162"/>
      </rPr>
      <t>16</t>
    </r>
    <r>
      <rPr>
        <b/>
        <sz val="10"/>
        <rFont val="Geneva"/>
        <charset val="162"/>
      </rPr>
      <t/>
    </r>
  </si>
  <si>
    <r>
      <t>Point</t>
    </r>
    <r>
      <rPr>
        <b/>
        <sz val="12"/>
        <color indexed="27"/>
        <rFont val="Times New Roman"/>
        <family val="1"/>
        <charset val="162"/>
      </rPr>
      <t>20</t>
    </r>
    <r>
      <rPr>
        <b/>
        <sz val="10"/>
        <rFont val="Geneva"/>
        <charset val="162"/>
      </rPr>
      <t/>
    </r>
  </si>
  <si>
    <r>
      <t>Results</t>
    </r>
    <r>
      <rPr>
        <b/>
        <sz val="12"/>
        <color indexed="27"/>
        <rFont val="Times New Roman"/>
        <family val="1"/>
        <charset val="162"/>
      </rPr>
      <t>20</t>
    </r>
    <r>
      <rPr>
        <b/>
        <sz val="10"/>
        <rFont val="Geneva"/>
        <charset val="162"/>
      </rPr>
      <t/>
    </r>
  </si>
  <si>
    <t>Formül</t>
  </si>
  <si>
    <t>FORMÜLLÜ ALAN</t>
  </si>
  <si>
    <t>POLE VAULT</t>
  </si>
  <si>
    <t>Lane</t>
  </si>
  <si>
    <t>Call Room</t>
  </si>
  <si>
    <t>MEN</t>
  </si>
  <si>
    <t>POLE VAULT (WOMEN)</t>
  </si>
  <si>
    <t>ÜÇADIM ATLAMA (BAYANLAR)</t>
  </si>
  <si>
    <t>SIRIKLA ATLAMA (BAYANLAR)</t>
  </si>
  <si>
    <t>1500M (BAYANLAR)</t>
  </si>
  <si>
    <t>400M (BAYANLAR)</t>
  </si>
  <si>
    <t>800M (BAYANLAR)</t>
  </si>
  <si>
    <t>YÜKSEK ATLAMA (BAYANLAR)</t>
  </si>
  <si>
    <t>GÜLLE ATMA (BAYANLAR)</t>
  </si>
  <si>
    <t>3000M (BAYANLAR)</t>
  </si>
  <si>
    <t>UZUN ATLAMA (BAYANLAR)</t>
  </si>
  <si>
    <t>MNE</t>
  </si>
  <si>
    <t>Tarih / Date:</t>
  </si>
  <si>
    <t>FULL RESULTS - MEN</t>
  </si>
  <si>
    <t>ERKEKLER / MEN</t>
  </si>
  <si>
    <t>60M HURDLES (MEN)</t>
  </si>
  <si>
    <t>TRIPLE JUMP (WOMEN)</t>
  </si>
  <si>
    <t>OPENING CEREMONY</t>
  </si>
  <si>
    <t>60M</t>
  </si>
  <si>
    <t>60M HURDLES</t>
  </si>
  <si>
    <t>60m</t>
  </si>
  <si>
    <t>60m Hurdles</t>
  </si>
  <si>
    <t>60MH</t>
  </si>
  <si>
    <t>BALKAN SALON ŞAMPİYONASI</t>
  </si>
  <si>
    <t>BALKAN INDOOR CHAMPIONSHIPS</t>
  </si>
  <si>
    <t>400M (WOMEN)</t>
  </si>
  <si>
    <t>FINAL</t>
  </si>
  <si>
    <t>HIGH JUMP (WOMEN)</t>
  </si>
  <si>
    <t>1500M (MEN)</t>
  </si>
  <si>
    <t>60M (WOMEN)</t>
  </si>
  <si>
    <t>60M (BAYANLAR)</t>
  </si>
  <si>
    <t>SHOT PUT (MEN)</t>
  </si>
  <si>
    <t>60M (MEN)</t>
  </si>
  <si>
    <t>60M (ERKEKLER)</t>
  </si>
  <si>
    <t>TRIPLE JUMP (MEN)</t>
  </si>
  <si>
    <t>3000M (WOMEN)</t>
  </si>
  <si>
    <t>800M (MEN)</t>
  </si>
  <si>
    <t>1500M (WOMEN)</t>
  </si>
  <si>
    <t>400M (MEN)</t>
  </si>
  <si>
    <t>LONG JUMP (WOMEN)</t>
  </si>
  <si>
    <t>HIGH JUMP (MEN)</t>
  </si>
  <si>
    <t>800M (WOMEN)</t>
  </si>
  <si>
    <t>SHOT PUT (WOMEN)</t>
  </si>
  <si>
    <t>3000M (MEN)</t>
  </si>
  <si>
    <t>LONG JUMP (MEN)</t>
  </si>
  <si>
    <t>60M HURDLES (WOMEN)</t>
  </si>
  <si>
    <t>60M ENGELLİ (BAYANLAR)</t>
  </si>
  <si>
    <t>60M ENGELLİ (ERKEKLER)</t>
  </si>
  <si>
    <t>CRO</t>
  </si>
  <si>
    <t xml:space="preserve">ALB </t>
  </si>
  <si>
    <t xml:space="preserve">GRE </t>
  </si>
  <si>
    <t xml:space="preserve">ROU </t>
  </si>
  <si>
    <t xml:space="preserve">BUL </t>
  </si>
  <si>
    <t xml:space="preserve">SRB </t>
  </si>
  <si>
    <t xml:space="preserve">TUR </t>
  </si>
  <si>
    <t xml:space="preserve">60m ENGELLI / HURDLES </t>
  </si>
  <si>
    <t>22 February 2014 / İstanbul</t>
  </si>
  <si>
    <t>CYP</t>
  </si>
  <si>
    <t>GEO</t>
  </si>
  <si>
    <t>SLO</t>
  </si>
  <si>
    <t>ARM</t>
  </si>
  <si>
    <t>Bajram Muço</t>
  </si>
  <si>
    <t>Eraldo Qerama</t>
  </si>
  <si>
    <t>Edison Muço</t>
  </si>
  <si>
    <t>Izmir Smajlaj</t>
  </si>
  <si>
    <t xml:space="preserve">GEO </t>
  </si>
  <si>
    <t>Narek Khachatryan</t>
  </si>
  <si>
    <t>Narek Ghukasyan</t>
  </si>
  <si>
    <t>Tigran Mkrtchyan</t>
  </si>
  <si>
    <t>Yervand Mkrtchyan</t>
  </si>
  <si>
    <t>Vanya Sargsyan</t>
  </si>
  <si>
    <t>Arsen Dubski</t>
  </si>
  <si>
    <t>Karapet Sukiasyan</t>
  </si>
  <si>
    <t>Arsen Sargsyan</t>
  </si>
  <si>
    <t>Levon Aghasyan</t>
  </si>
  <si>
    <t>Albert Martirosyan</t>
  </si>
  <si>
    <t>Sait Huseinbasic</t>
  </si>
  <si>
    <t>Boris Dragoljevic</t>
  </si>
  <si>
    <t>Mesud Pezer</t>
  </si>
  <si>
    <t>Ognyan Ognyanov</t>
  </si>
  <si>
    <t>Radoslav Stefanov</t>
  </si>
  <si>
    <t>Mitko Tsenov</t>
  </si>
  <si>
    <t>Atanas Petrov</t>
  </si>
  <si>
    <t>Denis Eradiri</t>
  </si>
  <si>
    <t>Georgi Ivanov</t>
  </si>
  <si>
    <t>Zvonimir Ivaskovic</t>
  </si>
  <si>
    <t>Mateo Ruzic</t>
  </si>
  <si>
    <t>Rudolf Kralj</t>
  </si>
  <si>
    <t>Dino Pervan</t>
  </si>
  <si>
    <t>Marin Premeru</t>
  </si>
  <si>
    <t>Theofanis Michaelas</t>
  </si>
  <si>
    <t>Vasilios Konstantinou</t>
  </si>
  <si>
    <t>Nikandros Stylianou</t>
  </si>
  <si>
    <t>Bachana Khorava</t>
  </si>
  <si>
    <t>1993</t>
  </si>
  <si>
    <t>1992</t>
  </si>
  <si>
    <t xml:space="preserve">Andranik Matinian </t>
  </si>
  <si>
    <t>1991</t>
  </si>
  <si>
    <t>Gigla Zilbershtein</t>
  </si>
  <si>
    <t>1989</t>
  </si>
  <si>
    <t>Davit Kharazishvili</t>
  </si>
  <si>
    <t>David Ilariani</t>
  </si>
  <si>
    <t>1981</t>
  </si>
  <si>
    <t>Boleslav Skhirtladze</t>
  </si>
  <si>
    <t>1987</t>
  </si>
  <si>
    <t>Efthymios Stergioulis</t>
  </si>
  <si>
    <t>Andreas Dimitrakis</t>
  </si>
  <si>
    <t>Konstantinos Douvalidis</t>
  </si>
  <si>
    <t>Antonios Mastoras</t>
  </si>
  <si>
    <t>Dimitrios Patsoukakis</t>
  </si>
  <si>
    <t>Georgios Tsakonas</t>
  </si>
  <si>
    <t>Ion Siuris</t>
  </si>
  <si>
    <t>Andrei Miticov</t>
  </si>
  <si>
    <t>Vladimir Letnicov</t>
  </si>
  <si>
    <t>Ivan Emilianov</t>
  </si>
  <si>
    <t>Kristian Efremov</t>
  </si>
  <si>
    <t>Aleksandar Stojanovski</t>
  </si>
  <si>
    <t>Jovance Jankovski</t>
  </si>
  <si>
    <t>Slavco Mircevski</t>
  </si>
  <si>
    <t>Bogdan Madaras</t>
  </si>
  <si>
    <t>Florin Purcea</t>
  </si>
  <si>
    <t>Iulian Ganciu</t>
  </si>
  <si>
    <t>Ioan Zaizan</t>
  </si>
  <si>
    <t>Marius Busca</t>
  </si>
  <si>
    <t>Cosmin Dumitrache Ilie</t>
  </si>
  <si>
    <t>Marius Cristian Dumitrache</t>
  </si>
  <si>
    <t>Alexandru Baciu</t>
  </si>
  <si>
    <t>Andrei Gag</t>
  </si>
  <si>
    <t>Gregor Kokalovic</t>
  </si>
  <si>
    <t>Luka Janezic</t>
  </si>
  <si>
    <t>Mitja Krevs</t>
  </si>
  <si>
    <t>Jure Trupej</t>
  </si>
  <si>
    <t>Andrej Poljanec</t>
  </si>
  <si>
    <t>Martin Gradisek</t>
  </si>
  <si>
    <t>Milos Raovic</t>
  </si>
  <si>
    <t>Nemanja Kojic</t>
  </si>
  <si>
    <t>Jasmin Ljajic</t>
  </si>
  <si>
    <t>Aleksandar Milenkovic</t>
  </si>
  <si>
    <t>Milos Todosijevic</t>
  </si>
  <si>
    <t>Strahinja Jovancevic</t>
  </si>
  <si>
    <t>Asmir Kolasinac</t>
  </si>
  <si>
    <t>Emir Bekric - OC</t>
  </si>
  <si>
    <t>Lazar Anic - OC</t>
  </si>
  <si>
    <t>Stanislav Stanishev - OC</t>
  </si>
  <si>
    <t>Ivan Popov - OC</t>
  </si>
  <si>
    <t>Denis Zhvania - OC</t>
  </si>
  <si>
    <t>Mihalis Mertzanidis - OC</t>
  </si>
  <si>
    <t>Georgios Triantafyllou - OC</t>
  </si>
  <si>
    <t>Alexandru Bogdan Staicu - OC</t>
  </si>
  <si>
    <t>Yiğitcan Hekimoğlu</t>
  </si>
  <si>
    <t>Yavuz Can</t>
  </si>
  <si>
    <t>Halit Kılıç</t>
  </si>
  <si>
    <t>İlham Tanui Özbilen</t>
  </si>
  <si>
    <t>Ali Kaya</t>
  </si>
  <si>
    <t>Mustafa Güneş</t>
  </si>
  <si>
    <t>Şahabettin Karabulut</t>
  </si>
  <si>
    <t>Ümit Sungur</t>
  </si>
  <si>
    <t>Toros Pilikoğlu</t>
  </si>
  <si>
    <t>İbrahim Halil Sağlam</t>
  </si>
  <si>
    <t>Murat Gündüz</t>
  </si>
  <si>
    <t>İzzet Safer - OC</t>
  </si>
  <si>
    <t>Volkan Çakan - OC</t>
  </si>
  <si>
    <t>Hasan Basri Güdük - OC</t>
  </si>
  <si>
    <t>Utku Çobanoğlu - OC</t>
  </si>
  <si>
    <t>Süleyman Bekmezci - OC</t>
  </si>
  <si>
    <t>Ozan Demir - OC</t>
  </si>
  <si>
    <t>Tarık Langat Akdağ - OC</t>
  </si>
  <si>
    <t>Erdinç Ekin - OC</t>
  </si>
  <si>
    <t>Ramazan Özdemir - OC</t>
  </si>
  <si>
    <t>Alperen Acet - OC</t>
  </si>
  <si>
    <t>Metin Doğu - OC</t>
  </si>
  <si>
    <t>Yunus Pehlevan - OC</t>
  </si>
  <si>
    <t>Burak Yılmaz - OC</t>
  </si>
  <si>
    <t>Alper Kulaksız - OC</t>
  </si>
  <si>
    <t>Mert Çiçek - OC</t>
  </si>
  <si>
    <t>Osman Can Özdeveci - OC</t>
  </si>
  <si>
    <t>High Jump</t>
  </si>
  <si>
    <t>Pole Vault</t>
  </si>
  <si>
    <t>Long Jump</t>
  </si>
  <si>
    <t>Triple Jump</t>
  </si>
  <si>
    <t>Shot Put</t>
  </si>
  <si>
    <t>Tihomir Ivanov</t>
  </si>
  <si>
    <t>Nika Kartavtsev</t>
  </si>
  <si>
    <t>Lasha Torgvaidze</t>
  </si>
  <si>
    <t>Riste Pandev</t>
  </si>
  <si>
    <t>Andrei Razvan Deliu</t>
  </si>
  <si>
    <t>Valentin Toboc</t>
  </si>
  <si>
    <t>Daniel Ionut Betej - OC</t>
  </si>
  <si>
    <t xml:space="preserve">KEN </t>
  </si>
  <si>
    <t>60M-1-1-</t>
  </si>
  <si>
    <t>60M-1-2-</t>
  </si>
  <si>
    <t>60M-1-3-</t>
  </si>
  <si>
    <t>60M-1-4-</t>
  </si>
  <si>
    <t>60M-1-5-</t>
  </si>
  <si>
    <t>60M-1-6-</t>
  </si>
  <si>
    <t>60M-1-7-</t>
  </si>
  <si>
    <t>60M-1-8-</t>
  </si>
  <si>
    <t>60M-2-1-</t>
  </si>
  <si>
    <t>60M-2-2-</t>
  </si>
  <si>
    <t>60M-2-3-</t>
  </si>
  <si>
    <t>60M-2-4-</t>
  </si>
  <si>
    <t>60M-2-5-</t>
  </si>
  <si>
    <t>60M-2-6-</t>
  </si>
  <si>
    <t>60M-2-7-</t>
  </si>
  <si>
    <t>60M-2-8-</t>
  </si>
  <si>
    <t>1500M--1-</t>
  </si>
  <si>
    <t>1500M--2-</t>
  </si>
  <si>
    <t>1500M--3-</t>
  </si>
  <si>
    <t>1500M--4-</t>
  </si>
  <si>
    <t>1500M--5-</t>
  </si>
  <si>
    <t>1500M--6-</t>
  </si>
  <si>
    <t>1500M--7-</t>
  </si>
  <si>
    <t>1500M--8-</t>
  </si>
  <si>
    <t>1500M--9-</t>
  </si>
  <si>
    <t>1500M--10-</t>
  </si>
  <si>
    <t>1500M--11-</t>
  </si>
  <si>
    <t>1500M--12-</t>
  </si>
  <si>
    <t>1500M--13-</t>
  </si>
  <si>
    <t>1500M--14-</t>
  </si>
  <si>
    <t>1500M--15-</t>
  </si>
  <si>
    <t>800M-1-1-</t>
  </si>
  <si>
    <t>800M-1-2-</t>
  </si>
  <si>
    <t>800M-1-3-</t>
  </si>
  <si>
    <t>800M-1-4-</t>
  </si>
  <si>
    <t>800M-1-5-</t>
  </si>
  <si>
    <t>800M-1-6-</t>
  </si>
  <si>
    <t>800M-1-7-</t>
  </si>
  <si>
    <t>800M-1-8-</t>
  </si>
  <si>
    <t>800M-1-9-</t>
  </si>
  <si>
    <t>800M-2-1-</t>
  </si>
  <si>
    <t>800M-2-2-</t>
  </si>
  <si>
    <t>800M-2-3-</t>
  </si>
  <si>
    <t>800M-2-4-</t>
  </si>
  <si>
    <t>800M-2-5-</t>
  </si>
  <si>
    <t>800M-2-6-</t>
  </si>
  <si>
    <t>800M-2-7-</t>
  </si>
  <si>
    <t>800M-2-8-</t>
  </si>
  <si>
    <t>800M-2-9-</t>
  </si>
  <si>
    <t>800M-2-10-</t>
  </si>
  <si>
    <t>60m Hurdles-1-1-</t>
  </si>
  <si>
    <t>60m Hurdles-1-2-</t>
  </si>
  <si>
    <t>60m Hurdles-1-3-</t>
  </si>
  <si>
    <t>60m Hurdles-1-4-</t>
  </si>
  <si>
    <t>60m Hurdles-1-5-</t>
  </si>
  <si>
    <t>60m Hurdles-1-6-</t>
  </si>
  <si>
    <t>60m Hurdles-1-7-</t>
  </si>
  <si>
    <t>60m Hurdles-1-8-</t>
  </si>
  <si>
    <t>3000M--1-</t>
  </si>
  <si>
    <t>3000M--2-</t>
  </si>
  <si>
    <t>3000M--3-</t>
  </si>
  <si>
    <t>3000M--4-</t>
  </si>
  <si>
    <t>3000M--5-</t>
  </si>
  <si>
    <t>3000M--6-</t>
  </si>
  <si>
    <t>3000M--7-</t>
  </si>
  <si>
    <t>3000M--8-</t>
  </si>
  <si>
    <t>3000M--9-</t>
  </si>
  <si>
    <t>3000M--10-</t>
  </si>
  <si>
    <t>3000M--11-</t>
  </si>
  <si>
    <t>3000M--12-</t>
  </si>
  <si>
    <t>3000M--13-</t>
  </si>
  <si>
    <t>400M-1-1-</t>
  </si>
  <si>
    <t>400M-1-2-</t>
  </si>
  <si>
    <t>400M-1-3-</t>
  </si>
  <si>
    <t>400M-1-4-</t>
  </si>
  <si>
    <t>400M-1-5-</t>
  </si>
  <si>
    <t>400M-1-6-</t>
  </si>
  <si>
    <t>400M-2-1-</t>
  </si>
  <si>
    <t>400M-2-2-</t>
  </si>
  <si>
    <t>400M-2-3-</t>
  </si>
  <si>
    <t>400M-2-4-</t>
  </si>
  <si>
    <t>400M-2-5-</t>
  </si>
  <si>
    <t>400M-2-6-</t>
  </si>
  <si>
    <t>Long Jump---1</t>
  </si>
  <si>
    <t>Long Jump---2</t>
  </si>
  <si>
    <t>Long Jump---3</t>
  </si>
  <si>
    <t>Long Jump---4</t>
  </si>
  <si>
    <t>Long Jump---5</t>
  </si>
  <si>
    <t>Long Jump---6</t>
  </si>
  <si>
    <t>Long Jump---7</t>
  </si>
  <si>
    <t>Long Jump---8</t>
  </si>
  <si>
    <t>Long Jump---9</t>
  </si>
  <si>
    <t>Long Jump---10</t>
  </si>
  <si>
    <t>Long Jump---11</t>
  </si>
  <si>
    <t>Long Jump---12</t>
  </si>
  <si>
    <t>Long Jump---13</t>
  </si>
  <si>
    <t>Long Jump---14</t>
  </si>
  <si>
    <t>Long Jump---15</t>
  </si>
  <si>
    <t>Triple Jump---1</t>
  </si>
  <si>
    <t>Triple Jump---2</t>
  </si>
  <si>
    <t>Triple Jump---3</t>
  </si>
  <si>
    <t>Triple Jump---4</t>
  </si>
  <si>
    <t>Triple Jump---5</t>
  </si>
  <si>
    <t>Triple Jump---6</t>
  </si>
  <si>
    <t>Triple Jump---7</t>
  </si>
  <si>
    <t>Triple Jump---8</t>
  </si>
  <si>
    <t>Triple Jump---9</t>
  </si>
  <si>
    <t>High Jump---1</t>
  </si>
  <si>
    <t>High Jump---2</t>
  </si>
  <si>
    <t>High Jump---3</t>
  </si>
  <si>
    <t>High Jump---4</t>
  </si>
  <si>
    <t>High Jump---5</t>
  </si>
  <si>
    <t>High Jump---6</t>
  </si>
  <si>
    <t>High Jump---7</t>
  </si>
  <si>
    <t>High Jump---8</t>
  </si>
  <si>
    <t>High Jump---9</t>
  </si>
  <si>
    <t>High Jump---10</t>
  </si>
  <si>
    <t>High Jump---11</t>
  </si>
  <si>
    <t>High Jump---12</t>
  </si>
  <si>
    <t>High Jump---13</t>
  </si>
  <si>
    <t>Pole Vault---1</t>
  </si>
  <si>
    <t>Pole Vault---2</t>
  </si>
  <si>
    <t>Pole Vault---3</t>
  </si>
  <si>
    <t>Pole Vault---4</t>
  </si>
  <si>
    <t>Pole Vault---5</t>
  </si>
  <si>
    <t>Pole Vault---6</t>
  </si>
  <si>
    <t>Pole Vault---7</t>
  </si>
  <si>
    <t>Pole Vault---8</t>
  </si>
  <si>
    <t>Pole Vault---9</t>
  </si>
  <si>
    <t>Pole Vault---10</t>
  </si>
  <si>
    <t>Shot Put---1</t>
  </si>
  <si>
    <t>Shot Put---2</t>
  </si>
  <si>
    <t>Shot Put---3</t>
  </si>
  <si>
    <t>Shot Put---4</t>
  </si>
  <si>
    <t>Shot Put---5</t>
  </si>
  <si>
    <t>Shot Put---6</t>
  </si>
  <si>
    <t>Shot Put---7</t>
  </si>
  <si>
    <t>Shot Put---8</t>
  </si>
  <si>
    <t>Shot Put---9</t>
  </si>
  <si>
    <t>Shot Put---10</t>
  </si>
  <si>
    <t>Shot Put---11</t>
  </si>
  <si>
    <t>60m-1-1-</t>
  </si>
  <si>
    <t>60m-1-2-</t>
  </si>
  <si>
    <t>60m-1-3-</t>
  </si>
  <si>
    <t>60m-1-4-</t>
  </si>
  <si>
    <t>60m-1-5-</t>
  </si>
  <si>
    <t>60m-1-6-</t>
  </si>
  <si>
    <t>60m-1-7-</t>
  </si>
  <si>
    <t>60m-1-8-</t>
  </si>
  <si>
    <t>60m-2-1-</t>
  </si>
  <si>
    <t>60m-2-2-</t>
  </si>
  <si>
    <t>60m-2-3-</t>
  </si>
  <si>
    <t>60m-2-4-</t>
  </si>
  <si>
    <t>60m-2-5-</t>
  </si>
  <si>
    <t>60m-2-6-</t>
  </si>
  <si>
    <t>60m-2-7-</t>
  </si>
  <si>
    <t>3000m--1-</t>
  </si>
  <si>
    <t>3000m--2-</t>
  </si>
  <si>
    <t>3000m--3-</t>
  </si>
  <si>
    <t>3000m--4-</t>
  </si>
  <si>
    <t>3000m--5-</t>
  </si>
  <si>
    <t>3000m--6-</t>
  </si>
  <si>
    <t>3000m--7-</t>
  </si>
  <si>
    <t>3000m--8-</t>
  </si>
  <si>
    <t>3000m--9-</t>
  </si>
  <si>
    <t>3000m--10-</t>
  </si>
  <si>
    <t>3000m--11-</t>
  </si>
  <si>
    <t>3000m--12-</t>
  </si>
  <si>
    <t>3000m--13-</t>
  </si>
  <si>
    <t>1500m--1-</t>
  </si>
  <si>
    <t>1500m--2-</t>
  </si>
  <si>
    <t>1500m--3-</t>
  </si>
  <si>
    <t>1500m--4-</t>
  </si>
  <si>
    <t>1500m--5-</t>
  </si>
  <si>
    <t>1500m--6-</t>
  </si>
  <si>
    <t>1500m--7-</t>
  </si>
  <si>
    <t>1500m--8-</t>
  </si>
  <si>
    <t>1500m--9-</t>
  </si>
  <si>
    <t>1500m--10-</t>
  </si>
  <si>
    <t>1500m--11-</t>
  </si>
  <si>
    <t>1500m--12-</t>
  </si>
  <si>
    <t>1500m--13-</t>
  </si>
  <si>
    <t>800m-1-2-</t>
  </si>
  <si>
    <t>800m-1-3-</t>
  </si>
  <si>
    <t>800m-1-4-</t>
  </si>
  <si>
    <t>800m-1-5-</t>
  </si>
  <si>
    <t>800m-1-6-</t>
  </si>
  <si>
    <t>800m-2-1-</t>
  </si>
  <si>
    <t>800m-2-2-</t>
  </si>
  <si>
    <t>800m-2-3-</t>
  </si>
  <si>
    <t>800m-2-4-</t>
  </si>
  <si>
    <t>800m-2-5-</t>
  </si>
  <si>
    <t>800m-2-6-</t>
  </si>
  <si>
    <t>400m-1-1-</t>
  </si>
  <si>
    <t>400m-1-2-</t>
  </si>
  <si>
    <t>400m-1-3-</t>
  </si>
  <si>
    <t>400m-1-4-</t>
  </si>
  <si>
    <t>400m-1-5-</t>
  </si>
  <si>
    <t>400m-1-6-</t>
  </si>
  <si>
    <t>400m-2-1-</t>
  </si>
  <si>
    <t>400m-2-2-</t>
  </si>
  <si>
    <t>400m-2-3-</t>
  </si>
  <si>
    <t>400m-2-4-</t>
  </si>
  <si>
    <t>400m-2-5-</t>
  </si>
  <si>
    <t>400m-2-6-</t>
  </si>
  <si>
    <t>Yolo Nikolov - OC</t>
  </si>
  <si>
    <t>Nicholas Chepseba - OC</t>
  </si>
  <si>
    <t>Isaack Kıpkemboi - OC</t>
  </si>
  <si>
    <t>Gledis Hallunej - OC</t>
  </si>
  <si>
    <t>Izmir Smajlaj - OC</t>
  </si>
  <si>
    <t>Davit Kharazishvili - OC</t>
  </si>
  <si>
    <t>FULL START LISTS - MEN</t>
  </si>
  <si>
    <t>DNF</t>
  </si>
  <si>
    <t>-</t>
  </si>
  <si>
    <t>OC</t>
  </si>
  <si>
    <t>X</t>
  </si>
  <si>
    <t>XO</t>
  </si>
  <si>
    <t>XXO</t>
  </si>
  <si>
    <t>XXX</t>
  </si>
  <si>
    <t>O</t>
  </si>
  <si>
    <t>DNS</t>
  </si>
  <si>
    <t>x</t>
  </si>
  <si>
    <t>XX-</t>
  </si>
  <si>
    <t>NM</t>
  </si>
  <si>
    <t>6.86 (6.854)</t>
  </si>
  <si>
    <t>6.86 (6.855)</t>
  </si>
  <si>
    <t>7.03 (7.022)</t>
  </si>
  <si>
    <t>7.03 (7.027)</t>
  </si>
  <si>
    <t>DQ (162.7)</t>
  </si>
  <si>
    <t>DQ (163.3)</t>
  </si>
  <si>
    <t/>
  </si>
  <si>
    <t>0</t>
  </si>
  <si>
    <t>Race 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</si>
</sst>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quot;m/sn&quot;"/>
    <numFmt numFmtId="165" formatCode="0\.0"/>
    <numFmt numFmtId="166" formatCode="0\.00"/>
    <numFmt numFmtId="167" formatCode="0\:00\.00"/>
    <numFmt numFmtId="168" formatCode="dd/mm/yyyy;@"/>
    <numFmt numFmtId="169" formatCode="00\:00"/>
    <numFmt numFmtId="170" formatCode="0\:00\.0"/>
    <numFmt numFmtId="171" formatCode="&quot;Race &quot;0"/>
    <numFmt numFmtId="172" formatCode="00\.00"/>
  </numFmts>
  <fonts count="60">
    <font>
      <sz val="10"/>
      <name val="Geneva"/>
      <charset val="162"/>
    </font>
    <font>
      <b/>
      <sz val="10"/>
      <name val="Geneva"/>
      <charset val="162"/>
    </font>
    <font>
      <sz val="10"/>
      <name val="Geneva"/>
      <charset val="162"/>
    </font>
    <font>
      <b/>
      <sz val="10"/>
      <name val="Arial Tur"/>
      <charset val="162"/>
    </font>
    <font>
      <b/>
      <sz val="10"/>
      <name val="Arial"/>
      <family val="2"/>
      <charset val="162"/>
    </font>
    <font>
      <sz val="10"/>
      <name val="Arial"/>
      <family val="2"/>
      <charset val="162"/>
    </font>
    <font>
      <sz val="8"/>
      <name val="Arial"/>
      <family val="2"/>
      <charset val="162"/>
    </font>
    <font>
      <sz val="10"/>
      <name val="Arial Tur"/>
      <charset val="162"/>
    </font>
    <font>
      <sz val="10"/>
      <name val="Arial"/>
      <family val="2"/>
      <charset val="162"/>
    </font>
    <font>
      <sz val="10"/>
      <name val="Arial"/>
      <family val="2"/>
    </font>
    <font>
      <u/>
      <sz val="10"/>
      <color indexed="12"/>
      <name val="Geneva"/>
      <charset val="162"/>
    </font>
    <font>
      <sz val="8"/>
      <name val="Arial"/>
      <family val="2"/>
    </font>
    <font>
      <sz val="8"/>
      <name val="Geneva"/>
      <charset val="162"/>
    </font>
    <font>
      <sz val="10"/>
      <name val="Geneva"/>
      <charset val="162"/>
    </font>
    <font>
      <sz val="10"/>
      <name val="Arial"/>
      <family val="2"/>
      <charset val="204"/>
    </font>
    <font>
      <b/>
      <sz val="14"/>
      <name val="Arial Tur"/>
      <charset val="162"/>
    </font>
    <font>
      <sz val="11"/>
      <name val="Arial Tur"/>
      <family val="2"/>
      <charset val="162"/>
    </font>
    <font>
      <b/>
      <sz val="10"/>
      <name val="Arial Tur"/>
      <family val="2"/>
      <charset val="162"/>
    </font>
    <font>
      <sz val="10"/>
      <name val="Arial Tur"/>
      <family val="2"/>
      <charset val="162"/>
    </font>
    <font>
      <b/>
      <sz val="28"/>
      <name val="Times New Roman"/>
      <family val="1"/>
      <charset val="162"/>
    </font>
    <font>
      <sz val="28"/>
      <name val="Times New Roman"/>
      <family val="1"/>
      <charset val="162"/>
    </font>
    <font>
      <sz val="10"/>
      <name val="Times New Roman"/>
      <family val="1"/>
      <charset val="162"/>
    </font>
    <font>
      <b/>
      <sz val="10"/>
      <name val="Times New Roman"/>
      <family val="1"/>
      <charset val="162"/>
    </font>
    <font>
      <b/>
      <sz val="12"/>
      <name val="Times New Roman"/>
      <family val="1"/>
      <charset val="162"/>
    </font>
    <font>
      <b/>
      <sz val="18"/>
      <name val="Times New Roman"/>
      <family val="1"/>
      <charset val="162"/>
    </font>
    <font>
      <sz val="16"/>
      <name val="Times New Roman"/>
      <family val="1"/>
      <charset val="162"/>
    </font>
    <font>
      <sz val="8"/>
      <name val="Arial"/>
      <family val="2"/>
      <charset val="204"/>
    </font>
    <font>
      <b/>
      <sz val="18"/>
      <name val="Arial"/>
      <family val="2"/>
      <charset val="162"/>
    </font>
    <font>
      <b/>
      <sz val="18"/>
      <name val="Arial Tur"/>
      <charset val="162"/>
    </font>
    <font>
      <b/>
      <sz val="14"/>
      <name val="Arial"/>
      <family val="2"/>
      <charset val="162"/>
    </font>
    <font>
      <b/>
      <sz val="10"/>
      <name val="Century Gothic"/>
      <family val="2"/>
      <charset val="162"/>
    </font>
    <font>
      <sz val="14"/>
      <name val="Times New Roman"/>
      <family val="1"/>
      <charset val="162"/>
    </font>
    <font>
      <sz val="8"/>
      <name val="Times New Roman"/>
      <family val="1"/>
      <charset val="162"/>
    </font>
    <font>
      <b/>
      <sz val="8"/>
      <name val="Arial"/>
      <family val="2"/>
      <charset val="162"/>
    </font>
    <font>
      <b/>
      <sz val="16"/>
      <name val="Times New Roman"/>
      <family val="1"/>
      <charset val="162"/>
    </font>
    <font>
      <sz val="24"/>
      <name val="Times New Roman"/>
      <family val="1"/>
      <charset val="162"/>
    </font>
    <font>
      <u/>
      <sz val="28"/>
      <name val="Times New Roman"/>
      <family val="1"/>
      <charset val="162"/>
    </font>
    <font>
      <b/>
      <sz val="13"/>
      <name val="Arial Tur"/>
      <charset val="162"/>
    </font>
    <font>
      <b/>
      <sz val="12.5"/>
      <name val="Arial Tur"/>
      <charset val="162"/>
    </font>
    <font>
      <sz val="11"/>
      <name val="Arial Tur"/>
      <charset val="162"/>
    </font>
    <font>
      <b/>
      <sz val="12"/>
      <name val="Arial Tur"/>
      <charset val="162"/>
    </font>
    <font>
      <b/>
      <sz val="12"/>
      <name val="Arial"/>
      <family val="2"/>
      <charset val="162"/>
    </font>
    <font>
      <sz val="12"/>
      <name val="Arial"/>
      <family val="2"/>
      <charset val="162"/>
    </font>
    <font>
      <sz val="12"/>
      <name val="Arial Tur"/>
      <charset val="162"/>
    </font>
    <font>
      <sz val="18"/>
      <name val="Times New Roman"/>
      <family val="1"/>
      <charset val="162"/>
    </font>
    <font>
      <b/>
      <sz val="24"/>
      <name val="Times New Roman"/>
      <family val="1"/>
      <charset val="162"/>
    </font>
    <font>
      <b/>
      <sz val="12"/>
      <color indexed="27"/>
      <name val="Times New Roman"/>
      <family val="1"/>
      <charset val="162"/>
    </font>
    <font>
      <b/>
      <sz val="7"/>
      <name val="Arial"/>
      <family val="2"/>
      <charset val="162"/>
    </font>
    <font>
      <sz val="7"/>
      <name val="Arial"/>
      <family val="2"/>
      <charset val="162"/>
    </font>
    <font>
      <b/>
      <sz val="36"/>
      <name val="Times New Roman"/>
      <family val="1"/>
      <charset val="162"/>
    </font>
    <font>
      <b/>
      <sz val="24"/>
      <name val="Times New Roman"/>
      <family val="1"/>
      <charset val="162"/>
    </font>
    <font>
      <sz val="18"/>
      <name val="Times New Roman"/>
      <family val="1"/>
      <charset val="162"/>
    </font>
    <font>
      <b/>
      <sz val="36"/>
      <name val="Times New Roman"/>
      <family val="1"/>
      <charset val="162"/>
    </font>
    <font>
      <b/>
      <sz val="32"/>
      <name val="Times New Roman"/>
      <family val="1"/>
      <charset val="162"/>
    </font>
    <font>
      <b/>
      <sz val="10"/>
      <color rgb="FFFF0000"/>
      <name val="Times New Roman"/>
      <family val="1"/>
      <charset val="162"/>
    </font>
    <font>
      <sz val="10"/>
      <color theme="0"/>
      <name val="Arial Tur"/>
      <charset val="162"/>
    </font>
    <font>
      <b/>
      <sz val="10"/>
      <color rgb="FFFF0000"/>
      <name val="Arial"/>
      <family val="2"/>
      <charset val="162"/>
    </font>
    <font>
      <sz val="18"/>
      <name val="Arial Tur"/>
      <charset val="162"/>
    </font>
    <font>
      <b/>
      <sz val="8"/>
      <name val="Arial"/>
      <family val="2"/>
    </font>
    <font>
      <b/>
      <sz val="8"/>
      <name val="Arial"/>
      <family val="2"/>
      <charset val="204"/>
    </font>
  </fonts>
  <fills count="36">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67B9CF"/>
        <bgColor indexed="64"/>
      </patternFill>
    </fill>
    <fill>
      <patternFill patternType="solid">
        <fgColor theme="8" tint="0.59999389629810485"/>
        <bgColor indexed="64"/>
      </patternFill>
    </fill>
    <fill>
      <patternFill patternType="solid">
        <fgColor rgb="FFFDEDDF"/>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3" tint="0.79998168889431442"/>
        <bgColor indexed="64"/>
      </patternFill>
    </fill>
    <fill>
      <gradientFill degree="45">
        <stop position="0">
          <color theme="0"/>
        </stop>
        <stop position="0.5">
          <color theme="8" tint="0.80001220740379042"/>
        </stop>
        <stop position="1">
          <color theme="0"/>
        </stop>
      </gradientFill>
    </fill>
    <fill>
      <patternFill patternType="solid">
        <fgColor theme="4" tint="0.79998168889431442"/>
        <bgColor indexed="64"/>
      </patternFill>
    </fill>
    <fill>
      <patternFill patternType="solid">
        <fgColor rgb="FFC2E3EC"/>
        <bgColor indexed="64"/>
      </patternFill>
    </fill>
    <fill>
      <patternFill patternType="solid">
        <fgColor theme="0"/>
        <bgColor indexed="64"/>
      </patternFill>
    </fill>
    <fill>
      <patternFill patternType="solid">
        <fgColor theme="2" tint="-9.9978637043366805E-2"/>
        <bgColor indexed="64"/>
      </patternFill>
    </fill>
    <fill>
      <patternFill patternType="solid">
        <fgColor rgb="FFB4DCEA"/>
        <bgColor indexed="64"/>
      </patternFill>
    </fill>
    <fill>
      <patternFill patternType="solid">
        <fgColor rgb="FFC7E5EF"/>
        <bgColor indexed="64"/>
      </patternFill>
    </fill>
    <fill>
      <patternFill patternType="solid">
        <fgColor rgb="FF6EBCD8"/>
        <bgColor indexed="64"/>
      </patternFill>
    </fill>
    <fill>
      <patternFill patternType="solid">
        <fgColor rgb="FF82C6DE"/>
        <bgColor indexed="64"/>
      </patternFill>
    </fill>
    <fill>
      <patternFill patternType="solid">
        <fgColor rgb="FF8CCAE0"/>
        <bgColor indexed="64"/>
      </patternFill>
    </fill>
    <fill>
      <patternFill patternType="solid">
        <fgColor rgb="FF99D0E3"/>
        <bgColor indexed="64"/>
      </patternFill>
    </fill>
    <fill>
      <patternFill patternType="solid">
        <fgColor rgb="FFA4D5E6"/>
        <bgColor indexed="64"/>
      </patternFill>
    </fill>
    <fill>
      <patternFill patternType="solid">
        <fgColor rgb="FFD0E9F0"/>
        <bgColor indexed="64"/>
      </patternFill>
    </fill>
    <fill>
      <patternFill patternType="solid">
        <fgColor rgb="FFB0DAE6"/>
        <bgColor indexed="64"/>
      </patternFill>
    </fill>
    <fill>
      <patternFill patternType="solid">
        <fgColor rgb="FF7DC2D5"/>
        <bgColor indexed="64"/>
      </patternFill>
    </fill>
    <fill>
      <patternFill patternType="solid">
        <fgColor rgb="FF8ECADA"/>
        <bgColor indexed="64"/>
      </patternFill>
    </fill>
    <fill>
      <patternFill patternType="solid">
        <fgColor rgb="FFA0D2E0"/>
        <bgColor indexed="64"/>
      </patternFill>
    </fill>
    <fill>
      <patternFill patternType="solid">
        <fgColor rgb="FFBFE2EB"/>
        <bgColor indexed="64"/>
      </patternFill>
    </fill>
    <fill>
      <patternFill patternType="solid">
        <fgColor rgb="FFDFF0F5"/>
        <bgColor indexed="64"/>
      </patternFill>
    </fill>
    <fill>
      <patternFill patternType="solid">
        <fgColor rgb="FFF0F8FA"/>
        <bgColor indexed="64"/>
      </patternFill>
    </fill>
    <fill>
      <patternFill patternType="solid">
        <fgColor theme="8"/>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0" fillId="0" borderId="0" applyNumberFormat="0" applyFill="0" applyBorder="0" applyAlignment="0" applyProtection="0">
      <alignment vertical="top"/>
      <protection locked="0"/>
    </xf>
    <xf numFmtId="0" fontId="8" fillId="0" borderId="0"/>
    <xf numFmtId="0" fontId="2" fillId="0" borderId="0"/>
  </cellStyleXfs>
  <cellXfs count="511">
    <xf numFmtId="0" fontId="0" fillId="0" borderId="0" xfId="0"/>
    <xf numFmtId="0" fontId="5"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xf>
    <xf numFmtId="0" fontId="9" fillId="0" borderId="0"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0" fillId="0" borderId="0" xfId="0" applyNumberFormat="1" applyBorder="1" applyAlignment="1">
      <alignment horizontal="center" vertical="center"/>
    </xf>
    <xf numFmtId="0" fontId="5" fillId="0" borderId="0" xfId="0" applyNumberFormat="1" applyFont="1" applyFill="1" applyBorder="1" applyAlignment="1">
      <alignment horizontal="center" vertical="center"/>
    </xf>
    <xf numFmtId="0" fontId="5" fillId="0" borderId="0" xfId="0" applyNumberFormat="1" applyFont="1" applyBorder="1" applyAlignment="1">
      <alignment horizontal="center" vertical="center"/>
    </xf>
    <xf numFmtId="0" fontId="5" fillId="0" borderId="0" xfId="0" applyNumberFormat="1" applyFont="1" applyAlignment="1">
      <alignment horizontal="center" vertical="center"/>
    </xf>
    <xf numFmtId="0" fontId="4" fillId="0" borderId="0" xfId="0" applyNumberFormat="1" applyFont="1" applyFill="1" applyBorder="1" applyAlignment="1">
      <alignment horizontal="center" vertical="center"/>
    </xf>
    <xf numFmtId="0" fontId="5" fillId="0" borderId="3" xfId="0" applyNumberFormat="1" applyFont="1" applyBorder="1" applyAlignment="1">
      <alignment horizontal="center" vertical="center"/>
    </xf>
    <xf numFmtId="0" fontId="7" fillId="0" borderId="0" xfId="0" applyNumberFormat="1" applyFont="1" applyAlignment="1">
      <alignment horizontal="center" vertical="center"/>
    </xf>
    <xf numFmtId="0" fontId="3" fillId="0" borderId="0" xfId="0" applyNumberFormat="1" applyFont="1" applyFill="1" applyBorder="1" applyAlignment="1">
      <alignment horizontal="center" vertical="center"/>
    </xf>
    <xf numFmtId="0" fontId="2" fillId="0" borderId="0" xfId="3" applyNumberFormat="1" applyFont="1" applyBorder="1" applyAlignment="1">
      <alignment horizontal="center" vertical="center"/>
    </xf>
    <xf numFmtId="0" fontId="8" fillId="0" borderId="0" xfId="0" applyNumberFormat="1" applyFont="1" applyBorder="1" applyAlignment="1">
      <alignment horizontal="center" vertical="center"/>
    </xf>
    <xf numFmtId="0" fontId="5" fillId="0" borderId="1" xfId="0" applyNumberFormat="1" applyFont="1" applyFill="1" applyBorder="1" applyAlignment="1">
      <alignment horizontal="center" vertical="center"/>
    </xf>
    <xf numFmtId="0" fontId="0" fillId="0" borderId="4" xfId="0" applyNumberFormat="1" applyBorder="1" applyAlignment="1">
      <alignment horizontal="center" vertical="center"/>
    </xf>
    <xf numFmtId="0" fontId="0" fillId="0" borderId="1" xfId="0" applyNumberFormat="1" applyBorder="1" applyAlignment="1">
      <alignment horizontal="center" vertical="center"/>
    </xf>
    <xf numFmtId="0" fontId="7" fillId="2" borderId="0" xfId="0" applyFont="1" applyFill="1" applyAlignment="1">
      <alignment vertical="center"/>
    </xf>
    <xf numFmtId="0" fontId="7" fillId="2" borderId="0" xfId="0" applyFont="1" applyFill="1" applyBorder="1" applyAlignment="1">
      <alignment vertical="center"/>
    </xf>
    <xf numFmtId="0" fontId="16" fillId="2" borderId="0" xfId="0" applyFont="1" applyFill="1" applyBorder="1" applyAlignment="1">
      <alignment vertical="center"/>
    </xf>
    <xf numFmtId="0" fontId="17" fillId="2" borderId="0" xfId="0" applyFont="1" applyFill="1" applyBorder="1" applyAlignment="1">
      <alignment horizontal="center" vertical="center"/>
    </xf>
    <xf numFmtId="0" fontId="18" fillId="2" borderId="0" xfId="0" applyFont="1" applyFill="1" applyBorder="1" applyAlignment="1">
      <alignment vertical="center"/>
    </xf>
    <xf numFmtId="0" fontId="18" fillId="2" borderId="0" xfId="0" applyFont="1" applyFill="1" applyAlignment="1">
      <alignment vertical="center"/>
    </xf>
    <xf numFmtId="0" fontId="4" fillId="0" borderId="0" xfId="0" applyNumberFormat="1" applyFont="1" applyFill="1" applyAlignment="1">
      <alignment horizontal="center" vertical="center"/>
    </xf>
    <xf numFmtId="0" fontId="5" fillId="0" borderId="0" xfId="0" applyNumberFormat="1" applyFont="1" applyFill="1" applyAlignment="1">
      <alignment horizontal="center" vertical="center"/>
    </xf>
    <xf numFmtId="0" fontId="4" fillId="0" borderId="0" xfId="0" applyNumberFormat="1" applyFont="1" applyAlignment="1">
      <alignment horizontal="left" vertical="center"/>
    </xf>
    <xf numFmtId="0" fontId="9" fillId="2" borderId="1" xfId="0" applyNumberFormat="1" applyFont="1" applyFill="1" applyBorder="1" applyAlignment="1">
      <alignment horizontal="left" vertical="center"/>
    </xf>
    <xf numFmtId="0" fontId="5" fillId="0" borderId="4" xfId="0" applyNumberFormat="1" applyFont="1" applyBorder="1" applyAlignment="1">
      <alignment horizontal="center" vertical="center"/>
    </xf>
    <xf numFmtId="0" fontId="13" fillId="0" borderId="4" xfId="0" applyNumberFormat="1" applyFont="1" applyBorder="1" applyAlignment="1">
      <alignment horizontal="center" vertical="center"/>
    </xf>
    <xf numFmtId="0" fontId="14" fillId="2" borderId="1" xfId="0" applyNumberFormat="1" applyFont="1" applyFill="1" applyBorder="1" applyAlignment="1">
      <alignment horizontal="left" vertical="center"/>
    </xf>
    <xf numFmtId="0" fontId="9" fillId="0" borderId="0" xfId="0" applyNumberFormat="1" applyFont="1" applyBorder="1" applyAlignment="1">
      <alignment horizontal="left" vertical="center"/>
    </xf>
    <xf numFmtId="0" fontId="9" fillId="0" borderId="0" xfId="2" applyNumberFormat="1" applyFont="1" applyBorder="1" applyAlignment="1">
      <alignment horizontal="center" vertical="center"/>
    </xf>
    <xf numFmtId="0" fontId="7" fillId="0" borderId="0" xfId="0" applyNumberFormat="1" applyFont="1" applyFill="1" applyAlignment="1">
      <alignment horizontal="center" vertical="center"/>
    </xf>
    <xf numFmtId="0" fontId="7" fillId="0" borderId="0" xfId="0" applyNumberFormat="1" applyFont="1" applyFill="1" applyBorder="1" applyAlignment="1">
      <alignment horizontal="center" vertical="center"/>
    </xf>
    <xf numFmtId="0" fontId="8" fillId="0" borderId="0" xfId="0" applyNumberFormat="1" applyFont="1" applyAlignment="1">
      <alignment horizontal="center" vertical="center"/>
    </xf>
    <xf numFmtId="0" fontId="2" fillId="0" borderId="0" xfId="3" applyNumberFormat="1" applyFont="1" applyAlignment="1">
      <alignment horizontal="center" vertical="center"/>
    </xf>
    <xf numFmtId="0" fontId="1" fillId="0" borderId="0" xfId="3" applyNumberFormat="1" applyFont="1" applyAlignment="1">
      <alignment horizontal="center" vertical="center"/>
    </xf>
    <xf numFmtId="0" fontId="5" fillId="0" borderId="0" xfId="3" applyNumberFormat="1" applyFont="1" applyBorder="1" applyAlignment="1">
      <alignment horizontal="center" vertical="center"/>
    </xf>
    <xf numFmtId="168" fontId="5" fillId="0" borderId="0" xfId="0" applyNumberFormat="1" applyFont="1" applyAlignment="1">
      <alignment horizontal="center" vertical="center"/>
    </xf>
    <xf numFmtId="169" fontId="1" fillId="0" borderId="0" xfId="3" applyNumberFormat="1" applyFont="1" applyAlignment="1">
      <alignment horizontal="center" vertical="center"/>
    </xf>
    <xf numFmtId="169" fontId="5" fillId="0" borderId="0" xfId="0" applyNumberFormat="1" applyFont="1" applyAlignment="1">
      <alignment horizontal="center" vertical="center"/>
    </xf>
    <xf numFmtId="0" fontId="7" fillId="0" borderId="0" xfId="0" applyNumberFormat="1" applyFont="1" applyAlignment="1">
      <alignment vertical="center"/>
    </xf>
    <xf numFmtId="0" fontId="5" fillId="0" borderId="0" xfId="0" applyNumberFormat="1" applyFont="1" applyAlignment="1">
      <alignment vertical="center"/>
    </xf>
    <xf numFmtId="0" fontId="2" fillId="0" borderId="0" xfId="3" applyNumberFormat="1" applyFont="1" applyAlignment="1">
      <alignment vertical="center"/>
    </xf>
    <xf numFmtId="0" fontId="2" fillId="0" borderId="2" xfId="3" applyNumberFormat="1" applyFont="1" applyBorder="1" applyAlignment="1">
      <alignment vertical="center"/>
    </xf>
    <xf numFmtId="168" fontId="5" fillId="0" borderId="0" xfId="0" applyNumberFormat="1" applyFont="1" applyAlignment="1">
      <alignment horizontal="left" vertical="center"/>
    </xf>
    <xf numFmtId="0" fontId="5" fillId="0" borderId="0" xfId="0" applyNumberFormat="1" applyFont="1" applyAlignment="1">
      <alignment horizontal="left" vertical="center"/>
    </xf>
    <xf numFmtId="0" fontId="5" fillId="0" borderId="0" xfId="0" applyNumberFormat="1" applyFont="1" applyFill="1" applyBorder="1" applyAlignment="1">
      <alignment horizontal="left" vertical="center"/>
    </xf>
    <xf numFmtId="0" fontId="6" fillId="0" borderId="1" xfId="0" applyNumberFormat="1" applyFont="1" applyBorder="1" applyAlignment="1">
      <alignment horizontal="center" vertical="center"/>
    </xf>
    <xf numFmtId="0" fontId="5" fillId="0" borderId="1" xfId="3" applyNumberFormat="1" applyFont="1" applyBorder="1" applyAlignment="1">
      <alignment horizontal="center" vertical="center"/>
    </xf>
    <xf numFmtId="0" fontId="5" fillId="0" borderId="5" xfId="3" applyNumberFormat="1" applyFont="1" applyBorder="1" applyAlignment="1">
      <alignment horizontal="center" vertical="center"/>
    </xf>
    <xf numFmtId="0" fontId="0" fillId="0" borderId="6" xfId="0" applyNumberFormat="1" applyBorder="1" applyAlignment="1">
      <alignment horizontal="center" vertical="center"/>
    </xf>
    <xf numFmtId="20" fontId="5" fillId="0" borderId="0" xfId="0" applyNumberFormat="1" applyFont="1" applyFill="1" applyBorder="1" applyAlignment="1">
      <alignment horizontal="left" vertical="center"/>
    </xf>
    <xf numFmtId="0" fontId="20" fillId="0" borderId="0" xfId="0" applyNumberFormat="1" applyFont="1" applyAlignment="1">
      <alignment vertical="center"/>
    </xf>
    <xf numFmtId="0" fontId="21" fillId="0" borderId="0" xfId="0" applyNumberFormat="1" applyFont="1" applyAlignment="1">
      <alignment vertical="center"/>
    </xf>
    <xf numFmtId="0" fontId="6" fillId="0" borderId="0" xfId="0" applyNumberFormat="1" applyFont="1" applyAlignment="1">
      <alignment horizontal="center" vertical="center"/>
    </xf>
    <xf numFmtId="0" fontId="6" fillId="0"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6" fillId="0" borderId="1" xfId="0" applyNumberFormat="1" applyFont="1" applyBorder="1" applyAlignment="1">
      <alignment horizontal="center" vertical="center" wrapText="1"/>
    </xf>
    <xf numFmtId="0" fontId="11" fillId="2" borderId="1" xfId="0" applyNumberFormat="1" applyFont="1" applyFill="1" applyBorder="1" applyAlignment="1">
      <alignment horizontal="left" vertical="center"/>
    </xf>
    <xf numFmtId="0" fontId="26" fillId="2" borderId="1" xfId="0" applyNumberFormat="1" applyFont="1" applyFill="1" applyBorder="1" applyAlignment="1">
      <alignment horizontal="left" vertical="center"/>
    </xf>
    <xf numFmtId="0" fontId="6" fillId="0" borderId="0" xfId="0" applyNumberFormat="1" applyFont="1" applyBorder="1" applyAlignment="1">
      <alignment horizontal="center" vertical="center"/>
    </xf>
    <xf numFmtId="0" fontId="6" fillId="0" borderId="0" xfId="0" applyNumberFormat="1" applyFont="1" applyBorder="1" applyAlignment="1">
      <alignment vertical="center"/>
    </xf>
    <xf numFmtId="0" fontId="6" fillId="0" borderId="0" xfId="0" applyNumberFormat="1" applyFont="1" applyBorder="1" applyAlignment="1">
      <alignment horizontal="left" vertical="center" wrapText="1"/>
    </xf>
    <xf numFmtId="0" fontId="6" fillId="0" borderId="0" xfId="0" applyNumberFormat="1" applyFont="1" applyBorder="1" applyAlignment="1">
      <alignment horizontal="center" vertical="center" wrapText="1"/>
    </xf>
    <xf numFmtId="0" fontId="6" fillId="0" borderId="1" xfId="0" applyNumberFormat="1" applyFont="1" applyBorder="1" applyAlignment="1">
      <alignment horizontal="left" vertical="center" wrapText="1"/>
    </xf>
    <xf numFmtId="0" fontId="11"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xf>
    <xf numFmtId="0" fontId="4" fillId="0" borderId="0" xfId="0" applyNumberFormat="1" applyFont="1" applyAlignment="1">
      <alignment horizontal="center" vertical="center"/>
    </xf>
    <xf numFmtId="166" fontId="6" fillId="0" borderId="1" xfId="0" applyNumberFormat="1" applyFont="1" applyBorder="1" applyAlignment="1">
      <alignment horizontal="center" vertical="center" wrapText="1"/>
    </xf>
    <xf numFmtId="166" fontId="11" fillId="2"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wrapText="1"/>
    </xf>
    <xf numFmtId="166" fontId="11" fillId="0" borderId="1" xfId="0" applyNumberFormat="1" applyFont="1" applyFill="1" applyBorder="1" applyAlignment="1">
      <alignment horizontal="center" vertical="center"/>
    </xf>
    <xf numFmtId="167" fontId="11" fillId="2" borderId="1" xfId="0" applyNumberFormat="1" applyFont="1" applyFill="1" applyBorder="1" applyAlignment="1">
      <alignment horizontal="center" vertical="center"/>
    </xf>
    <xf numFmtId="167" fontId="6" fillId="0" borderId="1" xfId="0" applyNumberFormat="1" applyFont="1" applyBorder="1" applyAlignment="1">
      <alignment horizontal="center" vertical="center" wrapText="1"/>
    </xf>
    <xf numFmtId="0" fontId="23" fillId="4" borderId="1" xfId="0" applyNumberFormat="1" applyFont="1" applyFill="1" applyBorder="1" applyAlignment="1">
      <alignment horizontal="center" vertical="center" wrapText="1"/>
    </xf>
    <xf numFmtId="0" fontId="23" fillId="5" borderId="7" xfId="0" applyNumberFormat="1" applyFont="1" applyFill="1" applyBorder="1" applyAlignment="1">
      <alignment horizontal="center" vertical="center" wrapText="1"/>
    </xf>
    <xf numFmtId="0" fontId="23" fillId="5" borderId="8" xfId="0" applyNumberFormat="1" applyFont="1" applyFill="1" applyBorder="1" applyAlignment="1">
      <alignment horizontal="center" vertical="center" wrapText="1"/>
    </xf>
    <xf numFmtId="0" fontId="24" fillId="5" borderId="9" xfId="0" applyNumberFormat="1" applyFont="1" applyFill="1" applyBorder="1" applyAlignment="1">
      <alignment horizontal="center" vertical="center"/>
    </xf>
    <xf numFmtId="0" fontId="24" fillId="4" borderId="10" xfId="0" applyNumberFormat="1" applyFont="1" applyFill="1" applyBorder="1" applyAlignment="1">
      <alignment horizontal="center" vertical="center"/>
    </xf>
    <xf numFmtId="0" fontId="4" fillId="0" borderId="0" xfId="0" applyNumberFormat="1" applyFont="1" applyFill="1" applyBorder="1" applyAlignment="1">
      <alignment horizontal="right" vertical="center"/>
    </xf>
    <xf numFmtId="164" fontId="30" fillId="0" borderId="0" xfId="0" applyNumberFormat="1" applyFont="1" applyBorder="1" applyAlignment="1">
      <alignment vertical="center"/>
    </xf>
    <xf numFmtId="0" fontId="0" fillId="0" borderId="0" xfId="0" applyAlignment="1">
      <alignment vertical="center"/>
    </xf>
    <xf numFmtId="0" fontId="31" fillId="7" borderId="1" xfId="0" applyFont="1" applyFill="1" applyBorder="1" applyAlignment="1">
      <alignment horizontal="center" vertical="center"/>
    </xf>
    <xf numFmtId="0" fontId="31" fillId="8" borderId="1" xfId="0" applyFont="1" applyFill="1" applyBorder="1" applyAlignment="1">
      <alignment horizontal="center" vertical="center"/>
    </xf>
    <xf numFmtId="0" fontId="31" fillId="9" borderId="1" xfId="0" applyFont="1" applyFill="1" applyBorder="1" applyAlignment="1">
      <alignment horizontal="center" vertical="center"/>
    </xf>
    <xf numFmtId="0" fontId="31" fillId="10" borderId="11" xfId="0" applyFont="1" applyFill="1" applyBorder="1" applyAlignment="1">
      <alignment horizontal="center" vertical="center"/>
    </xf>
    <xf numFmtId="0" fontId="31" fillId="6" borderId="1" xfId="0" applyFont="1" applyFill="1" applyBorder="1" applyAlignment="1">
      <alignment horizontal="center" vertical="center"/>
    </xf>
    <xf numFmtId="0" fontId="31" fillId="11" borderId="1" xfId="0" applyFont="1" applyFill="1" applyBorder="1" applyAlignment="1">
      <alignment horizontal="center" vertical="center"/>
    </xf>
    <xf numFmtId="0" fontId="31" fillId="12" borderId="1" xfId="0" applyFont="1" applyFill="1" applyBorder="1" applyAlignment="1">
      <alignment horizontal="center" vertical="center"/>
    </xf>
    <xf numFmtId="0" fontId="0" fillId="0" borderId="0" xfId="0" applyNumberFormat="1" applyAlignment="1">
      <alignment vertical="center"/>
    </xf>
    <xf numFmtId="0" fontId="31" fillId="13" borderId="1" xfId="0" applyFont="1" applyFill="1" applyBorder="1" applyAlignment="1">
      <alignment horizontal="center" vertical="center"/>
    </xf>
    <xf numFmtId="0" fontId="33" fillId="3"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33" fillId="0" borderId="0" xfId="0" applyNumberFormat="1" applyFont="1" applyAlignment="1">
      <alignment horizontal="center" vertical="center"/>
    </xf>
    <xf numFmtId="165" fontId="33" fillId="0" borderId="0" xfId="0" applyNumberFormat="1" applyFont="1" applyAlignment="1">
      <alignment horizontal="center" vertical="center"/>
    </xf>
    <xf numFmtId="0" fontId="34" fillId="7" borderId="1" xfId="0" applyFont="1" applyFill="1" applyBorder="1" applyAlignment="1">
      <alignment horizontal="center" vertical="center"/>
    </xf>
    <xf numFmtId="0" fontId="34" fillId="8" borderId="1" xfId="0" applyFont="1" applyFill="1" applyBorder="1" applyAlignment="1">
      <alignment horizontal="center" vertical="center"/>
    </xf>
    <xf numFmtId="0" fontId="34" fillId="9" borderId="1" xfId="0" applyFont="1" applyFill="1" applyBorder="1" applyAlignment="1">
      <alignment horizontal="center" vertical="center"/>
    </xf>
    <xf numFmtId="0" fontId="34" fillId="10" borderId="1" xfId="0" applyFont="1" applyFill="1" applyBorder="1" applyAlignment="1">
      <alignment horizontal="center" vertical="center"/>
    </xf>
    <xf numFmtId="0" fontId="34" fillId="6" borderId="1" xfId="0" applyFont="1" applyFill="1" applyBorder="1" applyAlignment="1">
      <alignment horizontal="center" vertical="center"/>
    </xf>
    <xf numFmtId="0" fontId="34" fillId="11" borderId="1" xfId="0" applyFont="1" applyFill="1" applyBorder="1" applyAlignment="1">
      <alignment horizontal="center" vertical="center"/>
    </xf>
    <xf numFmtId="0" fontId="34" fillId="12" borderId="1" xfId="0" applyFont="1" applyFill="1" applyBorder="1" applyAlignment="1">
      <alignment horizontal="center" vertical="center"/>
    </xf>
    <xf numFmtId="0" fontId="34" fillId="13" borderId="1" xfId="0" applyFont="1" applyFill="1" applyBorder="1" applyAlignment="1">
      <alignment horizontal="center" vertical="center"/>
    </xf>
    <xf numFmtId="0" fontId="31" fillId="7" borderId="1" xfId="0" applyFont="1" applyFill="1" applyBorder="1" applyAlignment="1">
      <alignment horizontal="left" vertical="center"/>
    </xf>
    <xf numFmtId="0" fontId="31" fillId="7" borderId="1" xfId="0" applyNumberFormat="1" applyFont="1" applyFill="1" applyBorder="1" applyAlignment="1">
      <alignment horizontal="center" vertical="center"/>
    </xf>
    <xf numFmtId="0" fontId="31" fillId="7" borderId="1" xfId="0" applyFont="1" applyFill="1" applyBorder="1" applyAlignment="1">
      <alignment horizontal="center" vertical="center" wrapText="1"/>
    </xf>
    <xf numFmtId="166" fontId="31" fillId="7" borderId="1" xfId="0" applyNumberFormat="1" applyFont="1" applyFill="1" applyBorder="1" applyAlignment="1">
      <alignment horizontal="center" vertical="center"/>
    </xf>
    <xf numFmtId="167" fontId="31" fillId="7" borderId="1" xfId="0" applyNumberFormat="1" applyFont="1" applyFill="1" applyBorder="1" applyAlignment="1">
      <alignment horizontal="center" vertical="center"/>
    </xf>
    <xf numFmtId="0" fontId="31" fillId="8" borderId="1" xfId="0" applyFont="1" applyFill="1" applyBorder="1" applyAlignment="1">
      <alignment vertical="center"/>
    </xf>
    <xf numFmtId="0" fontId="31" fillId="8" borderId="1" xfId="0" applyNumberFormat="1" applyFont="1" applyFill="1" applyBorder="1" applyAlignment="1">
      <alignment horizontal="center" vertical="center"/>
    </xf>
    <xf numFmtId="0" fontId="31" fillId="8" borderId="1" xfId="0" applyFont="1" applyFill="1" applyBorder="1" applyAlignment="1">
      <alignment horizontal="center" vertical="center" wrapText="1"/>
    </xf>
    <xf numFmtId="166" fontId="31" fillId="8" borderId="1" xfId="0" applyNumberFormat="1" applyFont="1" applyFill="1" applyBorder="1" applyAlignment="1">
      <alignment horizontal="center" vertical="center"/>
    </xf>
    <xf numFmtId="167" fontId="31" fillId="8" borderId="1" xfId="0" applyNumberFormat="1" applyFont="1" applyFill="1" applyBorder="1" applyAlignment="1">
      <alignment horizontal="center" vertical="center"/>
    </xf>
    <xf numFmtId="0" fontId="31" fillId="9" borderId="1" xfId="0" applyFont="1" applyFill="1" applyBorder="1" applyAlignment="1">
      <alignment vertical="center"/>
    </xf>
    <xf numFmtId="0" fontId="31" fillId="9" borderId="1" xfId="0" applyNumberFormat="1" applyFont="1" applyFill="1" applyBorder="1" applyAlignment="1">
      <alignment horizontal="center" vertical="center"/>
    </xf>
    <xf numFmtId="0" fontId="31" fillId="9" borderId="1" xfId="0" applyFont="1" applyFill="1" applyBorder="1" applyAlignment="1">
      <alignment horizontal="center" vertical="center" wrapText="1"/>
    </xf>
    <xf numFmtId="166" fontId="31" fillId="9" borderId="1" xfId="0" applyNumberFormat="1" applyFont="1" applyFill="1" applyBorder="1" applyAlignment="1">
      <alignment horizontal="center" vertical="center"/>
    </xf>
    <xf numFmtId="0" fontId="31" fillId="10" borderId="11" xfId="0" applyFont="1" applyFill="1" applyBorder="1" applyAlignment="1">
      <alignment vertical="center"/>
    </xf>
    <xf numFmtId="0" fontId="31" fillId="10" borderId="11" xfId="0" applyNumberFormat="1" applyFont="1" applyFill="1" applyBorder="1" applyAlignment="1">
      <alignment horizontal="center" vertical="center"/>
    </xf>
    <xf numFmtId="0" fontId="31" fillId="10" borderId="11" xfId="0" applyFont="1" applyFill="1" applyBorder="1" applyAlignment="1">
      <alignment horizontal="center" vertical="center" wrapText="1"/>
    </xf>
    <xf numFmtId="166" fontId="31" fillId="10" borderId="1" xfId="0" applyNumberFormat="1" applyFont="1" applyFill="1" applyBorder="1" applyAlignment="1">
      <alignment horizontal="center" vertical="center"/>
    </xf>
    <xf numFmtId="167" fontId="31" fillId="10" borderId="1" xfId="0" applyNumberFormat="1" applyFont="1" applyFill="1" applyBorder="1" applyAlignment="1">
      <alignment horizontal="center" vertical="center"/>
    </xf>
    <xf numFmtId="0" fontId="31" fillId="6" borderId="1" xfId="0" applyFont="1" applyFill="1" applyBorder="1" applyAlignment="1">
      <alignment horizontal="left" vertical="center"/>
    </xf>
    <xf numFmtId="0" fontId="31" fillId="6" borderId="1" xfId="0" applyNumberFormat="1" applyFont="1" applyFill="1" applyBorder="1" applyAlignment="1">
      <alignment horizontal="center" vertical="center"/>
    </xf>
    <xf numFmtId="0" fontId="31" fillId="6" borderId="1" xfId="0" applyFont="1" applyFill="1" applyBorder="1" applyAlignment="1">
      <alignment horizontal="center" vertical="center" wrapText="1"/>
    </xf>
    <xf numFmtId="166" fontId="31" fillId="6" borderId="1" xfId="0" applyNumberFormat="1" applyFont="1" applyFill="1" applyBorder="1" applyAlignment="1">
      <alignment horizontal="center" vertical="center"/>
    </xf>
    <xf numFmtId="167" fontId="31" fillId="6" borderId="1" xfId="0" applyNumberFormat="1" applyFont="1" applyFill="1" applyBorder="1" applyAlignment="1">
      <alignment horizontal="center" vertical="center"/>
    </xf>
    <xf numFmtId="0" fontId="31" fillId="11" borderId="1" xfId="0" applyFont="1" applyFill="1" applyBorder="1" applyAlignment="1">
      <alignment horizontal="left" vertical="center"/>
    </xf>
    <xf numFmtId="0" fontId="31" fillId="11" borderId="1" xfId="0" applyNumberFormat="1" applyFont="1" applyFill="1" applyBorder="1" applyAlignment="1">
      <alignment horizontal="center" vertical="center"/>
    </xf>
    <xf numFmtId="0" fontId="31" fillId="11" borderId="1" xfId="0" applyFont="1" applyFill="1" applyBorder="1" applyAlignment="1">
      <alignment horizontal="center" vertical="center" wrapText="1"/>
    </xf>
    <xf numFmtId="166" fontId="31" fillId="11" borderId="1" xfId="0" applyNumberFormat="1" applyFont="1" applyFill="1" applyBorder="1" applyAlignment="1">
      <alignment horizontal="center" vertical="center"/>
    </xf>
    <xf numFmtId="167" fontId="31" fillId="11" borderId="1" xfId="0" applyNumberFormat="1" applyFont="1" applyFill="1" applyBorder="1" applyAlignment="1">
      <alignment horizontal="center" vertical="center"/>
    </xf>
    <xf numFmtId="0" fontId="31" fillId="12" borderId="1" xfId="0" applyFont="1" applyFill="1" applyBorder="1" applyAlignment="1">
      <alignment horizontal="left" vertical="center"/>
    </xf>
    <xf numFmtId="0" fontId="31" fillId="12" borderId="1" xfId="0" applyNumberFormat="1" applyFont="1" applyFill="1" applyBorder="1" applyAlignment="1">
      <alignment horizontal="center" vertical="center"/>
    </xf>
    <xf numFmtId="0" fontId="31" fillId="12" borderId="1" xfId="0" applyFont="1" applyFill="1" applyBorder="1" applyAlignment="1">
      <alignment horizontal="center" vertical="center" wrapText="1"/>
    </xf>
    <xf numFmtId="166" fontId="31" fillId="12" borderId="1" xfId="0" applyNumberFormat="1" applyFont="1" applyFill="1" applyBorder="1" applyAlignment="1">
      <alignment horizontal="center" vertical="center"/>
    </xf>
    <xf numFmtId="0" fontId="31" fillId="13" borderId="1" xfId="0" applyNumberFormat="1" applyFont="1" applyFill="1" applyBorder="1" applyAlignment="1">
      <alignment horizontal="center" vertical="center"/>
    </xf>
    <xf numFmtId="0" fontId="31" fillId="13" borderId="1" xfId="0" applyFont="1" applyFill="1" applyBorder="1" applyAlignment="1">
      <alignment horizontal="center" vertical="center" wrapText="1"/>
    </xf>
    <xf numFmtId="166" fontId="31" fillId="13" borderId="1" xfId="0" applyNumberFormat="1" applyFont="1" applyFill="1" applyBorder="1" applyAlignment="1">
      <alignment horizontal="center" vertical="center"/>
    </xf>
    <xf numFmtId="167" fontId="31" fillId="13" borderId="1" xfId="0" applyNumberFormat="1" applyFont="1" applyFill="1" applyBorder="1" applyAlignment="1">
      <alignment horizontal="center" vertical="center"/>
    </xf>
    <xf numFmtId="0" fontId="22" fillId="6" borderId="1" xfId="0" applyFont="1" applyFill="1" applyBorder="1" applyAlignment="1">
      <alignment horizontal="center" vertical="center" wrapText="1"/>
    </xf>
    <xf numFmtId="49" fontId="22" fillId="6" borderId="1" xfId="0" applyNumberFormat="1" applyFont="1" applyFill="1" applyBorder="1" applyAlignment="1">
      <alignment horizontal="center" vertical="center" wrapText="1"/>
    </xf>
    <xf numFmtId="0" fontId="24" fillId="10" borderId="11" xfId="0" applyFont="1" applyFill="1" applyBorder="1" applyAlignment="1">
      <alignment horizontal="center" vertical="center"/>
    </xf>
    <xf numFmtId="0" fontId="24" fillId="6" borderId="1" xfId="0" applyFont="1" applyFill="1" applyBorder="1" applyAlignment="1">
      <alignment horizontal="center" vertical="center"/>
    </xf>
    <xf numFmtId="0" fontId="24" fillId="9" borderId="1" xfId="0" applyFont="1" applyFill="1" applyBorder="1" applyAlignment="1">
      <alignment horizontal="center" vertical="center"/>
    </xf>
    <xf numFmtId="0" fontId="24" fillId="11" borderId="1" xfId="0" applyFont="1" applyFill="1" applyBorder="1" applyAlignment="1">
      <alignment horizontal="center" vertical="center"/>
    </xf>
    <xf numFmtId="0" fontId="24" fillId="13" borderId="1" xfId="0" applyFont="1" applyFill="1" applyBorder="1" applyAlignment="1">
      <alignment horizontal="center" vertical="center"/>
    </xf>
    <xf numFmtId="0" fontId="24" fillId="8" borderId="1" xfId="0" applyFont="1" applyFill="1" applyBorder="1" applyAlignment="1">
      <alignment horizontal="center" vertical="center"/>
    </xf>
    <xf numFmtId="0" fontId="24" fillId="7" borderId="1" xfId="0" applyFont="1" applyFill="1" applyBorder="1" applyAlignment="1">
      <alignment horizontal="center" vertical="center"/>
    </xf>
    <xf numFmtId="0" fontId="24" fillId="12" borderId="1" xfId="0" applyFont="1" applyFill="1" applyBorder="1" applyAlignment="1">
      <alignment horizontal="center" vertical="center"/>
    </xf>
    <xf numFmtId="166" fontId="7" fillId="0" borderId="3" xfId="0" applyNumberFormat="1" applyFont="1" applyBorder="1" applyAlignment="1">
      <alignment horizontal="center" vertical="center"/>
    </xf>
    <xf numFmtId="166" fontId="7" fillId="0" borderId="1" xfId="0" applyNumberFormat="1" applyFont="1" applyBorder="1" applyAlignment="1">
      <alignment horizontal="center" vertical="center"/>
    </xf>
    <xf numFmtId="166" fontId="6" fillId="0" borderId="3" xfId="0" applyNumberFormat="1" applyFont="1" applyBorder="1" applyAlignment="1">
      <alignment horizontal="center" vertical="center"/>
    </xf>
    <xf numFmtId="166" fontId="6" fillId="0" borderId="1" xfId="0" applyNumberFormat="1" applyFont="1" applyBorder="1" applyAlignment="1">
      <alignment horizontal="center" vertical="center"/>
    </xf>
    <xf numFmtId="0" fontId="24" fillId="0" borderId="12" xfId="0" applyNumberFormat="1" applyFont="1" applyFill="1" applyBorder="1" applyAlignment="1">
      <alignment horizontal="right" vertical="center"/>
    </xf>
    <xf numFmtId="0" fontId="24" fillId="0" borderId="13" xfId="0" applyNumberFormat="1" applyFont="1" applyFill="1" applyBorder="1" applyAlignment="1">
      <alignment horizontal="right" vertical="center"/>
    </xf>
    <xf numFmtId="0" fontId="23" fillId="0" borderId="0" xfId="0" applyNumberFormat="1" applyFont="1" applyAlignment="1">
      <alignment horizontal="center" vertical="center"/>
    </xf>
    <xf numFmtId="20" fontId="38" fillId="0" borderId="14" xfId="0" applyNumberFormat="1" applyFont="1" applyFill="1" applyBorder="1" applyAlignment="1">
      <alignment horizontal="center" vertical="center"/>
    </xf>
    <xf numFmtId="20" fontId="38" fillId="14" borderId="14" xfId="0" applyNumberFormat="1" applyFont="1" applyFill="1" applyBorder="1" applyAlignment="1">
      <alignment horizontal="center" vertical="center"/>
    </xf>
    <xf numFmtId="0" fontId="39" fillId="14" borderId="5" xfId="0" applyFont="1" applyFill="1" applyBorder="1" applyAlignment="1">
      <alignment vertical="center"/>
    </xf>
    <xf numFmtId="0" fontId="39" fillId="14" borderId="15" xfId="0" applyFont="1" applyFill="1" applyBorder="1" applyAlignment="1">
      <alignment vertical="center"/>
    </xf>
    <xf numFmtId="0" fontId="39" fillId="14" borderId="2" xfId="0" applyFont="1" applyFill="1" applyBorder="1" applyAlignment="1">
      <alignment vertical="center"/>
    </xf>
    <xf numFmtId="0" fontId="42" fillId="0" borderId="0" xfId="0" applyNumberFormat="1" applyFont="1" applyAlignment="1">
      <alignment horizontal="center" vertical="center"/>
    </xf>
    <xf numFmtId="166" fontId="43" fillId="15" borderId="1" xfId="0" applyNumberFormat="1" applyFont="1" applyFill="1" applyBorder="1" applyAlignment="1">
      <alignment horizontal="center" vertical="center"/>
    </xf>
    <xf numFmtId="164" fontId="5" fillId="0" borderId="4"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0" fillId="0" borderId="4" xfId="0" applyNumberFormat="1" applyBorder="1" applyAlignment="1">
      <alignment horizontal="center" vertical="center"/>
    </xf>
    <xf numFmtId="167" fontId="43" fillId="15" borderId="1" xfId="0" applyNumberFormat="1" applyFont="1" applyFill="1" applyBorder="1" applyAlignment="1">
      <alignment horizontal="center" vertical="center"/>
    </xf>
    <xf numFmtId="0" fontId="24" fillId="0" borderId="16" xfId="0" applyNumberFormat="1" applyFont="1" applyFill="1" applyBorder="1" applyAlignment="1">
      <alignment horizontal="right" vertical="center"/>
    </xf>
    <xf numFmtId="0" fontId="23" fillId="4" borderId="17" xfId="0" applyNumberFormat="1" applyFont="1" applyFill="1" applyBorder="1" applyAlignment="1">
      <alignment horizontal="center" vertical="center"/>
    </xf>
    <xf numFmtId="0" fontId="23" fillId="4" borderId="18" xfId="0" applyNumberFormat="1" applyFont="1" applyFill="1" applyBorder="1" applyAlignment="1">
      <alignment horizontal="center" vertical="center"/>
    </xf>
    <xf numFmtId="0" fontId="44" fillId="0" borderId="0" xfId="0" applyNumberFormat="1" applyFont="1" applyAlignment="1">
      <alignment vertical="center"/>
    </xf>
    <xf numFmtId="0" fontId="45" fillId="0" borderId="20" xfId="0" applyNumberFormat="1" applyFont="1" applyFill="1" applyBorder="1" applyAlignment="1">
      <alignment horizontal="center" vertical="center"/>
    </xf>
    <xf numFmtId="0" fontId="45" fillId="0" borderId="0" xfId="0" applyNumberFormat="1" applyFont="1" applyAlignment="1">
      <alignment vertical="center"/>
    </xf>
    <xf numFmtId="167" fontId="44" fillId="0" borderId="14" xfId="0" applyNumberFormat="1" applyFont="1" applyFill="1" applyBorder="1" applyAlignment="1">
      <alignment horizontal="center" vertical="center"/>
    </xf>
    <xf numFmtId="167" fontId="44" fillId="0" borderId="21" xfId="0" applyNumberFormat="1" applyFont="1" applyFill="1" applyBorder="1" applyAlignment="1">
      <alignment horizontal="center" vertical="center"/>
    </xf>
    <xf numFmtId="0" fontId="24" fillId="0" borderId="0" xfId="0" applyNumberFormat="1" applyFont="1" applyAlignment="1">
      <alignment vertical="center"/>
    </xf>
    <xf numFmtId="166" fontId="44" fillId="0" borderId="14" xfId="0" applyNumberFormat="1" applyFont="1" applyFill="1" applyBorder="1" applyAlignment="1">
      <alignment horizontal="center" vertical="center"/>
    </xf>
    <xf numFmtId="0" fontId="25" fillId="10" borderId="1" xfId="0" applyFont="1" applyFill="1" applyBorder="1" applyAlignment="1">
      <alignment horizontal="left" vertical="center"/>
    </xf>
    <xf numFmtId="0" fontId="25" fillId="6" borderId="1" xfId="0" applyFont="1" applyFill="1" applyBorder="1" applyAlignment="1">
      <alignment horizontal="left" vertical="center"/>
    </xf>
    <xf numFmtId="0" fontId="25" fillId="9" borderId="1" xfId="0" applyFont="1" applyFill="1" applyBorder="1" applyAlignment="1">
      <alignment horizontal="left" vertical="center"/>
    </xf>
    <xf numFmtId="0" fontId="25" fillId="11" borderId="1" xfId="0" applyFont="1" applyFill="1" applyBorder="1" applyAlignment="1">
      <alignment horizontal="left" vertical="center"/>
    </xf>
    <xf numFmtId="0" fontId="25" fillId="13" borderId="1" xfId="0" applyFont="1" applyFill="1" applyBorder="1" applyAlignment="1">
      <alignment horizontal="left" vertical="center"/>
    </xf>
    <xf numFmtId="0" fontId="25" fillId="8" borderId="1" xfId="0" applyFont="1" applyFill="1" applyBorder="1" applyAlignment="1">
      <alignment horizontal="left" vertical="center"/>
    </xf>
    <xf numFmtId="0" fontId="25" fillId="7" borderId="1" xfId="0" applyFont="1" applyFill="1" applyBorder="1" applyAlignment="1">
      <alignment horizontal="left" vertical="center"/>
    </xf>
    <xf numFmtId="0" fontId="25" fillId="12" borderId="1" xfId="0" applyFont="1" applyFill="1" applyBorder="1" applyAlignment="1">
      <alignment horizontal="left" vertical="center"/>
    </xf>
    <xf numFmtId="0" fontId="22" fillId="6" borderId="1" xfId="0" applyFont="1" applyFill="1" applyBorder="1" applyAlignment="1">
      <alignment horizontal="left" vertical="center" wrapText="1"/>
    </xf>
    <xf numFmtId="0" fontId="54" fillId="6" borderId="1" xfId="0" applyFont="1" applyFill="1" applyBorder="1" applyAlignment="1">
      <alignment horizontal="center" vertical="center" wrapText="1"/>
    </xf>
    <xf numFmtId="0" fontId="25" fillId="10" borderId="22" xfId="0" applyFont="1" applyFill="1" applyBorder="1" applyAlignment="1">
      <alignment horizontal="center" vertical="center"/>
    </xf>
    <xf numFmtId="0" fontId="25" fillId="6" borderId="23" xfId="0" applyFont="1" applyFill="1" applyBorder="1" applyAlignment="1">
      <alignment horizontal="center" vertical="center"/>
    </xf>
    <xf numFmtId="0" fontId="25" fillId="9" borderId="23" xfId="0" applyFont="1" applyFill="1" applyBorder="1" applyAlignment="1">
      <alignment horizontal="center" vertical="center"/>
    </xf>
    <xf numFmtId="0" fontId="25" fillId="11" borderId="23" xfId="0" applyFont="1" applyFill="1" applyBorder="1" applyAlignment="1">
      <alignment horizontal="center" vertical="center"/>
    </xf>
    <xf numFmtId="0" fontId="25" fillId="13" borderId="23" xfId="0" applyFont="1" applyFill="1" applyBorder="1" applyAlignment="1">
      <alignment horizontal="center" vertical="center"/>
    </xf>
    <xf numFmtId="0" fontId="25" fillId="8" borderId="23" xfId="0" applyFont="1" applyFill="1" applyBorder="1" applyAlignment="1">
      <alignment horizontal="center" vertical="center"/>
    </xf>
    <xf numFmtId="0" fontId="25" fillId="7" borderId="23" xfId="0" applyFont="1" applyFill="1" applyBorder="1" applyAlignment="1">
      <alignment horizontal="center" vertical="center"/>
    </xf>
    <xf numFmtId="0" fontId="25" fillId="12" borderId="23" xfId="0" applyFont="1" applyFill="1" applyBorder="1" applyAlignment="1">
      <alignment horizontal="center" vertical="center"/>
    </xf>
    <xf numFmtId="0" fontId="5" fillId="0" borderId="6" xfId="0" applyNumberFormat="1" applyFont="1" applyBorder="1" applyAlignment="1">
      <alignment horizontal="center" vertical="center"/>
    </xf>
    <xf numFmtId="0" fontId="44" fillId="12" borderId="1" xfId="0" applyFont="1" applyFill="1" applyBorder="1" applyAlignment="1">
      <alignment horizontal="center" vertical="center"/>
    </xf>
    <xf numFmtId="0" fontId="44" fillId="7" borderId="1" xfId="0" applyFont="1" applyFill="1" applyBorder="1" applyAlignment="1">
      <alignment horizontal="center" vertical="center"/>
    </xf>
    <xf numFmtId="0" fontId="44" fillId="13" borderId="1" xfId="0" applyFont="1" applyFill="1" applyBorder="1" applyAlignment="1">
      <alignment horizontal="center" vertical="center"/>
    </xf>
    <xf numFmtId="0" fontId="44" fillId="9" borderId="1" xfId="0" applyFont="1" applyFill="1" applyBorder="1" applyAlignment="1">
      <alignment horizontal="center" vertical="center"/>
    </xf>
    <xf numFmtId="0" fontId="44" fillId="8" borderId="1" xfId="0" applyFont="1" applyFill="1" applyBorder="1" applyAlignment="1">
      <alignment horizontal="center" vertical="center"/>
    </xf>
    <xf numFmtId="0" fontId="44" fillId="6" borderId="1" xfId="0" applyFont="1" applyFill="1" applyBorder="1" applyAlignment="1">
      <alignment horizontal="center" vertical="center"/>
    </xf>
    <xf numFmtId="0" fontId="44" fillId="10" borderId="11" xfId="0" applyFont="1" applyFill="1" applyBorder="1" applyAlignment="1">
      <alignment horizontal="center" vertical="center"/>
    </xf>
    <xf numFmtId="0" fontId="44" fillId="10" borderId="24" xfId="0" applyFont="1" applyFill="1" applyBorder="1" applyAlignment="1">
      <alignment horizontal="center" vertical="center"/>
    </xf>
    <xf numFmtId="0" fontId="44" fillId="10" borderId="1" xfId="0" applyFont="1" applyFill="1" applyBorder="1" applyAlignment="1">
      <alignment horizontal="center" vertical="center"/>
    </xf>
    <xf numFmtId="0" fontId="44" fillId="11" borderId="1" xfId="0" applyFont="1" applyFill="1" applyBorder="1" applyAlignment="1">
      <alignment horizontal="center" vertical="center"/>
    </xf>
    <xf numFmtId="0" fontId="44" fillId="9" borderId="25" xfId="0" applyFont="1" applyFill="1" applyBorder="1" applyAlignment="1">
      <alignment horizontal="center" vertical="center"/>
    </xf>
    <xf numFmtId="0" fontId="44" fillId="7" borderId="25" xfId="0" applyFont="1" applyFill="1" applyBorder="1" applyAlignment="1">
      <alignment horizontal="center" vertical="center"/>
    </xf>
    <xf numFmtId="0" fontId="44" fillId="13" borderId="25" xfId="0" applyFont="1" applyFill="1" applyBorder="1" applyAlignment="1">
      <alignment horizontal="center" vertical="center"/>
    </xf>
    <xf numFmtId="0" fontId="44" fillId="8" borderId="25" xfId="0" applyFont="1" applyFill="1" applyBorder="1" applyAlignment="1">
      <alignment horizontal="center" vertical="center"/>
    </xf>
    <xf numFmtId="0" fontId="44" fillId="6" borderId="25" xfId="0" applyFont="1" applyFill="1" applyBorder="1" applyAlignment="1">
      <alignment horizontal="center" vertical="center"/>
    </xf>
    <xf numFmtId="0" fontId="44" fillId="11" borderId="25" xfId="0" applyFont="1" applyFill="1" applyBorder="1" applyAlignment="1">
      <alignment horizontal="center" vertical="center"/>
    </xf>
    <xf numFmtId="0" fontId="44" fillId="12" borderId="25" xfId="0"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166" fontId="6" fillId="2" borderId="1" xfId="0" applyNumberFormat="1" applyFont="1" applyFill="1" applyBorder="1" applyAlignment="1">
      <alignment horizontal="center" vertical="center" wrapText="1"/>
    </xf>
    <xf numFmtId="0" fontId="0" fillId="6" borderId="0" xfId="0" applyFill="1" applyAlignment="1">
      <alignment vertical="center"/>
    </xf>
    <xf numFmtId="0" fontId="4" fillId="6" borderId="0" xfId="0" applyNumberFormat="1" applyFont="1" applyFill="1" applyAlignment="1">
      <alignment horizontal="center" vertical="center"/>
    </xf>
    <xf numFmtId="0" fontId="27" fillId="4" borderId="0" xfId="0" applyNumberFormat="1" applyFont="1" applyFill="1" applyAlignment="1">
      <alignment horizontal="center" vertical="center"/>
    </xf>
    <xf numFmtId="0" fontId="33" fillId="6" borderId="0" xfId="0" applyNumberFormat="1" applyFont="1" applyFill="1" applyBorder="1" applyAlignment="1">
      <alignment horizontal="center" vertical="center"/>
    </xf>
    <xf numFmtId="166" fontId="48" fillId="0" borderId="1" xfId="0" applyNumberFormat="1" applyFont="1" applyBorder="1" applyAlignment="1">
      <alignment horizontal="center" vertical="center" wrapText="1"/>
    </xf>
    <xf numFmtId="0" fontId="47" fillId="3" borderId="1" xfId="0" applyNumberFormat="1" applyFont="1" applyFill="1" applyBorder="1" applyAlignment="1">
      <alignment horizontal="center" vertical="center"/>
    </xf>
    <xf numFmtId="0" fontId="32" fillId="0" borderId="0" xfId="0" applyFont="1" applyFill="1" applyAlignment="1">
      <alignment vertical="center"/>
    </xf>
    <xf numFmtId="0" fontId="32" fillId="0" borderId="0" xfId="0" applyFont="1" applyFill="1" applyAlignment="1">
      <alignment horizontal="left" vertical="center"/>
    </xf>
    <xf numFmtId="0" fontId="32" fillId="0" borderId="0" xfId="0" applyFont="1" applyFill="1" applyAlignment="1">
      <alignment horizontal="center" vertical="center"/>
    </xf>
    <xf numFmtId="0" fontId="32" fillId="0" borderId="0" xfId="0" applyFont="1" applyFill="1" applyAlignment="1">
      <alignment horizontal="center" vertical="center" wrapText="1"/>
    </xf>
    <xf numFmtId="0" fontId="21" fillId="0" borderId="0" xfId="0" applyFont="1" applyFill="1" applyAlignment="1">
      <alignment horizontal="center" vertical="center"/>
    </xf>
    <xf numFmtId="0" fontId="49" fillId="0" borderId="16" xfId="0" applyNumberFormat="1" applyFont="1" applyFill="1" applyBorder="1" applyAlignment="1">
      <alignment horizontal="center" vertical="center"/>
    </xf>
    <xf numFmtId="0" fontId="31" fillId="7" borderId="1" xfId="0" applyFont="1" applyFill="1" applyBorder="1" applyAlignment="1">
      <alignment vertical="center"/>
    </xf>
    <xf numFmtId="0" fontId="34" fillId="16" borderId="1" xfId="0" applyFont="1" applyFill="1" applyBorder="1" applyAlignment="1">
      <alignment horizontal="center" vertical="center"/>
    </xf>
    <xf numFmtId="0" fontId="25" fillId="16" borderId="1" xfId="0" applyFont="1" applyFill="1" applyBorder="1" applyAlignment="1">
      <alignment horizontal="left" vertical="center"/>
    </xf>
    <xf numFmtId="0" fontId="25" fillId="16" borderId="23" xfId="0" applyFont="1" applyFill="1" applyBorder="1" applyAlignment="1">
      <alignment horizontal="center" vertical="center"/>
    </xf>
    <xf numFmtId="0" fontId="24" fillId="16" borderId="1" xfId="0" applyFont="1" applyFill="1" applyBorder="1" applyAlignment="1">
      <alignment horizontal="center" vertical="center"/>
    </xf>
    <xf numFmtId="0" fontId="31" fillId="16" borderId="1" xfId="0" applyFont="1" applyFill="1" applyBorder="1" applyAlignment="1">
      <alignment horizontal="left" vertical="center"/>
    </xf>
    <xf numFmtId="0" fontId="31" fillId="16" borderId="1" xfId="0" applyNumberFormat="1" applyFont="1" applyFill="1" applyBorder="1" applyAlignment="1">
      <alignment horizontal="center" vertical="center"/>
    </xf>
    <xf numFmtId="0" fontId="31" fillId="16" borderId="1" xfId="0" applyFont="1" applyFill="1" applyBorder="1" applyAlignment="1">
      <alignment horizontal="center" vertical="center" wrapText="1"/>
    </xf>
    <xf numFmtId="166" fontId="31" fillId="16" borderId="1" xfId="0" applyNumberFormat="1" applyFont="1" applyFill="1" applyBorder="1" applyAlignment="1">
      <alignment horizontal="center" vertical="center"/>
    </xf>
    <xf numFmtId="0" fontId="31" fillId="16" borderId="1" xfId="0" applyFont="1" applyFill="1" applyBorder="1" applyAlignment="1">
      <alignment horizontal="center" vertical="center"/>
    </xf>
    <xf numFmtId="0" fontId="44" fillId="16" borderId="1" xfId="0" applyFont="1" applyFill="1" applyBorder="1" applyAlignment="1">
      <alignment horizontal="center" vertical="center"/>
    </xf>
    <xf numFmtId="0" fontId="44" fillId="16" borderId="25" xfId="0" applyFont="1" applyFill="1" applyBorder="1" applyAlignment="1">
      <alignment horizontal="center" vertical="center"/>
    </xf>
    <xf numFmtId="167" fontId="31" fillId="16" borderId="1" xfId="0" applyNumberFormat="1" applyFont="1" applyFill="1" applyBorder="1" applyAlignment="1">
      <alignment horizontal="center" vertical="center"/>
    </xf>
    <xf numFmtId="0" fontId="31" fillId="16" borderId="1" xfId="0" applyFont="1" applyFill="1" applyBorder="1" applyAlignment="1">
      <alignment vertical="center"/>
    </xf>
    <xf numFmtId="0" fontId="31" fillId="13" borderId="1" xfId="0" applyFont="1" applyFill="1" applyBorder="1" applyAlignment="1">
      <alignment vertical="center"/>
    </xf>
    <xf numFmtId="167" fontId="31" fillId="3" borderId="1" xfId="0" applyNumberFormat="1" applyFont="1" applyFill="1" applyBorder="1" applyAlignment="1">
      <alignment horizontal="center" vertical="center"/>
    </xf>
    <xf numFmtId="0" fontId="50" fillId="0" borderId="20" xfId="0" applyNumberFormat="1" applyFont="1" applyFill="1" applyBorder="1" applyAlignment="1">
      <alignment horizontal="center" vertical="center"/>
    </xf>
    <xf numFmtId="166" fontId="51" fillId="0" borderId="14" xfId="0" applyNumberFormat="1" applyFont="1" applyFill="1" applyBorder="1" applyAlignment="1">
      <alignment horizontal="center" vertical="center"/>
    </xf>
    <xf numFmtId="167" fontId="51" fillId="0" borderId="14" xfId="0" applyNumberFormat="1" applyFont="1" applyFill="1" applyBorder="1" applyAlignment="1">
      <alignment horizontal="center" vertical="center"/>
    </xf>
    <xf numFmtId="0" fontId="52" fillId="0" borderId="16" xfId="0" applyNumberFormat="1" applyFont="1" applyFill="1" applyBorder="1" applyAlignment="1">
      <alignment horizontal="center" vertical="center"/>
    </xf>
    <xf numFmtId="0" fontId="31" fillId="11" borderId="1" xfId="0" applyFont="1" applyFill="1" applyBorder="1" applyAlignment="1">
      <alignment vertical="center"/>
    </xf>
    <xf numFmtId="0" fontId="34" fillId="3" borderId="1" xfId="0" applyFont="1" applyFill="1" applyBorder="1" applyAlignment="1">
      <alignment horizontal="center" vertical="center"/>
    </xf>
    <xf numFmtId="0" fontId="25" fillId="3" borderId="1" xfId="0" applyFont="1" applyFill="1" applyBorder="1" applyAlignment="1">
      <alignment horizontal="left" vertical="center"/>
    </xf>
    <xf numFmtId="0" fontId="25" fillId="3" borderId="23" xfId="0" applyFont="1" applyFill="1" applyBorder="1" applyAlignment="1">
      <alignment horizontal="center" vertical="center"/>
    </xf>
    <xf numFmtId="0" fontId="24" fillId="3" borderId="1" xfId="0" applyFont="1" applyFill="1" applyBorder="1" applyAlignment="1">
      <alignment horizontal="center" vertical="center"/>
    </xf>
    <xf numFmtId="0" fontId="31" fillId="3" borderId="1" xfId="0" applyFont="1" applyFill="1" applyBorder="1" applyAlignment="1">
      <alignment vertical="center"/>
    </xf>
    <xf numFmtId="0" fontId="31" fillId="3" borderId="1" xfId="0" applyNumberFormat="1" applyFont="1" applyFill="1" applyBorder="1" applyAlignment="1">
      <alignment horizontal="center" vertical="center"/>
    </xf>
    <xf numFmtId="0" fontId="31" fillId="3"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44" fillId="3" borderId="1" xfId="0" applyFont="1" applyFill="1" applyBorder="1" applyAlignment="1">
      <alignment horizontal="center" vertical="center"/>
    </xf>
    <xf numFmtId="0" fontId="44" fillId="3" borderId="25" xfId="0" applyFont="1" applyFill="1" applyBorder="1" applyAlignment="1">
      <alignment horizontal="center" vertical="center"/>
    </xf>
    <xf numFmtId="0" fontId="31" fillId="3" borderId="1" xfId="0" applyFont="1" applyFill="1" applyBorder="1" applyAlignment="1">
      <alignment horizontal="left" vertical="center"/>
    </xf>
    <xf numFmtId="166" fontId="31" fillId="3" borderId="1" xfId="0" applyNumberFormat="1" applyFont="1" applyFill="1" applyBorder="1" applyAlignment="1">
      <alignment horizontal="center" vertical="center"/>
    </xf>
    <xf numFmtId="0" fontId="55" fillId="0" borderId="0" xfId="0" applyNumberFormat="1" applyFont="1" applyFill="1" applyAlignment="1">
      <alignment horizontal="left" vertical="center"/>
    </xf>
    <xf numFmtId="0" fontId="55" fillId="0" borderId="0" xfId="0" applyNumberFormat="1" applyFont="1" applyAlignment="1">
      <alignment horizontal="left" vertical="center"/>
    </xf>
    <xf numFmtId="0" fontId="55" fillId="0" borderId="0" xfId="3" applyNumberFormat="1" applyFont="1" applyAlignment="1">
      <alignment horizontal="left" vertical="center"/>
    </xf>
    <xf numFmtId="0" fontId="55" fillId="0" borderId="0" xfId="0" applyNumberFormat="1" applyFont="1" applyFill="1" applyBorder="1" applyAlignment="1">
      <alignment horizontal="left" vertical="center"/>
    </xf>
    <xf numFmtId="166" fontId="6" fillId="0" borderId="0" xfId="0" applyNumberFormat="1" applyFont="1" applyBorder="1" applyAlignment="1">
      <alignment horizontal="center" vertical="center" wrapText="1"/>
    </xf>
    <xf numFmtId="0" fontId="35" fillId="17" borderId="26" xfId="0" applyNumberFormat="1" applyFont="1" applyFill="1" applyBorder="1" applyAlignment="1">
      <alignment horizontal="center" vertical="center"/>
    </xf>
    <xf numFmtId="0" fontId="35" fillId="3" borderId="16" xfId="0" applyNumberFormat="1" applyFont="1" applyFill="1" applyBorder="1" applyAlignment="1">
      <alignment horizontal="center" vertical="center"/>
    </xf>
    <xf numFmtId="0" fontId="35" fillId="17" borderId="16" xfId="0" applyNumberFormat="1" applyFont="1" applyFill="1" applyBorder="1" applyAlignment="1">
      <alignment horizontal="center" vertical="center"/>
    </xf>
    <xf numFmtId="0" fontId="0" fillId="4" borderId="0" xfId="0" applyFill="1" applyAlignment="1">
      <alignment vertical="center"/>
    </xf>
    <xf numFmtId="164" fontId="33" fillId="0" borderId="0" xfId="0" applyNumberFormat="1" applyFont="1" applyAlignment="1">
      <alignment horizontal="center" vertical="center"/>
    </xf>
    <xf numFmtId="0" fontId="25" fillId="6" borderId="22" xfId="0" applyFont="1" applyFill="1" applyBorder="1" applyAlignment="1">
      <alignment horizontal="center" vertical="center"/>
    </xf>
    <xf numFmtId="0" fontId="24" fillId="6" borderId="11" xfId="0" applyFont="1" applyFill="1" applyBorder="1" applyAlignment="1">
      <alignment horizontal="center" vertical="center"/>
    </xf>
    <xf numFmtId="0" fontId="31" fillId="6" borderId="11" xfId="0" applyFont="1" applyFill="1" applyBorder="1" applyAlignment="1">
      <alignment horizontal="left" vertical="center"/>
    </xf>
    <xf numFmtId="0" fontId="31" fillId="6" borderId="11" xfId="0" applyNumberFormat="1" applyFont="1" applyFill="1" applyBorder="1" applyAlignment="1">
      <alignment horizontal="center" vertical="center"/>
    </xf>
    <xf numFmtId="0" fontId="31" fillId="6" borderId="11" xfId="0" applyFont="1" applyFill="1" applyBorder="1" applyAlignment="1">
      <alignment horizontal="center" vertical="center" wrapText="1"/>
    </xf>
    <xf numFmtId="0" fontId="31" fillId="6" borderId="11" xfId="0" applyFont="1" applyFill="1" applyBorder="1" applyAlignment="1">
      <alignment horizontal="center" vertical="center"/>
    </xf>
    <xf numFmtId="0" fontId="44" fillId="6" borderId="11" xfId="0" applyFont="1" applyFill="1" applyBorder="1" applyAlignment="1">
      <alignment horizontal="center" vertical="center"/>
    </xf>
    <xf numFmtId="0" fontId="44" fillId="6" borderId="24" xfId="0" applyFont="1" applyFill="1" applyBorder="1" applyAlignment="1">
      <alignment horizontal="center" vertical="center"/>
    </xf>
    <xf numFmtId="0" fontId="39" fillId="18" borderId="27" xfId="0" applyFont="1" applyFill="1" applyBorder="1" applyAlignment="1">
      <alignment vertical="center"/>
    </xf>
    <xf numFmtId="0" fontId="39" fillId="18" borderId="28" xfId="0" applyFont="1" applyFill="1" applyBorder="1" applyAlignment="1">
      <alignment vertical="center"/>
    </xf>
    <xf numFmtId="0" fontId="39" fillId="18" borderId="5" xfId="0" applyFont="1" applyFill="1" applyBorder="1" applyAlignment="1">
      <alignment vertical="center"/>
    </xf>
    <xf numFmtId="0" fontId="39" fillId="18" borderId="2" xfId="0" applyFont="1" applyFill="1" applyBorder="1" applyAlignment="1">
      <alignment vertical="center"/>
    </xf>
    <xf numFmtId="0" fontId="39" fillId="18" borderId="15" xfId="0" applyFont="1" applyFill="1" applyBorder="1" applyAlignment="1">
      <alignment vertical="center"/>
    </xf>
    <xf numFmtId="20" fontId="38" fillId="18" borderId="14" xfId="0" applyNumberFormat="1" applyFont="1" applyFill="1" applyBorder="1" applyAlignment="1">
      <alignment horizontal="center" vertical="center"/>
    </xf>
    <xf numFmtId="0" fontId="39" fillId="14" borderId="27" xfId="0" applyFont="1" applyFill="1" applyBorder="1" applyAlignment="1">
      <alignment vertical="center"/>
    </xf>
    <xf numFmtId="20" fontId="38" fillId="14" borderId="17" xfId="0" applyNumberFormat="1" applyFont="1" applyFill="1" applyBorder="1" applyAlignment="1">
      <alignment horizontal="center" vertical="center"/>
    </xf>
    <xf numFmtId="0" fontId="39" fillId="14" borderId="29" xfId="0" applyFont="1" applyFill="1" applyBorder="1" applyAlignment="1">
      <alignment vertical="center"/>
    </xf>
    <xf numFmtId="0" fontId="39" fillId="14" borderId="30" xfId="0" applyFont="1" applyFill="1" applyBorder="1" applyAlignment="1">
      <alignment vertical="center"/>
    </xf>
    <xf numFmtId="0" fontId="39" fillId="14" borderId="31" xfId="0" applyFont="1" applyFill="1" applyBorder="1" applyAlignment="1">
      <alignment vertical="center"/>
    </xf>
    <xf numFmtId="167" fontId="31" fillId="9" borderId="1" xfId="0" applyNumberFormat="1" applyFont="1" applyFill="1" applyBorder="1" applyAlignment="1">
      <alignment horizontal="center" vertical="center"/>
    </xf>
    <xf numFmtId="167" fontId="31" fillId="12" borderId="1" xfId="0" applyNumberFormat="1" applyFont="1" applyFill="1" applyBorder="1" applyAlignment="1">
      <alignment horizontal="center" vertical="center"/>
    </xf>
    <xf numFmtId="0" fontId="34" fillId="19" borderId="1" xfId="0" applyFont="1" applyFill="1" applyBorder="1" applyAlignment="1">
      <alignment horizontal="center" vertical="center"/>
    </xf>
    <xf numFmtId="0" fontId="25" fillId="19" borderId="1" xfId="0" applyFont="1" applyFill="1" applyBorder="1" applyAlignment="1">
      <alignment horizontal="left" vertical="center"/>
    </xf>
    <xf numFmtId="0" fontId="25" fillId="19" borderId="23" xfId="0" applyFont="1" applyFill="1" applyBorder="1" applyAlignment="1">
      <alignment horizontal="center" vertical="center"/>
    </xf>
    <xf numFmtId="0" fontId="24" fillId="19" borderId="1" xfId="0" applyFont="1" applyFill="1" applyBorder="1" applyAlignment="1">
      <alignment horizontal="center" vertical="center"/>
    </xf>
    <xf numFmtId="0" fontId="31" fillId="19" borderId="1" xfId="0" applyFont="1" applyFill="1" applyBorder="1" applyAlignment="1">
      <alignment vertical="center"/>
    </xf>
    <xf numFmtId="0" fontId="31" fillId="19" borderId="1" xfId="0" applyNumberFormat="1" applyFont="1" applyFill="1" applyBorder="1" applyAlignment="1">
      <alignment horizontal="center" vertical="center"/>
    </xf>
    <xf numFmtId="0" fontId="31" fillId="19" borderId="1" xfId="0" applyFont="1" applyFill="1" applyBorder="1" applyAlignment="1">
      <alignment horizontal="center" vertical="center" wrapText="1"/>
    </xf>
    <xf numFmtId="166" fontId="31" fillId="19" borderId="1" xfId="0" applyNumberFormat="1" applyFont="1" applyFill="1" applyBorder="1" applyAlignment="1">
      <alignment horizontal="center" vertical="center"/>
    </xf>
    <xf numFmtId="0" fontId="31" fillId="19" borderId="1" xfId="0" applyFont="1" applyFill="1" applyBorder="1" applyAlignment="1">
      <alignment horizontal="center" vertical="center"/>
    </xf>
    <xf numFmtId="0" fontId="44" fillId="19" borderId="1" xfId="0" applyFont="1" applyFill="1" applyBorder="1" applyAlignment="1">
      <alignment horizontal="center" vertical="center"/>
    </xf>
    <xf numFmtId="0" fontId="44" fillId="19" borderId="25" xfId="0" applyFont="1" applyFill="1" applyBorder="1" applyAlignment="1">
      <alignment horizontal="center" vertical="center"/>
    </xf>
    <xf numFmtId="167" fontId="31" fillId="19" borderId="1" xfId="0" applyNumberFormat="1" applyFont="1" applyFill="1" applyBorder="1" applyAlignment="1">
      <alignment horizontal="center" vertical="center"/>
    </xf>
    <xf numFmtId="0" fontId="25" fillId="16" borderId="22" xfId="0" applyFont="1" applyFill="1" applyBorder="1" applyAlignment="1">
      <alignment horizontal="center" vertical="center"/>
    </xf>
    <xf numFmtId="0" fontId="24" fillId="16" borderId="11" xfId="0" applyFont="1" applyFill="1" applyBorder="1" applyAlignment="1">
      <alignment horizontal="center" vertical="center"/>
    </xf>
    <xf numFmtId="0" fontId="31" fillId="16" borderId="11" xfId="0" applyFont="1" applyFill="1" applyBorder="1" applyAlignment="1">
      <alignment vertical="center"/>
    </xf>
    <xf numFmtId="0" fontId="31" fillId="16" borderId="11" xfId="0" applyNumberFormat="1" applyFont="1" applyFill="1" applyBorder="1" applyAlignment="1">
      <alignment horizontal="center" vertical="center"/>
    </xf>
    <xf numFmtId="0" fontId="31" fillId="16" borderId="11" xfId="0" applyFont="1" applyFill="1" applyBorder="1" applyAlignment="1">
      <alignment horizontal="center" vertical="center" wrapText="1"/>
    </xf>
    <xf numFmtId="0" fontId="31" fillId="16" borderId="11" xfId="0" applyFont="1" applyFill="1" applyBorder="1" applyAlignment="1">
      <alignment horizontal="center" vertical="center"/>
    </xf>
    <xf numFmtId="0" fontId="44" fillId="16" borderId="11" xfId="0" applyFont="1" applyFill="1" applyBorder="1" applyAlignment="1">
      <alignment horizontal="center" vertical="center"/>
    </xf>
    <xf numFmtId="0" fontId="44" fillId="16" borderId="24" xfId="0" applyFont="1" applyFill="1" applyBorder="1" applyAlignment="1">
      <alignment horizontal="center" vertical="center"/>
    </xf>
    <xf numFmtId="0" fontId="24" fillId="0" borderId="36" xfId="0" applyNumberFormat="1" applyFont="1" applyFill="1" applyBorder="1" applyAlignment="1">
      <alignment horizontal="right" vertical="center"/>
    </xf>
    <xf numFmtId="166" fontId="44" fillId="0" borderId="37" xfId="0" applyNumberFormat="1" applyFont="1" applyFill="1" applyBorder="1" applyAlignment="1">
      <alignment horizontal="center" vertical="center"/>
    </xf>
    <xf numFmtId="0" fontId="45" fillId="0" borderId="38" xfId="0" applyNumberFormat="1" applyFont="1" applyFill="1" applyBorder="1" applyAlignment="1">
      <alignment horizontal="center" vertical="center"/>
    </xf>
    <xf numFmtId="167" fontId="44" fillId="0" borderId="37" xfId="0" applyNumberFormat="1" applyFont="1" applyFill="1" applyBorder="1" applyAlignment="1">
      <alignment horizontal="center" vertical="center"/>
    </xf>
    <xf numFmtId="0" fontId="49" fillId="0" borderId="35" xfId="0" applyNumberFormat="1" applyFont="1" applyFill="1" applyBorder="1" applyAlignment="1">
      <alignment horizontal="center" vertical="center"/>
    </xf>
    <xf numFmtId="0" fontId="23" fillId="4" borderId="14" xfId="0" applyNumberFormat="1" applyFont="1" applyFill="1" applyBorder="1" applyAlignment="1">
      <alignment horizontal="center" vertical="center" wrapText="1"/>
    </xf>
    <xf numFmtId="0" fontId="35" fillId="17" borderId="10" xfId="0" applyNumberFormat="1" applyFont="1" applyFill="1" applyBorder="1" applyAlignment="1">
      <alignment horizontal="center" vertical="center"/>
    </xf>
    <xf numFmtId="0" fontId="24" fillId="0" borderId="10" xfId="0" applyNumberFormat="1" applyFont="1" applyFill="1" applyBorder="1" applyAlignment="1">
      <alignment horizontal="right" vertical="center"/>
    </xf>
    <xf numFmtId="166" fontId="51" fillId="0" borderId="17" xfId="0" applyNumberFormat="1" applyFont="1" applyFill="1" applyBorder="1" applyAlignment="1">
      <alignment horizontal="center" vertical="center"/>
    </xf>
    <xf numFmtId="0" fontId="50" fillId="0" borderId="18" xfId="0" applyNumberFormat="1" applyFont="1" applyFill="1" applyBorder="1" applyAlignment="1">
      <alignment horizontal="center" vertical="center"/>
    </xf>
    <xf numFmtId="167" fontId="51" fillId="0" borderId="17" xfId="0" applyNumberFormat="1" applyFont="1" applyFill="1" applyBorder="1" applyAlignment="1">
      <alignment horizontal="center" vertical="center"/>
    </xf>
    <xf numFmtId="0" fontId="52" fillId="0" borderId="10" xfId="0" applyNumberFormat="1" applyFont="1" applyFill="1" applyBorder="1" applyAlignment="1">
      <alignment horizontal="center" vertical="center"/>
    </xf>
    <xf numFmtId="0" fontId="24" fillId="10" borderId="1" xfId="0" applyFont="1" applyFill="1" applyBorder="1" applyAlignment="1">
      <alignment horizontal="center" vertical="center"/>
    </xf>
    <xf numFmtId="0" fontId="31" fillId="10" borderId="1" xfId="0" applyFont="1" applyFill="1" applyBorder="1" applyAlignment="1">
      <alignment vertical="center"/>
    </xf>
    <xf numFmtId="0" fontId="31" fillId="10" borderId="1" xfId="0" applyNumberFormat="1" applyFont="1" applyFill="1" applyBorder="1" applyAlignment="1">
      <alignment horizontal="center" vertical="center"/>
    </xf>
    <xf numFmtId="171" fontId="4" fillId="3" borderId="0" xfId="0" applyNumberFormat="1" applyFont="1" applyFill="1" applyBorder="1" applyAlignment="1">
      <alignment horizontal="center" vertical="center"/>
    </xf>
    <xf numFmtId="0" fontId="25" fillId="19" borderId="22" xfId="0" applyFont="1" applyFill="1" applyBorder="1" applyAlignment="1">
      <alignment horizontal="center" vertical="center"/>
    </xf>
    <xf numFmtId="0" fontId="25" fillId="10" borderId="23" xfId="0" applyFont="1" applyFill="1" applyBorder="1" applyAlignment="1">
      <alignment horizontal="center" vertical="center"/>
    </xf>
    <xf numFmtId="0" fontId="25" fillId="3" borderId="22" xfId="0" applyFont="1" applyFill="1" applyBorder="1" applyAlignment="1">
      <alignment horizontal="center" vertical="center"/>
    </xf>
    <xf numFmtId="0" fontId="25" fillId="13" borderId="22" xfId="0" applyFont="1" applyFill="1" applyBorder="1" applyAlignment="1">
      <alignment horizontal="center" vertical="center"/>
    </xf>
    <xf numFmtId="0" fontId="25" fillId="8" borderId="22" xfId="0" applyFont="1" applyFill="1" applyBorder="1" applyAlignment="1">
      <alignment horizontal="center" vertical="center"/>
    </xf>
    <xf numFmtId="0" fontId="25" fillId="12" borderId="22" xfId="0" applyFont="1" applyFill="1" applyBorder="1" applyAlignment="1">
      <alignment horizontal="center" vertical="center"/>
    </xf>
    <xf numFmtId="0" fontId="25" fillId="11" borderId="22" xfId="0" applyFont="1" applyFill="1" applyBorder="1" applyAlignment="1">
      <alignment horizontal="center" vertical="center"/>
    </xf>
    <xf numFmtId="0" fontId="25" fillId="9" borderId="22" xfId="0" applyFont="1" applyFill="1" applyBorder="1" applyAlignment="1">
      <alignment horizontal="center" vertical="center"/>
    </xf>
    <xf numFmtId="0" fontId="25" fillId="7" borderId="22" xfId="0" applyFont="1" applyFill="1" applyBorder="1" applyAlignment="1">
      <alignment horizontal="center" vertical="center"/>
    </xf>
    <xf numFmtId="0" fontId="24" fillId="19" borderId="11" xfId="0" applyFont="1" applyFill="1" applyBorder="1" applyAlignment="1">
      <alignment horizontal="center" vertical="center"/>
    </xf>
    <xf numFmtId="0" fontId="24" fillId="3" borderId="11" xfId="0" applyFont="1" applyFill="1" applyBorder="1" applyAlignment="1">
      <alignment horizontal="center" vertical="center"/>
    </xf>
    <xf numFmtId="0" fontId="24" fillId="13" borderId="11" xfId="0" applyFont="1" applyFill="1" applyBorder="1" applyAlignment="1">
      <alignment horizontal="center" vertical="center"/>
    </xf>
    <xf numFmtId="0" fontId="24" fillId="8" borderId="11" xfId="0" applyFont="1" applyFill="1" applyBorder="1" applyAlignment="1">
      <alignment horizontal="center" vertical="center"/>
    </xf>
    <xf numFmtId="0" fontId="24" fillId="12" borderId="11" xfId="0" applyFont="1" applyFill="1" applyBorder="1" applyAlignment="1">
      <alignment horizontal="center" vertical="center"/>
    </xf>
    <xf numFmtId="0" fontId="24" fillId="11" borderId="11" xfId="0" applyFont="1" applyFill="1" applyBorder="1" applyAlignment="1">
      <alignment horizontal="center" vertical="center"/>
    </xf>
    <xf numFmtId="0" fontId="24" fillId="9" borderId="11" xfId="0" applyFont="1" applyFill="1" applyBorder="1" applyAlignment="1">
      <alignment horizontal="center" vertical="center"/>
    </xf>
    <xf numFmtId="0" fontId="24" fillId="7" borderId="11" xfId="0" applyFont="1" applyFill="1" applyBorder="1" applyAlignment="1">
      <alignment horizontal="center" vertical="center"/>
    </xf>
    <xf numFmtId="0" fontId="31" fillId="19" borderId="11" xfId="0" applyFont="1" applyFill="1" applyBorder="1" applyAlignment="1">
      <alignment vertical="center"/>
    </xf>
    <xf numFmtId="0" fontId="31" fillId="3" borderId="11" xfId="0" applyFont="1" applyFill="1" applyBorder="1" applyAlignment="1">
      <alignment vertical="center"/>
    </xf>
    <xf numFmtId="0" fontId="31" fillId="13" borderId="11" xfId="0" applyFont="1" applyFill="1" applyBorder="1" applyAlignment="1">
      <alignment vertical="center"/>
    </xf>
    <xf numFmtId="0" fontId="31" fillId="8" borderId="11" xfId="0" applyFont="1" applyFill="1" applyBorder="1" applyAlignment="1">
      <alignment vertical="center"/>
    </xf>
    <xf numFmtId="0" fontId="31" fillId="3" borderId="11" xfId="0" applyFont="1" applyFill="1" applyBorder="1" applyAlignment="1">
      <alignment horizontal="left" vertical="center"/>
    </xf>
    <xf numFmtId="0" fontId="31" fillId="16" borderId="11" xfId="0" applyFont="1" applyFill="1" applyBorder="1" applyAlignment="1">
      <alignment horizontal="left" vertical="center"/>
    </xf>
    <xf numFmtId="0" fontId="31" fillId="12" borderId="11" xfId="0" applyFont="1" applyFill="1" applyBorder="1" applyAlignment="1">
      <alignment horizontal="left" vertical="center"/>
    </xf>
    <xf numFmtId="0" fontId="31" fillId="11" borderId="11" xfId="0" applyFont="1" applyFill="1" applyBorder="1" applyAlignment="1">
      <alignment vertical="center"/>
    </xf>
    <xf numFmtId="0" fontId="31" fillId="11" borderId="11" xfId="0" applyFont="1" applyFill="1" applyBorder="1" applyAlignment="1">
      <alignment horizontal="left" vertical="center"/>
    </xf>
    <xf numFmtId="0" fontId="31" fillId="9" borderId="11" xfId="0" applyFont="1" applyFill="1" applyBorder="1" applyAlignment="1">
      <alignment vertical="center"/>
    </xf>
    <xf numFmtId="0" fontId="31" fillId="7" borderId="11" xfId="0" applyFont="1" applyFill="1" applyBorder="1" applyAlignment="1">
      <alignment vertical="center"/>
    </xf>
    <xf numFmtId="0" fontId="31" fillId="19" borderId="11" xfId="0" applyNumberFormat="1" applyFont="1" applyFill="1" applyBorder="1" applyAlignment="1">
      <alignment horizontal="center" vertical="center"/>
    </xf>
    <xf numFmtId="0" fontId="31" fillId="3" borderId="11" xfId="0" applyNumberFormat="1" applyFont="1" applyFill="1" applyBorder="1" applyAlignment="1">
      <alignment horizontal="center" vertical="center"/>
    </xf>
    <xf numFmtId="0" fontId="31" fillId="13" borderId="11" xfId="0" applyNumberFormat="1" applyFont="1" applyFill="1" applyBorder="1" applyAlignment="1">
      <alignment horizontal="center" vertical="center"/>
    </xf>
    <xf numFmtId="0" fontId="31" fillId="8" borderId="11" xfId="0" applyNumberFormat="1" applyFont="1" applyFill="1" applyBorder="1" applyAlignment="1">
      <alignment horizontal="center" vertical="center"/>
    </xf>
    <xf numFmtId="0" fontId="31" fillId="12" borderId="11" xfId="0" applyNumberFormat="1" applyFont="1" applyFill="1" applyBorder="1" applyAlignment="1">
      <alignment horizontal="center" vertical="center"/>
    </xf>
    <xf numFmtId="0" fontId="31" fillId="11" borderId="11" xfId="0" applyNumberFormat="1" applyFont="1" applyFill="1" applyBorder="1" applyAlignment="1">
      <alignment horizontal="center" vertical="center"/>
    </xf>
    <xf numFmtId="0" fontId="31" fillId="9" borderId="11" xfId="0" applyNumberFormat="1" applyFont="1" applyFill="1" applyBorder="1" applyAlignment="1">
      <alignment horizontal="center" vertical="center"/>
    </xf>
    <xf numFmtId="0" fontId="31" fillId="7" borderId="11" xfId="0" applyNumberFormat="1" applyFont="1" applyFill="1" applyBorder="1" applyAlignment="1">
      <alignment horizontal="center" vertical="center"/>
    </xf>
    <xf numFmtId="0" fontId="31" fillId="19" borderId="11"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31" fillId="13" borderId="11" xfId="0" applyFont="1" applyFill="1" applyBorder="1" applyAlignment="1">
      <alignment horizontal="center" vertical="center" wrapText="1"/>
    </xf>
    <xf numFmtId="0" fontId="31" fillId="8" borderId="11" xfId="0" applyFont="1" applyFill="1" applyBorder="1" applyAlignment="1">
      <alignment horizontal="center" vertical="center" wrapText="1"/>
    </xf>
    <xf numFmtId="0" fontId="31" fillId="12" borderId="11" xfId="0" applyFont="1" applyFill="1" applyBorder="1" applyAlignment="1">
      <alignment horizontal="center" vertical="center" wrapText="1"/>
    </xf>
    <xf numFmtId="0" fontId="31" fillId="11" borderId="11" xfId="0" applyFont="1" applyFill="1" applyBorder="1" applyAlignment="1">
      <alignment horizontal="center" vertical="center" wrapText="1"/>
    </xf>
    <xf numFmtId="0" fontId="31" fillId="9" borderId="11" xfId="0" applyFont="1" applyFill="1" applyBorder="1" applyAlignment="1">
      <alignment horizontal="center" vertical="center" wrapText="1"/>
    </xf>
    <xf numFmtId="0" fontId="31" fillId="7" borderId="11" xfId="0" applyFont="1" applyFill="1" applyBorder="1" applyAlignment="1">
      <alignment horizontal="center" vertical="center" wrapText="1"/>
    </xf>
    <xf numFmtId="0" fontId="31" fillId="19" borderId="11" xfId="0" applyFont="1" applyFill="1" applyBorder="1" applyAlignment="1">
      <alignment horizontal="center" vertical="center"/>
    </xf>
    <xf numFmtId="0" fontId="31" fillId="10" borderId="1" xfId="0" applyFont="1" applyFill="1" applyBorder="1" applyAlignment="1">
      <alignment horizontal="center" vertical="center"/>
    </xf>
    <xf numFmtId="0" fontId="31" fillId="3" borderId="11" xfId="0" applyFont="1" applyFill="1" applyBorder="1" applyAlignment="1">
      <alignment horizontal="center" vertical="center"/>
    </xf>
    <xf numFmtId="0" fontId="31" fillId="13" borderId="11" xfId="0" applyFont="1" applyFill="1" applyBorder="1" applyAlignment="1">
      <alignment horizontal="center" vertical="center"/>
    </xf>
    <xf numFmtId="0" fontId="31" fillId="8" borderId="11" xfId="0" applyFont="1" applyFill="1" applyBorder="1" applyAlignment="1">
      <alignment horizontal="center" vertical="center"/>
    </xf>
    <xf numFmtId="0" fontId="31" fillId="12" borderId="11" xfId="0" applyFont="1" applyFill="1" applyBorder="1" applyAlignment="1">
      <alignment horizontal="center" vertical="center"/>
    </xf>
    <xf numFmtId="0" fontId="31" fillId="11" borderId="11" xfId="0" applyFont="1" applyFill="1" applyBorder="1" applyAlignment="1">
      <alignment horizontal="center" vertical="center"/>
    </xf>
    <xf numFmtId="0" fontId="31" fillId="9" borderId="11" xfId="0" applyFont="1" applyFill="1" applyBorder="1" applyAlignment="1">
      <alignment horizontal="center" vertical="center"/>
    </xf>
    <xf numFmtId="0" fontId="31" fillId="7" borderId="11" xfId="0" applyFont="1" applyFill="1" applyBorder="1" applyAlignment="1">
      <alignment horizontal="center" vertical="center"/>
    </xf>
    <xf numFmtId="0" fontId="44" fillId="19" borderId="11" xfId="0" applyFont="1" applyFill="1" applyBorder="1" applyAlignment="1">
      <alignment horizontal="center" vertical="center"/>
    </xf>
    <xf numFmtId="0" fontId="44" fillId="3" borderId="11" xfId="0" applyFont="1" applyFill="1" applyBorder="1" applyAlignment="1">
      <alignment horizontal="center" vertical="center"/>
    </xf>
    <xf numFmtId="0" fontId="44" fillId="13" borderId="11" xfId="0" applyFont="1" applyFill="1" applyBorder="1" applyAlignment="1">
      <alignment horizontal="center" vertical="center"/>
    </xf>
    <xf numFmtId="0" fontId="44" fillId="8" borderId="11" xfId="0" applyFont="1" applyFill="1" applyBorder="1" applyAlignment="1">
      <alignment horizontal="center" vertical="center"/>
    </xf>
    <xf numFmtId="0" fontId="44" fillId="12" borderId="11" xfId="0" applyFont="1" applyFill="1" applyBorder="1" applyAlignment="1">
      <alignment horizontal="center" vertical="center"/>
    </xf>
    <xf numFmtId="0" fontId="44" fillId="11" borderId="11" xfId="0" applyFont="1" applyFill="1" applyBorder="1" applyAlignment="1">
      <alignment horizontal="center" vertical="center"/>
    </xf>
    <xf numFmtId="0" fontId="44" fillId="9" borderId="11" xfId="0" applyFont="1" applyFill="1" applyBorder="1" applyAlignment="1">
      <alignment horizontal="center" vertical="center"/>
    </xf>
    <xf numFmtId="0" fontId="44" fillId="7" borderId="11" xfId="0" applyFont="1" applyFill="1" applyBorder="1" applyAlignment="1">
      <alignment horizontal="center" vertical="center"/>
    </xf>
    <xf numFmtId="0" fontId="44" fillId="19" borderId="24" xfId="0" applyFont="1" applyFill="1" applyBorder="1" applyAlignment="1">
      <alignment horizontal="center" vertical="center"/>
    </xf>
    <xf numFmtId="0" fontId="44" fillId="10" borderId="25" xfId="0" applyFont="1" applyFill="1" applyBorder="1" applyAlignment="1">
      <alignment horizontal="center" vertical="center"/>
    </xf>
    <xf numFmtId="0" fontId="44" fillId="3" borderId="24" xfId="0" applyFont="1" applyFill="1" applyBorder="1" applyAlignment="1">
      <alignment horizontal="center" vertical="center"/>
    </xf>
    <xf numFmtId="0" fontId="44" fillId="13" borderId="24" xfId="0" applyFont="1" applyFill="1" applyBorder="1" applyAlignment="1">
      <alignment horizontal="center" vertical="center"/>
    </xf>
    <xf numFmtId="0" fontId="44" fillId="8" borderId="24" xfId="0" applyFont="1" applyFill="1" applyBorder="1" applyAlignment="1">
      <alignment horizontal="center" vertical="center"/>
    </xf>
    <xf numFmtId="0" fontId="44" fillId="12" borderId="24" xfId="0" applyFont="1" applyFill="1" applyBorder="1" applyAlignment="1">
      <alignment horizontal="center" vertical="center"/>
    </xf>
    <xf numFmtId="0" fontId="44" fillId="11" borderId="24" xfId="0" applyFont="1" applyFill="1" applyBorder="1" applyAlignment="1">
      <alignment horizontal="center" vertical="center"/>
    </xf>
    <xf numFmtId="0" fontId="44" fillId="9" borderId="24" xfId="0" applyFont="1" applyFill="1" applyBorder="1" applyAlignment="1">
      <alignment horizontal="center" vertical="center"/>
    </xf>
    <xf numFmtId="0" fontId="44" fillId="7" borderId="24" xfId="0" applyFont="1" applyFill="1" applyBorder="1" applyAlignment="1">
      <alignment horizontal="center" vertical="center"/>
    </xf>
    <xf numFmtId="0" fontId="4" fillId="6" borderId="0" xfId="0" applyNumberFormat="1" applyFont="1" applyFill="1" applyAlignment="1">
      <alignment horizontal="center" vertical="center"/>
    </xf>
    <xf numFmtId="167" fontId="6" fillId="0" borderId="0" xfId="0" applyNumberFormat="1" applyFont="1" applyBorder="1" applyAlignment="1">
      <alignment horizontal="center" vertical="center" wrapText="1"/>
    </xf>
    <xf numFmtId="0" fontId="57" fillId="0" borderId="0" xfId="0" applyNumberFormat="1" applyFont="1" applyAlignment="1">
      <alignment horizontal="center" vertical="center"/>
    </xf>
    <xf numFmtId="0" fontId="1" fillId="0" borderId="0" xfId="0" applyFont="1" applyAlignment="1">
      <alignment vertical="center"/>
    </xf>
    <xf numFmtId="0" fontId="1" fillId="6" borderId="0" xfId="0" applyFont="1" applyFill="1" applyAlignment="1">
      <alignment vertical="center"/>
    </xf>
    <xf numFmtId="0" fontId="33" fillId="0" borderId="1" xfId="0" applyNumberFormat="1" applyFont="1" applyBorder="1" applyAlignment="1">
      <alignment horizontal="center" vertical="center"/>
    </xf>
    <xf numFmtId="0" fontId="58" fillId="2" borderId="1" xfId="0" applyNumberFormat="1" applyFont="1" applyFill="1" applyBorder="1" applyAlignment="1">
      <alignment horizontal="center" vertical="center"/>
    </xf>
    <xf numFmtId="0" fontId="33" fillId="0" borderId="1" xfId="0" applyNumberFormat="1" applyFont="1" applyBorder="1" applyAlignment="1">
      <alignment horizontal="left" vertical="center" wrapText="1"/>
    </xf>
    <xf numFmtId="0" fontId="33" fillId="0" borderId="1" xfId="0" applyNumberFormat="1" applyFont="1" applyBorder="1" applyAlignment="1">
      <alignment horizontal="center" vertical="center" wrapText="1"/>
    </xf>
    <xf numFmtId="166" fontId="33" fillId="0" borderId="1" xfId="0" applyNumberFormat="1" applyFont="1" applyBorder="1" applyAlignment="1">
      <alignment horizontal="center" vertical="center" wrapText="1"/>
    </xf>
    <xf numFmtId="166" fontId="47" fillId="0" borderId="1" xfId="0" applyNumberFormat="1" applyFont="1" applyBorder="1" applyAlignment="1">
      <alignment horizontal="center" vertical="center" wrapText="1"/>
    </xf>
    <xf numFmtId="0" fontId="59" fillId="2" borderId="1" xfId="0" applyNumberFormat="1" applyFont="1" applyFill="1" applyBorder="1" applyAlignment="1">
      <alignment horizontal="left" vertical="center"/>
    </xf>
    <xf numFmtId="166" fontId="58" fillId="2" borderId="1" xfId="0" applyNumberFormat="1" applyFont="1" applyFill="1" applyBorder="1" applyAlignment="1">
      <alignment horizontal="center" vertical="center"/>
    </xf>
    <xf numFmtId="0" fontId="58" fillId="2" borderId="1" xfId="0" applyNumberFormat="1" applyFont="1" applyFill="1" applyBorder="1" applyAlignment="1">
      <alignment horizontal="left" vertical="center"/>
    </xf>
    <xf numFmtId="0" fontId="33" fillId="0" borderId="0" xfId="0" applyNumberFormat="1" applyFont="1" applyBorder="1" applyAlignment="1">
      <alignment horizontal="center" vertical="center"/>
    </xf>
    <xf numFmtId="0" fontId="33" fillId="0" borderId="0" xfId="0" applyNumberFormat="1" applyFont="1" applyBorder="1" applyAlignment="1">
      <alignment horizontal="left" vertical="center" wrapText="1"/>
    </xf>
    <xf numFmtId="0" fontId="33" fillId="0" borderId="0" xfId="0" applyNumberFormat="1" applyFont="1" applyBorder="1" applyAlignment="1">
      <alignment horizontal="center" vertical="center" wrapText="1"/>
    </xf>
    <xf numFmtId="167" fontId="58" fillId="2" borderId="1" xfId="0" applyNumberFormat="1" applyFont="1" applyFill="1" applyBorder="1" applyAlignment="1">
      <alignment horizontal="center" vertical="center"/>
    </xf>
    <xf numFmtId="167" fontId="33" fillId="0" borderId="1" xfId="0" applyNumberFormat="1" applyFont="1" applyBorder="1" applyAlignment="1">
      <alignment horizontal="center" vertical="center" wrapText="1"/>
    </xf>
    <xf numFmtId="0" fontId="1" fillId="0" borderId="0" xfId="0" applyNumberFormat="1" applyFont="1" applyAlignment="1">
      <alignment vertical="center"/>
    </xf>
    <xf numFmtId="167" fontId="33" fillId="0" borderId="0" xfId="0" applyNumberFormat="1" applyFont="1" applyBorder="1" applyAlignment="1">
      <alignment horizontal="center" vertical="center" wrapText="1"/>
    </xf>
    <xf numFmtId="166" fontId="47" fillId="0" borderId="0" xfId="0" applyNumberFormat="1" applyFont="1" applyBorder="1" applyAlignment="1">
      <alignment horizontal="center" vertical="center" wrapText="1"/>
    </xf>
    <xf numFmtId="0" fontId="33" fillId="2" borderId="1" xfId="0" applyNumberFormat="1" applyFont="1" applyFill="1" applyBorder="1" applyAlignment="1">
      <alignment horizontal="center" vertical="center" wrapText="1"/>
    </xf>
    <xf numFmtId="0" fontId="33" fillId="2" borderId="1" xfId="0" applyNumberFormat="1" applyFont="1" applyFill="1" applyBorder="1" applyAlignment="1">
      <alignment horizontal="left" vertical="center" wrapText="1"/>
    </xf>
    <xf numFmtId="166" fontId="33" fillId="2" borderId="1" xfId="0" applyNumberFormat="1" applyFont="1" applyFill="1" applyBorder="1" applyAlignment="1">
      <alignment horizontal="center" vertical="center" wrapText="1"/>
    </xf>
    <xf numFmtId="0" fontId="1" fillId="0" borderId="0" xfId="0" applyFont="1"/>
    <xf numFmtId="0" fontId="33" fillId="2" borderId="1" xfId="0" applyNumberFormat="1" applyFont="1" applyFill="1" applyBorder="1" applyAlignment="1">
      <alignment horizontal="center" vertical="center"/>
    </xf>
    <xf numFmtId="0" fontId="33" fillId="0" borderId="1" xfId="0" applyNumberFormat="1" applyFont="1" applyFill="1" applyBorder="1" applyAlignment="1">
      <alignment horizontal="center" vertical="center"/>
    </xf>
    <xf numFmtId="0" fontId="58" fillId="0" borderId="1" xfId="0" applyNumberFormat="1" applyFont="1" applyFill="1" applyBorder="1" applyAlignment="1">
      <alignment horizontal="center" vertical="center"/>
    </xf>
    <xf numFmtId="0" fontId="33" fillId="0" borderId="1" xfId="0" applyNumberFormat="1" applyFont="1" applyFill="1" applyBorder="1" applyAlignment="1">
      <alignment horizontal="left" vertical="center" wrapText="1"/>
    </xf>
    <xf numFmtId="0" fontId="33" fillId="0" borderId="1" xfId="0" applyNumberFormat="1" applyFont="1" applyFill="1" applyBorder="1" applyAlignment="1">
      <alignment horizontal="center" vertical="center" wrapText="1"/>
    </xf>
    <xf numFmtId="166" fontId="33" fillId="0" borderId="1" xfId="0" applyNumberFormat="1" applyFont="1" applyFill="1" applyBorder="1" applyAlignment="1">
      <alignment horizontal="center" vertical="center" wrapText="1"/>
    </xf>
    <xf numFmtId="0" fontId="58" fillId="0" borderId="1" xfId="0" applyNumberFormat="1" applyFont="1" applyFill="1" applyBorder="1" applyAlignment="1">
      <alignment horizontal="left" vertical="center"/>
    </xf>
    <xf numFmtId="166" fontId="58" fillId="0" borderId="1" xfId="0" applyNumberFormat="1" applyFont="1" applyFill="1" applyBorder="1" applyAlignment="1">
      <alignment horizontal="center" vertical="center"/>
    </xf>
    <xf numFmtId="170" fontId="33" fillId="0" borderId="1" xfId="0" applyNumberFormat="1" applyFont="1" applyBorder="1" applyAlignment="1">
      <alignment horizontal="center" vertical="center" wrapText="1"/>
    </xf>
    <xf numFmtId="0" fontId="39" fillId="18" borderId="25" xfId="0" applyFont="1" applyFill="1" applyBorder="1" applyAlignment="1">
      <alignment vertical="center"/>
    </xf>
    <xf numFmtId="0" fontId="39" fillId="14" borderId="25" xfId="0" applyFont="1" applyFill="1" applyBorder="1" applyAlignment="1">
      <alignment vertical="center"/>
    </xf>
    <xf numFmtId="0" fontId="39" fillId="14" borderId="28" xfId="0" applyFont="1" applyFill="1" applyBorder="1" applyAlignment="1">
      <alignment vertical="center"/>
    </xf>
    <xf numFmtId="0" fontId="4" fillId="0" borderId="0" xfId="0" applyNumberFormat="1" applyFont="1" applyFill="1" applyAlignment="1">
      <alignment horizontal="center" vertical="center"/>
    </xf>
    <xf numFmtId="167" fontId="44" fillId="0" borderId="17"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166" fontId="7" fillId="15" borderId="1" xfId="0" applyNumberFormat="1" applyFont="1" applyFill="1" applyBorder="1" applyAlignment="1">
      <alignment horizontal="center" vertical="center"/>
    </xf>
    <xf numFmtId="172" fontId="44" fillId="0" borderId="37" xfId="0" applyNumberFormat="1" applyFont="1" applyFill="1" applyBorder="1" applyAlignment="1">
      <alignment horizontal="center" vertical="center"/>
    </xf>
    <xf numFmtId="172" fontId="44" fillId="0" borderId="14" xfId="0" applyNumberFormat="1" applyFont="1" applyFill="1" applyBorder="1" applyAlignment="1">
      <alignment horizontal="center" vertical="center"/>
    </xf>
    <xf numFmtId="172" fontId="51" fillId="0" borderId="14" xfId="0" applyNumberFormat="1" applyFont="1" applyFill="1" applyBorder="1" applyAlignment="1">
      <alignment horizontal="center" vertical="center"/>
    </xf>
    <xf numFmtId="172" fontId="51" fillId="0" borderId="17" xfId="0" applyNumberFormat="1" applyFont="1" applyFill="1" applyBorder="1" applyAlignment="1">
      <alignment horizontal="center" vertical="center"/>
    </xf>
    <xf numFmtId="166" fontId="42" fillId="0" borderId="3" xfId="0" applyNumberFormat="1" applyFont="1" applyBorder="1" applyAlignment="1">
      <alignment horizontal="center" vertical="center"/>
    </xf>
    <xf numFmtId="166" fontId="42" fillId="0" borderId="1" xfId="0" applyNumberFormat="1" applyFont="1" applyBorder="1" applyAlignment="1">
      <alignment horizontal="center" vertical="center"/>
    </xf>
    <xf numFmtId="166" fontId="51" fillId="0" borderId="21" xfId="0" applyNumberFormat="1" applyFont="1" applyFill="1" applyBorder="1" applyAlignment="1">
      <alignment horizontal="center" vertical="center"/>
    </xf>
    <xf numFmtId="0" fontId="50" fillId="0" borderId="19" xfId="0" applyNumberFormat="1" applyFont="1" applyFill="1" applyBorder="1" applyAlignment="1">
      <alignment horizontal="center" vertical="center"/>
    </xf>
    <xf numFmtId="167" fontId="51" fillId="0" borderId="21" xfId="0" applyNumberFormat="1" applyFont="1" applyFill="1" applyBorder="1" applyAlignment="1">
      <alignment horizontal="center" vertical="center"/>
    </xf>
    <xf numFmtId="172" fontId="51" fillId="0" borderId="21" xfId="0" applyNumberFormat="1" applyFont="1" applyFill="1" applyBorder="1" applyAlignment="1">
      <alignment horizontal="center" vertical="center"/>
    </xf>
    <xf numFmtId="0" fontId="52" fillId="0" borderId="26" xfId="0" applyNumberFormat="1" applyFont="1" applyFill="1" applyBorder="1" applyAlignment="1">
      <alignment horizontal="center" vertical="center"/>
    </xf>
    <xf numFmtId="0" fontId="7" fillId="3" borderId="0" xfId="0" applyFont="1" applyFill="1" applyBorder="1" applyAlignment="1">
      <alignment horizontal="center" vertical="center"/>
    </xf>
    <xf numFmtId="0" fontId="18" fillId="3" borderId="0" xfId="0" applyFont="1" applyFill="1" applyBorder="1" applyAlignment="1">
      <alignment vertical="center"/>
    </xf>
    <xf numFmtId="0" fontId="7" fillId="3" borderId="0" xfId="0" applyFont="1" applyFill="1" applyBorder="1" applyAlignment="1">
      <alignment vertical="center"/>
    </xf>
    <xf numFmtId="0" fontId="15" fillId="3" borderId="0" xfId="0" applyFont="1" applyFill="1" applyAlignment="1">
      <alignment horizontal="center" vertical="center"/>
    </xf>
    <xf numFmtId="0" fontId="15" fillId="3" borderId="32" xfId="0" applyFont="1" applyFill="1" applyBorder="1" applyAlignment="1">
      <alignment horizontal="center" vertical="center"/>
    </xf>
    <xf numFmtId="0" fontId="37" fillId="0" borderId="12" xfId="0" applyFont="1" applyFill="1" applyBorder="1" applyAlignment="1">
      <alignment horizontal="center" vertical="center"/>
    </xf>
    <xf numFmtId="0" fontId="37" fillId="0" borderId="33" xfId="0" applyFont="1" applyFill="1" applyBorder="1" applyAlignment="1">
      <alignment horizontal="center" vertical="center"/>
    </xf>
    <xf numFmtId="0" fontId="37" fillId="0" borderId="34" xfId="0" applyFont="1" applyFill="1" applyBorder="1" applyAlignment="1">
      <alignment horizontal="center" vertical="center"/>
    </xf>
    <xf numFmtId="0" fontId="15" fillId="2" borderId="0" xfId="0" applyFont="1" applyFill="1" applyAlignment="1">
      <alignment horizontal="center" vertical="center"/>
    </xf>
    <xf numFmtId="0" fontId="15" fillId="2" borderId="32" xfId="0" applyFont="1" applyFill="1" applyBorder="1" applyAlignment="1">
      <alignment horizontal="center" vertical="center"/>
    </xf>
    <xf numFmtId="0" fontId="25" fillId="20" borderId="0" xfId="0" applyFont="1" applyFill="1" applyBorder="1" applyAlignment="1">
      <alignment horizontal="center" vertical="center"/>
    </xf>
    <xf numFmtId="0" fontId="31" fillId="21" borderId="2" xfId="0" applyFont="1" applyFill="1" applyBorder="1" applyAlignment="1">
      <alignment horizontal="center" vertical="center"/>
    </xf>
    <xf numFmtId="0" fontId="10" fillId="35" borderId="0" xfId="1" applyFill="1" applyAlignment="1" applyProtection="1">
      <alignment horizontal="center"/>
    </xf>
    <xf numFmtId="0" fontId="36" fillId="22" borderId="0" xfId="1" applyFont="1" applyFill="1" applyBorder="1" applyAlignment="1" applyProtection="1">
      <alignment horizontal="center" vertical="center" wrapText="1"/>
    </xf>
    <xf numFmtId="0" fontId="36" fillId="23" borderId="0" xfId="1" applyFont="1" applyFill="1" applyBorder="1" applyAlignment="1" applyProtection="1">
      <alignment horizontal="center" vertical="center" wrapText="1"/>
    </xf>
    <xf numFmtId="0" fontId="35" fillId="24" borderId="0" xfId="0" applyFont="1" applyFill="1" applyBorder="1" applyAlignment="1">
      <alignment horizontal="center" vertical="center"/>
    </xf>
    <xf numFmtId="0" fontId="20" fillId="25" borderId="0" xfId="0" applyFont="1" applyFill="1" applyBorder="1" applyAlignment="1">
      <alignment horizontal="center" vertical="center"/>
    </xf>
    <xf numFmtId="0" fontId="25" fillId="26" borderId="0" xfId="0" applyFont="1" applyFill="1" applyBorder="1" applyAlignment="1">
      <alignment horizontal="center" vertical="center"/>
    </xf>
    <xf numFmtId="0" fontId="41" fillId="6" borderId="2" xfId="0" applyNumberFormat="1" applyFont="1" applyFill="1" applyBorder="1" applyAlignment="1">
      <alignment horizontal="center" vertical="center"/>
    </xf>
    <xf numFmtId="0" fontId="27" fillId="4" borderId="0" xfId="0" applyNumberFormat="1" applyFont="1" applyFill="1" applyAlignment="1">
      <alignment horizontal="center" vertical="center"/>
    </xf>
    <xf numFmtId="0" fontId="4" fillId="0" borderId="0" xfId="0" applyNumberFormat="1" applyFont="1" applyFill="1" applyAlignment="1">
      <alignment horizontal="center" vertical="center"/>
    </xf>
    <xf numFmtId="49" fontId="4" fillId="6" borderId="1" xfId="3" applyNumberFormat="1" applyFont="1" applyFill="1" applyBorder="1" applyAlignment="1">
      <alignment horizontal="center" vertical="center" wrapText="1"/>
    </xf>
    <xf numFmtId="0" fontId="4" fillId="6" borderId="1" xfId="3" applyNumberFormat="1" applyFont="1" applyFill="1" applyBorder="1" applyAlignment="1">
      <alignment horizontal="center" vertical="center" wrapText="1"/>
    </xf>
    <xf numFmtId="0" fontId="56" fillId="6" borderId="1" xfId="3"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xf>
    <xf numFmtId="0" fontId="41" fillId="6" borderId="0" xfId="0" applyNumberFormat="1" applyFont="1" applyFill="1" applyAlignment="1">
      <alignment horizontal="center" vertical="center"/>
    </xf>
    <xf numFmtId="0" fontId="4" fillId="6" borderId="3" xfId="3" applyNumberFormat="1" applyFont="1" applyFill="1" applyBorder="1" applyAlignment="1">
      <alignment horizontal="center" vertical="center" wrapText="1"/>
    </xf>
    <xf numFmtId="0" fontId="4" fillId="6" borderId="6" xfId="3" applyNumberFormat="1" applyFont="1" applyFill="1" applyBorder="1" applyAlignment="1">
      <alignment horizontal="center" vertical="center" wrapText="1"/>
    </xf>
    <xf numFmtId="49" fontId="4" fillId="6" borderId="3" xfId="3" applyNumberFormat="1" applyFont="1" applyFill="1" applyBorder="1" applyAlignment="1">
      <alignment horizontal="center" vertical="center" wrapText="1"/>
    </xf>
    <xf numFmtId="49" fontId="4" fillId="6" borderId="6" xfId="3" applyNumberFormat="1" applyFont="1" applyFill="1" applyBorder="1" applyAlignment="1">
      <alignment horizontal="center" vertical="center" wrapText="1"/>
    </xf>
    <xf numFmtId="0" fontId="28" fillId="6" borderId="3" xfId="0" applyNumberFormat="1" applyFont="1" applyFill="1" applyBorder="1" applyAlignment="1">
      <alignment horizontal="center" vertical="center"/>
    </xf>
    <xf numFmtId="0" fontId="28" fillId="6" borderId="6" xfId="0" applyNumberFormat="1" applyFont="1" applyFill="1" applyBorder="1" applyAlignment="1">
      <alignment horizontal="center" vertical="center"/>
    </xf>
    <xf numFmtId="0" fontId="4" fillId="6" borderId="3" xfId="0" applyNumberFormat="1" applyFont="1" applyFill="1" applyBorder="1" applyAlignment="1">
      <alignment horizontal="center" vertical="center" wrapText="1"/>
    </xf>
    <xf numFmtId="0" fontId="4" fillId="6" borderId="6" xfId="0" applyNumberFormat="1" applyFont="1" applyFill="1" applyBorder="1" applyAlignment="1">
      <alignment horizontal="center" vertical="center"/>
    </xf>
    <xf numFmtId="0" fontId="56" fillId="6" borderId="3" xfId="3" applyNumberFormat="1" applyFont="1" applyFill="1" applyBorder="1" applyAlignment="1">
      <alignment horizontal="center" vertical="center" wrapText="1"/>
    </xf>
    <xf numFmtId="0" fontId="56" fillId="6" borderId="6" xfId="3" applyNumberFormat="1" applyFont="1" applyFill="1" applyBorder="1" applyAlignment="1">
      <alignment horizontal="center" vertical="center" wrapText="1"/>
    </xf>
    <xf numFmtId="166" fontId="29" fillId="6" borderId="3" xfId="3" applyNumberFormat="1" applyFont="1" applyFill="1" applyBorder="1" applyAlignment="1">
      <alignment horizontal="center" vertical="center" wrapText="1"/>
    </xf>
    <xf numFmtId="166" fontId="29" fillId="6" borderId="6" xfId="3" applyNumberFormat="1" applyFont="1" applyFill="1" applyBorder="1" applyAlignment="1">
      <alignment horizontal="center" vertical="center" wrapText="1"/>
    </xf>
    <xf numFmtId="166" fontId="29" fillId="6" borderId="1" xfId="3" applyNumberFormat="1" applyFont="1" applyFill="1" applyBorder="1" applyAlignment="1">
      <alignment horizontal="center" vertical="center" wrapText="1"/>
    </xf>
    <xf numFmtId="0" fontId="4" fillId="6" borderId="0" xfId="0" applyNumberFormat="1" applyFont="1" applyFill="1" applyAlignment="1">
      <alignment horizontal="center" vertical="center"/>
    </xf>
    <xf numFmtId="0" fontId="28" fillId="4" borderId="0" xfId="0" applyNumberFormat="1" applyFont="1" applyFill="1" applyAlignment="1">
      <alignment horizontal="center" vertical="center"/>
    </xf>
    <xf numFmtId="0" fontId="40" fillId="6" borderId="0" xfId="0" applyNumberFormat="1" applyFont="1" applyFill="1" applyAlignment="1">
      <alignment horizontal="center" vertical="center"/>
    </xf>
    <xf numFmtId="0" fontId="24" fillId="5" borderId="12" xfId="0" applyNumberFormat="1" applyFont="1" applyFill="1" applyBorder="1" applyAlignment="1">
      <alignment horizontal="center" vertical="center"/>
    </xf>
    <xf numFmtId="0" fontId="24" fillId="5" borderId="34" xfId="0" applyNumberFormat="1" applyFont="1" applyFill="1" applyBorder="1" applyAlignment="1">
      <alignment horizontal="center" vertical="center"/>
    </xf>
    <xf numFmtId="0" fontId="53" fillId="29" borderId="0" xfId="0" applyNumberFormat="1" applyFont="1" applyFill="1" applyAlignment="1">
      <alignment horizontal="center" vertical="center"/>
    </xf>
    <xf numFmtId="0" fontId="53" fillId="30" borderId="0" xfId="0" applyNumberFormat="1" applyFont="1" applyFill="1" applyAlignment="1">
      <alignment horizontal="center" vertical="center"/>
    </xf>
    <xf numFmtId="0" fontId="53" fillId="31" borderId="0" xfId="0" applyNumberFormat="1" applyFont="1" applyFill="1" applyAlignment="1">
      <alignment horizontal="center" vertical="center"/>
    </xf>
    <xf numFmtId="0" fontId="19" fillId="32" borderId="0" xfId="0" applyNumberFormat="1" applyFont="1" applyFill="1" applyAlignment="1">
      <alignment horizontal="center" vertical="center"/>
    </xf>
    <xf numFmtId="0" fontId="21" fillId="33" borderId="0" xfId="0" applyNumberFormat="1" applyFont="1" applyFill="1" applyAlignment="1">
      <alignment horizontal="center" vertical="center"/>
    </xf>
    <xf numFmtId="0" fontId="21" fillId="34" borderId="32" xfId="0" applyNumberFormat="1" applyFont="1" applyFill="1" applyBorder="1" applyAlignment="1">
      <alignment horizontal="center" vertical="center"/>
    </xf>
    <xf numFmtId="0" fontId="19" fillId="27" borderId="0" xfId="0" applyNumberFormat="1" applyFont="1" applyFill="1" applyAlignment="1">
      <alignment horizontal="center" vertical="center"/>
    </xf>
    <xf numFmtId="0" fontId="21" fillId="28" borderId="0" xfId="0" applyNumberFormat="1" applyFont="1" applyFill="1" applyAlignment="1">
      <alignment horizontal="center" vertical="center"/>
    </xf>
    <xf numFmtId="0" fontId="4" fillId="18" borderId="0" xfId="0" applyNumberFormat="1" applyFont="1" applyFill="1" applyAlignment="1">
      <alignment horizontal="center" vertical="center"/>
    </xf>
  </cellXfs>
  <cellStyles count="4">
    <cellStyle name="Köprü" xfId="1" builtinId="8"/>
    <cellStyle name="Normal" xfId="0" builtinId="0"/>
    <cellStyle name="Normal_1500" xfId="2"/>
    <cellStyle name="Normal_Sayfa1" xfId="3"/>
  </cellStyles>
  <dxfs count="202">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8" tint="0.79998168889431442"/>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8" tint="0.79998168889431442"/>
      </font>
    </dxf>
    <dxf>
      <font>
        <b/>
        <i val="0"/>
        <strike val="0"/>
        <condense val="0"/>
        <extend val="0"/>
        <outline val="0"/>
        <shadow val="0"/>
        <u val="none"/>
        <vertAlign val="baseline"/>
        <sz val="36"/>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72" formatCode="0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8"/>
        <color auto="1"/>
        <name val="Times New Roman"/>
        <scheme val="none"/>
      </font>
      <numFmt numFmtId="167" formatCode="0\:00\.00"/>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7" formatCode="0\:0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right style="thin">
          <color auto="1"/>
        </right>
        <top/>
        <bottom/>
        <vertical style="thin">
          <color auto="1"/>
        </vertical>
        <horizontal/>
      </border>
    </dxf>
    <dxf>
      <border outline="0">
        <right style="medium">
          <color indexed="64"/>
        </right>
        <bottom style="medium">
          <color indexed="64"/>
        </bottom>
      </border>
    </dxf>
    <dxf>
      <fill>
        <patternFill>
          <fgColor indexed="64"/>
        </patternFill>
      </fill>
      <alignment vertical="center" textRotation="0" indent="0" justifyLastLine="0" shrinkToFit="0" readingOrder="0"/>
    </dxf>
    <dxf>
      <fill>
        <patternFill>
          <fgColor indexed="64"/>
          <bgColor theme="8" tint="0.39997558519241921"/>
        </patternFill>
      </fill>
      <alignment vertical="center" textRotation="0" indent="0" justifyLastLine="0" shrinkToFit="0" readingOrder="0"/>
      <border diagonalUp="0" diagonalDown="0">
        <left style="thin">
          <color auto="1"/>
        </left>
        <right style="thin">
          <color auto="1"/>
        </right>
        <top/>
        <bottom/>
        <vertical style="thin">
          <color auto="1"/>
        </vertical>
        <horizontal/>
      </border>
    </dxf>
    <dxf>
      <font>
        <color theme="8" tint="0.79998168889431442"/>
      </font>
    </dxf>
    <dxf>
      <font>
        <color theme="8" tint="0.59996337778862885"/>
      </font>
    </dxf>
    <dxf>
      <font>
        <color theme="8" tint="0.79998168889431442"/>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8" tint="0.79998168889431442"/>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0"/>
      </font>
    </dxf>
    <dxf>
      <font>
        <color theme="8" tint="0.79998168889431442"/>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0"/>
      </font>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0"/>
      </font>
    </dxf>
    <dxf>
      <font>
        <color theme="0"/>
      </font>
    </dxf>
    <dxf>
      <font>
        <color theme="0"/>
      </font>
    </dxf>
    <dxf>
      <font>
        <color rgb="FF9C6500"/>
      </font>
      <fill>
        <patternFill>
          <bgColor rgb="FFFFEB9C"/>
        </patternFill>
      </fill>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0.jpeg"/><Relationship Id="rId13" Type="http://schemas.openxmlformats.org/officeDocument/2006/relationships/image" Target="../media/image15.jpe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png"/><Relationship Id="rId15" Type="http://schemas.openxmlformats.org/officeDocument/2006/relationships/image" Target="../media/image17.jpeg"/><Relationship Id="rId10" Type="http://schemas.openxmlformats.org/officeDocument/2006/relationships/image" Target="../media/image12.jpeg"/><Relationship Id="rId4" Type="http://schemas.openxmlformats.org/officeDocument/2006/relationships/image" Target="../media/image6.png"/><Relationship Id="rId9" Type="http://schemas.openxmlformats.org/officeDocument/2006/relationships/image" Target="../media/image11.jpeg"/><Relationship Id="rId14" Type="http://schemas.openxmlformats.org/officeDocument/2006/relationships/image" Target="../media/image16.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12</xdr:row>
      <xdr:rowOff>180975</xdr:rowOff>
    </xdr:from>
    <xdr:to>
      <xdr:col>1</xdr:col>
      <xdr:colOff>676275</xdr:colOff>
      <xdr:row>12</xdr:row>
      <xdr:rowOff>638175</xdr:rowOff>
    </xdr:to>
    <xdr:pic>
      <xdr:nvPicPr>
        <xdr:cNvPr id="37181" name="9 Resim" descr="SRB.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0963275"/>
          <a:ext cx="6191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11</xdr:row>
      <xdr:rowOff>180975</xdr:rowOff>
    </xdr:from>
    <xdr:to>
      <xdr:col>1</xdr:col>
      <xdr:colOff>685800</xdr:colOff>
      <xdr:row>11</xdr:row>
      <xdr:rowOff>638175</xdr:rowOff>
    </xdr:to>
    <xdr:pic>
      <xdr:nvPicPr>
        <xdr:cNvPr id="37182" name="10 Resim" descr="ROU.gif"/>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 y="10201275"/>
          <a:ext cx="609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13</xdr:row>
      <xdr:rowOff>180975</xdr:rowOff>
    </xdr:from>
    <xdr:to>
      <xdr:col>1</xdr:col>
      <xdr:colOff>685800</xdr:colOff>
      <xdr:row>13</xdr:row>
      <xdr:rowOff>676275</xdr:rowOff>
    </xdr:to>
    <xdr:pic>
      <xdr:nvPicPr>
        <xdr:cNvPr id="37183" name="11 Resim" descr="GRE.gif"/>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7153275"/>
          <a:ext cx="6191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23</xdr:row>
      <xdr:rowOff>180975</xdr:rowOff>
    </xdr:from>
    <xdr:to>
      <xdr:col>1</xdr:col>
      <xdr:colOff>685800</xdr:colOff>
      <xdr:row>23</xdr:row>
      <xdr:rowOff>638175</xdr:rowOff>
    </xdr:to>
    <xdr:pic>
      <xdr:nvPicPr>
        <xdr:cNvPr id="37184" name="12 Resim" descr="BIH.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7225" y="4867275"/>
          <a:ext cx="609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16</xdr:row>
      <xdr:rowOff>190500</xdr:rowOff>
    </xdr:from>
    <xdr:to>
      <xdr:col>1</xdr:col>
      <xdr:colOff>685800</xdr:colOff>
      <xdr:row>16</xdr:row>
      <xdr:rowOff>657225</xdr:rowOff>
    </xdr:to>
    <xdr:pic>
      <xdr:nvPicPr>
        <xdr:cNvPr id="37185" name="13 Resim" descr="BUL.gif"/>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7225" y="5638800"/>
          <a:ext cx="6096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10</xdr:row>
      <xdr:rowOff>171450</xdr:rowOff>
    </xdr:from>
    <xdr:to>
      <xdr:col>1</xdr:col>
      <xdr:colOff>685800</xdr:colOff>
      <xdr:row>10</xdr:row>
      <xdr:rowOff>600075</xdr:rowOff>
    </xdr:to>
    <xdr:pic>
      <xdr:nvPicPr>
        <xdr:cNvPr id="37186" name="15 Resim" descr="TUR.gif"/>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38175" y="11725275"/>
          <a:ext cx="6286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22</xdr:row>
      <xdr:rowOff>180975</xdr:rowOff>
    </xdr:from>
    <xdr:to>
      <xdr:col>1</xdr:col>
      <xdr:colOff>676275</xdr:colOff>
      <xdr:row>22</xdr:row>
      <xdr:rowOff>676275</xdr:rowOff>
    </xdr:to>
    <xdr:pic>
      <xdr:nvPicPr>
        <xdr:cNvPr id="37187" name="16 Resim" descr="MKD.gif"/>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47700" y="8677275"/>
          <a:ext cx="60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20</xdr:row>
      <xdr:rowOff>190500</xdr:rowOff>
    </xdr:from>
    <xdr:to>
      <xdr:col>1</xdr:col>
      <xdr:colOff>685800</xdr:colOff>
      <xdr:row>20</xdr:row>
      <xdr:rowOff>581025</xdr:rowOff>
    </xdr:to>
    <xdr:pic>
      <xdr:nvPicPr>
        <xdr:cNvPr id="37188" name="Resim 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47700" y="4114800"/>
          <a:ext cx="6191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19</xdr:row>
      <xdr:rowOff>200025</xdr:rowOff>
    </xdr:from>
    <xdr:to>
      <xdr:col>1</xdr:col>
      <xdr:colOff>695325</xdr:colOff>
      <xdr:row>19</xdr:row>
      <xdr:rowOff>600075</xdr:rowOff>
    </xdr:to>
    <xdr:pic>
      <xdr:nvPicPr>
        <xdr:cNvPr id="37189" name="Resim 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47700" y="7934325"/>
          <a:ext cx="628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24</xdr:row>
      <xdr:rowOff>152400</xdr:rowOff>
    </xdr:from>
    <xdr:to>
      <xdr:col>1</xdr:col>
      <xdr:colOff>723900</xdr:colOff>
      <xdr:row>24</xdr:row>
      <xdr:rowOff>571500</xdr:rowOff>
    </xdr:to>
    <xdr:pic>
      <xdr:nvPicPr>
        <xdr:cNvPr id="37190" name="Resim 2"/>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38175" y="9410700"/>
          <a:ext cx="6667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18</xdr:row>
      <xdr:rowOff>142875</xdr:rowOff>
    </xdr:from>
    <xdr:to>
      <xdr:col>1</xdr:col>
      <xdr:colOff>714375</xdr:colOff>
      <xdr:row>18</xdr:row>
      <xdr:rowOff>647700</xdr:rowOff>
    </xdr:to>
    <xdr:pic>
      <xdr:nvPicPr>
        <xdr:cNvPr id="37191" name="Resim 1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47700" y="6353175"/>
          <a:ext cx="647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86591</xdr:colOff>
      <xdr:row>15</xdr:row>
      <xdr:rowOff>103909</xdr:rowOff>
    </xdr:from>
    <xdr:to>
      <xdr:col>1</xdr:col>
      <xdr:colOff>668759</xdr:colOff>
      <xdr:row>15</xdr:row>
      <xdr:rowOff>608214</xdr:rowOff>
    </xdr:to>
    <xdr:pic>
      <xdr:nvPicPr>
        <xdr:cNvPr id="2" name="Resim 1"/>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5409" y="4797136"/>
          <a:ext cx="582168" cy="504305"/>
        </a:xfrm>
        <a:prstGeom prst="rect">
          <a:avLst/>
        </a:prstGeom>
      </xdr:spPr>
    </xdr:pic>
    <xdr:clientData/>
  </xdr:twoCellAnchor>
  <xdr:twoCellAnchor editAs="oneCell">
    <xdr:from>
      <xdr:col>1</xdr:col>
      <xdr:colOff>81645</xdr:colOff>
      <xdr:row>21</xdr:row>
      <xdr:rowOff>163286</xdr:rowOff>
    </xdr:from>
    <xdr:to>
      <xdr:col>1</xdr:col>
      <xdr:colOff>743199</xdr:colOff>
      <xdr:row>21</xdr:row>
      <xdr:rowOff>561604</xdr:rowOff>
    </xdr:to>
    <xdr:pic>
      <xdr:nvPicPr>
        <xdr:cNvPr id="3" name="Resim 2"/>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66752" y="7892143"/>
          <a:ext cx="661554" cy="398318"/>
        </a:xfrm>
        <a:prstGeom prst="rect">
          <a:avLst/>
        </a:prstGeom>
      </xdr:spPr>
    </xdr:pic>
    <xdr:clientData/>
  </xdr:twoCellAnchor>
  <xdr:twoCellAnchor editAs="oneCell">
    <xdr:from>
      <xdr:col>1</xdr:col>
      <xdr:colOff>68036</xdr:colOff>
      <xdr:row>14</xdr:row>
      <xdr:rowOff>163286</xdr:rowOff>
    </xdr:from>
    <xdr:to>
      <xdr:col>1</xdr:col>
      <xdr:colOff>708519</xdr:colOff>
      <xdr:row>14</xdr:row>
      <xdr:rowOff>596241</xdr:rowOff>
    </xdr:to>
    <xdr:pic>
      <xdr:nvPicPr>
        <xdr:cNvPr id="4" name="Resim 3"/>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53143" y="8654143"/>
          <a:ext cx="640483" cy="432955"/>
        </a:xfrm>
        <a:prstGeom prst="rect">
          <a:avLst/>
        </a:prstGeom>
      </xdr:spPr>
    </xdr:pic>
    <xdr:clientData/>
  </xdr:twoCellAnchor>
  <xdr:twoCellAnchor editAs="oneCell">
    <xdr:from>
      <xdr:col>1</xdr:col>
      <xdr:colOff>54428</xdr:colOff>
      <xdr:row>17</xdr:row>
      <xdr:rowOff>176894</xdr:rowOff>
    </xdr:from>
    <xdr:to>
      <xdr:col>1</xdr:col>
      <xdr:colOff>666749</xdr:colOff>
      <xdr:row>17</xdr:row>
      <xdr:rowOff>585108</xdr:rowOff>
    </xdr:to>
    <xdr:pic>
      <xdr:nvPicPr>
        <xdr:cNvPr id="5" name="Resim 4"/>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9535" y="13239751"/>
          <a:ext cx="612321" cy="408214"/>
        </a:xfrm>
        <a:prstGeom prst="rect">
          <a:avLst/>
        </a:prstGeom>
      </xdr:spPr>
    </xdr:pic>
    <xdr:clientData/>
  </xdr:twoCellAnchor>
</xdr:wsDr>
</file>

<file path=xl/tables/table1.xml><?xml version="1.0" encoding="utf-8"?>
<table xmlns="http://schemas.openxmlformats.org/spreadsheetml/2006/main" id="141" name="Tablo141" displayName="Tablo141" ref="B10:Y25" totalsRowShown="0" headerRowDxfId="51" dataDxfId="50" tableBorderDxfId="49">
  <autoFilter ref="B10:Y25"/>
  <sortState ref="B11:Y25">
    <sortCondition descending="1" ref="Y11:Y25"/>
  </sortState>
  <tableColumns count="24">
    <tableColumn id="1" name="NATION" dataDxfId="48"/>
    <tableColumn id="4" name="Results3" dataDxfId="47"/>
    <tableColumn id="5" name="Point4" dataDxfId="46"/>
    <tableColumn id="20" name="Results4" dataDxfId="45"/>
    <tableColumn id="21" name="Point5" dataDxfId="44"/>
    <tableColumn id="18" name="Results5" dataDxfId="43"/>
    <tableColumn id="19" name="Point6" dataDxfId="42"/>
    <tableColumn id="8" name="Results6" dataDxfId="41"/>
    <tableColumn id="9" name="Point7" dataDxfId="40"/>
    <tableColumn id="16" name="Results7" dataDxfId="39"/>
    <tableColumn id="17" name="Point8" dataDxfId="38"/>
    <tableColumn id="10" name="Results8" dataDxfId="37"/>
    <tableColumn id="11" name="Point9" dataDxfId="36"/>
    <tableColumn id="24" name="Point12" dataDxfId="35"/>
    <tableColumn id="25" name="Results12" dataDxfId="34"/>
    <tableColumn id="2" name="Point13" dataDxfId="33"/>
    <tableColumn id="3" name="Results13" dataDxfId="32"/>
    <tableColumn id="42" name="Point15" dataDxfId="31"/>
    <tableColumn id="43" name="Results15" dataDxfId="30"/>
    <tableColumn id="12" name="Point16" dataDxfId="29"/>
    <tableColumn id="13" name="Results16" dataDxfId="28"/>
    <tableColumn id="26" name="Point20" dataDxfId="27"/>
    <tableColumn id="27" name="Results20" dataDxfId="26"/>
    <tableColumn id="30" name="TOTAL" dataDxfId="25"/>
  </tableColumns>
  <tableStyleInfo name="TableStyleMedium27"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xml"/><Relationship Id="rId1" Type="http://schemas.openxmlformats.org/officeDocument/2006/relationships/printerSettings" Target="../printerSettings/printerSettings19.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7"/>
  <sheetViews>
    <sheetView tabSelected="1" view="pageBreakPreview" zoomScale="60" zoomScaleNormal="100" workbookViewId="0">
      <selection sqref="A1:C1"/>
    </sheetView>
  </sheetViews>
  <sheetFormatPr defaultRowHeight="15.75" customHeight="1"/>
  <cols>
    <col min="1" max="1" width="14.5703125" style="18" customWidth="1"/>
    <col min="2" max="2" width="32.7109375" style="23" customWidth="1"/>
    <col min="3" max="3" width="32.7109375" style="18" customWidth="1"/>
    <col min="4" max="7" width="8.140625" style="18" customWidth="1"/>
    <col min="8" max="8" width="5.42578125" style="18" bestFit="1" customWidth="1"/>
    <col min="9" max="9" width="10" style="18" bestFit="1" customWidth="1"/>
    <col min="10" max="10" width="13.5703125" style="18" bestFit="1" customWidth="1"/>
    <col min="11" max="11" width="11" style="18" bestFit="1" customWidth="1"/>
    <col min="12" max="133" width="8.140625" style="18" customWidth="1"/>
    <col min="134" max="16384" width="9.140625" style="18"/>
  </cols>
  <sheetData>
    <row r="1" spans="1:7" ht="23.25" customHeight="1">
      <c r="A1" s="460" t="s">
        <v>134</v>
      </c>
      <c r="B1" s="460"/>
      <c r="C1" s="460"/>
    </row>
    <row r="2" spans="1:7" ht="23.25" customHeight="1">
      <c r="A2" s="460" t="s">
        <v>135</v>
      </c>
      <c r="B2" s="460"/>
      <c r="C2" s="460"/>
    </row>
    <row r="3" spans="1:7" ht="27" customHeight="1" thickBot="1">
      <c r="A3" s="461" t="s">
        <v>167</v>
      </c>
      <c r="B3" s="461"/>
      <c r="C3" s="461"/>
    </row>
    <row r="4" spans="1:7" s="19" customFormat="1" ht="13.5" customHeight="1">
      <c r="A4" s="457"/>
      <c r="B4" s="458"/>
      <c r="C4" s="459"/>
      <c r="E4" s="18"/>
      <c r="F4" s="18"/>
      <c r="G4" s="18"/>
    </row>
    <row r="5" spans="1:7" s="19" customFormat="1" ht="13.5" customHeight="1">
      <c r="A5" s="457"/>
      <c r="B5" s="458"/>
      <c r="C5" s="459"/>
      <c r="E5" s="18"/>
      <c r="F5" s="18"/>
      <c r="G5" s="18"/>
    </row>
    <row r="6" spans="1:7" s="19" customFormat="1" ht="13.5" customHeight="1">
      <c r="A6" s="457"/>
      <c r="B6" s="458"/>
      <c r="C6" s="459"/>
    </row>
    <row r="7" spans="1:7" s="19" customFormat="1" ht="13.5" customHeight="1">
      <c r="A7" s="457"/>
      <c r="B7" s="458"/>
      <c r="C7" s="459"/>
    </row>
    <row r="8" spans="1:7" s="19" customFormat="1" ht="15.75" customHeight="1">
      <c r="A8" s="457"/>
      <c r="B8" s="458"/>
      <c r="C8" s="459"/>
    </row>
    <row r="9" spans="1:7" s="19" customFormat="1" ht="15.75" customHeight="1">
      <c r="A9" s="457"/>
      <c r="B9" s="458"/>
      <c r="C9" s="459"/>
    </row>
    <row r="10" spans="1:7" s="19" customFormat="1" ht="15.75" customHeight="1">
      <c r="A10" s="457"/>
      <c r="B10" s="458"/>
      <c r="C10" s="459"/>
    </row>
    <row r="11" spans="1:7" s="19" customFormat="1" ht="15.75" customHeight="1">
      <c r="A11" s="457"/>
      <c r="B11" s="458"/>
      <c r="C11" s="459"/>
    </row>
    <row r="12" spans="1:7" s="19" customFormat="1" ht="15.75" customHeight="1">
      <c r="A12" s="457"/>
      <c r="B12" s="458"/>
      <c r="C12" s="459"/>
    </row>
    <row r="13" spans="1:7" s="19" customFormat="1" ht="15.75" customHeight="1">
      <c r="A13" s="457"/>
      <c r="B13" s="458"/>
      <c r="C13" s="459"/>
    </row>
    <row r="14" spans="1:7" s="19" customFormat="1" ht="15.75" customHeight="1">
      <c r="A14" s="457"/>
      <c r="B14" s="458"/>
      <c r="C14" s="459"/>
    </row>
    <row r="15" spans="1:7" s="19" customFormat="1" ht="15.75" customHeight="1">
      <c r="A15" s="457"/>
      <c r="B15" s="458"/>
      <c r="C15" s="459"/>
    </row>
    <row r="16" spans="1:7" s="19" customFormat="1" ht="15.75" customHeight="1">
      <c r="A16" s="457"/>
      <c r="B16" s="458"/>
      <c r="C16" s="459"/>
    </row>
    <row r="17" spans="1:3" s="19" customFormat="1" ht="15.75" customHeight="1">
      <c r="A17" s="457"/>
      <c r="B17" s="458"/>
      <c r="C17" s="459"/>
    </row>
    <row r="18" spans="1:3" s="19" customFormat="1" ht="15.75" customHeight="1">
      <c r="A18" s="457"/>
      <c r="B18" s="458"/>
      <c r="C18" s="459"/>
    </row>
    <row r="19" spans="1:3" s="19" customFormat="1" ht="15.75" customHeight="1">
      <c r="A19" s="457"/>
      <c r="B19" s="458"/>
      <c r="C19" s="459"/>
    </row>
    <row r="20" spans="1:3" s="19" customFormat="1" ht="15.75" customHeight="1">
      <c r="A20" s="459"/>
      <c r="B20" s="458"/>
      <c r="C20" s="459"/>
    </row>
    <row r="21" spans="1:3" s="19" customFormat="1" ht="15.75" customHeight="1">
      <c r="A21" s="459"/>
      <c r="B21" s="458"/>
      <c r="C21" s="459"/>
    </row>
    <row r="22" spans="1:3" s="19" customFormat="1" ht="15.75" customHeight="1">
      <c r="A22" s="459"/>
      <c r="B22" s="458"/>
      <c r="C22" s="459"/>
    </row>
    <row r="23" spans="1:3" s="19" customFormat="1" ht="15.75" customHeight="1">
      <c r="A23" s="459"/>
      <c r="B23" s="458"/>
      <c r="C23" s="459"/>
    </row>
    <row r="24" spans="1:3" s="19" customFormat="1" ht="15.75" customHeight="1">
      <c r="A24" s="459"/>
      <c r="B24" s="458"/>
      <c r="C24" s="459"/>
    </row>
    <row r="25" spans="1:3" s="19" customFormat="1" ht="15.75" customHeight="1">
      <c r="A25" s="459"/>
      <c r="B25" s="458"/>
      <c r="C25" s="459"/>
    </row>
    <row r="26" spans="1:3" s="19" customFormat="1" ht="15.75" customHeight="1">
      <c r="A26" s="459"/>
      <c r="B26" s="458"/>
      <c r="C26" s="459"/>
    </row>
    <row r="27" spans="1:3" s="19" customFormat="1" ht="15.75" customHeight="1">
      <c r="A27" s="459"/>
      <c r="B27" s="458"/>
      <c r="C27" s="459"/>
    </row>
    <row r="28" spans="1:3" s="19" customFormat="1" ht="15.75" customHeight="1">
      <c r="A28" s="459"/>
      <c r="B28" s="458"/>
      <c r="C28" s="459"/>
    </row>
    <row r="29" spans="1:3" s="19" customFormat="1" ht="15.75" customHeight="1">
      <c r="A29" s="459"/>
      <c r="B29" s="458"/>
      <c r="C29" s="459"/>
    </row>
    <row r="30" spans="1:3" s="19" customFormat="1" ht="15.75" customHeight="1">
      <c r="A30" s="459"/>
      <c r="B30" s="458"/>
      <c r="C30" s="459"/>
    </row>
    <row r="31" spans="1:3" s="19" customFormat="1" ht="15.75" customHeight="1">
      <c r="A31" s="459"/>
      <c r="B31" s="458"/>
      <c r="C31" s="459"/>
    </row>
    <row r="32" spans="1:3" s="19" customFormat="1" ht="15.75" customHeight="1">
      <c r="A32" s="459"/>
      <c r="B32" s="458"/>
      <c r="C32" s="459"/>
    </row>
    <row r="33" spans="1:3" s="19" customFormat="1" ht="15.75" customHeight="1">
      <c r="A33" s="459"/>
      <c r="B33" s="458"/>
      <c r="C33" s="459"/>
    </row>
    <row r="34" spans="1:3" s="19" customFormat="1" ht="15.75" customHeight="1">
      <c r="A34" s="459"/>
      <c r="B34" s="458"/>
      <c r="C34" s="459"/>
    </row>
    <row r="35" spans="1:3" s="19" customFormat="1" ht="15.75" customHeight="1">
      <c r="A35" s="459"/>
      <c r="B35" s="458"/>
      <c r="C35" s="459"/>
    </row>
    <row r="36" spans="1:3" s="19" customFormat="1" ht="15.75" customHeight="1">
      <c r="A36" s="459"/>
      <c r="B36" s="458"/>
      <c r="C36" s="459"/>
    </row>
    <row r="37" spans="1:3" s="19" customFormat="1" ht="15.75" customHeight="1">
      <c r="A37" s="459"/>
      <c r="B37" s="458"/>
      <c r="C37" s="459"/>
    </row>
    <row r="38" spans="1:3" s="19" customFormat="1" ht="15.75" customHeight="1">
      <c r="A38" s="459"/>
      <c r="B38" s="458"/>
      <c r="C38" s="459"/>
    </row>
    <row r="39" spans="1:3" s="19" customFormat="1" ht="15.75" customHeight="1">
      <c r="A39" s="459"/>
      <c r="B39" s="458"/>
      <c r="C39" s="459"/>
    </row>
    <row r="40" spans="1:3" s="19" customFormat="1" ht="15.75" customHeight="1">
      <c r="A40" s="459"/>
      <c r="B40" s="458"/>
      <c r="C40" s="459"/>
    </row>
    <row r="41" spans="1:3" s="19" customFormat="1" ht="15.75" customHeight="1">
      <c r="A41" s="459"/>
      <c r="B41" s="458"/>
      <c r="C41" s="459"/>
    </row>
    <row r="42" spans="1:3" s="19" customFormat="1" ht="15.75" customHeight="1">
      <c r="A42" s="459"/>
      <c r="B42" s="458"/>
      <c r="C42" s="459"/>
    </row>
    <row r="43" spans="1:3" s="19" customFormat="1" ht="15.75" customHeight="1">
      <c r="A43" s="459"/>
      <c r="B43" s="458"/>
      <c r="C43" s="459"/>
    </row>
    <row r="44" spans="1:3" s="19" customFormat="1" ht="15.75" customHeight="1">
      <c r="A44" s="459"/>
      <c r="B44" s="458"/>
      <c r="C44" s="459"/>
    </row>
    <row r="45" spans="1:3" s="19" customFormat="1" ht="15.75" customHeight="1">
      <c r="A45" s="459"/>
      <c r="B45" s="458"/>
      <c r="C45" s="459"/>
    </row>
    <row r="46" spans="1:3" s="19" customFormat="1" ht="15.75" customHeight="1">
      <c r="A46" s="459"/>
      <c r="B46" s="458"/>
      <c r="C46" s="459"/>
    </row>
    <row r="47" spans="1:3" s="19" customFormat="1" ht="15.75" customHeight="1">
      <c r="A47" s="459"/>
      <c r="B47" s="458"/>
      <c r="C47" s="459"/>
    </row>
  </sheetData>
  <mergeCells count="3">
    <mergeCell ref="A1:C1"/>
    <mergeCell ref="A3:C3"/>
    <mergeCell ref="A2:C2"/>
  </mergeCells>
  <pageMargins left="0.7" right="0.7" top="0.75" bottom="0.75" header="0.3" footer="0.3"/>
  <pageSetup paperSize="9" orientation="portrait"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22"/>
  <sheetViews>
    <sheetView view="pageBreakPreview" topLeftCell="A7" zoomScale="85" zoomScaleSheetLayoutView="85" workbookViewId="0">
      <selection sqref="A1:C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1" style="8" bestFit="1" customWidth="1"/>
    <col min="9" max="16384" width="9.140625" style="8"/>
  </cols>
  <sheetData>
    <row r="1" spans="1:15" ht="30" customHeight="1">
      <c r="A1" s="476" t="s">
        <v>60</v>
      </c>
      <c r="B1" s="476"/>
      <c r="C1" s="476"/>
      <c r="D1" s="476"/>
      <c r="E1" s="476"/>
      <c r="F1" s="476"/>
      <c r="G1" s="476"/>
      <c r="H1" s="476"/>
      <c r="I1" s="166"/>
      <c r="J1" s="166"/>
      <c r="K1" s="166"/>
      <c r="L1" s="166"/>
      <c r="M1" s="166"/>
      <c r="N1" s="166"/>
    </row>
    <row r="2" spans="1:15" ht="30" customHeight="1">
      <c r="A2" s="483" t="s">
        <v>125</v>
      </c>
      <c r="B2" s="483"/>
      <c r="C2" s="483"/>
      <c r="D2" s="483"/>
      <c r="E2" s="483"/>
      <c r="F2" s="483"/>
      <c r="G2" s="483"/>
      <c r="H2" s="483"/>
      <c r="I2" s="166"/>
      <c r="J2" s="166"/>
      <c r="K2" s="166"/>
      <c r="L2" s="166"/>
      <c r="M2" s="166"/>
      <c r="N2" s="166"/>
    </row>
    <row r="3" spans="1:15" ht="15" customHeight="1">
      <c r="A3" s="267" t="s">
        <v>60</v>
      </c>
    </row>
    <row r="6" spans="1:15" ht="15" customHeight="1">
      <c r="A6" s="47" t="s">
        <v>123</v>
      </c>
      <c r="B6" s="47"/>
      <c r="C6" s="46" t="s">
        <v>167</v>
      </c>
      <c r="D6" s="43"/>
      <c r="E6" s="43"/>
      <c r="F6" s="43"/>
      <c r="G6" s="43"/>
      <c r="H6" s="43"/>
      <c r="I6" s="43"/>
      <c r="J6" s="43"/>
      <c r="K6" s="43"/>
      <c r="L6" s="43"/>
      <c r="M6" s="43"/>
      <c r="N6" s="43"/>
      <c r="O6" s="43"/>
    </row>
    <row r="7" spans="1:15" ht="15" customHeight="1">
      <c r="A7" s="48" t="s">
        <v>0</v>
      </c>
      <c r="B7" s="48"/>
      <c r="C7" s="53">
        <v>0.68055555555555547</v>
      </c>
      <c r="D7" s="43"/>
      <c r="E7" s="43"/>
      <c r="F7" s="43"/>
      <c r="G7" s="43"/>
      <c r="H7" s="43"/>
      <c r="I7" s="43"/>
      <c r="J7" s="43"/>
      <c r="K7" s="43"/>
      <c r="L7" s="43"/>
      <c r="M7" s="43"/>
      <c r="N7" s="43"/>
      <c r="O7" s="43"/>
    </row>
    <row r="8" spans="1:15" ht="15" customHeight="1">
      <c r="A8" s="332"/>
      <c r="B8" s="26"/>
      <c r="D8" s="442"/>
      <c r="E8" s="25"/>
      <c r="G8" s="6"/>
      <c r="H8" s="6"/>
    </row>
    <row r="9" spans="1:15" ht="15" customHeight="1">
      <c r="A9" s="479" t="s">
        <v>24</v>
      </c>
      <c r="B9" s="480" t="s">
        <v>106</v>
      </c>
      <c r="C9" s="481" t="s">
        <v>25</v>
      </c>
      <c r="D9" s="484" t="s">
        <v>26</v>
      </c>
      <c r="E9" s="479" t="s">
        <v>27</v>
      </c>
      <c r="F9" s="479" t="s">
        <v>23</v>
      </c>
      <c r="G9" s="478" t="s">
        <v>28</v>
      </c>
      <c r="H9" s="478" t="s">
        <v>29</v>
      </c>
    </row>
    <row r="10" spans="1:15" ht="15" customHeight="1">
      <c r="A10" s="479"/>
      <c r="B10" s="480"/>
      <c r="C10" s="482"/>
      <c r="D10" s="485"/>
      <c r="E10" s="479"/>
      <c r="F10" s="479"/>
      <c r="G10" s="478"/>
      <c r="H10" s="478"/>
    </row>
    <row r="11" spans="1:15" ht="18" customHeight="1">
      <c r="A11" s="1">
        <v>1</v>
      </c>
      <c r="B11" s="1" t="s">
        <v>492</v>
      </c>
      <c r="C11" s="2">
        <v>268</v>
      </c>
      <c r="D11" s="27" t="s">
        <v>246</v>
      </c>
      <c r="E11" s="2">
        <v>1994</v>
      </c>
      <c r="F11" s="4" t="s">
        <v>21</v>
      </c>
      <c r="G11" s="171">
        <v>15105</v>
      </c>
      <c r="H11" s="28">
        <v>15</v>
      </c>
    </row>
    <row r="12" spans="1:15" ht="18" customHeight="1">
      <c r="A12" s="1">
        <v>2</v>
      </c>
      <c r="B12" s="1" t="s">
        <v>491</v>
      </c>
      <c r="C12" s="2">
        <v>275</v>
      </c>
      <c r="D12" s="30" t="s">
        <v>262</v>
      </c>
      <c r="E12" s="2">
        <v>1992</v>
      </c>
      <c r="F12" s="4" t="s">
        <v>15</v>
      </c>
      <c r="G12" s="171">
        <v>15176</v>
      </c>
      <c r="H12" s="29">
        <v>14</v>
      </c>
    </row>
    <row r="13" spans="1:15" ht="18" customHeight="1">
      <c r="A13" s="1" t="s">
        <v>514</v>
      </c>
      <c r="B13" s="1" t="s">
        <v>483</v>
      </c>
      <c r="C13" s="2">
        <v>289</v>
      </c>
      <c r="D13" s="27" t="s">
        <v>273</v>
      </c>
      <c r="E13" s="2">
        <v>1993</v>
      </c>
      <c r="F13" s="4" t="s">
        <v>165</v>
      </c>
      <c r="G13" s="171">
        <v>15186</v>
      </c>
      <c r="H13" s="29"/>
    </row>
    <row r="14" spans="1:15" ht="18" customHeight="1">
      <c r="A14" s="1">
        <v>3</v>
      </c>
      <c r="B14" s="1" t="s">
        <v>489</v>
      </c>
      <c r="C14" s="2">
        <v>154</v>
      </c>
      <c r="D14" s="27" t="s">
        <v>173</v>
      </c>
      <c r="E14" s="2">
        <v>1991</v>
      </c>
      <c r="F14" s="4" t="s">
        <v>82</v>
      </c>
      <c r="G14" s="171">
        <v>15211</v>
      </c>
      <c r="H14" s="29">
        <v>13</v>
      </c>
    </row>
    <row r="15" spans="1:15" ht="18" customHeight="1">
      <c r="A15" s="1">
        <v>4</v>
      </c>
      <c r="B15" s="1" t="s">
        <v>490</v>
      </c>
      <c r="C15" s="2">
        <v>196</v>
      </c>
      <c r="D15" s="27" t="s">
        <v>198</v>
      </c>
      <c r="E15" s="2">
        <v>1994</v>
      </c>
      <c r="F15" s="4" t="s">
        <v>159</v>
      </c>
      <c r="G15" s="171">
        <v>15299</v>
      </c>
      <c r="H15" s="16">
        <v>12</v>
      </c>
    </row>
    <row r="16" spans="1:15" ht="18" customHeight="1">
      <c r="A16" s="1">
        <v>5</v>
      </c>
      <c r="B16" s="1" t="s">
        <v>488</v>
      </c>
      <c r="C16" s="2">
        <v>248</v>
      </c>
      <c r="D16" s="27" t="s">
        <v>232</v>
      </c>
      <c r="E16" s="2">
        <v>1992</v>
      </c>
      <c r="F16" s="4" t="s">
        <v>22</v>
      </c>
      <c r="G16" s="171">
        <v>15305</v>
      </c>
      <c r="H16" s="29">
        <v>11</v>
      </c>
    </row>
    <row r="17" spans="1:8" ht="18" customHeight="1">
      <c r="A17" s="1" t="s">
        <v>514</v>
      </c>
      <c r="B17" s="1" t="s">
        <v>487</v>
      </c>
      <c r="C17" s="2">
        <v>190</v>
      </c>
      <c r="D17" s="27" t="s">
        <v>507</v>
      </c>
      <c r="E17" s="2">
        <v>1994</v>
      </c>
      <c r="F17" s="4" t="s">
        <v>299</v>
      </c>
      <c r="G17" s="171">
        <v>15309</v>
      </c>
      <c r="H17" s="28"/>
    </row>
    <row r="18" spans="1:8" ht="18" customHeight="1">
      <c r="A18" s="1">
        <v>6</v>
      </c>
      <c r="B18" s="1" t="s">
        <v>484</v>
      </c>
      <c r="C18" s="2">
        <v>166</v>
      </c>
      <c r="D18" s="27" t="s">
        <v>179</v>
      </c>
      <c r="E18" s="2">
        <v>1994</v>
      </c>
      <c r="F18" s="4" t="s">
        <v>171</v>
      </c>
      <c r="G18" s="171">
        <v>15351</v>
      </c>
      <c r="H18" s="29">
        <v>10</v>
      </c>
    </row>
    <row r="19" spans="1:8" ht="18" customHeight="1">
      <c r="A19" s="1">
        <v>7</v>
      </c>
      <c r="B19" s="1" t="s">
        <v>486</v>
      </c>
      <c r="C19" s="2">
        <v>205</v>
      </c>
      <c r="D19" s="27" t="s">
        <v>207</v>
      </c>
      <c r="E19" s="2" t="s">
        <v>208</v>
      </c>
      <c r="F19" s="4" t="s">
        <v>169</v>
      </c>
      <c r="G19" s="171">
        <v>20110</v>
      </c>
      <c r="H19" s="29">
        <v>9</v>
      </c>
    </row>
    <row r="20" spans="1:8" ht="18" customHeight="1">
      <c r="A20" s="1" t="s">
        <v>513</v>
      </c>
      <c r="B20" s="1" t="s">
        <v>482</v>
      </c>
      <c r="C20" s="2">
        <v>298</v>
      </c>
      <c r="D20" s="27" t="s">
        <v>274</v>
      </c>
      <c r="E20" s="2">
        <v>1995</v>
      </c>
      <c r="F20" s="4" t="s">
        <v>165</v>
      </c>
      <c r="G20" s="171" t="s">
        <v>520</v>
      </c>
      <c r="H20" s="29"/>
    </row>
    <row r="21" spans="1:8" ht="18" customHeight="1">
      <c r="A21" s="1" t="s">
        <v>513</v>
      </c>
      <c r="B21" s="1" t="s">
        <v>485</v>
      </c>
      <c r="C21" s="2">
        <v>232</v>
      </c>
      <c r="D21" s="30" t="s">
        <v>227</v>
      </c>
      <c r="E21" s="2">
        <v>1991</v>
      </c>
      <c r="F21" s="4" t="s">
        <v>19</v>
      </c>
      <c r="G21" s="171" t="s">
        <v>520</v>
      </c>
      <c r="H21" s="16">
        <v>0</v>
      </c>
    </row>
    <row r="22" spans="1:8" ht="18" customHeight="1"/>
  </sheetData>
  <autoFilter ref="B9:H10"/>
  <sortState ref="A11:G22">
    <sortCondition ref="G11:G22"/>
  </sortState>
  <mergeCells count="10">
    <mergeCell ref="A1:H1"/>
    <mergeCell ref="A2:H2"/>
    <mergeCell ref="A9:A10"/>
    <mergeCell ref="B9:B10"/>
    <mergeCell ref="C9:C10"/>
    <mergeCell ref="D9:D10"/>
    <mergeCell ref="E9:E10"/>
    <mergeCell ref="F9:F10"/>
    <mergeCell ref="G9:G10"/>
    <mergeCell ref="H9:H10"/>
  </mergeCells>
  <conditionalFormatting sqref="C11:F16">
    <cfRule type="containsErrors" dxfId="109" priority="15" stopIfTrue="1">
      <formula>ISERROR(C11)</formula>
    </cfRule>
    <cfRule type="cellIs" dxfId="108" priority="16" stopIfTrue="1" operator="equal">
      <formula>0</formula>
    </cfRule>
  </conditionalFormatting>
  <conditionalFormatting sqref="D1:D1048576">
    <cfRule type="containsText" dxfId="107" priority="12" stopIfTrue="1" operator="containsText" text=" OC">
      <formula>NOT(ISERROR(SEARCH(" OC",D1)))</formula>
    </cfRule>
  </conditionalFormatting>
  <conditionalFormatting sqref="F1:F65514">
    <cfRule type="containsText" dxfId="106" priority="11" stopIfTrue="1" operator="containsText" text=" ">
      <formula>NOT(ISERROR(SEARCH(" ",F1)))</formula>
    </cfRule>
  </conditionalFormatting>
  <conditionalFormatting sqref="A1:A3 A5:A1048576">
    <cfRule type="containsText" dxfId="105" priority="10" stopIfTrue="1" operator="containsText" text="OC">
      <formula>NOT(ISERROR(SEARCH("OC",A1)))</formula>
    </cfRule>
  </conditionalFormatting>
  <conditionalFormatting sqref="C17:C21 E17:F21">
    <cfRule type="containsErrors" dxfId="104" priority="7" stopIfTrue="1">
      <formula>ISERROR(C17)</formula>
    </cfRule>
    <cfRule type="cellIs" dxfId="103" priority="8" stopIfTrue="1" operator="equal">
      <formula>0</formula>
    </cfRule>
  </conditionalFormatting>
  <conditionalFormatting sqref="D17:D21">
    <cfRule type="containsErrors" dxfId="102" priority="5" stopIfTrue="1">
      <formula>ISERROR(D17)</formula>
    </cfRule>
    <cfRule type="cellIs" dxfId="101" priority="6" stopIfTrue="1" operator="equal">
      <formula>0</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enableFormatConditionsCalculation="0">
    <tabColor rgb="FF00B0F0"/>
    <pageSetUpPr fitToPage="1"/>
  </sheetPr>
  <dimension ref="A1:O24"/>
  <sheetViews>
    <sheetView view="pageBreakPreview" zoomScale="80" zoomScaleSheetLayoutView="80" workbookViewId="0">
      <selection sqref="A1:C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0.140625" style="8" bestFit="1" customWidth="1"/>
    <col min="9" max="16384" width="9.140625" style="8"/>
  </cols>
  <sheetData>
    <row r="1" spans="1:15" ht="30" customHeight="1">
      <c r="A1" s="476" t="s">
        <v>61</v>
      </c>
      <c r="B1" s="476"/>
      <c r="C1" s="476"/>
      <c r="D1" s="476"/>
      <c r="E1" s="476"/>
      <c r="F1" s="476"/>
      <c r="G1" s="476"/>
      <c r="H1" s="476"/>
      <c r="I1" s="166"/>
      <c r="J1" s="166"/>
      <c r="K1" s="166"/>
      <c r="L1" s="166"/>
      <c r="M1" s="166"/>
      <c r="N1" s="166"/>
    </row>
    <row r="2" spans="1:15" ht="30" customHeight="1">
      <c r="A2" s="483" t="s">
        <v>125</v>
      </c>
      <c r="B2" s="483"/>
      <c r="C2" s="483"/>
      <c r="D2" s="483"/>
      <c r="E2" s="483"/>
      <c r="F2" s="483"/>
      <c r="G2" s="483"/>
      <c r="H2" s="483"/>
      <c r="I2" s="166"/>
      <c r="J2" s="166"/>
      <c r="K2" s="166"/>
      <c r="L2" s="166"/>
      <c r="M2" s="166"/>
      <c r="N2" s="166"/>
    </row>
    <row r="3" spans="1:15" ht="15" customHeight="1">
      <c r="A3" s="267" t="s">
        <v>61</v>
      </c>
    </row>
    <row r="6" spans="1:15" ht="15" customHeight="1">
      <c r="A6" s="47" t="s">
        <v>123</v>
      </c>
      <c r="B6" s="47"/>
      <c r="C6" s="46" t="s">
        <v>167</v>
      </c>
      <c r="D6" s="43"/>
      <c r="E6" s="43"/>
      <c r="F6" s="43"/>
      <c r="G6" s="43"/>
      <c r="H6" s="43"/>
      <c r="I6" s="43"/>
      <c r="J6" s="43"/>
      <c r="K6" s="43"/>
      <c r="L6" s="43"/>
      <c r="M6" s="43"/>
      <c r="N6" s="43"/>
      <c r="O6" s="43"/>
    </row>
    <row r="7" spans="1:15" ht="15" customHeight="1">
      <c r="A7" s="48" t="s">
        <v>0</v>
      </c>
      <c r="B7" s="48"/>
      <c r="C7" s="53">
        <v>0.76736111111111116</v>
      </c>
      <c r="D7" s="43"/>
      <c r="E7" s="43"/>
      <c r="F7" s="43"/>
      <c r="G7" s="43"/>
      <c r="H7" s="43"/>
      <c r="I7" s="43"/>
      <c r="J7" s="43"/>
      <c r="K7" s="43"/>
      <c r="L7" s="43"/>
      <c r="M7" s="43"/>
      <c r="N7" s="43"/>
      <c r="O7" s="43"/>
    </row>
    <row r="8" spans="1:15" ht="15" customHeight="1">
      <c r="D8" s="24"/>
      <c r="E8" s="25"/>
      <c r="F8" s="25"/>
      <c r="G8" s="6"/>
      <c r="H8" s="6"/>
    </row>
    <row r="9" spans="1:15" ht="15" customHeight="1">
      <c r="A9" s="479" t="s">
        <v>24</v>
      </c>
      <c r="B9" s="480" t="s">
        <v>106</v>
      </c>
      <c r="C9" s="481" t="s">
        <v>25</v>
      </c>
      <c r="D9" s="479" t="s">
        <v>26</v>
      </c>
      <c r="E9" s="479" t="s">
        <v>27</v>
      </c>
      <c r="F9" s="479" t="s">
        <v>23</v>
      </c>
      <c r="G9" s="478" t="s">
        <v>28</v>
      </c>
      <c r="H9" s="478" t="s">
        <v>29</v>
      </c>
    </row>
    <row r="10" spans="1:15" ht="15" customHeight="1">
      <c r="A10" s="479"/>
      <c r="B10" s="480"/>
      <c r="C10" s="482"/>
      <c r="D10" s="479"/>
      <c r="E10" s="479"/>
      <c r="F10" s="479"/>
      <c r="G10" s="478"/>
      <c r="H10" s="478"/>
    </row>
    <row r="11" spans="1:15" ht="18" customHeight="1">
      <c r="A11" s="1">
        <v>1</v>
      </c>
      <c r="B11" s="1" t="s">
        <v>476</v>
      </c>
      <c r="C11" s="2">
        <v>277</v>
      </c>
      <c r="D11" s="27" t="s">
        <v>263</v>
      </c>
      <c r="E11" s="2">
        <v>1990</v>
      </c>
      <c r="F11" s="4" t="s">
        <v>15</v>
      </c>
      <c r="G11" s="171">
        <v>34197</v>
      </c>
      <c r="H11" s="29">
        <v>15</v>
      </c>
    </row>
    <row r="12" spans="1:15" ht="18" customHeight="1">
      <c r="A12" s="1">
        <v>2</v>
      </c>
      <c r="B12" s="1" t="s">
        <v>474</v>
      </c>
      <c r="C12" s="2">
        <v>260</v>
      </c>
      <c r="D12" s="27" t="s">
        <v>241</v>
      </c>
      <c r="E12" s="2">
        <v>1989</v>
      </c>
      <c r="F12" s="4" t="s">
        <v>170</v>
      </c>
      <c r="G12" s="171">
        <v>34373</v>
      </c>
      <c r="H12" s="29">
        <v>14</v>
      </c>
    </row>
    <row r="13" spans="1:15" ht="18" customHeight="1">
      <c r="A13" s="1">
        <v>3</v>
      </c>
      <c r="B13" s="1" t="s">
        <v>475</v>
      </c>
      <c r="C13" s="2">
        <v>247</v>
      </c>
      <c r="D13" s="30" t="s">
        <v>233</v>
      </c>
      <c r="E13" s="2">
        <v>1983</v>
      </c>
      <c r="F13" s="4" t="s">
        <v>22</v>
      </c>
      <c r="G13" s="171">
        <v>34384</v>
      </c>
      <c r="H13" s="16">
        <v>13</v>
      </c>
    </row>
    <row r="14" spans="1:15" ht="18" customHeight="1">
      <c r="A14" s="1" t="s">
        <v>514</v>
      </c>
      <c r="B14" s="1" t="s">
        <v>480</v>
      </c>
      <c r="C14" s="2">
        <v>296</v>
      </c>
      <c r="D14" s="30" t="s">
        <v>275</v>
      </c>
      <c r="E14" s="2">
        <v>1995</v>
      </c>
      <c r="F14" s="4" t="s">
        <v>165</v>
      </c>
      <c r="G14" s="171">
        <v>34617</v>
      </c>
      <c r="H14" s="29"/>
    </row>
    <row r="15" spans="1:15" ht="18" customHeight="1">
      <c r="A15" s="1">
        <v>4</v>
      </c>
      <c r="B15" s="1" t="s">
        <v>477</v>
      </c>
      <c r="C15" s="2">
        <v>216</v>
      </c>
      <c r="D15" s="30" t="s">
        <v>217</v>
      </c>
      <c r="E15" s="2">
        <v>1990</v>
      </c>
      <c r="F15" s="4" t="s">
        <v>17</v>
      </c>
      <c r="G15" s="171">
        <v>34677</v>
      </c>
      <c r="H15" s="16">
        <v>12</v>
      </c>
    </row>
    <row r="16" spans="1:15" ht="18" customHeight="1">
      <c r="A16" s="1">
        <v>5</v>
      </c>
      <c r="B16" s="1" t="s">
        <v>473</v>
      </c>
      <c r="C16" s="2">
        <v>201</v>
      </c>
      <c r="D16" s="30" t="s">
        <v>201</v>
      </c>
      <c r="E16" s="2">
        <v>1991</v>
      </c>
      <c r="F16" s="4" t="s">
        <v>168</v>
      </c>
      <c r="G16" s="171">
        <v>35168</v>
      </c>
      <c r="H16" s="16">
        <v>11</v>
      </c>
    </row>
    <row r="17" spans="1:8" ht="18" customHeight="1">
      <c r="A17" s="1">
        <v>6</v>
      </c>
      <c r="B17" s="1" t="s">
        <v>478</v>
      </c>
      <c r="C17" s="2">
        <v>227</v>
      </c>
      <c r="D17" s="30" t="s">
        <v>222</v>
      </c>
      <c r="E17" s="2">
        <v>1991</v>
      </c>
      <c r="F17" s="4" t="s">
        <v>63</v>
      </c>
      <c r="G17" s="171">
        <v>35289</v>
      </c>
      <c r="H17" s="29">
        <v>10</v>
      </c>
    </row>
    <row r="18" spans="1:8" ht="18" customHeight="1">
      <c r="A18" s="1">
        <v>7</v>
      </c>
      <c r="B18" s="1" t="s">
        <v>472</v>
      </c>
      <c r="C18" s="2">
        <v>153</v>
      </c>
      <c r="D18" s="27" t="s">
        <v>174</v>
      </c>
      <c r="E18" s="2">
        <v>1992</v>
      </c>
      <c r="F18" s="4" t="s">
        <v>82</v>
      </c>
      <c r="G18" s="171">
        <v>35357</v>
      </c>
      <c r="H18" s="29">
        <v>9</v>
      </c>
    </row>
    <row r="19" spans="1:8" ht="18" customHeight="1">
      <c r="A19" s="1" t="s">
        <v>514</v>
      </c>
      <c r="B19" s="1" t="s">
        <v>469</v>
      </c>
      <c r="C19" s="2">
        <v>294</v>
      </c>
      <c r="D19" s="27" t="s">
        <v>276</v>
      </c>
      <c r="E19" s="2">
        <v>1990</v>
      </c>
      <c r="F19" s="4" t="s">
        <v>165</v>
      </c>
      <c r="G19" s="171">
        <v>35367</v>
      </c>
      <c r="H19" s="28"/>
    </row>
    <row r="20" spans="1:8" ht="18" customHeight="1">
      <c r="A20" s="1" t="s">
        <v>514</v>
      </c>
      <c r="B20" s="1" t="s">
        <v>470</v>
      </c>
      <c r="C20" s="2">
        <v>251</v>
      </c>
      <c r="D20" s="27" t="s">
        <v>259</v>
      </c>
      <c r="E20" s="2">
        <v>1992</v>
      </c>
      <c r="F20" s="4" t="s">
        <v>162</v>
      </c>
      <c r="G20" s="171">
        <v>35808</v>
      </c>
      <c r="H20" s="29"/>
    </row>
    <row r="21" spans="1:8" ht="18" customHeight="1">
      <c r="A21" s="1">
        <v>8</v>
      </c>
      <c r="B21" s="1" t="s">
        <v>479</v>
      </c>
      <c r="C21" s="2">
        <v>210</v>
      </c>
      <c r="D21" s="30" t="s">
        <v>209</v>
      </c>
      <c r="E21" s="2" t="s">
        <v>210</v>
      </c>
      <c r="F21" s="4" t="s">
        <v>169</v>
      </c>
      <c r="G21" s="171">
        <v>40547</v>
      </c>
      <c r="H21" s="16">
        <v>8</v>
      </c>
    </row>
    <row r="22" spans="1:8" ht="18" customHeight="1">
      <c r="A22" s="1">
        <v>9</v>
      </c>
      <c r="B22" s="1" t="s">
        <v>471</v>
      </c>
      <c r="C22" s="2">
        <v>168</v>
      </c>
      <c r="D22" s="27" t="s">
        <v>180</v>
      </c>
      <c r="E22" s="2">
        <v>1996</v>
      </c>
      <c r="F22" s="4" t="s">
        <v>171</v>
      </c>
      <c r="G22" s="171">
        <v>40837</v>
      </c>
      <c r="H22" s="29">
        <v>7</v>
      </c>
    </row>
    <row r="23" spans="1:8" ht="18" customHeight="1">
      <c r="A23" s="1" t="s">
        <v>513</v>
      </c>
      <c r="B23" s="1" t="s">
        <v>481</v>
      </c>
      <c r="C23" s="2">
        <v>209</v>
      </c>
      <c r="D23" s="30" t="s">
        <v>510</v>
      </c>
      <c r="E23" s="2" t="s">
        <v>206</v>
      </c>
      <c r="F23" s="4" t="s">
        <v>176</v>
      </c>
      <c r="G23" s="171" t="s">
        <v>512</v>
      </c>
      <c r="H23" s="16"/>
    </row>
    <row r="24" spans="1:8" ht="18" customHeight="1">
      <c r="A24" s="3"/>
      <c r="B24" s="3"/>
      <c r="C24" s="3"/>
      <c r="D24" s="31"/>
      <c r="E24" s="32"/>
      <c r="F24" s="5"/>
      <c r="G24" s="7"/>
    </row>
  </sheetData>
  <autoFilter ref="B9:H10"/>
  <sortState ref="A11:H22">
    <sortCondition ref="G11:G22"/>
  </sortState>
  <mergeCells count="10">
    <mergeCell ref="B9:B10"/>
    <mergeCell ref="H9:H10"/>
    <mergeCell ref="A1:H1"/>
    <mergeCell ref="A2:H2"/>
    <mergeCell ref="A9:A10"/>
    <mergeCell ref="C9:C10"/>
    <mergeCell ref="D9:D10"/>
    <mergeCell ref="F9:F10"/>
    <mergeCell ref="E9:E10"/>
    <mergeCell ref="G9:G10"/>
  </mergeCells>
  <phoneticPr fontId="0" type="noConversion"/>
  <conditionalFormatting sqref="C11:F23">
    <cfRule type="containsErrors" dxfId="100" priority="5" stopIfTrue="1">
      <formula>ISERROR(C11)</formula>
    </cfRule>
    <cfRule type="cellIs" dxfId="99" priority="6" stopIfTrue="1" operator="equal">
      <formula>0</formula>
    </cfRule>
  </conditionalFormatting>
  <conditionalFormatting sqref="D1:D1048576">
    <cfRule type="containsText" dxfId="98" priority="3" stopIfTrue="1" operator="containsText" text=" OC">
      <formula>NOT(ISERROR(SEARCH(" OC",D1)))</formula>
    </cfRule>
  </conditionalFormatting>
  <conditionalFormatting sqref="F1:F1048576">
    <cfRule type="containsText" dxfId="97" priority="2" stopIfTrue="1" operator="containsText" text=" ">
      <formula>NOT(ISERROR(SEARCH(" ",F1)))</formula>
    </cfRule>
  </conditionalFormatting>
  <conditionalFormatting sqref="A1:A1048576">
    <cfRule type="containsText" dxfId="96" priority="1"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enableFormatConditionsCalculation="0">
    <tabColor rgb="FF00B0F0"/>
    <pageSetUpPr fitToPage="1"/>
  </sheetPr>
  <dimension ref="A1:O24"/>
  <sheetViews>
    <sheetView view="pageBreakPreview" topLeftCell="A7" zoomScale="90" zoomScaleSheetLayoutView="90" workbookViewId="0">
      <selection sqref="A1:C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0.140625" style="8" bestFit="1" customWidth="1"/>
    <col min="9" max="16384" width="9.140625" style="8"/>
  </cols>
  <sheetData>
    <row r="1" spans="1:15" ht="30" customHeight="1">
      <c r="A1" s="476" t="s">
        <v>62</v>
      </c>
      <c r="B1" s="476"/>
      <c r="C1" s="476"/>
      <c r="D1" s="476"/>
      <c r="E1" s="476"/>
      <c r="F1" s="476"/>
      <c r="G1" s="476"/>
      <c r="H1" s="476"/>
      <c r="I1" s="166"/>
      <c r="J1" s="166"/>
      <c r="K1" s="166"/>
      <c r="L1" s="166"/>
      <c r="M1" s="166"/>
      <c r="N1" s="166"/>
    </row>
    <row r="2" spans="1:15" ht="30" customHeight="1">
      <c r="A2" s="483" t="s">
        <v>125</v>
      </c>
      <c r="B2" s="483"/>
      <c r="C2" s="483"/>
      <c r="D2" s="483"/>
      <c r="E2" s="483"/>
      <c r="F2" s="483"/>
      <c r="G2" s="483"/>
      <c r="H2" s="483"/>
      <c r="I2" s="166"/>
      <c r="J2" s="166"/>
      <c r="K2" s="166"/>
      <c r="L2" s="166"/>
      <c r="M2" s="166"/>
      <c r="N2" s="166"/>
    </row>
    <row r="3" spans="1:15" ht="15" customHeight="1">
      <c r="A3" s="267" t="s">
        <v>62</v>
      </c>
    </row>
    <row r="6" spans="1:15" ht="15" customHeight="1">
      <c r="A6" s="47" t="s">
        <v>123</v>
      </c>
      <c r="B6" s="47"/>
      <c r="C6" s="46" t="s">
        <v>167</v>
      </c>
      <c r="D6" s="43"/>
      <c r="E6" s="43"/>
      <c r="F6" s="43"/>
      <c r="G6" s="43"/>
      <c r="H6" s="43"/>
      <c r="I6" s="43"/>
      <c r="J6" s="43"/>
      <c r="K6" s="43"/>
      <c r="L6" s="43"/>
      <c r="M6" s="43"/>
      <c r="N6" s="43"/>
      <c r="O6" s="43"/>
    </row>
    <row r="7" spans="1:15" ht="15" customHeight="1">
      <c r="A7" s="48" t="s">
        <v>0</v>
      </c>
      <c r="B7" s="48"/>
      <c r="C7" s="53">
        <v>0.63194444444444442</v>
      </c>
      <c r="D7" s="43"/>
      <c r="E7" s="43"/>
      <c r="F7" s="43"/>
      <c r="G7" s="43"/>
      <c r="H7" s="43"/>
      <c r="I7" s="43"/>
      <c r="J7" s="43"/>
      <c r="K7" s="43"/>
      <c r="L7" s="43"/>
      <c r="M7" s="43"/>
      <c r="N7" s="43"/>
      <c r="O7" s="43"/>
    </row>
    <row r="8" spans="1:15" ht="15" customHeight="1">
      <c r="D8" s="24"/>
      <c r="E8" s="25"/>
      <c r="F8" s="25"/>
      <c r="G8" s="6"/>
      <c r="H8" s="6"/>
    </row>
    <row r="9" spans="1:15" ht="15" customHeight="1">
      <c r="A9" s="479" t="s">
        <v>24</v>
      </c>
      <c r="B9" s="480" t="s">
        <v>106</v>
      </c>
      <c r="C9" s="481" t="s">
        <v>25</v>
      </c>
      <c r="D9" s="479" t="s">
        <v>26</v>
      </c>
      <c r="E9" s="479" t="s">
        <v>27</v>
      </c>
      <c r="F9" s="479" t="s">
        <v>23</v>
      </c>
      <c r="G9" s="478" t="s">
        <v>28</v>
      </c>
      <c r="H9" s="478" t="s">
        <v>29</v>
      </c>
    </row>
    <row r="10" spans="1:15" ht="15" customHeight="1">
      <c r="A10" s="479"/>
      <c r="B10" s="480"/>
      <c r="C10" s="482"/>
      <c r="D10" s="479"/>
      <c r="E10" s="479"/>
      <c r="F10" s="479"/>
      <c r="G10" s="478"/>
      <c r="H10" s="478"/>
    </row>
    <row r="11" spans="1:15" ht="18" customHeight="1">
      <c r="A11" s="1">
        <v>1</v>
      </c>
      <c r="B11" s="1" t="s">
        <v>461</v>
      </c>
      <c r="C11" s="2">
        <v>274</v>
      </c>
      <c r="D11" s="27" t="s">
        <v>264</v>
      </c>
      <c r="E11" s="2">
        <v>1994</v>
      </c>
      <c r="F11" s="4" t="s">
        <v>15</v>
      </c>
      <c r="G11" s="171">
        <v>75215</v>
      </c>
      <c r="H11" s="28">
        <v>15</v>
      </c>
    </row>
    <row r="12" spans="1:15" ht="18" customHeight="1">
      <c r="A12" s="1" t="s">
        <v>514</v>
      </c>
      <c r="B12" s="1" t="s">
        <v>468</v>
      </c>
      <c r="C12" s="2">
        <v>191</v>
      </c>
      <c r="D12" s="30" t="s">
        <v>506</v>
      </c>
      <c r="E12" s="2">
        <v>1994</v>
      </c>
      <c r="F12" s="4" t="s">
        <v>299</v>
      </c>
      <c r="G12" s="171">
        <v>75330</v>
      </c>
      <c r="H12" s="29"/>
    </row>
    <row r="13" spans="1:15" ht="18" customHeight="1">
      <c r="A13" s="1">
        <v>2</v>
      </c>
      <c r="B13" s="1" t="s">
        <v>462</v>
      </c>
      <c r="C13" s="2">
        <v>181</v>
      </c>
      <c r="D13" s="30" t="s">
        <v>192</v>
      </c>
      <c r="E13" s="2">
        <v>1993</v>
      </c>
      <c r="F13" s="4" t="s">
        <v>18</v>
      </c>
      <c r="G13" s="171">
        <v>75826</v>
      </c>
      <c r="H13" s="29">
        <v>14</v>
      </c>
    </row>
    <row r="14" spans="1:15" ht="18" customHeight="1">
      <c r="A14" s="1" t="s">
        <v>514</v>
      </c>
      <c r="B14" s="1" t="s">
        <v>464</v>
      </c>
      <c r="C14" s="2">
        <v>297</v>
      </c>
      <c r="D14" s="30" t="s">
        <v>277</v>
      </c>
      <c r="E14" s="2">
        <v>1988</v>
      </c>
      <c r="F14" s="4" t="s">
        <v>165</v>
      </c>
      <c r="G14" s="171">
        <v>80467</v>
      </c>
      <c r="H14" s="29"/>
    </row>
    <row r="15" spans="1:15" ht="18" customHeight="1">
      <c r="A15" s="1" t="s">
        <v>514</v>
      </c>
      <c r="B15" s="1" t="s">
        <v>465</v>
      </c>
      <c r="C15" s="2">
        <v>295</v>
      </c>
      <c r="D15" s="30" t="s">
        <v>279</v>
      </c>
      <c r="E15" s="2">
        <v>1991</v>
      </c>
      <c r="F15" s="4" t="s">
        <v>165</v>
      </c>
      <c r="G15" s="171">
        <v>81452</v>
      </c>
      <c r="H15" s="16"/>
    </row>
    <row r="16" spans="1:15" ht="18" customHeight="1">
      <c r="A16" s="1" t="s">
        <v>514</v>
      </c>
      <c r="B16" s="1" t="s">
        <v>457</v>
      </c>
      <c r="C16" s="2">
        <v>252</v>
      </c>
      <c r="D16" s="27" t="s">
        <v>298</v>
      </c>
      <c r="E16" s="2">
        <v>1987</v>
      </c>
      <c r="F16" s="4" t="s">
        <v>162</v>
      </c>
      <c r="G16" s="171">
        <v>81893</v>
      </c>
      <c r="H16" s="29"/>
    </row>
    <row r="17" spans="1:8" ht="18" customHeight="1">
      <c r="A17" s="1">
        <v>3</v>
      </c>
      <c r="B17" s="1" t="s">
        <v>460</v>
      </c>
      <c r="C17" s="2">
        <v>265</v>
      </c>
      <c r="D17" s="30" t="s">
        <v>247</v>
      </c>
      <c r="E17" s="2">
        <v>1991</v>
      </c>
      <c r="F17" s="4" t="s">
        <v>21</v>
      </c>
      <c r="G17" s="171">
        <v>82346</v>
      </c>
      <c r="H17" s="16">
        <v>13</v>
      </c>
    </row>
    <row r="18" spans="1:8" ht="18" customHeight="1">
      <c r="A18" s="1">
        <v>4</v>
      </c>
      <c r="B18" s="1" t="s">
        <v>459</v>
      </c>
      <c r="C18" s="2">
        <v>249</v>
      </c>
      <c r="D18" s="27" t="s">
        <v>234</v>
      </c>
      <c r="E18" s="2">
        <v>1979</v>
      </c>
      <c r="F18" s="4" t="s">
        <v>22</v>
      </c>
      <c r="G18" s="171">
        <v>82488</v>
      </c>
      <c r="H18" s="29">
        <v>12</v>
      </c>
    </row>
    <row r="19" spans="1:8" ht="18" customHeight="1">
      <c r="A19" s="1" t="s">
        <v>514</v>
      </c>
      <c r="B19" s="1" t="s">
        <v>456</v>
      </c>
      <c r="C19" s="2">
        <v>288</v>
      </c>
      <c r="D19" s="27" t="s">
        <v>278</v>
      </c>
      <c r="E19" s="2">
        <v>1988</v>
      </c>
      <c r="F19" s="4" t="s">
        <v>165</v>
      </c>
      <c r="G19" s="171">
        <v>83032</v>
      </c>
      <c r="H19" s="16"/>
    </row>
    <row r="20" spans="1:8" ht="18" customHeight="1">
      <c r="A20" s="1" t="s">
        <v>514</v>
      </c>
      <c r="B20" s="1" t="s">
        <v>467</v>
      </c>
      <c r="C20" s="2">
        <v>187</v>
      </c>
      <c r="D20" s="30" t="s">
        <v>255</v>
      </c>
      <c r="E20" s="2">
        <v>1991</v>
      </c>
      <c r="F20" s="4" t="s">
        <v>163</v>
      </c>
      <c r="G20" s="171">
        <v>83163</v>
      </c>
      <c r="H20" s="29"/>
    </row>
    <row r="21" spans="1:8" ht="18" customHeight="1">
      <c r="A21" s="1">
        <v>5</v>
      </c>
      <c r="B21" s="1" t="s">
        <v>463</v>
      </c>
      <c r="C21" s="2">
        <v>209</v>
      </c>
      <c r="D21" s="27" t="s">
        <v>211</v>
      </c>
      <c r="E21" s="2" t="s">
        <v>206</v>
      </c>
      <c r="F21" s="4" t="s">
        <v>169</v>
      </c>
      <c r="G21" s="171">
        <v>85085</v>
      </c>
      <c r="H21" s="29">
        <v>11</v>
      </c>
    </row>
    <row r="22" spans="1:8" ht="18" customHeight="1">
      <c r="A22" s="1">
        <v>6</v>
      </c>
      <c r="B22" s="1" t="s">
        <v>458</v>
      </c>
      <c r="C22" s="2">
        <v>167</v>
      </c>
      <c r="D22" s="27" t="s">
        <v>181</v>
      </c>
      <c r="E22" s="2">
        <v>1996</v>
      </c>
      <c r="F22" s="4" t="s">
        <v>171</v>
      </c>
      <c r="G22" s="171">
        <v>85576</v>
      </c>
      <c r="H22" s="29">
        <v>10</v>
      </c>
    </row>
    <row r="23" spans="1:8" ht="18" customHeight="1">
      <c r="A23" s="1" t="s">
        <v>513</v>
      </c>
      <c r="B23" s="1" t="s">
        <v>466</v>
      </c>
      <c r="C23" s="2">
        <v>186</v>
      </c>
      <c r="D23" s="30" t="s">
        <v>505</v>
      </c>
      <c r="E23" s="2">
        <v>1984</v>
      </c>
      <c r="F23" s="4" t="s">
        <v>163</v>
      </c>
      <c r="G23" s="171" t="s">
        <v>512</v>
      </c>
      <c r="H23" s="29"/>
    </row>
    <row r="24" spans="1:8" ht="18" customHeight="1">
      <c r="A24" s="3"/>
      <c r="B24" s="3"/>
      <c r="C24" s="3"/>
      <c r="D24" s="31"/>
      <c r="E24" s="32"/>
      <c r="F24" s="5"/>
      <c r="G24" s="7"/>
    </row>
  </sheetData>
  <autoFilter ref="B9:H10"/>
  <sortState ref="A11:G23">
    <sortCondition ref="G11:G23"/>
  </sortState>
  <mergeCells count="10">
    <mergeCell ref="B9:B10"/>
    <mergeCell ref="A1:H1"/>
    <mergeCell ref="A2:H2"/>
    <mergeCell ref="A9:A10"/>
    <mergeCell ref="C9:C10"/>
    <mergeCell ref="D9:D10"/>
    <mergeCell ref="F9:F10"/>
    <mergeCell ref="E9:E10"/>
    <mergeCell ref="G9:G10"/>
    <mergeCell ref="H9:H10"/>
  </mergeCells>
  <phoneticPr fontId="12" type="noConversion"/>
  <conditionalFormatting sqref="C11:C23 E11:F23">
    <cfRule type="containsErrors" dxfId="95" priority="8" stopIfTrue="1">
      <formula>ISERROR(C11)</formula>
    </cfRule>
    <cfRule type="cellIs" dxfId="94" priority="9" stopIfTrue="1" operator="equal">
      <formula>0</formula>
    </cfRule>
  </conditionalFormatting>
  <conditionalFormatting sqref="D11:D23">
    <cfRule type="containsErrors" dxfId="93" priority="6" stopIfTrue="1">
      <formula>ISERROR(D11)</formula>
    </cfRule>
    <cfRule type="cellIs" dxfId="92" priority="7" stopIfTrue="1" operator="equal">
      <formula>0</formula>
    </cfRule>
  </conditionalFormatting>
  <conditionalFormatting sqref="D1:D1048576">
    <cfRule type="containsText" dxfId="91" priority="4" stopIfTrue="1" operator="containsText" text=" OC">
      <formula>NOT(ISERROR(SEARCH(" OC",D1)))</formula>
    </cfRule>
  </conditionalFormatting>
  <conditionalFormatting sqref="F1:F65513">
    <cfRule type="containsText" dxfId="90" priority="3" stopIfTrue="1" operator="containsText" text=" ">
      <formula>NOT(ISERROR(SEARCH(" ",F1)))</formula>
    </cfRule>
  </conditionalFormatting>
  <conditionalFormatting sqref="A1:A1048576">
    <cfRule type="containsText" dxfId="89" priority="2"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enableFormatConditionsCalculation="0">
    <tabColor rgb="FF00B0F0"/>
    <pageSetUpPr fitToPage="1"/>
  </sheetPr>
  <dimension ref="A1:N18"/>
  <sheetViews>
    <sheetView view="pageBreakPreview" topLeftCell="A4" zoomScaleSheetLayoutView="100" workbookViewId="0">
      <selection activeCell="E13" sqref="E13"/>
    </sheetView>
  </sheetViews>
  <sheetFormatPr defaultRowHeight="15" customHeight="1" outlineLevelCol="1"/>
  <cols>
    <col min="1" max="1" width="10.85546875" style="8" customWidth="1"/>
    <col min="2" max="2" width="18.5703125" style="8" hidden="1" customWidth="1" outlineLevel="1"/>
    <col min="3" max="3" width="10.85546875" style="8" customWidth="1" collapsed="1"/>
    <col min="4" max="4" width="28.7109375" style="8" customWidth="1"/>
    <col min="5" max="5" width="8.85546875" style="8" customWidth="1"/>
    <col min="6" max="6" width="8.7109375" style="8" customWidth="1"/>
    <col min="7" max="8" width="10.7109375" style="8" customWidth="1"/>
    <col min="9" max="16384" width="9.140625" style="8"/>
  </cols>
  <sheetData>
    <row r="1" spans="1:14" ht="30" customHeight="1">
      <c r="A1" s="476" t="s">
        <v>166</v>
      </c>
      <c r="B1" s="476"/>
      <c r="C1" s="476"/>
      <c r="D1" s="476"/>
      <c r="E1" s="476"/>
      <c r="F1" s="476"/>
      <c r="G1" s="476"/>
      <c r="H1" s="476"/>
      <c r="I1" s="166"/>
      <c r="J1" s="166"/>
      <c r="K1" s="166"/>
      <c r="L1" s="166"/>
      <c r="M1" s="166"/>
      <c r="N1" s="166"/>
    </row>
    <row r="2" spans="1:14" ht="30" customHeight="1">
      <c r="A2" s="483" t="s">
        <v>125</v>
      </c>
      <c r="B2" s="483"/>
      <c r="C2" s="483"/>
      <c r="D2" s="483"/>
      <c r="E2" s="483"/>
      <c r="F2" s="483"/>
      <c r="G2" s="483"/>
      <c r="H2" s="483"/>
      <c r="I2" s="166"/>
      <c r="J2" s="166"/>
      <c r="K2" s="166"/>
      <c r="L2" s="166"/>
      <c r="M2" s="166"/>
      <c r="N2" s="166"/>
    </row>
    <row r="3" spans="1:14" ht="15" customHeight="1">
      <c r="A3" s="267" t="s">
        <v>132</v>
      </c>
    </row>
    <row r="6" spans="1:14" ht="15" customHeight="1">
      <c r="A6" s="47" t="s">
        <v>123</v>
      </c>
      <c r="B6" s="47"/>
      <c r="C6" s="46" t="s">
        <v>167</v>
      </c>
      <c r="D6" s="9"/>
      <c r="E6" s="6"/>
      <c r="F6" s="39"/>
      <c r="H6" s="39"/>
    </row>
    <row r="7" spans="1:14" ht="15" customHeight="1">
      <c r="A7" s="48" t="s">
        <v>0</v>
      </c>
      <c r="B7" s="48"/>
      <c r="C7" s="53">
        <v>0.75</v>
      </c>
      <c r="D7" s="24"/>
      <c r="E7" s="25"/>
      <c r="F7" s="41"/>
      <c r="G7" s="6"/>
      <c r="H7" s="6"/>
    </row>
    <row r="8" spans="1:14" ht="15" customHeight="1">
      <c r="A8" s="332">
        <v>1</v>
      </c>
      <c r="B8" s="26"/>
      <c r="D8" s="24"/>
      <c r="E8" s="25"/>
      <c r="G8" s="83"/>
      <c r="H8" s="84"/>
    </row>
    <row r="9" spans="1:14" ht="15" customHeight="1">
      <c r="A9" s="479" t="s">
        <v>24</v>
      </c>
      <c r="B9" s="480" t="s">
        <v>106</v>
      </c>
      <c r="C9" s="481" t="s">
        <v>25</v>
      </c>
      <c r="D9" s="479" t="s">
        <v>26</v>
      </c>
      <c r="E9" s="479" t="s">
        <v>27</v>
      </c>
      <c r="F9" s="479" t="s">
        <v>23</v>
      </c>
      <c r="G9" s="478" t="s">
        <v>28</v>
      </c>
      <c r="H9" s="478" t="s">
        <v>29</v>
      </c>
    </row>
    <row r="10" spans="1:14" ht="15" customHeight="1">
      <c r="A10" s="479"/>
      <c r="B10" s="480"/>
      <c r="C10" s="482"/>
      <c r="D10" s="479"/>
      <c r="E10" s="479"/>
      <c r="F10" s="479"/>
      <c r="G10" s="478"/>
      <c r="H10" s="478"/>
    </row>
    <row r="11" spans="1:14" ht="18" customHeight="1">
      <c r="A11" s="1">
        <v>1</v>
      </c>
      <c r="B11" s="1" t="s">
        <v>353</v>
      </c>
      <c r="C11" s="2">
        <v>221</v>
      </c>
      <c r="D11" s="27" t="s">
        <v>218</v>
      </c>
      <c r="E11" s="2">
        <v>1987</v>
      </c>
      <c r="F11" s="4" t="s">
        <v>17</v>
      </c>
      <c r="G11" s="167">
        <v>780</v>
      </c>
      <c r="H11" s="29">
        <v>15</v>
      </c>
    </row>
    <row r="12" spans="1:14" ht="18" customHeight="1">
      <c r="A12" s="1">
        <v>2</v>
      </c>
      <c r="B12" s="1" t="s">
        <v>352</v>
      </c>
      <c r="C12" s="2">
        <v>208</v>
      </c>
      <c r="D12" s="27" t="s">
        <v>212</v>
      </c>
      <c r="E12" s="2" t="s">
        <v>213</v>
      </c>
      <c r="F12" s="4" t="s">
        <v>169</v>
      </c>
      <c r="G12" s="167">
        <v>788</v>
      </c>
      <c r="H12" s="29">
        <v>14</v>
      </c>
    </row>
    <row r="13" spans="1:14" ht="18" customHeight="1">
      <c r="A13" s="1">
        <v>3</v>
      </c>
      <c r="B13" s="1" t="s">
        <v>354</v>
      </c>
      <c r="C13" s="2">
        <v>245</v>
      </c>
      <c r="D13" s="30" t="s">
        <v>235</v>
      </c>
      <c r="E13" s="2">
        <v>1994</v>
      </c>
      <c r="F13" s="4" t="s">
        <v>22</v>
      </c>
      <c r="G13" s="167">
        <v>810</v>
      </c>
      <c r="H13" s="16">
        <v>13</v>
      </c>
    </row>
    <row r="14" spans="1:14" ht="18" customHeight="1">
      <c r="A14" s="1">
        <v>4</v>
      </c>
      <c r="B14" s="1" t="s">
        <v>355</v>
      </c>
      <c r="C14" s="2">
        <v>263</v>
      </c>
      <c r="D14" s="27" t="s">
        <v>248</v>
      </c>
      <c r="E14" s="2">
        <v>1985</v>
      </c>
      <c r="F14" s="4" t="s">
        <v>21</v>
      </c>
      <c r="G14" s="167">
        <v>827</v>
      </c>
      <c r="H14" s="29">
        <v>12</v>
      </c>
    </row>
    <row r="15" spans="1:14" ht="18" customHeight="1">
      <c r="A15" s="1">
        <v>5</v>
      </c>
      <c r="B15" s="1" t="s">
        <v>351</v>
      </c>
      <c r="C15" s="2">
        <v>279</v>
      </c>
      <c r="D15" s="27" t="s">
        <v>265</v>
      </c>
      <c r="E15" s="2">
        <v>1989</v>
      </c>
      <c r="F15" s="4" t="s">
        <v>15</v>
      </c>
      <c r="G15" s="167">
        <v>831</v>
      </c>
      <c r="H15" s="29">
        <v>11</v>
      </c>
    </row>
    <row r="16" spans="1:14" ht="18" customHeight="1">
      <c r="A16" s="1">
        <v>6</v>
      </c>
      <c r="B16" s="1" t="s">
        <v>356</v>
      </c>
      <c r="C16" s="2">
        <v>152</v>
      </c>
      <c r="D16" s="30" t="s">
        <v>172</v>
      </c>
      <c r="E16" s="2">
        <v>1996</v>
      </c>
      <c r="F16" s="4" t="s">
        <v>82</v>
      </c>
      <c r="G16" s="167">
        <v>848</v>
      </c>
      <c r="H16" s="16">
        <v>10</v>
      </c>
    </row>
    <row r="17" spans="1:8" ht="18" customHeight="1">
      <c r="A17" s="1" t="s">
        <v>513</v>
      </c>
      <c r="B17" s="1" t="s">
        <v>357</v>
      </c>
      <c r="C17" s="2">
        <v>160</v>
      </c>
      <c r="D17" s="27" t="s">
        <v>182</v>
      </c>
      <c r="E17" s="2">
        <v>1993</v>
      </c>
      <c r="F17" s="4" t="s">
        <v>171</v>
      </c>
      <c r="G17" s="167" t="s">
        <v>512</v>
      </c>
      <c r="H17" s="29">
        <v>0</v>
      </c>
    </row>
    <row r="18" spans="1:8" ht="18" customHeight="1">
      <c r="A18" s="6"/>
      <c r="B18" s="6"/>
      <c r="C18" s="6"/>
      <c r="D18" s="6"/>
      <c r="E18" s="6"/>
      <c r="F18" s="6"/>
      <c r="G18" s="7"/>
    </row>
  </sheetData>
  <autoFilter ref="B9:H10"/>
  <sortState ref="A11:H18">
    <sortCondition ref="G11:G18"/>
  </sortState>
  <mergeCells count="10">
    <mergeCell ref="B9:B10"/>
    <mergeCell ref="A1:H1"/>
    <mergeCell ref="A2:H2"/>
    <mergeCell ref="A9:A10"/>
    <mergeCell ref="C9:C10"/>
    <mergeCell ref="D9:D10"/>
    <mergeCell ref="F9:F10"/>
    <mergeCell ref="E9:E10"/>
    <mergeCell ref="G9:G10"/>
    <mergeCell ref="H9:H10"/>
  </mergeCells>
  <phoneticPr fontId="0" type="noConversion"/>
  <conditionalFormatting sqref="C11:F17">
    <cfRule type="containsErrors" dxfId="88" priority="19" stopIfTrue="1">
      <formula>ISERROR(C11)</formula>
    </cfRule>
    <cfRule type="cellIs" dxfId="87" priority="20" stopIfTrue="1" operator="equal">
      <formula>0</formula>
    </cfRule>
  </conditionalFormatting>
  <conditionalFormatting sqref="D1:D1048576">
    <cfRule type="containsText" dxfId="86" priority="6" stopIfTrue="1" operator="containsText" text=" OC">
      <formula>NOT(ISERROR(SEARCH(" OC",D1)))</formula>
    </cfRule>
  </conditionalFormatting>
  <conditionalFormatting sqref="F1:F65498">
    <cfRule type="containsText" dxfId="85" priority="5" stopIfTrue="1" operator="containsText" text=" ">
      <formula>NOT(ISERROR(SEARCH(" ",F1)))</formula>
    </cfRule>
  </conditionalFormatting>
  <conditionalFormatting sqref="A1:A1048576">
    <cfRule type="containsText" dxfId="84" priority="4"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enableFormatConditionsCalculation="0">
    <tabColor rgb="FF00B0F0"/>
    <pageSetUpPr fitToPage="1"/>
  </sheetPr>
  <dimension ref="A1:O26"/>
  <sheetViews>
    <sheetView view="pageBreakPreview" topLeftCell="A4" zoomScale="70" zoomScaleSheetLayoutView="70" workbookViewId="0">
      <selection sqref="A1:O1"/>
    </sheetView>
  </sheetViews>
  <sheetFormatPr defaultRowHeight="15" customHeight="1" outlineLevelCol="1"/>
  <cols>
    <col min="1" max="1" width="10.85546875" style="8" customWidth="1"/>
    <col min="2" max="2" width="16.42578125" style="8" hidden="1" customWidth="1" outlineLevel="1"/>
    <col min="3" max="3" width="10.85546875" style="8" customWidth="1" collapsed="1"/>
    <col min="4" max="4" width="28.7109375" style="8" customWidth="1"/>
    <col min="5" max="5" width="8.85546875" style="8" customWidth="1"/>
    <col min="6" max="12" width="8.7109375" style="8" customWidth="1"/>
    <col min="13" max="13" width="11.140625" style="8" bestFit="1" customWidth="1"/>
    <col min="14" max="14" width="11" style="8" bestFit="1" customWidth="1"/>
    <col min="15" max="16384" width="9.140625" style="8"/>
  </cols>
  <sheetData>
    <row r="1" spans="1:15" ht="30" customHeight="1">
      <c r="A1" s="476" t="s">
        <v>3</v>
      </c>
      <c r="B1" s="476"/>
      <c r="C1" s="476"/>
      <c r="D1" s="476"/>
      <c r="E1" s="476"/>
      <c r="F1" s="476"/>
      <c r="G1" s="476"/>
      <c r="H1" s="476"/>
      <c r="I1" s="476"/>
      <c r="J1" s="476"/>
      <c r="K1" s="476"/>
      <c r="L1" s="476"/>
      <c r="M1" s="476"/>
      <c r="N1" s="476"/>
      <c r="O1" s="476"/>
    </row>
    <row r="2" spans="1:15" ht="30" customHeight="1">
      <c r="A2" s="483" t="s">
        <v>125</v>
      </c>
      <c r="B2" s="483"/>
      <c r="C2" s="483"/>
      <c r="D2" s="483"/>
      <c r="E2" s="483"/>
      <c r="F2" s="483"/>
      <c r="G2" s="483"/>
      <c r="H2" s="483"/>
      <c r="I2" s="483"/>
      <c r="J2" s="483"/>
      <c r="K2" s="483"/>
      <c r="L2" s="483"/>
      <c r="M2" s="483"/>
      <c r="N2" s="483"/>
      <c r="O2" s="483"/>
    </row>
    <row r="3" spans="1:15" ht="15" customHeight="1">
      <c r="A3" s="269" t="s">
        <v>289</v>
      </c>
      <c r="B3" s="6"/>
      <c r="C3" s="6"/>
      <c r="D3" s="6"/>
      <c r="K3" s="6"/>
      <c r="L3" s="7"/>
    </row>
    <row r="4" spans="1:15" ht="15" customHeight="1">
      <c r="A4" s="6"/>
      <c r="B4" s="6"/>
      <c r="C4" s="6"/>
      <c r="D4" s="6"/>
      <c r="K4" s="6"/>
      <c r="L4" s="7"/>
    </row>
    <row r="5" spans="1:15" ht="15" customHeight="1">
      <c r="A5" s="6"/>
      <c r="B5" s="6"/>
      <c r="C5" s="6"/>
      <c r="D5" s="6"/>
      <c r="K5" s="6"/>
      <c r="L5" s="7"/>
    </row>
    <row r="6" spans="1:15" ht="15" customHeight="1">
      <c r="A6" s="47" t="s">
        <v>123</v>
      </c>
      <c r="B6" s="47"/>
      <c r="C6" s="46" t="s">
        <v>167</v>
      </c>
      <c r="D6" s="43"/>
      <c r="E6" s="43"/>
      <c r="F6" s="43"/>
      <c r="G6" s="43"/>
      <c r="H6" s="43"/>
      <c r="I6" s="43"/>
      <c r="J6" s="43"/>
      <c r="K6" s="43"/>
      <c r="L6" s="43"/>
      <c r="M6" s="43"/>
      <c r="N6" s="43"/>
      <c r="O6" s="43"/>
    </row>
    <row r="7" spans="1:15" ht="15" customHeight="1">
      <c r="A7" s="48" t="s">
        <v>0</v>
      </c>
      <c r="B7" s="48"/>
      <c r="C7" s="53">
        <v>0.72916666666666663</v>
      </c>
      <c r="D7" s="43"/>
      <c r="E7" s="43"/>
      <c r="F7" s="43"/>
      <c r="G7" s="43"/>
      <c r="H7" s="43"/>
      <c r="I7" s="43"/>
      <c r="J7" s="43"/>
      <c r="K7" s="43"/>
      <c r="L7" s="43"/>
      <c r="M7" s="43"/>
      <c r="N7" s="43"/>
      <c r="O7" s="43"/>
    </row>
    <row r="8" spans="1:15" ht="15" customHeight="1">
      <c r="A8" s="6"/>
      <c r="B8" s="6"/>
      <c r="C8" s="6"/>
      <c r="D8" s="9"/>
      <c r="F8" s="39"/>
      <c r="H8" s="39"/>
      <c r="K8" s="6"/>
      <c r="L8" s="7"/>
      <c r="M8" s="6"/>
      <c r="N8" s="6"/>
    </row>
    <row r="9" spans="1:15" ht="15" customHeight="1">
      <c r="A9" s="484" t="s">
        <v>24</v>
      </c>
      <c r="B9" s="492" t="s">
        <v>106</v>
      </c>
      <c r="C9" s="490" t="s">
        <v>25</v>
      </c>
      <c r="D9" s="484" t="s">
        <v>26</v>
      </c>
      <c r="E9" s="484" t="s">
        <v>27</v>
      </c>
      <c r="F9" s="484" t="s">
        <v>23</v>
      </c>
      <c r="G9" s="488">
        <v>1</v>
      </c>
      <c r="H9" s="488">
        <v>2</v>
      </c>
      <c r="I9" s="488">
        <v>3</v>
      </c>
      <c r="J9" s="488">
        <v>4</v>
      </c>
      <c r="K9" s="488">
        <v>5</v>
      </c>
      <c r="L9" s="488">
        <v>6</v>
      </c>
      <c r="M9" s="486" t="s">
        <v>28</v>
      </c>
      <c r="N9" s="486"/>
      <c r="O9" s="486" t="s">
        <v>29</v>
      </c>
    </row>
    <row r="10" spans="1:15" ht="15" customHeight="1">
      <c r="A10" s="485"/>
      <c r="B10" s="493"/>
      <c r="C10" s="491"/>
      <c r="D10" s="485"/>
      <c r="E10" s="485"/>
      <c r="F10" s="485"/>
      <c r="G10" s="489"/>
      <c r="H10" s="489"/>
      <c r="I10" s="489"/>
      <c r="J10" s="489"/>
      <c r="K10" s="489"/>
      <c r="L10" s="489"/>
      <c r="M10" s="487"/>
      <c r="N10" s="487"/>
      <c r="O10" s="478"/>
    </row>
    <row r="11" spans="1:15" ht="21.95" customHeight="1">
      <c r="A11" s="1">
        <v>1</v>
      </c>
      <c r="B11" s="1" t="s">
        <v>397</v>
      </c>
      <c r="C11" s="2">
        <v>192</v>
      </c>
      <c r="D11" s="30" t="s">
        <v>199</v>
      </c>
      <c r="E11" s="2">
        <v>1991</v>
      </c>
      <c r="F11" s="4" t="s">
        <v>159</v>
      </c>
      <c r="G11" s="450">
        <v>743</v>
      </c>
      <c r="H11" s="450">
        <v>760</v>
      </c>
      <c r="I11" s="450" t="s">
        <v>515</v>
      </c>
      <c r="J11" s="450">
        <v>776</v>
      </c>
      <c r="K11" s="450" t="s">
        <v>515</v>
      </c>
      <c r="L11" s="450" t="s">
        <v>515</v>
      </c>
      <c r="M11" s="167">
        <v>776</v>
      </c>
      <c r="N11" s="168"/>
      <c r="O11" s="28">
        <v>15</v>
      </c>
    </row>
    <row r="12" spans="1:15" ht="21.95" customHeight="1">
      <c r="A12" s="1">
        <v>2</v>
      </c>
      <c r="B12" s="200" t="s">
        <v>395</v>
      </c>
      <c r="C12" s="2">
        <v>269</v>
      </c>
      <c r="D12" s="30" t="s">
        <v>250</v>
      </c>
      <c r="E12" s="2">
        <v>1993</v>
      </c>
      <c r="F12" s="4" t="s">
        <v>21</v>
      </c>
      <c r="G12" s="450" t="s">
        <v>515</v>
      </c>
      <c r="H12" s="450">
        <v>743</v>
      </c>
      <c r="I12" s="450">
        <v>750</v>
      </c>
      <c r="J12" s="450" t="s">
        <v>515</v>
      </c>
      <c r="K12" s="450">
        <v>762</v>
      </c>
      <c r="L12" s="450">
        <v>759</v>
      </c>
      <c r="M12" s="167">
        <v>762</v>
      </c>
      <c r="N12" s="169"/>
      <c r="O12" s="29">
        <v>14</v>
      </c>
    </row>
    <row r="13" spans="1:15" ht="21.95" customHeight="1">
      <c r="A13" s="1">
        <v>3</v>
      </c>
      <c r="B13" s="1" t="s">
        <v>392</v>
      </c>
      <c r="C13" s="2">
        <v>220</v>
      </c>
      <c r="D13" s="30" t="s">
        <v>221</v>
      </c>
      <c r="E13" s="2">
        <v>1988</v>
      </c>
      <c r="F13" s="4" t="s">
        <v>17</v>
      </c>
      <c r="G13" s="450">
        <v>748</v>
      </c>
      <c r="H13" s="450">
        <v>742</v>
      </c>
      <c r="I13" s="450">
        <v>745</v>
      </c>
      <c r="J13" s="450">
        <v>751</v>
      </c>
      <c r="K13" s="450" t="s">
        <v>515</v>
      </c>
      <c r="L13" s="450">
        <v>752</v>
      </c>
      <c r="M13" s="167">
        <v>752</v>
      </c>
      <c r="N13" s="169"/>
      <c r="O13" s="29">
        <v>13</v>
      </c>
    </row>
    <row r="14" spans="1:15" ht="21.95" customHeight="1">
      <c r="A14" s="1" t="s">
        <v>514</v>
      </c>
      <c r="B14" s="200" t="s">
        <v>385</v>
      </c>
      <c r="C14" s="2">
        <v>223</v>
      </c>
      <c r="D14" s="27" t="s">
        <v>257</v>
      </c>
      <c r="E14" s="2">
        <v>1987</v>
      </c>
      <c r="F14" s="4" t="s">
        <v>161</v>
      </c>
      <c r="G14" s="450">
        <v>752</v>
      </c>
      <c r="H14" s="450">
        <v>722</v>
      </c>
      <c r="I14" s="450">
        <v>737</v>
      </c>
      <c r="J14" s="450"/>
      <c r="K14" s="450"/>
      <c r="L14" s="450"/>
      <c r="M14" s="167">
        <v>752</v>
      </c>
      <c r="N14" s="169"/>
      <c r="O14" s="29"/>
    </row>
    <row r="15" spans="1:15" ht="21.95" customHeight="1">
      <c r="A15" s="1" t="s">
        <v>514</v>
      </c>
      <c r="B15" s="1" t="s">
        <v>383</v>
      </c>
      <c r="C15" s="2">
        <v>271</v>
      </c>
      <c r="D15" s="27" t="s">
        <v>253</v>
      </c>
      <c r="E15" s="2">
        <v>1991</v>
      </c>
      <c r="F15" s="4" t="s">
        <v>164</v>
      </c>
      <c r="G15" s="450">
        <v>720</v>
      </c>
      <c r="H15" s="450">
        <v>739</v>
      </c>
      <c r="I15" s="450" t="s">
        <v>515</v>
      </c>
      <c r="J15" s="450"/>
      <c r="K15" s="450"/>
      <c r="L15" s="450"/>
      <c r="M15" s="167">
        <v>739</v>
      </c>
      <c r="N15" s="169"/>
      <c r="O15" s="16"/>
    </row>
    <row r="16" spans="1:15" ht="21.95" customHeight="1">
      <c r="A16" s="1">
        <v>4</v>
      </c>
      <c r="B16" s="200" t="s">
        <v>390</v>
      </c>
      <c r="C16" s="2">
        <v>161</v>
      </c>
      <c r="D16" s="27" t="s">
        <v>184</v>
      </c>
      <c r="E16" s="2">
        <v>1984</v>
      </c>
      <c r="F16" s="4" t="s">
        <v>171</v>
      </c>
      <c r="G16" s="451" t="s">
        <v>515</v>
      </c>
      <c r="H16" s="451" t="s">
        <v>515</v>
      </c>
      <c r="I16" s="451">
        <v>717</v>
      </c>
      <c r="J16" s="451" t="s">
        <v>515</v>
      </c>
      <c r="K16" s="451" t="s">
        <v>515</v>
      </c>
      <c r="L16" s="451">
        <v>739</v>
      </c>
      <c r="M16" s="167">
        <v>739</v>
      </c>
      <c r="N16" s="169"/>
      <c r="O16" s="29">
        <v>12</v>
      </c>
    </row>
    <row r="17" spans="1:15" ht="21.95" customHeight="1">
      <c r="A17" s="1">
        <v>5</v>
      </c>
      <c r="B17" s="1" t="s">
        <v>393</v>
      </c>
      <c r="C17" s="2">
        <v>281</v>
      </c>
      <c r="D17" s="30" t="s">
        <v>268</v>
      </c>
      <c r="E17" s="2">
        <v>1993</v>
      </c>
      <c r="F17" s="4" t="s">
        <v>15</v>
      </c>
      <c r="G17" s="451">
        <v>735</v>
      </c>
      <c r="H17" s="451">
        <v>708</v>
      </c>
      <c r="I17" s="451">
        <v>718</v>
      </c>
      <c r="J17" s="451">
        <v>720</v>
      </c>
      <c r="K17" s="451">
        <v>718</v>
      </c>
      <c r="L17" s="451">
        <v>735</v>
      </c>
      <c r="M17" s="167">
        <v>735</v>
      </c>
      <c r="N17" s="170"/>
      <c r="O17" s="16">
        <v>11</v>
      </c>
    </row>
    <row r="18" spans="1:15" ht="21.95" customHeight="1">
      <c r="A18" s="1" t="s">
        <v>514</v>
      </c>
      <c r="B18" s="1" t="s">
        <v>384</v>
      </c>
      <c r="C18" s="2">
        <v>285</v>
      </c>
      <c r="D18" s="27" t="s">
        <v>284</v>
      </c>
      <c r="E18" s="2">
        <v>1992</v>
      </c>
      <c r="F18" s="4" t="s">
        <v>165</v>
      </c>
      <c r="G18" s="451">
        <v>720</v>
      </c>
      <c r="H18" s="451">
        <v>731</v>
      </c>
      <c r="I18" s="451">
        <v>729</v>
      </c>
      <c r="J18" s="451"/>
      <c r="K18" s="451"/>
      <c r="L18" s="451"/>
      <c r="M18" s="167">
        <v>731</v>
      </c>
      <c r="N18" s="170"/>
      <c r="O18" s="29"/>
    </row>
    <row r="19" spans="1:15" ht="21.95" customHeight="1">
      <c r="A19" s="1">
        <v>6</v>
      </c>
      <c r="B19" s="1" t="s">
        <v>391</v>
      </c>
      <c r="C19" s="2">
        <v>177</v>
      </c>
      <c r="D19" s="30" t="s">
        <v>194</v>
      </c>
      <c r="E19" s="2">
        <v>1983</v>
      </c>
      <c r="F19" s="4" t="s">
        <v>18</v>
      </c>
      <c r="G19" s="451">
        <v>726</v>
      </c>
      <c r="H19" s="451" t="s">
        <v>515</v>
      </c>
      <c r="I19" s="451">
        <v>719</v>
      </c>
      <c r="J19" s="451" t="s">
        <v>515</v>
      </c>
      <c r="K19" s="451">
        <v>709</v>
      </c>
      <c r="L19" s="451" t="s">
        <v>515</v>
      </c>
      <c r="M19" s="167">
        <v>726</v>
      </c>
      <c r="N19" s="170"/>
      <c r="O19" s="16">
        <v>10</v>
      </c>
    </row>
    <row r="20" spans="1:15" ht="21.95" customHeight="1">
      <c r="A20" s="1">
        <v>7</v>
      </c>
      <c r="B20" s="1" t="s">
        <v>387</v>
      </c>
      <c r="C20" s="2">
        <v>156</v>
      </c>
      <c r="D20" s="30" t="s">
        <v>175</v>
      </c>
      <c r="E20" s="2">
        <v>1993</v>
      </c>
      <c r="F20" s="4" t="s">
        <v>82</v>
      </c>
      <c r="G20" s="451" t="s">
        <v>515</v>
      </c>
      <c r="H20" s="451">
        <v>725</v>
      </c>
      <c r="I20" s="451" t="s">
        <v>515</v>
      </c>
      <c r="J20" s="451" t="s">
        <v>515</v>
      </c>
      <c r="K20" s="451" t="s">
        <v>515</v>
      </c>
      <c r="L20" s="451" t="s">
        <v>515</v>
      </c>
      <c r="M20" s="167">
        <v>725</v>
      </c>
      <c r="N20" s="170"/>
      <c r="O20" s="16">
        <v>9</v>
      </c>
    </row>
    <row r="21" spans="1:15" ht="21.95" customHeight="1">
      <c r="A21" s="1">
        <v>8</v>
      </c>
      <c r="B21" s="1" t="s">
        <v>396</v>
      </c>
      <c r="C21" s="2">
        <v>244</v>
      </c>
      <c r="D21" s="30" t="s">
        <v>297</v>
      </c>
      <c r="E21" s="2">
        <v>1992</v>
      </c>
      <c r="F21" s="4" t="s">
        <v>22</v>
      </c>
      <c r="G21" s="451" t="s">
        <v>515</v>
      </c>
      <c r="H21" s="451" t="s">
        <v>515</v>
      </c>
      <c r="I21" s="451">
        <v>713</v>
      </c>
      <c r="J21" s="451" t="s">
        <v>515</v>
      </c>
      <c r="K21" s="451" t="s">
        <v>515</v>
      </c>
      <c r="L21" s="451" t="s">
        <v>513</v>
      </c>
      <c r="M21" s="167">
        <v>713</v>
      </c>
      <c r="N21" s="170"/>
      <c r="O21" s="16">
        <v>8</v>
      </c>
    </row>
    <row r="22" spans="1:15" ht="21.95" customHeight="1">
      <c r="A22" s="1">
        <v>9</v>
      </c>
      <c r="B22" s="1" t="s">
        <v>394</v>
      </c>
      <c r="C22" s="2">
        <v>207</v>
      </c>
      <c r="D22" s="30" t="s">
        <v>214</v>
      </c>
      <c r="E22" s="2" t="s">
        <v>215</v>
      </c>
      <c r="F22" s="4" t="s">
        <v>169</v>
      </c>
      <c r="G22" s="451">
        <v>667</v>
      </c>
      <c r="H22" s="451" t="s">
        <v>515</v>
      </c>
      <c r="I22" s="451">
        <v>703</v>
      </c>
      <c r="J22" s="451"/>
      <c r="K22" s="451"/>
      <c r="L22" s="451"/>
      <c r="M22" s="167">
        <v>703</v>
      </c>
      <c r="N22" s="170"/>
      <c r="O22" s="16">
        <v>7</v>
      </c>
    </row>
    <row r="23" spans="1:15" ht="21.95" customHeight="1">
      <c r="A23" s="1">
        <v>10</v>
      </c>
      <c r="B23" s="1" t="s">
        <v>389</v>
      </c>
      <c r="C23" s="2">
        <v>226</v>
      </c>
      <c r="D23" s="30" t="s">
        <v>223</v>
      </c>
      <c r="E23" s="2">
        <v>1986</v>
      </c>
      <c r="F23" s="4" t="s">
        <v>63</v>
      </c>
      <c r="G23" s="451">
        <v>689</v>
      </c>
      <c r="H23" s="451">
        <v>658</v>
      </c>
      <c r="I23" s="451">
        <v>683</v>
      </c>
      <c r="J23" s="451"/>
      <c r="K23" s="451"/>
      <c r="L23" s="451"/>
      <c r="M23" s="167">
        <v>689</v>
      </c>
      <c r="N23" s="170"/>
      <c r="O23" s="16">
        <v>6</v>
      </c>
    </row>
    <row r="24" spans="1:15" ht="21.95" customHeight="1">
      <c r="A24" s="1" t="s">
        <v>514</v>
      </c>
      <c r="B24" s="1" t="s">
        <v>386</v>
      </c>
      <c r="C24" s="2">
        <v>155</v>
      </c>
      <c r="D24" s="27" t="s">
        <v>508</v>
      </c>
      <c r="E24" s="2">
        <v>1996</v>
      </c>
      <c r="F24" s="4" t="s">
        <v>160</v>
      </c>
      <c r="G24" s="451">
        <v>651</v>
      </c>
      <c r="H24" s="451">
        <v>668</v>
      </c>
      <c r="I24" s="451" t="s">
        <v>515</v>
      </c>
      <c r="J24" s="451"/>
      <c r="K24" s="451"/>
      <c r="L24" s="451"/>
      <c r="M24" s="167">
        <v>668</v>
      </c>
      <c r="N24" s="170"/>
      <c r="O24" s="16"/>
    </row>
    <row r="25" spans="1:15" ht="21.95" customHeight="1">
      <c r="A25" s="1" t="s">
        <v>513</v>
      </c>
      <c r="B25" s="1" t="s">
        <v>388</v>
      </c>
      <c r="C25" s="2">
        <v>237</v>
      </c>
      <c r="D25" s="27" t="s">
        <v>229</v>
      </c>
      <c r="E25" s="2">
        <v>1991</v>
      </c>
      <c r="F25" s="4" t="s">
        <v>19</v>
      </c>
      <c r="G25" s="451" t="s">
        <v>515</v>
      </c>
      <c r="H25" s="451" t="s">
        <v>515</v>
      </c>
      <c r="I25" s="451" t="s">
        <v>515</v>
      </c>
      <c r="J25" s="451"/>
      <c r="K25" s="451"/>
      <c r="L25" s="451"/>
      <c r="M25" s="167" t="s">
        <v>523</v>
      </c>
      <c r="N25" s="170"/>
      <c r="O25" s="16">
        <v>0</v>
      </c>
    </row>
    <row r="26" spans="1:15" ht="18" customHeight="1"/>
  </sheetData>
  <autoFilter ref="B9:O10"/>
  <sortState ref="A13:O14">
    <sortCondition descending="1" ref="A13:A14"/>
  </sortState>
  <mergeCells count="17">
    <mergeCell ref="E9:E10"/>
    <mergeCell ref="M9:M10"/>
    <mergeCell ref="K9:K10"/>
    <mergeCell ref="G9:G10"/>
    <mergeCell ref="H9:H10"/>
    <mergeCell ref="A1:O1"/>
    <mergeCell ref="A2:O2"/>
    <mergeCell ref="L9:L10"/>
    <mergeCell ref="I9:I10"/>
    <mergeCell ref="J9:J10"/>
    <mergeCell ref="N9:N10"/>
    <mergeCell ref="A9:A10"/>
    <mergeCell ref="C9:C10"/>
    <mergeCell ref="D9:D10"/>
    <mergeCell ref="F9:F10"/>
    <mergeCell ref="B9:B10"/>
    <mergeCell ref="O9:O10"/>
  </mergeCells>
  <phoneticPr fontId="0" type="noConversion"/>
  <conditionalFormatting sqref="C11:F25">
    <cfRule type="containsErrors" dxfId="83" priority="13" stopIfTrue="1">
      <formula>ISERROR(C11)</formula>
    </cfRule>
    <cfRule type="cellIs" dxfId="82" priority="14" stopIfTrue="1" operator="equal">
      <formula>0</formula>
    </cfRule>
  </conditionalFormatting>
  <conditionalFormatting sqref="D1:D1048576">
    <cfRule type="containsText" dxfId="81" priority="5" stopIfTrue="1" operator="containsText" text=" OC">
      <formula>NOT(ISERROR(SEARCH(" OC",D1)))</formula>
    </cfRule>
  </conditionalFormatting>
  <conditionalFormatting sqref="F1:F1048576">
    <cfRule type="containsText" dxfId="80" priority="4" stopIfTrue="1" operator="containsText" text=" ">
      <formula>NOT(ISERROR(SEARCH(" ",F1)))</formula>
    </cfRule>
  </conditionalFormatting>
  <conditionalFormatting sqref="A1:A1048576">
    <cfRule type="containsText" dxfId="79" priority="3" stopIfTrue="1" operator="containsText" text="OC">
      <formula>NOT(ISERROR(SEARCH("OC",A1)))</formula>
    </cfRule>
  </conditionalFormatting>
  <conditionalFormatting sqref="M11:M25">
    <cfRule type="cellIs" dxfId="78" priority="1" operator="equal">
      <formula>0</formula>
    </cfRule>
  </conditionalFormatting>
  <printOptions horizontalCentered="1"/>
  <pageMargins left="0.19685039370078741" right="0.19685039370078741" top="1.3779527559055118" bottom="0.39370078740157483" header="0" footer="0"/>
  <pageSetup paperSize="9" scale="67" orientation="portrait" horizontalDpi="300" r:id="rId1"/>
  <headerFooter alignWithMargins="0">
    <oddHeader>&amp;L&amp;G&amp;R&amp;G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enableFormatConditionsCalculation="0">
    <tabColor rgb="FF00B0F0"/>
    <pageSetUpPr fitToPage="1"/>
  </sheetPr>
  <dimension ref="A1:O18"/>
  <sheetViews>
    <sheetView view="pageBreakPreview" zoomScale="80" zoomScaleSheetLayoutView="80" workbookViewId="0">
      <selection sqref="A1:O1"/>
    </sheetView>
  </sheetViews>
  <sheetFormatPr defaultRowHeight="15" customHeight="1" outlineLevelCol="1"/>
  <cols>
    <col min="1" max="1" width="10.85546875" style="8" customWidth="1"/>
    <col min="2" max="2" width="17.7109375" style="8" hidden="1" customWidth="1" outlineLevel="1"/>
    <col min="3" max="3" width="10.85546875" style="8" customWidth="1" collapsed="1"/>
    <col min="4" max="4" width="28.7109375" style="8" customWidth="1"/>
    <col min="5" max="5" width="8.85546875" style="8" customWidth="1"/>
    <col min="6" max="12" width="8.7109375" style="8" customWidth="1"/>
    <col min="13" max="14" width="10.140625" style="8" bestFit="1" customWidth="1"/>
    <col min="15" max="16384" width="9.140625" style="8"/>
  </cols>
  <sheetData>
    <row r="1" spans="1:15" ht="30" customHeight="1">
      <c r="A1" s="476" t="s">
        <v>37</v>
      </c>
      <c r="B1" s="476"/>
      <c r="C1" s="476"/>
      <c r="D1" s="476"/>
      <c r="E1" s="476"/>
      <c r="F1" s="476"/>
      <c r="G1" s="476"/>
      <c r="H1" s="476"/>
      <c r="I1" s="476"/>
      <c r="J1" s="476"/>
      <c r="K1" s="476"/>
      <c r="L1" s="476"/>
      <c r="M1" s="476"/>
      <c r="N1" s="476"/>
      <c r="O1" s="476"/>
    </row>
    <row r="2" spans="1:15" ht="30" customHeight="1">
      <c r="A2" s="483" t="s">
        <v>125</v>
      </c>
      <c r="B2" s="483"/>
      <c r="C2" s="483"/>
      <c r="D2" s="483"/>
      <c r="E2" s="483"/>
      <c r="F2" s="483"/>
      <c r="G2" s="483"/>
      <c r="H2" s="483"/>
      <c r="I2" s="483"/>
      <c r="J2" s="483"/>
      <c r="K2" s="483"/>
      <c r="L2" s="483"/>
      <c r="M2" s="483"/>
      <c r="N2" s="483"/>
      <c r="O2" s="483"/>
    </row>
    <row r="3" spans="1:15" ht="15" customHeight="1">
      <c r="A3" s="269" t="s">
        <v>290</v>
      </c>
      <c r="B3" s="6"/>
      <c r="C3" s="6"/>
      <c r="D3" s="6"/>
      <c r="K3" s="6"/>
      <c r="L3" s="7"/>
    </row>
    <row r="4" spans="1:15" ht="15" customHeight="1">
      <c r="A4" s="6"/>
      <c r="B4" s="6"/>
      <c r="C4" s="6"/>
      <c r="D4" s="6"/>
      <c r="K4" s="6"/>
      <c r="L4" s="7"/>
    </row>
    <row r="5" spans="1:15" ht="15" customHeight="1">
      <c r="A5" s="6"/>
      <c r="B5" s="6"/>
      <c r="C5" s="6"/>
      <c r="D5" s="6"/>
      <c r="K5" s="6"/>
      <c r="L5" s="7"/>
    </row>
    <row r="6" spans="1:15" ht="15" customHeight="1">
      <c r="A6" s="47" t="s">
        <v>123</v>
      </c>
      <c r="B6" s="47"/>
      <c r="C6" s="46" t="s">
        <v>167</v>
      </c>
      <c r="D6" s="43"/>
      <c r="E6" s="43"/>
      <c r="F6" s="43"/>
      <c r="G6" s="43"/>
      <c r="H6" s="43"/>
      <c r="I6" s="43"/>
      <c r="J6" s="43"/>
      <c r="K6" s="43"/>
      <c r="L6" s="43"/>
      <c r="M6" s="43"/>
      <c r="N6" s="43"/>
      <c r="O6" s="43"/>
    </row>
    <row r="7" spans="1:15" ht="15" customHeight="1">
      <c r="A7" s="48" t="s">
        <v>0</v>
      </c>
      <c r="B7" s="48"/>
      <c r="C7" s="53">
        <v>0.625</v>
      </c>
      <c r="D7" s="43"/>
      <c r="E7" s="43"/>
      <c r="F7" s="43"/>
      <c r="G7" s="43"/>
      <c r="H7" s="43"/>
      <c r="I7" s="43"/>
      <c r="J7" s="43"/>
      <c r="K7" s="43"/>
      <c r="L7" s="43"/>
      <c r="M7" s="43"/>
      <c r="N7" s="43"/>
      <c r="O7" s="43"/>
    </row>
    <row r="8" spans="1:15" ht="15" customHeight="1">
      <c r="A8" s="6"/>
      <c r="B8" s="6"/>
      <c r="C8" s="6"/>
      <c r="D8" s="9"/>
      <c r="F8" s="39"/>
      <c r="H8" s="39"/>
      <c r="K8" s="6"/>
      <c r="L8" s="7"/>
      <c r="M8" s="6"/>
      <c r="N8" s="6"/>
    </row>
    <row r="9" spans="1:15" ht="15" customHeight="1">
      <c r="A9" s="484" t="s">
        <v>24</v>
      </c>
      <c r="B9" s="492" t="s">
        <v>106</v>
      </c>
      <c r="C9" s="490" t="s">
        <v>25</v>
      </c>
      <c r="D9" s="484" t="s">
        <v>26</v>
      </c>
      <c r="E9" s="484" t="s">
        <v>27</v>
      </c>
      <c r="F9" s="484" t="s">
        <v>23</v>
      </c>
      <c r="G9" s="488">
        <v>1</v>
      </c>
      <c r="H9" s="488">
        <v>2</v>
      </c>
      <c r="I9" s="488">
        <v>3</v>
      </c>
      <c r="J9" s="488">
        <v>4</v>
      </c>
      <c r="K9" s="488">
        <v>5</v>
      </c>
      <c r="L9" s="488">
        <v>6</v>
      </c>
      <c r="M9" s="486" t="s">
        <v>28</v>
      </c>
      <c r="N9" s="486"/>
      <c r="O9" s="486" t="s">
        <v>29</v>
      </c>
    </row>
    <row r="10" spans="1:15" ht="15" customHeight="1">
      <c r="A10" s="485"/>
      <c r="B10" s="493"/>
      <c r="C10" s="491"/>
      <c r="D10" s="485"/>
      <c r="E10" s="485"/>
      <c r="F10" s="485"/>
      <c r="G10" s="489"/>
      <c r="H10" s="489"/>
      <c r="I10" s="489"/>
      <c r="J10" s="489"/>
      <c r="K10" s="489"/>
      <c r="L10" s="489"/>
      <c r="M10" s="487"/>
      <c r="N10" s="487"/>
      <c r="O10" s="478"/>
    </row>
    <row r="11" spans="1:15" ht="21.95" customHeight="1">
      <c r="A11" s="10">
        <v>1</v>
      </c>
      <c r="B11" s="1" t="s">
        <v>401</v>
      </c>
      <c r="C11" s="2">
        <v>163</v>
      </c>
      <c r="D11" s="27" t="s">
        <v>185</v>
      </c>
      <c r="E11" s="2">
        <v>1995</v>
      </c>
      <c r="F11" s="4" t="s">
        <v>171</v>
      </c>
      <c r="G11" s="156">
        <v>1570</v>
      </c>
      <c r="H11" s="156" t="s">
        <v>515</v>
      </c>
      <c r="I11" s="156">
        <v>1573</v>
      </c>
      <c r="J11" s="156" t="s">
        <v>515</v>
      </c>
      <c r="K11" s="156">
        <v>1616</v>
      </c>
      <c r="L11" s="156">
        <v>1608</v>
      </c>
      <c r="M11" s="167">
        <v>1616</v>
      </c>
      <c r="N11" s="168"/>
      <c r="O11" s="28">
        <v>15</v>
      </c>
    </row>
    <row r="12" spans="1:15" ht="21.95" customHeight="1">
      <c r="A12" s="10">
        <v>2</v>
      </c>
      <c r="B12" s="200" t="s">
        <v>404</v>
      </c>
      <c r="C12" s="2">
        <v>211</v>
      </c>
      <c r="D12" s="30" t="s">
        <v>294</v>
      </c>
      <c r="E12" s="2" t="s">
        <v>205</v>
      </c>
      <c r="F12" s="4" t="s">
        <v>169</v>
      </c>
      <c r="G12" s="156">
        <v>1505</v>
      </c>
      <c r="H12" s="156">
        <v>1606</v>
      </c>
      <c r="I12" s="156">
        <v>1615</v>
      </c>
      <c r="J12" s="156" t="s">
        <v>515</v>
      </c>
      <c r="K12" s="156">
        <v>1596</v>
      </c>
      <c r="L12" s="156">
        <v>1582</v>
      </c>
      <c r="M12" s="167">
        <v>1615</v>
      </c>
      <c r="N12" s="169"/>
      <c r="O12" s="29">
        <v>14</v>
      </c>
    </row>
    <row r="13" spans="1:15" ht="21.95" customHeight="1">
      <c r="A13" s="10">
        <v>3</v>
      </c>
      <c r="B13" s="1" t="s">
        <v>402</v>
      </c>
      <c r="C13" s="2">
        <v>229</v>
      </c>
      <c r="D13" s="30" t="s">
        <v>224</v>
      </c>
      <c r="E13" s="2">
        <v>1981</v>
      </c>
      <c r="F13" s="4" t="s">
        <v>63</v>
      </c>
      <c r="G13" s="156">
        <v>1567</v>
      </c>
      <c r="H13" s="156" t="s">
        <v>515</v>
      </c>
      <c r="I13" s="156" t="s">
        <v>513</v>
      </c>
      <c r="J13" s="156">
        <v>1604</v>
      </c>
      <c r="K13" s="156" t="s">
        <v>515</v>
      </c>
      <c r="L13" s="156" t="s">
        <v>515</v>
      </c>
      <c r="M13" s="167">
        <v>1604</v>
      </c>
      <c r="N13" s="169"/>
      <c r="O13" s="29">
        <v>13</v>
      </c>
    </row>
    <row r="14" spans="1:15" ht="21.95" customHeight="1">
      <c r="A14" s="10">
        <v>4</v>
      </c>
      <c r="B14" s="200" t="s">
        <v>403</v>
      </c>
      <c r="C14" s="2">
        <v>240</v>
      </c>
      <c r="D14" s="27" t="s">
        <v>237</v>
      </c>
      <c r="E14" s="2">
        <v>1991</v>
      </c>
      <c r="F14" s="4" t="s">
        <v>22</v>
      </c>
      <c r="G14" s="156">
        <v>1561</v>
      </c>
      <c r="H14" s="156" t="s">
        <v>515</v>
      </c>
      <c r="I14" s="156">
        <v>1569</v>
      </c>
      <c r="J14" s="156" t="s">
        <v>515</v>
      </c>
      <c r="K14" s="156">
        <v>1516</v>
      </c>
      <c r="L14" s="156">
        <v>1570</v>
      </c>
      <c r="M14" s="167">
        <v>1570</v>
      </c>
      <c r="N14" s="169"/>
      <c r="O14" s="29">
        <v>12</v>
      </c>
    </row>
    <row r="15" spans="1:15" ht="21.95" customHeight="1">
      <c r="A15" s="10">
        <v>5</v>
      </c>
      <c r="B15" s="1" t="s">
        <v>400</v>
      </c>
      <c r="C15" s="2">
        <v>259</v>
      </c>
      <c r="D15" s="27" t="s">
        <v>244</v>
      </c>
      <c r="E15" s="2">
        <v>1986</v>
      </c>
      <c r="F15" s="4" t="s">
        <v>170</v>
      </c>
      <c r="G15" s="156">
        <v>1464</v>
      </c>
      <c r="H15" s="156">
        <v>1470</v>
      </c>
      <c r="I15" s="156" t="s">
        <v>515</v>
      </c>
      <c r="J15" s="156">
        <v>1460</v>
      </c>
      <c r="K15" s="156">
        <v>1449</v>
      </c>
      <c r="L15" s="156">
        <v>1450</v>
      </c>
      <c r="M15" s="167">
        <v>1470</v>
      </c>
      <c r="N15" s="169"/>
      <c r="O15" s="16">
        <v>11</v>
      </c>
    </row>
    <row r="16" spans="1:15" ht="21.95" customHeight="1">
      <c r="A16" s="10" t="s">
        <v>514</v>
      </c>
      <c r="B16" s="200" t="s">
        <v>398</v>
      </c>
      <c r="C16" s="2">
        <v>291</v>
      </c>
      <c r="D16" s="27" t="s">
        <v>285</v>
      </c>
      <c r="E16" s="2">
        <v>1998</v>
      </c>
      <c r="F16" s="4" t="s">
        <v>165</v>
      </c>
      <c r="G16" s="156">
        <v>1464</v>
      </c>
      <c r="H16" s="156">
        <v>1362</v>
      </c>
      <c r="I16" s="156">
        <v>1446</v>
      </c>
      <c r="J16" s="156" t="s">
        <v>515</v>
      </c>
      <c r="K16" s="156" t="s">
        <v>515</v>
      </c>
      <c r="L16" s="156" t="s">
        <v>515</v>
      </c>
      <c r="M16" s="167">
        <v>1464</v>
      </c>
      <c r="N16" s="169"/>
      <c r="O16" s="29"/>
    </row>
    <row r="17" spans="1:15" ht="21.95" customHeight="1">
      <c r="A17" s="1">
        <v>6</v>
      </c>
      <c r="B17" s="1" t="s">
        <v>399</v>
      </c>
      <c r="C17" s="2">
        <v>276</v>
      </c>
      <c r="D17" s="27" t="s">
        <v>269</v>
      </c>
      <c r="E17" s="2">
        <v>1995</v>
      </c>
      <c r="F17" s="4" t="s">
        <v>15</v>
      </c>
      <c r="G17" s="157" t="s">
        <v>515</v>
      </c>
      <c r="H17" s="157" t="s">
        <v>515</v>
      </c>
      <c r="I17" s="157">
        <v>1422</v>
      </c>
      <c r="J17" s="157" t="s">
        <v>515</v>
      </c>
      <c r="K17" s="157" t="s">
        <v>515</v>
      </c>
      <c r="L17" s="157" t="s">
        <v>515</v>
      </c>
      <c r="M17" s="167">
        <v>1422</v>
      </c>
      <c r="N17" s="170"/>
      <c r="O17" s="16">
        <v>10</v>
      </c>
    </row>
    <row r="18" spans="1:15" ht="18" customHeight="1">
      <c r="A18" s="6"/>
      <c r="B18" s="6"/>
      <c r="O18" s="7"/>
    </row>
  </sheetData>
  <sortState ref="A11:M17">
    <sortCondition descending="1" ref="M11:M17"/>
  </sortState>
  <mergeCells count="17">
    <mergeCell ref="C9:C10"/>
    <mergeCell ref="D9:D10"/>
    <mergeCell ref="F9:F10"/>
    <mergeCell ref="E9:E10"/>
    <mergeCell ref="M9:M10"/>
    <mergeCell ref="A1:O1"/>
    <mergeCell ref="A2:O2"/>
    <mergeCell ref="H9:H10"/>
    <mergeCell ref="I9:I10"/>
    <mergeCell ref="J9:J10"/>
    <mergeCell ref="K9:K10"/>
    <mergeCell ref="L9:L10"/>
    <mergeCell ref="G9:G10"/>
    <mergeCell ref="N9:N10"/>
    <mergeCell ref="A9:A10"/>
    <mergeCell ref="B9:B10"/>
    <mergeCell ref="O9:O10"/>
  </mergeCells>
  <phoneticPr fontId="0" type="noConversion"/>
  <conditionalFormatting sqref="C11:C17 E11:F17">
    <cfRule type="containsErrors" dxfId="77" priority="11" stopIfTrue="1">
      <formula>ISERROR(C11)</formula>
    </cfRule>
    <cfRule type="cellIs" dxfId="76" priority="12" stopIfTrue="1" operator="equal">
      <formula>0</formula>
    </cfRule>
  </conditionalFormatting>
  <conditionalFormatting sqref="D11:D17">
    <cfRule type="containsErrors" dxfId="75" priority="9" stopIfTrue="1">
      <formula>ISERROR(D11)</formula>
    </cfRule>
    <cfRule type="cellIs" dxfId="74" priority="10" stopIfTrue="1" operator="equal">
      <formula>0</formula>
    </cfRule>
  </conditionalFormatting>
  <conditionalFormatting sqref="D1:D1048576">
    <cfRule type="containsText" dxfId="73" priority="5" stopIfTrue="1" operator="containsText" text=" OC">
      <formula>NOT(ISERROR(SEARCH(" OC",D1)))</formula>
    </cfRule>
  </conditionalFormatting>
  <conditionalFormatting sqref="F1:F1048576">
    <cfRule type="containsText" dxfId="72" priority="4" stopIfTrue="1" operator="containsText" text=" ">
      <formula>NOT(ISERROR(SEARCH(" ",F1)))</formula>
    </cfRule>
  </conditionalFormatting>
  <conditionalFormatting sqref="A1:A1048576">
    <cfRule type="containsText" dxfId="71" priority="3" stopIfTrue="1" operator="containsText" text="OC">
      <formula>NOT(ISERROR(SEARCH("OC",A1)))</formula>
    </cfRule>
  </conditionalFormatting>
  <conditionalFormatting sqref="M11:M17">
    <cfRule type="cellIs" dxfId="70" priority="1" operator="equal">
      <formula>0</formula>
    </cfRule>
  </conditionalFormatting>
  <printOptions horizontalCentered="1"/>
  <pageMargins left="0.19685039370078741" right="0.19685039370078741" top="1.3779527559055118" bottom="0.39370078740157483" header="0" footer="0"/>
  <pageSetup paperSize="9" scale="68" orientation="portrait" horizontalDpi="300" r:id="rId1"/>
  <headerFooter alignWithMargins="0">
    <oddHeader>&amp;L&amp;G&amp;R&amp;G</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enableFormatConditionsCalculation="0">
    <tabColor rgb="FF00B0F0"/>
  </sheetPr>
  <dimension ref="A1:X24"/>
  <sheetViews>
    <sheetView view="pageBreakPreview" zoomScale="80" zoomScaleSheetLayoutView="80" workbookViewId="0">
      <selection sqref="A1:X1"/>
    </sheetView>
  </sheetViews>
  <sheetFormatPr defaultColWidth="4.42578125" defaultRowHeight="18" customHeight="1" outlineLevelCol="1"/>
  <cols>
    <col min="1" max="1" width="10.85546875" style="35" customWidth="1"/>
    <col min="2" max="2" width="16" style="35" hidden="1" customWidth="1" outlineLevel="1"/>
    <col min="3" max="3" width="10.85546875" style="35" customWidth="1" collapsed="1"/>
    <col min="4" max="4" width="28.7109375" style="35" customWidth="1"/>
    <col min="5" max="5" width="8.85546875" style="35" customWidth="1"/>
    <col min="6" max="6" width="8.7109375" style="35" customWidth="1"/>
    <col min="7" max="22" width="6.7109375" style="35" customWidth="1"/>
    <col min="23" max="23" width="9.42578125" style="35" customWidth="1"/>
    <col min="24" max="24" width="8.85546875" style="35" customWidth="1"/>
    <col min="25" max="16384" width="4.42578125" style="35"/>
  </cols>
  <sheetData>
    <row r="1" spans="1:24" ht="30" customHeight="1">
      <c r="A1" s="476" t="s">
        <v>5</v>
      </c>
      <c r="B1" s="476"/>
      <c r="C1" s="476"/>
      <c r="D1" s="476"/>
      <c r="E1" s="476"/>
      <c r="F1" s="476"/>
      <c r="G1" s="476"/>
      <c r="H1" s="476"/>
      <c r="I1" s="476"/>
      <c r="J1" s="476"/>
      <c r="K1" s="476"/>
      <c r="L1" s="476"/>
      <c r="M1" s="476"/>
      <c r="N1" s="476"/>
      <c r="O1" s="476"/>
      <c r="P1" s="476"/>
      <c r="Q1" s="476"/>
      <c r="R1" s="476"/>
      <c r="S1" s="476"/>
      <c r="T1" s="476"/>
      <c r="U1" s="476"/>
      <c r="V1" s="476"/>
      <c r="W1" s="476"/>
      <c r="X1" s="476"/>
    </row>
    <row r="2" spans="1:24" ht="30" customHeight="1">
      <c r="A2" s="483" t="s">
        <v>125</v>
      </c>
      <c r="B2" s="483"/>
      <c r="C2" s="483"/>
      <c r="D2" s="483"/>
      <c r="E2" s="483"/>
      <c r="F2" s="483"/>
      <c r="G2" s="483"/>
      <c r="H2" s="483"/>
      <c r="I2" s="483"/>
      <c r="J2" s="483"/>
      <c r="K2" s="483"/>
      <c r="L2" s="483"/>
      <c r="M2" s="483"/>
      <c r="N2" s="483"/>
      <c r="O2" s="497"/>
      <c r="P2" s="497"/>
      <c r="Q2" s="497"/>
      <c r="R2" s="497"/>
      <c r="S2" s="497"/>
      <c r="T2" s="497"/>
      <c r="U2" s="497"/>
      <c r="V2" s="497"/>
      <c r="W2" s="497"/>
      <c r="X2" s="497"/>
    </row>
    <row r="3" spans="1:24" s="8" customFormat="1" ht="18" customHeight="1">
      <c r="A3" s="268" t="s">
        <v>287</v>
      </c>
      <c r="B3" s="44"/>
      <c r="C3" s="44"/>
      <c r="D3" s="44"/>
      <c r="E3" s="44"/>
      <c r="F3" s="36"/>
      <c r="G3" s="36"/>
      <c r="H3" s="36"/>
      <c r="I3" s="36"/>
      <c r="J3" s="36"/>
      <c r="K3" s="36"/>
      <c r="O3" s="36"/>
      <c r="P3" s="36"/>
      <c r="Q3" s="36"/>
      <c r="R3" s="36"/>
      <c r="S3" s="36"/>
    </row>
    <row r="4" spans="1:24" s="8" customFormat="1" ht="18" customHeight="1">
      <c r="A4" s="44"/>
      <c r="B4" s="44"/>
      <c r="C4" s="44"/>
      <c r="D4" s="44"/>
      <c r="E4" s="44"/>
      <c r="F4" s="36"/>
      <c r="G4" s="36"/>
      <c r="H4" s="36"/>
      <c r="I4" s="36"/>
      <c r="J4" s="36"/>
      <c r="K4" s="36"/>
      <c r="O4" s="36"/>
      <c r="P4" s="36"/>
      <c r="Q4" s="36"/>
      <c r="R4" s="36"/>
      <c r="S4" s="36"/>
    </row>
    <row r="5" spans="1:24" s="8" customFormat="1" ht="18" customHeight="1">
      <c r="A5" s="44"/>
      <c r="B5" s="44"/>
      <c r="C5" s="44"/>
      <c r="D5" s="44"/>
      <c r="E5" s="44"/>
      <c r="F5" s="36"/>
      <c r="G5" s="36"/>
      <c r="H5" s="36"/>
      <c r="I5" s="36"/>
      <c r="J5" s="36"/>
      <c r="K5" s="36"/>
      <c r="O5" s="36"/>
      <c r="P5" s="36"/>
      <c r="Q5" s="36"/>
      <c r="R5" s="36"/>
      <c r="S5" s="36"/>
    </row>
    <row r="6" spans="1:24" ht="18" customHeight="1">
      <c r="A6" s="47" t="s">
        <v>123</v>
      </c>
      <c r="B6" s="47"/>
      <c r="C6" s="46" t="s">
        <v>167</v>
      </c>
      <c r="D6" s="44"/>
      <c r="E6" s="44"/>
      <c r="F6" s="44"/>
      <c r="G6" s="44"/>
      <c r="H6" s="44"/>
      <c r="I6" s="44"/>
      <c r="J6" s="44"/>
      <c r="K6" s="44"/>
      <c r="L6" s="44"/>
      <c r="M6" s="44"/>
      <c r="N6" s="44"/>
      <c r="O6" s="44"/>
      <c r="P6" s="44"/>
      <c r="Q6" s="44"/>
      <c r="R6" s="44"/>
      <c r="S6" s="44"/>
    </row>
    <row r="7" spans="1:24" ht="18" customHeight="1">
      <c r="A7" s="48" t="s">
        <v>0</v>
      </c>
      <c r="B7" s="48"/>
      <c r="C7" s="53">
        <v>0.57291666666666663</v>
      </c>
      <c r="D7" s="44"/>
      <c r="E7" s="44"/>
      <c r="F7" s="44"/>
      <c r="G7" s="44"/>
      <c r="H7" s="44"/>
      <c r="I7" s="44"/>
      <c r="J7" s="44"/>
      <c r="K7" s="44"/>
      <c r="L7" s="44"/>
      <c r="M7" s="44"/>
      <c r="N7" s="44"/>
      <c r="O7" s="44"/>
      <c r="P7" s="44"/>
      <c r="Q7" s="44"/>
      <c r="R7" s="44"/>
      <c r="S7" s="44"/>
    </row>
    <row r="8" spans="1:24" ht="18" customHeight="1">
      <c r="A8" s="45"/>
      <c r="B8" s="45"/>
      <c r="C8" s="45"/>
      <c r="D8" s="44"/>
      <c r="E8" s="44"/>
      <c r="F8" s="40"/>
      <c r="G8" s="37"/>
      <c r="H8" s="37"/>
      <c r="I8" s="37"/>
      <c r="J8" s="37"/>
      <c r="M8" s="44"/>
      <c r="N8" s="44"/>
      <c r="O8" s="44"/>
      <c r="P8" s="44"/>
      <c r="Q8" s="44"/>
      <c r="R8" s="44"/>
      <c r="S8" s="44"/>
    </row>
    <row r="9" spans="1:24" s="8" customFormat="1" ht="18" customHeight="1">
      <c r="A9" s="484" t="s">
        <v>24</v>
      </c>
      <c r="B9" s="492" t="s">
        <v>106</v>
      </c>
      <c r="C9" s="490" t="s">
        <v>25</v>
      </c>
      <c r="D9" s="484" t="s">
        <v>26</v>
      </c>
      <c r="E9" s="484" t="s">
        <v>27</v>
      </c>
      <c r="F9" s="484" t="s">
        <v>23</v>
      </c>
      <c r="G9" s="494">
        <v>175</v>
      </c>
      <c r="H9" s="494">
        <v>180</v>
      </c>
      <c r="I9" s="494">
        <v>185</v>
      </c>
      <c r="J9" s="494">
        <v>190</v>
      </c>
      <c r="K9" s="494">
        <v>195</v>
      </c>
      <c r="L9" s="494">
        <v>200</v>
      </c>
      <c r="M9" s="494">
        <v>205</v>
      </c>
      <c r="N9" s="494">
        <v>208</v>
      </c>
      <c r="O9" s="494">
        <v>211</v>
      </c>
      <c r="P9" s="494">
        <v>214</v>
      </c>
      <c r="Q9" s="494">
        <v>217</v>
      </c>
      <c r="R9" s="494">
        <v>219</v>
      </c>
      <c r="S9" s="494">
        <v>221</v>
      </c>
      <c r="T9" s="494">
        <v>223</v>
      </c>
      <c r="U9" s="494">
        <v>227</v>
      </c>
      <c r="V9" s="494">
        <v>230</v>
      </c>
      <c r="W9" s="486" t="s">
        <v>28</v>
      </c>
      <c r="X9" s="486" t="s">
        <v>29</v>
      </c>
    </row>
    <row r="10" spans="1:24" ht="18" customHeight="1">
      <c r="A10" s="479"/>
      <c r="B10" s="480"/>
      <c r="C10" s="482"/>
      <c r="D10" s="479"/>
      <c r="E10" s="479"/>
      <c r="F10" s="479"/>
      <c r="G10" s="496"/>
      <c r="H10" s="496"/>
      <c r="I10" s="496"/>
      <c r="J10" s="496"/>
      <c r="K10" s="496"/>
      <c r="L10" s="496"/>
      <c r="M10" s="496"/>
      <c r="N10" s="496"/>
      <c r="O10" s="496"/>
      <c r="P10" s="496"/>
      <c r="Q10" s="496"/>
      <c r="R10" s="495"/>
      <c r="S10" s="495"/>
      <c r="T10" s="495"/>
      <c r="U10" s="495"/>
      <c r="V10" s="495"/>
      <c r="W10" s="487"/>
      <c r="X10" s="487"/>
    </row>
    <row r="11" spans="1:24" ht="18" customHeight="1">
      <c r="A11" s="50">
        <v>1</v>
      </c>
      <c r="B11" s="1" t="s">
        <v>418</v>
      </c>
      <c r="C11" s="2">
        <v>217</v>
      </c>
      <c r="D11" s="30" t="s">
        <v>219</v>
      </c>
      <c r="E11" s="2">
        <v>1991</v>
      </c>
      <c r="F11" s="4" t="s">
        <v>17</v>
      </c>
      <c r="G11" s="17" t="s">
        <v>513</v>
      </c>
      <c r="H11" s="17" t="s">
        <v>513</v>
      </c>
      <c r="I11" s="17" t="s">
        <v>513</v>
      </c>
      <c r="J11" s="17" t="s">
        <v>513</v>
      </c>
      <c r="K11" s="17" t="s">
        <v>513</v>
      </c>
      <c r="L11" s="17" t="s">
        <v>513</v>
      </c>
      <c r="M11" s="17" t="s">
        <v>519</v>
      </c>
      <c r="N11" s="17" t="s">
        <v>513</v>
      </c>
      <c r="O11" s="17" t="s">
        <v>519</v>
      </c>
      <c r="P11" s="17" t="s">
        <v>513</v>
      </c>
      <c r="Q11" s="17" t="s">
        <v>519</v>
      </c>
      <c r="R11" s="17" t="s">
        <v>513</v>
      </c>
      <c r="S11" s="17" t="s">
        <v>513</v>
      </c>
      <c r="T11" s="17" t="s">
        <v>516</v>
      </c>
      <c r="U11" s="17" t="s">
        <v>517</v>
      </c>
      <c r="V11" s="17" t="s">
        <v>518</v>
      </c>
      <c r="W11" s="167">
        <v>227</v>
      </c>
      <c r="X11" s="29">
        <v>15</v>
      </c>
    </row>
    <row r="12" spans="1:24" ht="18" customHeight="1">
      <c r="A12" s="51">
        <v>2</v>
      </c>
      <c r="B12" s="200" t="s">
        <v>416</v>
      </c>
      <c r="C12" s="2">
        <v>267</v>
      </c>
      <c r="D12" s="30" t="s">
        <v>249</v>
      </c>
      <c r="E12" s="2">
        <v>1986</v>
      </c>
      <c r="F12" s="4" t="s">
        <v>21</v>
      </c>
      <c r="G12" s="52" t="s">
        <v>513</v>
      </c>
      <c r="H12" s="52" t="s">
        <v>513</v>
      </c>
      <c r="I12" s="17" t="s">
        <v>513</v>
      </c>
      <c r="J12" s="17" t="s">
        <v>513</v>
      </c>
      <c r="K12" s="17" t="s">
        <v>513</v>
      </c>
      <c r="L12" s="17" t="s">
        <v>513</v>
      </c>
      <c r="M12" s="17" t="s">
        <v>519</v>
      </c>
      <c r="N12" s="17" t="s">
        <v>513</v>
      </c>
      <c r="O12" s="17" t="s">
        <v>519</v>
      </c>
      <c r="P12" s="17" t="s">
        <v>519</v>
      </c>
      <c r="Q12" s="17" t="s">
        <v>519</v>
      </c>
      <c r="R12" s="17" t="s">
        <v>517</v>
      </c>
      <c r="S12" s="17" t="s">
        <v>519</v>
      </c>
      <c r="T12" s="17" t="s">
        <v>518</v>
      </c>
      <c r="U12" s="17"/>
      <c r="V12" s="17"/>
      <c r="W12" s="167">
        <v>221</v>
      </c>
      <c r="X12" s="29">
        <v>14</v>
      </c>
    </row>
    <row r="13" spans="1:24" s="14" customFormat="1" ht="18" customHeight="1">
      <c r="A13" s="50">
        <v>3</v>
      </c>
      <c r="B13" s="1" t="s">
        <v>417</v>
      </c>
      <c r="C13" s="2">
        <v>185</v>
      </c>
      <c r="D13" s="30" t="s">
        <v>292</v>
      </c>
      <c r="E13" s="2">
        <v>1994</v>
      </c>
      <c r="F13" s="4" t="s">
        <v>18</v>
      </c>
      <c r="G13" s="17" t="s">
        <v>513</v>
      </c>
      <c r="H13" s="17" t="s">
        <v>513</v>
      </c>
      <c r="I13" s="17" t="s">
        <v>513</v>
      </c>
      <c r="J13" s="17" t="s">
        <v>513</v>
      </c>
      <c r="K13" s="17" t="s">
        <v>513</v>
      </c>
      <c r="L13" s="17" t="s">
        <v>519</v>
      </c>
      <c r="M13" s="17" t="s">
        <v>516</v>
      </c>
      <c r="N13" s="17" t="s">
        <v>519</v>
      </c>
      <c r="O13" s="17" t="s">
        <v>517</v>
      </c>
      <c r="P13" s="17" t="s">
        <v>516</v>
      </c>
      <c r="Q13" s="17" t="s">
        <v>517</v>
      </c>
      <c r="R13" s="17" t="s">
        <v>519</v>
      </c>
      <c r="S13" s="17" t="s">
        <v>518</v>
      </c>
      <c r="T13" s="17"/>
      <c r="U13" s="17"/>
      <c r="V13" s="17"/>
      <c r="W13" s="167">
        <v>219</v>
      </c>
      <c r="X13" s="29">
        <v>13</v>
      </c>
    </row>
    <row r="14" spans="1:24" s="14" customFormat="1" ht="18" customHeight="1">
      <c r="A14" s="51">
        <v>4</v>
      </c>
      <c r="B14" s="200" t="s">
        <v>415</v>
      </c>
      <c r="C14" s="2">
        <v>250</v>
      </c>
      <c r="D14" s="30" t="s">
        <v>236</v>
      </c>
      <c r="E14" s="2">
        <v>1989</v>
      </c>
      <c r="F14" s="4" t="s">
        <v>22</v>
      </c>
      <c r="G14" s="17" t="s">
        <v>513</v>
      </c>
      <c r="H14" s="17" t="s">
        <v>513</v>
      </c>
      <c r="I14" s="17" t="s">
        <v>513</v>
      </c>
      <c r="J14" s="17" t="s">
        <v>513</v>
      </c>
      <c r="K14" s="17" t="s">
        <v>513</v>
      </c>
      <c r="L14" s="17" t="s">
        <v>513</v>
      </c>
      <c r="M14" s="17" t="s">
        <v>519</v>
      </c>
      <c r="N14" s="17" t="s">
        <v>513</v>
      </c>
      <c r="O14" s="17" t="s">
        <v>519</v>
      </c>
      <c r="P14" s="17" t="s">
        <v>513</v>
      </c>
      <c r="Q14" s="17" t="s">
        <v>519</v>
      </c>
      <c r="R14" s="17" t="s">
        <v>513</v>
      </c>
      <c r="S14" s="17" t="s">
        <v>518</v>
      </c>
      <c r="T14" s="17"/>
      <c r="U14" s="17"/>
      <c r="V14" s="17"/>
      <c r="W14" s="167">
        <v>217</v>
      </c>
      <c r="X14" s="16">
        <v>12</v>
      </c>
    </row>
    <row r="15" spans="1:24" s="14" customFormat="1" ht="18" customHeight="1">
      <c r="A15" s="50">
        <v>5</v>
      </c>
      <c r="B15" s="1" t="s">
        <v>413</v>
      </c>
      <c r="C15" s="2">
        <v>202</v>
      </c>
      <c r="D15" s="30" t="s">
        <v>202</v>
      </c>
      <c r="E15" s="2">
        <v>1992</v>
      </c>
      <c r="F15" s="4" t="s">
        <v>168</v>
      </c>
      <c r="G15" s="17" t="s">
        <v>513</v>
      </c>
      <c r="H15" s="17" t="s">
        <v>513</v>
      </c>
      <c r="I15" s="17" t="s">
        <v>513</v>
      </c>
      <c r="J15" s="17" t="s">
        <v>513</v>
      </c>
      <c r="K15" s="17" t="s">
        <v>513</v>
      </c>
      <c r="L15" s="17" t="s">
        <v>513</v>
      </c>
      <c r="M15" s="17" t="s">
        <v>519</v>
      </c>
      <c r="N15" s="17" t="s">
        <v>519</v>
      </c>
      <c r="O15" s="17" t="s">
        <v>519</v>
      </c>
      <c r="P15" s="17" t="s">
        <v>519</v>
      </c>
      <c r="Q15" s="17" t="s">
        <v>516</v>
      </c>
      <c r="R15" s="17" t="s">
        <v>518</v>
      </c>
      <c r="S15" s="17"/>
      <c r="T15" s="17"/>
      <c r="U15" s="17"/>
      <c r="V15" s="17"/>
      <c r="W15" s="167">
        <v>217</v>
      </c>
      <c r="X15" s="16">
        <v>11</v>
      </c>
    </row>
    <row r="16" spans="1:24" s="14" customFormat="1" ht="18" customHeight="1">
      <c r="A16" s="51">
        <v>6</v>
      </c>
      <c r="B16" s="200" t="s">
        <v>414</v>
      </c>
      <c r="C16" s="2">
        <v>280</v>
      </c>
      <c r="D16" s="27" t="s">
        <v>266</v>
      </c>
      <c r="E16" s="2">
        <v>1993</v>
      </c>
      <c r="F16" s="4" t="s">
        <v>15</v>
      </c>
      <c r="G16" s="17" t="s">
        <v>513</v>
      </c>
      <c r="H16" s="17" t="s">
        <v>513</v>
      </c>
      <c r="I16" s="17" t="s">
        <v>513</v>
      </c>
      <c r="J16" s="17" t="s">
        <v>513</v>
      </c>
      <c r="K16" s="17" t="s">
        <v>513</v>
      </c>
      <c r="L16" s="17" t="s">
        <v>519</v>
      </c>
      <c r="M16" s="17" t="s">
        <v>513</v>
      </c>
      <c r="N16" s="17" t="s">
        <v>519</v>
      </c>
      <c r="O16" s="17" t="s">
        <v>513</v>
      </c>
      <c r="P16" s="17" t="s">
        <v>519</v>
      </c>
      <c r="Q16" s="17" t="s">
        <v>518</v>
      </c>
      <c r="R16" s="17"/>
      <c r="S16" s="17"/>
      <c r="T16" s="17"/>
      <c r="U16" s="17"/>
      <c r="V16" s="17"/>
      <c r="W16" s="167">
        <v>214</v>
      </c>
      <c r="X16" s="29">
        <v>10</v>
      </c>
    </row>
    <row r="17" spans="1:24" ht="18" customHeight="1">
      <c r="A17" s="50">
        <v>7</v>
      </c>
      <c r="B17" s="1" t="s">
        <v>412</v>
      </c>
      <c r="C17" s="2">
        <v>257</v>
      </c>
      <c r="D17" s="27" t="s">
        <v>242</v>
      </c>
      <c r="E17" s="2">
        <v>1991</v>
      </c>
      <c r="F17" s="4" t="s">
        <v>170</v>
      </c>
      <c r="G17" s="17" t="s">
        <v>513</v>
      </c>
      <c r="H17" s="17" t="s">
        <v>513</v>
      </c>
      <c r="I17" s="17" t="s">
        <v>513</v>
      </c>
      <c r="J17" s="17" t="s">
        <v>519</v>
      </c>
      <c r="K17" s="17" t="s">
        <v>519</v>
      </c>
      <c r="L17" s="17" t="s">
        <v>516</v>
      </c>
      <c r="M17" s="17" t="s">
        <v>516</v>
      </c>
      <c r="N17" s="17" t="s">
        <v>519</v>
      </c>
      <c r="O17" s="17" t="s">
        <v>519</v>
      </c>
      <c r="P17" s="17" t="s">
        <v>518</v>
      </c>
      <c r="Q17" s="17"/>
      <c r="R17" s="17"/>
      <c r="S17" s="17"/>
      <c r="T17" s="17"/>
      <c r="U17" s="17"/>
      <c r="V17" s="17"/>
      <c r="W17" s="167">
        <v>211</v>
      </c>
      <c r="X17" s="29">
        <v>9</v>
      </c>
    </row>
    <row r="18" spans="1:24" ht="18" customHeight="1">
      <c r="A18" s="50">
        <v>8</v>
      </c>
      <c r="B18" s="1" t="s">
        <v>411</v>
      </c>
      <c r="C18" s="2">
        <v>226</v>
      </c>
      <c r="D18" s="30" t="s">
        <v>223</v>
      </c>
      <c r="E18" s="2">
        <v>1986</v>
      </c>
      <c r="F18" s="4" t="s">
        <v>63</v>
      </c>
      <c r="G18" s="17" t="s">
        <v>513</v>
      </c>
      <c r="H18" s="17" t="s">
        <v>513</v>
      </c>
      <c r="I18" s="17" t="s">
        <v>513</v>
      </c>
      <c r="J18" s="17" t="s">
        <v>519</v>
      </c>
      <c r="K18" s="17" t="s">
        <v>513</v>
      </c>
      <c r="L18" s="17" t="s">
        <v>519</v>
      </c>
      <c r="M18" s="17" t="s">
        <v>519</v>
      </c>
      <c r="N18" s="17" t="s">
        <v>513</v>
      </c>
      <c r="O18" s="17" t="s">
        <v>517</v>
      </c>
      <c r="P18" s="17" t="s">
        <v>518</v>
      </c>
      <c r="Q18" s="17"/>
      <c r="R18" s="17"/>
      <c r="S18" s="17"/>
      <c r="T18" s="17"/>
      <c r="U18" s="17"/>
      <c r="V18" s="17"/>
      <c r="W18" s="167">
        <v>211</v>
      </c>
      <c r="X18" s="16">
        <v>8</v>
      </c>
    </row>
    <row r="19" spans="1:24" ht="18" customHeight="1">
      <c r="A19" s="50" t="s">
        <v>514</v>
      </c>
      <c r="B19" s="1" t="s">
        <v>410</v>
      </c>
      <c r="C19" s="2">
        <v>286</v>
      </c>
      <c r="D19" s="27" t="s">
        <v>280</v>
      </c>
      <c r="E19" s="2">
        <v>1998</v>
      </c>
      <c r="F19" s="4" t="s">
        <v>165</v>
      </c>
      <c r="G19" s="17" t="s">
        <v>513</v>
      </c>
      <c r="H19" s="17" t="s">
        <v>513</v>
      </c>
      <c r="I19" s="17" t="s">
        <v>513</v>
      </c>
      <c r="J19" s="17" t="s">
        <v>513</v>
      </c>
      <c r="K19" s="17" t="s">
        <v>519</v>
      </c>
      <c r="L19" s="17" t="s">
        <v>519</v>
      </c>
      <c r="M19" s="17" t="s">
        <v>519</v>
      </c>
      <c r="N19" s="17" t="s">
        <v>516</v>
      </c>
      <c r="O19" s="17" t="s">
        <v>518</v>
      </c>
      <c r="P19" s="17"/>
      <c r="Q19" s="17"/>
      <c r="R19" s="17"/>
      <c r="S19" s="17"/>
      <c r="T19" s="17"/>
      <c r="U19" s="17"/>
      <c r="V19" s="17"/>
      <c r="W19" s="167">
        <v>208</v>
      </c>
      <c r="X19" s="16"/>
    </row>
    <row r="20" spans="1:24" ht="18" customHeight="1">
      <c r="A20" s="50">
        <v>9</v>
      </c>
      <c r="B20" s="1" t="s">
        <v>408</v>
      </c>
      <c r="C20" s="2">
        <v>233</v>
      </c>
      <c r="D20" s="27" t="s">
        <v>228</v>
      </c>
      <c r="E20" s="2">
        <v>1990</v>
      </c>
      <c r="F20" s="4" t="s">
        <v>19</v>
      </c>
      <c r="G20" s="17" t="s">
        <v>513</v>
      </c>
      <c r="H20" s="17" t="s">
        <v>519</v>
      </c>
      <c r="I20" s="17" t="s">
        <v>519</v>
      </c>
      <c r="J20" s="17" t="s">
        <v>516</v>
      </c>
      <c r="K20" s="17" t="s">
        <v>516</v>
      </c>
      <c r="L20" s="17" t="s">
        <v>519</v>
      </c>
      <c r="M20" s="17" t="s">
        <v>518</v>
      </c>
      <c r="N20" s="17"/>
      <c r="O20" s="17"/>
      <c r="P20" s="17"/>
      <c r="Q20" s="17"/>
      <c r="R20" s="17"/>
      <c r="S20" s="17"/>
      <c r="T20" s="17"/>
      <c r="U20" s="17"/>
      <c r="V20" s="17"/>
      <c r="W20" s="167">
        <v>200</v>
      </c>
      <c r="X20" s="29">
        <v>7</v>
      </c>
    </row>
    <row r="21" spans="1:24" ht="18" customHeight="1">
      <c r="A21" s="50" t="s">
        <v>514</v>
      </c>
      <c r="B21" s="1" t="s">
        <v>409</v>
      </c>
      <c r="C21" s="2">
        <v>292</v>
      </c>
      <c r="D21" s="27" t="s">
        <v>281</v>
      </c>
      <c r="E21" s="2">
        <v>1997</v>
      </c>
      <c r="F21" s="4" t="s">
        <v>165</v>
      </c>
      <c r="G21" s="17" t="s">
        <v>513</v>
      </c>
      <c r="H21" s="17" t="s">
        <v>513</v>
      </c>
      <c r="I21" s="17" t="s">
        <v>519</v>
      </c>
      <c r="J21" s="17" t="s">
        <v>519</v>
      </c>
      <c r="K21" s="17" t="s">
        <v>519</v>
      </c>
      <c r="L21" s="17" t="s">
        <v>517</v>
      </c>
      <c r="M21" s="17" t="s">
        <v>518</v>
      </c>
      <c r="N21" s="17"/>
      <c r="O21" s="17"/>
      <c r="P21" s="17"/>
      <c r="Q21" s="17"/>
      <c r="R21" s="17"/>
      <c r="S21" s="17"/>
      <c r="T21" s="17"/>
      <c r="U21" s="17"/>
      <c r="V21" s="17"/>
      <c r="W21" s="167">
        <v>200</v>
      </c>
      <c r="X21" s="16"/>
    </row>
    <row r="22" spans="1:24" ht="18" customHeight="1">
      <c r="A22" s="50">
        <v>10</v>
      </c>
      <c r="B22" s="1" t="s">
        <v>407</v>
      </c>
      <c r="C22" s="2">
        <v>162</v>
      </c>
      <c r="D22" s="27" t="s">
        <v>183</v>
      </c>
      <c r="E22" s="2">
        <v>1987</v>
      </c>
      <c r="F22" s="4" t="s">
        <v>171</v>
      </c>
      <c r="G22" s="17" t="s">
        <v>516</v>
      </c>
      <c r="H22" s="17" t="s">
        <v>516</v>
      </c>
      <c r="I22" s="17" t="s">
        <v>517</v>
      </c>
      <c r="J22" s="17" t="s">
        <v>518</v>
      </c>
      <c r="K22" s="17"/>
      <c r="L22" s="17"/>
      <c r="M22" s="17"/>
      <c r="N22" s="17"/>
      <c r="O22" s="17"/>
      <c r="P22" s="17"/>
      <c r="Q22" s="17"/>
      <c r="R22" s="17"/>
      <c r="S22" s="17"/>
      <c r="T22" s="17"/>
      <c r="U22" s="17"/>
      <c r="V22" s="17"/>
      <c r="W22" s="167">
        <v>185</v>
      </c>
      <c r="X22" s="28">
        <v>6</v>
      </c>
    </row>
    <row r="23" spans="1:24" ht="18"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ht="18" customHeight="1">
      <c r="A24" s="13"/>
      <c r="B24" s="13"/>
      <c r="C24" s="13"/>
      <c r="D24" s="13"/>
      <c r="E24" s="13"/>
      <c r="F24" s="38"/>
      <c r="G24" s="38"/>
      <c r="H24" s="38"/>
      <c r="I24" s="38"/>
      <c r="J24" s="38"/>
      <c r="K24" s="38"/>
      <c r="L24" s="38"/>
      <c r="M24" s="38"/>
      <c r="N24" s="38"/>
      <c r="O24" s="38"/>
      <c r="P24" s="38"/>
      <c r="Q24" s="38"/>
      <c r="R24" s="38"/>
      <c r="S24" s="38"/>
      <c r="T24" s="38"/>
      <c r="U24" s="38"/>
      <c r="V24" s="38"/>
      <c r="W24" s="13"/>
      <c r="X24" s="7"/>
    </row>
  </sheetData>
  <sortState ref="A11:X23">
    <sortCondition descending="1" ref="W11:W23"/>
  </sortState>
  <mergeCells count="26">
    <mergeCell ref="U9:U10"/>
    <mergeCell ref="Q9:Q10"/>
    <mergeCell ref="T9:T10"/>
    <mergeCell ref="F9:F10"/>
    <mergeCell ref="A1:X1"/>
    <mergeCell ref="K9:K10"/>
    <mergeCell ref="L9:L10"/>
    <mergeCell ref="M9:M10"/>
    <mergeCell ref="N9:N10"/>
    <mergeCell ref="X9:X10"/>
    <mergeCell ref="V9:V10"/>
    <mergeCell ref="A2:X2"/>
    <mergeCell ref="I9:I10"/>
    <mergeCell ref="A9:A10"/>
    <mergeCell ref="B9:B10"/>
    <mergeCell ref="W9:W10"/>
    <mergeCell ref="C9:C10"/>
    <mergeCell ref="R9:R10"/>
    <mergeCell ref="S9:S10"/>
    <mergeCell ref="D9:D10"/>
    <mergeCell ref="P9:P10"/>
    <mergeCell ref="H9:H10"/>
    <mergeCell ref="G9:G10"/>
    <mergeCell ref="J9:J10"/>
    <mergeCell ref="E9:E10"/>
    <mergeCell ref="O9:O10"/>
  </mergeCells>
  <phoneticPr fontId="0" type="noConversion"/>
  <conditionalFormatting sqref="C11:F22">
    <cfRule type="containsErrors" dxfId="69" priority="6" stopIfTrue="1">
      <formula>ISERROR(C11)</formula>
    </cfRule>
    <cfRule type="cellIs" dxfId="68" priority="7" stopIfTrue="1" operator="equal">
      <formula>0</formula>
    </cfRule>
  </conditionalFormatting>
  <conditionalFormatting sqref="D1:D1048576">
    <cfRule type="containsText" dxfId="67" priority="4" stopIfTrue="1" operator="containsText" text=" OC">
      <formula>NOT(ISERROR(SEARCH(" OC",D1)))</formula>
    </cfRule>
  </conditionalFormatting>
  <conditionalFormatting sqref="F1:F1048576">
    <cfRule type="containsText" dxfId="66" priority="3" stopIfTrue="1" operator="containsText" text=" ">
      <formula>NOT(ISERROR(SEARCH(" ",F1)))</formula>
    </cfRule>
  </conditionalFormatting>
  <conditionalFormatting sqref="A1:A1048576">
    <cfRule type="containsText" dxfId="65" priority="2"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scale="70" orientation="landscape" horizontalDpi="300" verticalDpi="360" r:id="rId1"/>
  <headerFooter alignWithMargins="0">
    <oddHeader>&amp;L&amp;G&amp;R&amp;G</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21"/>
  <sheetViews>
    <sheetView view="pageBreakPreview" zoomScale="70" zoomScaleSheetLayoutView="70" workbookViewId="0">
      <selection sqref="A1:X1"/>
    </sheetView>
  </sheetViews>
  <sheetFormatPr defaultColWidth="4.42578125" defaultRowHeight="18" customHeight="1" outlineLevelCol="1"/>
  <cols>
    <col min="1" max="1" width="10.85546875" style="35" customWidth="1"/>
    <col min="2" max="2" width="16.85546875" style="35" hidden="1" customWidth="1" outlineLevel="1"/>
    <col min="3" max="3" width="10.85546875" style="35" customWidth="1" collapsed="1"/>
    <col min="4" max="4" width="28.7109375" style="35" customWidth="1"/>
    <col min="5" max="5" width="8.85546875" style="35" customWidth="1"/>
    <col min="6" max="6" width="8.7109375" style="35" customWidth="1"/>
    <col min="7" max="21" width="6.7109375" style="35" customWidth="1"/>
    <col min="22" max="22" width="8.7109375" style="35" customWidth="1"/>
    <col min="23" max="23" width="9.7109375" style="35" customWidth="1"/>
    <col min="24" max="24" width="8.85546875" style="35" customWidth="1"/>
    <col min="25" max="16384" width="4.42578125" style="35"/>
  </cols>
  <sheetData>
    <row r="1" spans="1:24" ht="30" customHeight="1">
      <c r="A1" s="476" t="s">
        <v>81</v>
      </c>
      <c r="B1" s="476"/>
      <c r="C1" s="476"/>
      <c r="D1" s="476"/>
      <c r="E1" s="476"/>
      <c r="F1" s="476"/>
      <c r="G1" s="476"/>
      <c r="H1" s="476"/>
      <c r="I1" s="476"/>
      <c r="J1" s="476"/>
      <c r="K1" s="476"/>
      <c r="L1" s="476"/>
      <c r="M1" s="476"/>
      <c r="N1" s="476"/>
      <c r="O1" s="476"/>
      <c r="P1" s="476"/>
      <c r="Q1" s="476"/>
      <c r="R1" s="476"/>
      <c r="S1" s="476"/>
      <c r="T1" s="476"/>
      <c r="U1" s="476"/>
      <c r="V1" s="476"/>
      <c r="W1" s="476"/>
      <c r="X1" s="476"/>
    </row>
    <row r="2" spans="1:24" ht="30" customHeight="1">
      <c r="A2" s="483" t="s">
        <v>125</v>
      </c>
      <c r="B2" s="483"/>
      <c r="C2" s="483"/>
      <c r="D2" s="483"/>
      <c r="E2" s="483"/>
      <c r="F2" s="483"/>
      <c r="G2" s="483"/>
      <c r="H2" s="483"/>
      <c r="I2" s="483"/>
      <c r="J2" s="483"/>
      <c r="K2" s="483"/>
      <c r="L2" s="483"/>
      <c r="M2" s="483"/>
      <c r="N2" s="483"/>
      <c r="O2" s="497"/>
      <c r="P2" s="497"/>
      <c r="Q2" s="497"/>
      <c r="R2" s="497"/>
      <c r="S2" s="497"/>
      <c r="T2" s="497"/>
      <c r="U2" s="497"/>
      <c r="V2" s="497"/>
      <c r="W2" s="497"/>
      <c r="X2" s="497"/>
    </row>
    <row r="3" spans="1:24" s="8" customFormat="1" ht="18" customHeight="1">
      <c r="A3" s="268" t="s">
        <v>288</v>
      </c>
      <c r="B3" s="44"/>
      <c r="C3" s="44"/>
      <c r="D3" s="44"/>
      <c r="E3" s="44"/>
      <c r="F3" s="36"/>
      <c r="G3" s="36"/>
      <c r="H3" s="36"/>
      <c r="I3" s="36"/>
      <c r="J3" s="36"/>
      <c r="K3" s="36"/>
      <c r="O3" s="36"/>
      <c r="P3" s="36"/>
      <c r="Q3" s="36"/>
      <c r="R3" s="36"/>
      <c r="S3" s="36"/>
    </row>
    <row r="4" spans="1:24" s="8" customFormat="1" ht="18" customHeight="1">
      <c r="A4" s="44"/>
      <c r="B4" s="44"/>
      <c r="C4" s="44"/>
      <c r="D4" s="44"/>
      <c r="E4" s="44"/>
      <c r="F4" s="36"/>
      <c r="G4" s="36"/>
      <c r="H4" s="36"/>
      <c r="I4" s="36"/>
      <c r="J4" s="36"/>
      <c r="K4" s="36"/>
      <c r="O4" s="36"/>
      <c r="P4" s="36"/>
      <c r="Q4" s="36"/>
      <c r="R4" s="36"/>
      <c r="S4" s="36"/>
    </row>
    <row r="5" spans="1:24" s="8" customFormat="1" ht="18" customHeight="1">
      <c r="A5" s="44"/>
      <c r="B5" s="44"/>
      <c r="C5" s="44"/>
      <c r="D5" s="44"/>
      <c r="E5" s="44"/>
      <c r="F5" s="36"/>
      <c r="G5" s="36"/>
      <c r="H5" s="36"/>
      <c r="I5" s="36"/>
      <c r="J5" s="36"/>
      <c r="K5" s="36"/>
      <c r="O5" s="36"/>
      <c r="P5" s="36"/>
      <c r="Q5" s="36"/>
      <c r="R5" s="36"/>
      <c r="S5" s="36"/>
    </row>
    <row r="6" spans="1:24" ht="18" customHeight="1">
      <c r="A6" s="47" t="s">
        <v>123</v>
      </c>
      <c r="B6" s="47"/>
      <c r="C6" s="46" t="s">
        <v>167</v>
      </c>
      <c r="D6" s="44"/>
      <c r="E6" s="44"/>
      <c r="F6" s="44"/>
      <c r="G6" s="44"/>
      <c r="H6" s="44"/>
      <c r="I6" s="44"/>
      <c r="J6" s="44"/>
      <c r="K6" s="44"/>
      <c r="L6" s="44"/>
      <c r="M6" s="44"/>
      <c r="N6" s="44"/>
      <c r="O6" s="44"/>
      <c r="P6" s="44"/>
      <c r="Q6" s="44"/>
      <c r="R6" s="44"/>
      <c r="S6" s="44"/>
    </row>
    <row r="7" spans="1:24" ht="18" customHeight="1">
      <c r="A7" s="48" t="s">
        <v>0</v>
      </c>
      <c r="B7" s="48"/>
      <c r="C7" s="53">
        <v>0.70486111111111116</v>
      </c>
      <c r="D7" s="44"/>
      <c r="E7" s="44"/>
      <c r="F7" s="44"/>
      <c r="G7" s="44"/>
      <c r="H7" s="44"/>
      <c r="I7" s="44"/>
      <c r="J7" s="44"/>
      <c r="K7" s="44"/>
      <c r="L7" s="44"/>
      <c r="M7" s="44"/>
      <c r="N7" s="44"/>
      <c r="O7" s="44"/>
      <c r="P7" s="44"/>
      <c r="Q7" s="44"/>
      <c r="R7" s="44"/>
      <c r="S7" s="44"/>
    </row>
    <row r="8" spans="1:24" ht="18" customHeight="1">
      <c r="A8" s="45"/>
      <c r="B8" s="45"/>
      <c r="C8" s="45"/>
      <c r="D8" s="44"/>
      <c r="E8" s="44"/>
      <c r="F8" s="40"/>
      <c r="G8" s="37"/>
      <c r="H8" s="37"/>
      <c r="I8" s="37"/>
      <c r="J8" s="37"/>
      <c r="M8" s="44"/>
      <c r="N8" s="44"/>
      <c r="O8" s="44"/>
      <c r="P8" s="44"/>
      <c r="Q8" s="44"/>
      <c r="R8" s="44"/>
      <c r="S8" s="44"/>
    </row>
    <row r="9" spans="1:24" s="8" customFormat="1" ht="18" customHeight="1">
      <c r="A9" s="484" t="s">
        <v>24</v>
      </c>
      <c r="B9" s="492" t="s">
        <v>106</v>
      </c>
      <c r="C9" s="490" t="s">
        <v>25</v>
      </c>
      <c r="D9" s="484" t="s">
        <v>26</v>
      </c>
      <c r="E9" s="484" t="s">
        <v>27</v>
      </c>
      <c r="F9" s="484" t="s">
        <v>23</v>
      </c>
      <c r="G9" s="494">
        <v>440</v>
      </c>
      <c r="H9" s="494">
        <v>450</v>
      </c>
      <c r="I9" s="494">
        <v>460</v>
      </c>
      <c r="J9" s="494">
        <v>470</v>
      </c>
      <c r="K9" s="494">
        <v>480</v>
      </c>
      <c r="L9" s="494">
        <v>490</v>
      </c>
      <c r="M9" s="494">
        <v>500</v>
      </c>
      <c r="N9" s="494">
        <v>510</v>
      </c>
      <c r="O9" s="494">
        <v>516</v>
      </c>
      <c r="P9" s="494">
        <v>522</v>
      </c>
      <c r="Q9" s="494">
        <v>528</v>
      </c>
      <c r="R9" s="494">
        <v>534</v>
      </c>
      <c r="S9" s="494">
        <v>540</v>
      </c>
      <c r="T9" s="494">
        <v>540</v>
      </c>
      <c r="U9" s="494"/>
      <c r="V9" s="494"/>
      <c r="W9" s="486" t="s">
        <v>28</v>
      </c>
      <c r="X9" s="486" t="s">
        <v>29</v>
      </c>
    </row>
    <row r="10" spans="1:24" ht="18" customHeight="1">
      <c r="A10" s="479"/>
      <c r="B10" s="480"/>
      <c r="C10" s="482"/>
      <c r="D10" s="479"/>
      <c r="E10" s="479"/>
      <c r="F10" s="479"/>
      <c r="G10" s="496"/>
      <c r="H10" s="496"/>
      <c r="I10" s="496"/>
      <c r="J10" s="496"/>
      <c r="K10" s="496"/>
      <c r="L10" s="496"/>
      <c r="M10" s="496"/>
      <c r="N10" s="496"/>
      <c r="O10" s="495"/>
      <c r="P10" s="495"/>
      <c r="Q10" s="495"/>
      <c r="R10" s="495"/>
      <c r="S10" s="495"/>
      <c r="T10" s="495"/>
      <c r="U10" s="495"/>
      <c r="V10" s="495"/>
      <c r="W10" s="487"/>
      <c r="X10" s="487"/>
    </row>
    <row r="11" spans="1:24" ht="18" customHeight="1">
      <c r="A11" s="50">
        <v>1</v>
      </c>
      <c r="B11" s="1" t="s">
        <v>427</v>
      </c>
      <c r="C11" s="2">
        <v>218</v>
      </c>
      <c r="D11" s="27" t="s">
        <v>220</v>
      </c>
      <c r="E11" s="2">
        <v>1987</v>
      </c>
      <c r="F11" s="4" t="s">
        <v>17</v>
      </c>
      <c r="G11" s="17" t="s">
        <v>513</v>
      </c>
      <c r="H11" s="17" t="s">
        <v>513</v>
      </c>
      <c r="I11" s="17" t="s">
        <v>513</v>
      </c>
      <c r="J11" s="17" t="s">
        <v>513</v>
      </c>
      <c r="K11" s="17" t="s">
        <v>513</v>
      </c>
      <c r="L11" s="17" t="s">
        <v>513</v>
      </c>
      <c r="M11" s="17" t="s">
        <v>513</v>
      </c>
      <c r="N11" s="17" t="s">
        <v>513</v>
      </c>
      <c r="O11" s="17" t="s">
        <v>519</v>
      </c>
      <c r="P11" s="17" t="s">
        <v>513</v>
      </c>
      <c r="Q11" s="17" t="s">
        <v>519</v>
      </c>
      <c r="R11" s="17" t="s">
        <v>513</v>
      </c>
      <c r="S11" s="17" t="s">
        <v>518</v>
      </c>
      <c r="T11" s="17" t="s">
        <v>515</v>
      </c>
      <c r="U11" s="17"/>
      <c r="V11" s="17"/>
      <c r="W11" s="167">
        <v>528</v>
      </c>
      <c r="X11" s="28">
        <v>14.5</v>
      </c>
    </row>
    <row r="12" spans="1:24" ht="18" customHeight="1">
      <c r="A12" s="51">
        <v>1</v>
      </c>
      <c r="B12" s="200" t="s">
        <v>428</v>
      </c>
      <c r="C12" s="2">
        <v>200</v>
      </c>
      <c r="D12" s="27" t="s">
        <v>203</v>
      </c>
      <c r="E12" s="2">
        <v>1989</v>
      </c>
      <c r="F12" s="4" t="s">
        <v>168</v>
      </c>
      <c r="G12" s="52" t="s">
        <v>513</v>
      </c>
      <c r="H12" s="52" t="s">
        <v>513</v>
      </c>
      <c r="I12" s="17" t="s">
        <v>513</v>
      </c>
      <c r="J12" s="17" t="s">
        <v>513</v>
      </c>
      <c r="K12" s="17" t="s">
        <v>513</v>
      </c>
      <c r="L12" s="17" t="s">
        <v>513</v>
      </c>
      <c r="M12" s="17" t="s">
        <v>513</v>
      </c>
      <c r="N12" s="17" t="s">
        <v>513</v>
      </c>
      <c r="O12" s="17" t="s">
        <v>519</v>
      </c>
      <c r="P12" s="17" t="s">
        <v>513</v>
      </c>
      <c r="Q12" s="17" t="s">
        <v>519</v>
      </c>
      <c r="R12" s="17" t="s">
        <v>513</v>
      </c>
      <c r="S12" s="17" t="s">
        <v>518</v>
      </c>
      <c r="T12" s="17" t="s">
        <v>515</v>
      </c>
      <c r="U12" s="17"/>
      <c r="V12" s="17"/>
      <c r="W12" s="167">
        <v>528</v>
      </c>
      <c r="X12" s="29">
        <v>14.5</v>
      </c>
    </row>
    <row r="13" spans="1:24" s="14" customFormat="1" ht="18" customHeight="1">
      <c r="A13" s="50">
        <v>3</v>
      </c>
      <c r="B13" s="1" t="s">
        <v>426</v>
      </c>
      <c r="C13" s="2">
        <v>255</v>
      </c>
      <c r="D13" s="30" t="s">
        <v>243</v>
      </c>
      <c r="E13" s="2">
        <v>1984</v>
      </c>
      <c r="F13" s="4" t="s">
        <v>170</v>
      </c>
      <c r="G13" s="17" t="s">
        <v>513</v>
      </c>
      <c r="H13" s="17" t="s">
        <v>513</v>
      </c>
      <c r="I13" s="17" t="s">
        <v>513</v>
      </c>
      <c r="J13" s="17" t="s">
        <v>513</v>
      </c>
      <c r="K13" s="17" t="s">
        <v>513</v>
      </c>
      <c r="L13" s="17" t="s">
        <v>513</v>
      </c>
      <c r="M13" s="17" t="s">
        <v>522</v>
      </c>
      <c r="N13" s="17" t="s">
        <v>519</v>
      </c>
      <c r="O13" s="17" t="s">
        <v>513</v>
      </c>
      <c r="P13" s="17" t="s">
        <v>516</v>
      </c>
      <c r="Q13" s="17" t="s">
        <v>513</v>
      </c>
      <c r="R13" s="17" t="s">
        <v>518</v>
      </c>
      <c r="S13" s="17"/>
      <c r="T13" s="17"/>
      <c r="U13" s="17"/>
      <c r="V13" s="17"/>
      <c r="W13" s="167">
        <v>522</v>
      </c>
      <c r="X13" s="29">
        <v>13</v>
      </c>
    </row>
    <row r="14" spans="1:24" s="14" customFormat="1" ht="18" customHeight="1">
      <c r="A14" s="51">
        <v>4</v>
      </c>
      <c r="B14" s="200" t="s">
        <v>425</v>
      </c>
      <c r="C14" s="2">
        <v>241</v>
      </c>
      <c r="D14" s="27" t="s">
        <v>296</v>
      </c>
      <c r="E14" s="2">
        <v>1993</v>
      </c>
      <c r="F14" s="4" t="s">
        <v>22</v>
      </c>
      <c r="G14" s="17" t="s">
        <v>513</v>
      </c>
      <c r="H14" s="17" t="s">
        <v>517</v>
      </c>
      <c r="I14" s="17" t="s">
        <v>513</v>
      </c>
      <c r="J14" s="17" t="s">
        <v>519</v>
      </c>
      <c r="K14" s="17" t="s">
        <v>519</v>
      </c>
      <c r="L14" s="17" t="s">
        <v>516</v>
      </c>
      <c r="M14" s="17" t="s">
        <v>519</v>
      </c>
      <c r="N14" s="17" t="s">
        <v>518</v>
      </c>
      <c r="O14" s="17"/>
      <c r="P14" s="17"/>
      <c r="Q14" s="17"/>
      <c r="R14" s="17"/>
      <c r="S14" s="17"/>
      <c r="T14" s="17"/>
      <c r="U14" s="17"/>
      <c r="V14" s="17"/>
      <c r="W14" s="167">
        <v>500</v>
      </c>
      <c r="X14" s="29">
        <v>12</v>
      </c>
    </row>
    <row r="15" spans="1:24" s="14" customFormat="1" ht="18" customHeight="1">
      <c r="A15" s="51">
        <v>5</v>
      </c>
      <c r="B15" s="200" t="s">
        <v>424</v>
      </c>
      <c r="C15" s="2">
        <v>282</v>
      </c>
      <c r="D15" s="30" t="s">
        <v>267</v>
      </c>
      <c r="E15" s="2">
        <v>1994</v>
      </c>
      <c r="F15" s="4" t="s">
        <v>15</v>
      </c>
      <c r="G15" s="17" t="s">
        <v>513</v>
      </c>
      <c r="H15" s="17" t="s">
        <v>513</v>
      </c>
      <c r="I15" s="17" t="s">
        <v>513</v>
      </c>
      <c r="J15" s="17" t="s">
        <v>519</v>
      </c>
      <c r="K15" s="17" t="s">
        <v>513</v>
      </c>
      <c r="L15" s="17" t="s">
        <v>522</v>
      </c>
      <c r="M15" s="17" t="s">
        <v>515</v>
      </c>
      <c r="N15" s="17"/>
      <c r="O15" s="17"/>
      <c r="P15" s="17"/>
      <c r="Q15" s="17"/>
      <c r="R15" s="17"/>
      <c r="S15" s="17"/>
      <c r="T15" s="17"/>
      <c r="U15" s="17"/>
      <c r="V15" s="17"/>
      <c r="W15" s="167">
        <v>470</v>
      </c>
      <c r="X15" s="29">
        <v>11</v>
      </c>
    </row>
    <row r="16" spans="1:24" s="14" customFormat="1" ht="18" customHeight="1">
      <c r="A16" s="50" t="s">
        <v>514</v>
      </c>
      <c r="B16" s="1" t="s">
        <v>421</v>
      </c>
      <c r="C16" s="2">
        <v>287</v>
      </c>
      <c r="D16" s="27" t="s">
        <v>283</v>
      </c>
      <c r="E16" s="2">
        <v>1995</v>
      </c>
      <c r="F16" s="4" t="s">
        <v>165</v>
      </c>
      <c r="G16" s="17" t="s">
        <v>513</v>
      </c>
      <c r="H16" s="17" t="s">
        <v>519</v>
      </c>
      <c r="I16" s="17" t="s">
        <v>513</v>
      </c>
      <c r="J16" s="17" t="s">
        <v>516</v>
      </c>
      <c r="K16" s="17" t="s">
        <v>513</v>
      </c>
      <c r="L16" s="17" t="s">
        <v>518</v>
      </c>
      <c r="M16" s="17"/>
      <c r="N16" s="17"/>
      <c r="O16" s="17"/>
      <c r="P16" s="17"/>
      <c r="Q16" s="17"/>
      <c r="R16" s="17"/>
      <c r="S16" s="17"/>
      <c r="T16" s="17"/>
      <c r="U16" s="17"/>
      <c r="V16" s="17"/>
      <c r="W16" s="167">
        <v>470</v>
      </c>
      <c r="X16" s="16"/>
    </row>
    <row r="17" spans="1:24" ht="18" customHeight="1">
      <c r="A17" s="50">
        <v>6</v>
      </c>
      <c r="B17" s="1" t="s">
        <v>423</v>
      </c>
      <c r="C17" s="2">
        <v>176</v>
      </c>
      <c r="D17" s="27" t="s">
        <v>193</v>
      </c>
      <c r="E17" s="2">
        <v>1995</v>
      </c>
      <c r="F17" s="4" t="s">
        <v>18</v>
      </c>
      <c r="G17" s="17" t="s">
        <v>519</v>
      </c>
      <c r="H17" s="17" t="s">
        <v>513</v>
      </c>
      <c r="I17" s="17" t="s">
        <v>517</v>
      </c>
      <c r="J17" s="17" t="s">
        <v>513</v>
      </c>
      <c r="K17" s="17" t="s">
        <v>518</v>
      </c>
      <c r="L17" s="17"/>
      <c r="M17" s="17"/>
      <c r="N17" s="17"/>
      <c r="O17" s="17"/>
      <c r="P17" s="17"/>
      <c r="Q17" s="17"/>
      <c r="R17" s="17"/>
      <c r="S17" s="17"/>
      <c r="T17" s="17"/>
      <c r="U17" s="17"/>
      <c r="V17" s="17"/>
      <c r="W17" s="167">
        <v>460</v>
      </c>
      <c r="X17" s="16">
        <v>10</v>
      </c>
    </row>
    <row r="18" spans="1:24" ht="18" customHeight="1">
      <c r="A18" s="50" t="s">
        <v>513</v>
      </c>
      <c r="B18" s="1" t="s">
        <v>420</v>
      </c>
      <c r="C18" s="2">
        <v>222</v>
      </c>
      <c r="D18" s="27" t="s">
        <v>258</v>
      </c>
      <c r="E18" s="2">
        <v>1997</v>
      </c>
      <c r="F18" s="4" t="s">
        <v>161</v>
      </c>
      <c r="G18" s="17"/>
      <c r="H18" s="17"/>
      <c r="I18" s="17"/>
      <c r="J18" s="17"/>
      <c r="K18" s="17"/>
      <c r="L18" s="17"/>
      <c r="M18" s="17"/>
      <c r="N18" s="17"/>
      <c r="O18" s="17"/>
      <c r="P18" s="17"/>
      <c r="Q18" s="17"/>
      <c r="R18" s="17"/>
      <c r="S18" s="17"/>
      <c r="T18" s="17"/>
      <c r="U18" s="17"/>
      <c r="V18" s="17"/>
      <c r="W18" s="167" t="s">
        <v>520</v>
      </c>
      <c r="X18" s="29"/>
    </row>
    <row r="19" spans="1:24" ht="18" customHeight="1">
      <c r="A19" s="50" t="s">
        <v>513</v>
      </c>
      <c r="B19" s="1" t="s">
        <v>422</v>
      </c>
      <c r="C19" s="2">
        <v>300</v>
      </c>
      <c r="D19" s="27" t="s">
        <v>282</v>
      </c>
      <c r="E19" s="2">
        <v>1994</v>
      </c>
      <c r="F19" s="4" t="s">
        <v>165</v>
      </c>
      <c r="G19" s="17"/>
      <c r="H19" s="17"/>
      <c r="I19" s="17"/>
      <c r="J19" s="17"/>
      <c r="K19" s="17"/>
      <c r="L19" s="17"/>
      <c r="M19" s="17"/>
      <c r="N19" s="17"/>
      <c r="O19" s="17"/>
      <c r="P19" s="17"/>
      <c r="Q19" s="17"/>
      <c r="R19" s="17"/>
      <c r="S19" s="17"/>
      <c r="T19" s="17"/>
      <c r="U19" s="17"/>
      <c r="V19" s="17"/>
      <c r="W19" s="167" t="s">
        <v>520</v>
      </c>
      <c r="X19" s="29"/>
    </row>
    <row r="20" spans="1:24" ht="18" customHeight="1">
      <c r="A20" s="13"/>
      <c r="B20" s="13"/>
      <c r="C20" s="13"/>
      <c r="D20" s="13"/>
      <c r="E20" s="13"/>
      <c r="F20" s="13"/>
      <c r="G20" s="13"/>
      <c r="H20" s="13"/>
      <c r="I20" s="13"/>
      <c r="J20" s="13"/>
      <c r="K20" s="13"/>
      <c r="L20" s="13"/>
      <c r="M20" s="13"/>
      <c r="N20" s="13"/>
      <c r="O20" s="13"/>
      <c r="P20" s="13"/>
      <c r="Q20" s="13"/>
      <c r="R20" s="13"/>
      <c r="S20" s="13"/>
      <c r="T20" s="13"/>
      <c r="U20" s="13"/>
      <c r="V20" s="13"/>
      <c r="W20" s="13"/>
      <c r="X20" s="13"/>
    </row>
    <row r="21" spans="1:24" ht="18" customHeight="1">
      <c r="A21" s="13"/>
      <c r="B21" s="13"/>
      <c r="C21" s="13"/>
      <c r="D21" s="13"/>
      <c r="E21" s="13"/>
      <c r="F21" s="38"/>
      <c r="G21" s="38"/>
      <c r="H21" s="38"/>
      <c r="I21" s="38"/>
      <c r="J21" s="38"/>
      <c r="K21" s="38"/>
      <c r="L21" s="38"/>
      <c r="M21" s="38"/>
      <c r="N21" s="38"/>
      <c r="O21" s="38"/>
      <c r="P21" s="38"/>
      <c r="Q21" s="38"/>
      <c r="R21" s="38"/>
      <c r="S21" s="38"/>
      <c r="T21" s="38"/>
      <c r="U21" s="38"/>
      <c r="V21" s="38"/>
      <c r="W21" s="13"/>
      <c r="X21" s="7"/>
    </row>
  </sheetData>
  <sortState ref="A11:W19">
    <sortCondition descending="1" ref="W11:W19"/>
  </sortState>
  <mergeCells count="26">
    <mergeCell ref="N9:N10"/>
    <mergeCell ref="B9:B10"/>
    <mergeCell ref="A1:X1"/>
    <mergeCell ref="A2:X2"/>
    <mergeCell ref="A9:A10"/>
    <mergeCell ref="C9:C10"/>
    <mergeCell ref="D9:D10"/>
    <mergeCell ref="E9:E10"/>
    <mergeCell ref="F9:F10"/>
    <mergeCell ref="G9:G10"/>
    <mergeCell ref="H9:H10"/>
    <mergeCell ref="I9:I10"/>
    <mergeCell ref="J9:J10"/>
    <mergeCell ref="K9:K10"/>
    <mergeCell ref="L9:L10"/>
    <mergeCell ref="M9:M10"/>
    <mergeCell ref="O9:O10"/>
    <mergeCell ref="V9:V10"/>
    <mergeCell ref="W9:W10"/>
    <mergeCell ref="X9:X10"/>
    <mergeCell ref="P9:P10"/>
    <mergeCell ref="Q9:Q10"/>
    <mergeCell ref="R9:R10"/>
    <mergeCell ref="S9:S10"/>
    <mergeCell ref="T9:T10"/>
    <mergeCell ref="U9:U10"/>
  </mergeCells>
  <conditionalFormatting sqref="C11:F19">
    <cfRule type="containsErrors" dxfId="64" priority="8" stopIfTrue="1">
      <formula>ISERROR(C11)</formula>
    </cfRule>
    <cfRule type="cellIs" dxfId="63" priority="9" stopIfTrue="1" operator="equal">
      <formula>0</formula>
    </cfRule>
  </conditionalFormatting>
  <conditionalFormatting sqref="D1:D1048576">
    <cfRule type="containsText" dxfId="62" priority="4" stopIfTrue="1" operator="containsText" text=" OC">
      <formula>NOT(ISERROR(SEARCH(" OC",D1)))</formula>
    </cfRule>
  </conditionalFormatting>
  <conditionalFormatting sqref="F1:F1048576">
    <cfRule type="containsText" dxfId="61" priority="3" stopIfTrue="1" operator="containsText" text=" ">
      <formula>NOT(ISERROR(SEARCH(" ",F1)))</formula>
    </cfRule>
  </conditionalFormatting>
  <conditionalFormatting sqref="A1:A1048576">
    <cfRule type="containsText" dxfId="60" priority="2"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scale="75" orientation="landscape" horizontalDpi="300" verticalDpi="360" r:id="rId1"/>
  <headerFooter alignWithMargins="0">
    <oddHeader>&amp;L&amp;G&amp;R&amp;G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enableFormatConditionsCalculation="0">
    <tabColor rgb="FF00B0F0"/>
    <pageSetUpPr fitToPage="1"/>
  </sheetPr>
  <dimension ref="A1:O20"/>
  <sheetViews>
    <sheetView view="pageBreakPreview" zoomScale="85" zoomScaleSheetLayoutView="85" workbookViewId="0">
      <selection sqref="A1:N1"/>
    </sheetView>
  </sheetViews>
  <sheetFormatPr defaultRowHeight="15" customHeight="1" outlineLevelCol="1"/>
  <cols>
    <col min="1" max="1" width="10.85546875" style="11" customWidth="1"/>
    <col min="2" max="2" width="14.85546875" style="11" hidden="1" customWidth="1" outlineLevel="1"/>
    <col min="3" max="3" width="10.85546875" style="11" customWidth="1" collapsed="1"/>
    <col min="4" max="4" width="28.7109375" style="11" customWidth="1"/>
    <col min="5" max="5" width="8.85546875" style="11" customWidth="1"/>
    <col min="6" max="12" width="8.7109375" style="11" customWidth="1"/>
    <col min="13" max="14" width="10.7109375" style="11" customWidth="1"/>
    <col min="15" max="16384" width="9.140625" style="11"/>
  </cols>
  <sheetData>
    <row r="1" spans="1:15" ht="30" customHeight="1">
      <c r="A1" s="498" t="s">
        <v>4</v>
      </c>
      <c r="B1" s="498"/>
      <c r="C1" s="498"/>
      <c r="D1" s="498"/>
      <c r="E1" s="498"/>
      <c r="F1" s="498"/>
      <c r="G1" s="498"/>
      <c r="H1" s="498"/>
      <c r="I1" s="498"/>
      <c r="J1" s="498"/>
      <c r="K1" s="498"/>
      <c r="L1" s="498"/>
      <c r="M1" s="498"/>
      <c r="N1" s="498"/>
      <c r="O1" s="406"/>
    </row>
    <row r="2" spans="1:15" ht="30" customHeight="1">
      <c r="A2" s="499" t="s">
        <v>125</v>
      </c>
      <c r="B2" s="499"/>
      <c r="C2" s="499"/>
      <c r="D2" s="499"/>
      <c r="E2" s="499"/>
      <c r="F2" s="499"/>
      <c r="G2" s="499"/>
      <c r="H2" s="499"/>
      <c r="I2" s="499"/>
      <c r="J2" s="499"/>
      <c r="K2" s="499"/>
      <c r="L2" s="499"/>
      <c r="M2" s="499"/>
      <c r="N2" s="499"/>
    </row>
    <row r="3" spans="1:15" ht="15" customHeight="1">
      <c r="A3" s="266" t="s">
        <v>291</v>
      </c>
      <c r="B3" s="33"/>
      <c r="C3" s="33"/>
      <c r="D3" s="33"/>
      <c r="E3" s="33"/>
      <c r="F3" s="33"/>
      <c r="G3" s="34"/>
      <c r="H3" s="34"/>
      <c r="I3" s="34"/>
      <c r="J3" s="34"/>
      <c r="K3" s="34"/>
      <c r="L3" s="34"/>
    </row>
    <row r="4" spans="1:15" ht="15" customHeight="1">
      <c r="A4" s="33"/>
      <c r="B4" s="33"/>
      <c r="C4" s="33"/>
      <c r="D4" s="33"/>
      <c r="E4" s="33"/>
      <c r="F4" s="33"/>
      <c r="G4" s="34"/>
      <c r="H4" s="34"/>
      <c r="I4" s="34"/>
      <c r="J4" s="34"/>
      <c r="K4" s="34"/>
      <c r="L4" s="34"/>
    </row>
    <row r="5" spans="1:15" ht="15" customHeight="1">
      <c r="A5" s="33"/>
      <c r="B5" s="33"/>
      <c r="C5" s="33"/>
      <c r="D5" s="33"/>
      <c r="E5" s="33"/>
      <c r="F5" s="33"/>
      <c r="G5" s="34"/>
      <c r="H5" s="34"/>
      <c r="I5" s="34"/>
      <c r="J5" s="34"/>
      <c r="K5" s="34"/>
      <c r="L5" s="34"/>
    </row>
    <row r="6" spans="1:15" ht="15" customHeight="1">
      <c r="A6" s="47" t="s">
        <v>123</v>
      </c>
      <c r="B6" s="47"/>
      <c r="C6" s="46" t="s">
        <v>167</v>
      </c>
      <c r="D6" s="42"/>
      <c r="E6" s="42"/>
      <c r="F6" s="42"/>
      <c r="G6" s="42"/>
      <c r="H6" s="42"/>
      <c r="I6" s="42"/>
      <c r="J6" s="42"/>
      <c r="K6" s="42"/>
      <c r="L6" s="42"/>
      <c r="M6" s="42"/>
      <c r="N6" s="42"/>
      <c r="O6" s="42"/>
    </row>
    <row r="7" spans="1:15" ht="15" customHeight="1">
      <c r="A7" s="48" t="s">
        <v>0</v>
      </c>
      <c r="B7" s="48"/>
      <c r="C7" s="53">
        <v>0.68402777777777779</v>
      </c>
      <c r="D7" s="42"/>
      <c r="E7" s="42"/>
      <c r="F7" s="42"/>
      <c r="G7" s="42"/>
      <c r="H7" s="42"/>
      <c r="I7" s="42"/>
      <c r="J7" s="42"/>
      <c r="K7" s="42"/>
      <c r="L7" s="42"/>
      <c r="M7" s="42"/>
      <c r="N7" s="42"/>
      <c r="O7" s="42"/>
    </row>
    <row r="8" spans="1:15" ht="15" customHeight="1">
      <c r="A8" s="34"/>
      <c r="B8" s="34"/>
      <c r="C8" s="34"/>
      <c r="D8" s="12"/>
    </row>
    <row r="9" spans="1:15" ht="15" customHeight="1">
      <c r="A9" s="484" t="s">
        <v>24</v>
      </c>
      <c r="B9" s="492" t="s">
        <v>106</v>
      </c>
      <c r="C9" s="490" t="s">
        <v>25</v>
      </c>
      <c r="D9" s="484" t="s">
        <v>26</v>
      </c>
      <c r="E9" s="484" t="s">
        <v>27</v>
      </c>
      <c r="F9" s="484" t="s">
        <v>23</v>
      </c>
      <c r="G9" s="488">
        <v>1</v>
      </c>
      <c r="H9" s="488">
        <v>2</v>
      </c>
      <c r="I9" s="488">
        <v>3</v>
      </c>
      <c r="J9" s="488">
        <v>4</v>
      </c>
      <c r="K9" s="488">
        <v>5</v>
      </c>
      <c r="L9" s="488">
        <v>6</v>
      </c>
      <c r="M9" s="486" t="s">
        <v>28</v>
      </c>
      <c r="N9" s="486" t="s">
        <v>29</v>
      </c>
    </row>
    <row r="10" spans="1:15" ht="15" customHeight="1">
      <c r="A10" s="485"/>
      <c r="B10" s="493"/>
      <c r="C10" s="491"/>
      <c r="D10" s="485"/>
      <c r="E10" s="485"/>
      <c r="F10" s="485"/>
      <c r="G10" s="489"/>
      <c r="H10" s="489"/>
      <c r="I10" s="489"/>
      <c r="J10" s="489"/>
      <c r="K10" s="489"/>
      <c r="L10" s="489"/>
      <c r="M10" s="487"/>
      <c r="N10" s="487"/>
    </row>
    <row r="11" spans="1:15" ht="18" customHeight="1">
      <c r="A11" s="15">
        <v>1</v>
      </c>
      <c r="B11" s="1" t="s">
        <v>437</v>
      </c>
      <c r="C11" s="2">
        <v>264</v>
      </c>
      <c r="D11" s="27" t="s">
        <v>251</v>
      </c>
      <c r="E11" s="2">
        <v>1984</v>
      </c>
      <c r="F11" s="4" t="s">
        <v>21</v>
      </c>
      <c r="G11" s="154" t="s">
        <v>521</v>
      </c>
      <c r="H11" s="154" t="s">
        <v>521</v>
      </c>
      <c r="I11" s="154">
        <v>2005</v>
      </c>
      <c r="J11" s="154">
        <v>2023</v>
      </c>
      <c r="K11" s="154">
        <v>2022</v>
      </c>
      <c r="L11" s="154">
        <v>2018</v>
      </c>
      <c r="M11" s="167">
        <v>2023</v>
      </c>
      <c r="N11" s="28">
        <v>15</v>
      </c>
    </row>
    <row r="12" spans="1:15" ht="18" customHeight="1">
      <c r="A12" s="15">
        <v>2</v>
      </c>
      <c r="B12" s="200" t="s">
        <v>436</v>
      </c>
      <c r="C12" s="2">
        <v>242</v>
      </c>
      <c r="D12" s="30" t="s">
        <v>238</v>
      </c>
      <c r="E12" s="2">
        <v>1991</v>
      </c>
      <c r="F12" s="4" t="s">
        <v>22</v>
      </c>
      <c r="G12" s="154">
        <v>1950</v>
      </c>
      <c r="H12" s="154">
        <v>2017</v>
      </c>
      <c r="I12" s="154">
        <v>1954</v>
      </c>
      <c r="J12" s="154" t="s">
        <v>515</v>
      </c>
      <c r="K12" s="154" t="s">
        <v>515</v>
      </c>
      <c r="L12" s="154">
        <v>2005</v>
      </c>
      <c r="M12" s="167">
        <v>2017</v>
      </c>
      <c r="N12" s="29">
        <v>14</v>
      </c>
    </row>
    <row r="13" spans="1:15" ht="18" customHeight="1">
      <c r="A13" s="15">
        <v>3</v>
      </c>
      <c r="B13" s="1" t="s">
        <v>438</v>
      </c>
      <c r="C13" s="2">
        <v>178</v>
      </c>
      <c r="D13" s="27" t="s">
        <v>195</v>
      </c>
      <c r="E13" s="2">
        <v>1985</v>
      </c>
      <c r="F13" s="4" t="s">
        <v>18</v>
      </c>
      <c r="G13" s="155">
        <v>1960</v>
      </c>
      <c r="H13" s="154">
        <v>1970</v>
      </c>
      <c r="I13" s="155">
        <v>1983</v>
      </c>
      <c r="J13" s="155" t="s">
        <v>515</v>
      </c>
      <c r="K13" s="155">
        <v>2012</v>
      </c>
      <c r="L13" s="155">
        <v>1980</v>
      </c>
      <c r="M13" s="167">
        <v>2012</v>
      </c>
      <c r="N13" s="29">
        <v>13</v>
      </c>
    </row>
    <row r="14" spans="1:15" ht="18" customHeight="1">
      <c r="A14" s="15">
        <v>4</v>
      </c>
      <c r="B14" s="200" t="s">
        <v>435</v>
      </c>
      <c r="C14" s="2">
        <v>194</v>
      </c>
      <c r="D14" s="27" t="s">
        <v>200</v>
      </c>
      <c r="E14" s="2">
        <v>1990</v>
      </c>
      <c r="F14" s="4" t="s">
        <v>159</v>
      </c>
      <c r="G14" s="154" t="s">
        <v>521</v>
      </c>
      <c r="H14" s="154">
        <v>1891</v>
      </c>
      <c r="I14" s="154" t="s">
        <v>515</v>
      </c>
      <c r="J14" s="154" t="s">
        <v>515</v>
      </c>
      <c r="K14" s="154" t="s">
        <v>515</v>
      </c>
      <c r="L14" s="154">
        <v>1970</v>
      </c>
      <c r="M14" s="167">
        <v>1970</v>
      </c>
      <c r="N14" s="29">
        <v>12</v>
      </c>
    </row>
    <row r="15" spans="1:15" ht="18" customHeight="1">
      <c r="A15" s="15">
        <v>5</v>
      </c>
      <c r="B15" s="1" t="s">
        <v>434</v>
      </c>
      <c r="C15" s="2">
        <v>228</v>
      </c>
      <c r="D15" s="30" t="s">
        <v>225</v>
      </c>
      <c r="E15" s="2">
        <v>1977</v>
      </c>
      <c r="F15" s="4" t="s">
        <v>63</v>
      </c>
      <c r="G15" s="154">
        <v>1781</v>
      </c>
      <c r="H15" s="154">
        <v>1805</v>
      </c>
      <c r="I15" s="154">
        <v>1790</v>
      </c>
      <c r="J15" s="154">
        <v>1808</v>
      </c>
      <c r="K15" s="154">
        <v>1772</v>
      </c>
      <c r="L15" s="154">
        <v>1771</v>
      </c>
      <c r="M15" s="167">
        <v>1808</v>
      </c>
      <c r="N15" s="16">
        <v>11</v>
      </c>
    </row>
    <row r="16" spans="1:15" ht="18" customHeight="1">
      <c r="A16" s="15">
        <v>6</v>
      </c>
      <c r="B16" s="200" t="s">
        <v>433</v>
      </c>
      <c r="C16" s="2">
        <v>172</v>
      </c>
      <c r="D16" s="27" t="s">
        <v>189</v>
      </c>
      <c r="E16" s="2">
        <v>1994</v>
      </c>
      <c r="F16" s="4" t="s">
        <v>16</v>
      </c>
      <c r="G16" s="155" t="s">
        <v>521</v>
      </c>
      <c r="H16" s="155" t="s">
        <v>521</v>
      </c>
      <c r="I16" s="155" t="s">
        <v>515</v>
      </c>
      <c r="J16" s="155">
        <v>1780</v>
      </c>
      <c r="K16" s="155" t="s">
        <v>515</v>
      </c>
      <c r="L16" s="155" t="s">
        <v>515</v>
      </c>
      <c r="M16" s="167">
        <v>1780</v>
      </c>
      <c r="N16" s="29">
        <v>10</v>
      </c>
    </row>
    <row r="17" spans="1:14" ht="18" customHeight="1">
      <c r="A17" s="15" t="s">
        <v>514</v>
      </c>
      <c r="B17" s="1" t="s">
        <v>430</v>
      </c>
      <c r="C17" s="2">
        <v>293</v>
      </c>
      <c r="D17" s="27" t="s">
        <v>286</v>
      </c>
      <c r="E17" s="2">
        <v>1995</v>
      </c>
      <c r="F17" s="4" t="s">
        <v>165</v>
      </c>
      <c r="G17" s="155">
        <v>1683</v>
      </c>
      <c r="H17" s="155">
        <v>1706</v>
      </c>
      <c r="I17" s="155">
        <v>1713</v>
      </c>
      <c r="J17" s="155"/>
      <c r="K17" s="155"/>
      <c r="L17" s="155"/>
      <c r="M17" s="167">
        <v>1713</v>
      </c>
      <c r="N17" s="16"/>
    </row>
    <row r="18" spans="1:14" ht="18" customHeight="1">
      <c r="A18" s="15">
        <v>7</v>
      </c>
      <c r="B18" s="1" t="s">
        <v>432</v>
      </c>
      <c r="C18" s="2">
        <v>278</v>
      </c>
      <c r="D18" s="27" t="s">
        <v>270</v>
      </c>
      <c r="E18" s="2">
        <v>1993</v>
      </c>
      <c r="F18" s="4" t="s">
        <v>15</v>
      </c>
      <c r="G18" s="155">
        <v>1600</v>
      </c>
      <c r="H18" s="155">
        <v>1700</v>
      </c>
      <c r="I18" s="155" t="s">
        <v>515</v>
      </c>
      <c r="J18" s="155" t="s">
        <v>515</v>
      </c>
      <c r="K18" s="155" t="s">
        <v>515</v>
      </c>
      <c r="L18" s="155" t="s">
        <v>515</v>
      </c>
      <c r="M18" s="167">
        <v>1700</v>
      </c>
      <c r="N18" s="29">
        <v>9</v>
      </c>
    </row>
    <row r="19" spans="1:14" ht="18" customHeight="1">
      <c r="A19" s="15">
        <v>8</v>
      </c>
      <c r="B19" s="1" t="s">
        <v>431</v>
      </c>
      <c r="C19" s="2">
        <v>159</v>
      </c>
      <c r="D19" s="27" t="s">
        <v>186</v>
      </c>
      <c r="E19" s="2">
        <v>1994</v>
      </c>
      <c r="F19" s="4" t="s">
        <v>171</v>
      </c>
      <c r="G19" s="155">
        <v>1410</v>
      </c>
      <c r="H19" s="155" t="s">
        <v>521</v>
      </c>
      <c r="I19" s="155">
        <v>1437</v>
      </c>
      <c r="J19" s="155" t="s">
        <v>515</v>
      </c>
      <c r="K19" s="155" t="s">
        <v>515</v>
      </c>
      <c r="L19" s="155" t="s">
        <v>515</v>
      </c>
      <c r="M19" s="167">
        <v>1437</v>
      </c>
      <c r="N19" s="29">
        <v>8</v>
      </c>
    </row>
    <row r="20" spans="1:14" ht="18" customHeight="1"/>
  </sheetData>
  <autoFilter ref="B9:N10"/>
  <sortState ref="A11:M19">
    <sortCondition descending="1" ref="M11:M19"/>
  </sortState>
  <mergeCells count="16">
    <mergeCell ref="A1:N1"/>
    <mergeCell ref="A2:N2"/>
    <mergeCell ref="G9:G10"/>
    <mergeCell ref="J9:J10"/>
    <mergeCell ref="K9:K10"/>
    <mergeCell ref="B9:B10"/>
    <mergeCell ref="N9:N10"/>
    <mergeCell ref="A9:A10"/>
    <mergeCell ref="C9:C10"/>
    <mergeCell ref="D9:D10"/>
    <mergeCell ref="F9:F10"/>
    <mergeCell ref="E9:E10"/>
    <mergeCell ref="M9:M10"/>
    <mergeCell ref="L9:L10"/>
    <mergeCell ref="H9:H10"/>
    <mergeCell ref="I9:I10"/>
  </mergeCells>
  <phoneticPr fontId="0" type="noConversion"/>
  <conditionalFormatting sqref="C11:F19">
    <cfRule type="containsErrors" dxfId="59" priority="7" stopIfTrue="1">
      <formula>ISERROR(C11)</formula>
    </cfRule>
    <cfRule type="cellIs" dxfId="58" priority="8" stopIfTrue="1" operator="equal">
      <formula>0</formula>
    </cfRule>
  </conditionalFormatting>
  <conditionalFormatting sqref="D1:D1048576">
    <cfRule type="containsText" dxfId="57" priority="5" stopIfTrue="1" operator="containsText" text=" OC">
      <formula>NOT(ISERROR(SEARCH(" OC",D1)))</formula>
    </cfRule>
  </conditionalFormatting>
  <conditionalFormatting sqref="F1:F1048576">
    <cfRule type="containsText" dxfId="56" priority="4" stopIfTrue="1" operator="containsText" text=" ">
      <formula>NOT(ISERROR(SEARCH(" ",F1)))</formula>
    </cfRule>
  </conditionalFormatting>
  <conditionalFormatting sqref="A1:A1048576">
    <cfRule type="containsText" dxfId="55" priority="3" stopIfTrue="1" operator="containsText" text="OC">
      <formula>NOT(ISERROR(SEARCH("OC",A1)))</formula>
    </cfRule>
  </conditionalFormatting>
  <conditionalFormatting sqref="M11:M19">
    <cfRule type="cellIs" dxfId="54" priority="1" operator="equal">
      <formula>0</formula>
    </cfRule>
  </conditionalFormatting>
  <printOptions horizontalCentered="1"/>
  <pageMargins left="0.19685039370078741" right="0.19685039370078741" top="1.3779527559055118" bottom="0.39370078740157483" header="0" footer="0"/>
  <pageSetup paperSize="9" scale="72" orientation="portrait" horizontalDpi="300" r:id="rId1"/>
  <headerFooter alignWithMargins="0">
    <oddHeader>&amp;L&amp;G&amp;R&amp;G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7">
    <tabColor rgb="FFFF0000"/>
  </sheetPr>
  <dimension ref="A1:AO25"/>
  <sheetViews>
    <sheetView view="pageBreakPreview" zoomScale="40" zoomScaleNormal="40" zoomScaleSheetLayoutView="40" workbookViewId="0">
      <pane xSplit="2" ySplit="10" topLeftCell="C11" activePane="bottomRight" state="frozen"/>
      <selection sqref="A1:C1"/>
      <selection pane="topRight" sqref="A1:C1"/>
      <selection pane="bottomLeft" sqref="A1:C1"/>
      <selection pane="bottomRight" sqref="A1:Y1"/>
    </sheetView>
  </sheetViews>
  <sheetFormatPr defaultColWidth="11.42578125" defaultRowHeight="30.75" customHeight="1"/>
  <cols>
    <col min="1" max="1" width="8.7109375" style="55" customWidth="1"/>
    <col min="2" max="2" width="21.28515625" style="55" bestFit="1" customWidth="1"/>
    <col min="3" max="3" width="13.28515625" style="175" customWidth="1"/>
    <col min="4" max="4" width="10.7109375" style="177" customWidth="1"/>
    <col min="5" max="5" width="13.28515625" style="175" customWidth="1"/>
    <col min="6" max="6" width="10.7109375" style="177" customWidth="1"/>
    <col min="7" max="7" width="13.28515625" style="175" customWidth="1"/>
    <col min="8" max="8" width="10.7109375" style="177" customWidth="1"/>
    <col min="9" max="9" width="13.28515625" style="175" customWidth="1"/>
    <col min="10" max="10" width="10.7109375" style="177" customWidth="1"/>
    <col min="11" max="11" width="13.28515625" style="175" customWidth="1"/>
    <col min="12" max="12" width="10.7109375" style="177" customWidth="1"/>
    <col min="13" max="13" width="13.28515625" style="175" customWidth="1"/>
    <col min="14" max="14" width="10.7109375" style="177" customWidth="1"/>
    <col min="15" max="15" width="13.28515625" style="180" customWidth="1"/>
    <col min="16" max="16" width="10.7109375" style="177" customWidth="1"/>
    <col min="17" max="17" width="13.28515625" style="175" customWidth="1"/>
    <col min="18" max="18" width="10.7109375" style="177" customWidth="1"/>
    <col min="19" max="19" width="13.28515625" style="175" customWidth="1"/>
    <col min="20" max="20" width="10.7109375" style="177" customWidth="1"/>
    <col min="21" max="21" width="13.28515625" style="175" customWidth="1"/>
    <col min="22" max="22" width="10.7109375" style="177" customWidth="1"/>
    <col min="23" max="23" width="13.28515625" style="175" customWidth="1"/>
    <col min="24" max="24" width="10.7109375" style="177" customWidth="1"/>
    <col min="25" max="25" width="22.7109375" style="55" bestFit="1" customWidth="1"/>
    <col min="26" max="16384" width="11.42578125" style="55"/>
  </cols>
  <sheetData>
    <row r="1" spans="1:41" s="54" customFormat="1" ht="40.5" customHeight="1">
      <c r="A1" s="502" t="s">
        <v>134</v>
      </c>
      <c r="B1" s="502"/>
      <c r="C1" s="502"/>
      <c r="D1" s="502"/>
      <c r="E1" s="502"/>
      <c r="F1" s="502"/>
      <c r="G1" s="502"/>
      <c r="H1" s="502"/>
      <c r="I1" s="502"/>
      <c r="J1" s="502"/>
      <c r="K1" s="502"/>
      <c r="L1" s="502"/>
      <c r="M1" s="502"/>
      <c r="N1" s="502"/>
      <c r="O1" s="502"/>
      <c r="P1" s="502"/>
      <c r="Q1" s="502"/>
      <c r="R1" s="502"/>
      <c r="S1" s="502"/>
      <c r="T1" s="502"/>
      <c r="U1" s="502"/>
      <c r="V1" s="502"/>
      <c r="W1" s="502"/>
      <c r="X1" s="502"/>
      <c r="Y1" s="502"/>
    </row>
    <row r="2" spans="1:41" s="54" customFormat="1" ht="40.5" customHeight="1">
      <c r="A2" s="503" t="s">
        <v>135</v>
      </c>
      <c r="B2" s="503"/>
      <c r="C2" s="503"/>
      <c r="D2" s="503"/>
      <c r="E2" s="503"/>
      <c r="F2" s="503"/>
      <c r="G2" s="503"/>
      <c r="H2" s="503"/>
      <c r="I2" s="503"/>
      <c r="J2" s="503"/>
      <c r="K2" s="503"/>
      <c r="L2" s="503"/>
      <c r="M2" s="503"/>
      <c r="N2" s="503"/>
      <c r="O2" s="503"/>
      <c r="P2" s="503"/>
      <c r="Q2" s="503"/>
      <c r="R2" s="503"/>
      <c r="S2" s="503"/>
      <c r="T2" s="503"/>
      <c r="U2" s="503"/>
      <c r="V2" s="503"/>
      <c r="W2" s="503"/>
      <c r="X2" s="503"/>
      <c r="Y2" s="503"/>
    </row>
    <row r="3" spans="1:41" ht="39.75">
      <c r="A3" s="504" t="s">
        <v>167</v>
      </c>
      <c r="B3" s="504"/>
      <c r="C3" s="504"/>
      <c r="D3" s="504"/>
      <c r="E3" s="504"/>
      <c r="F3" s="504"/>
      <c r="G3" s="504"/>
      <c r="H3" s="504"/>
      <c r="I3" s="504"/>
      <c r="J3" s="504"/>
      <c r="K3" s="504"/>
      <c r="L3" s="504"/>
      <c r="M3" s="504"/>
      <c r="N3" s="504"/>
      <c r="O3" s="504"/>
      <c r="P3" s="504"/>
      <c r="Q3" s="504"/>
      <c r="R3" s="504"/>
      <c r="S3" s="504"/>
      <c r="T3" s="504"/>
      <c r="U3" s="504"/>
      <c r="V3" s="504"/>
      <c r="W3" s="504"/>
      <c r="X3" s="504"/>
      <c r="Y3" s="504"/>
    </row>
    <row r="4" spans="1:41" ht="15" customHeight="1">
      <c r="A4" s="509"/>
      <c r="B4" s="509"/>
      <c r="C4" s="509"/>
      <c r="D4" s="509"/>
      <c r="E4" s="509"/>
      <c r="F4" s="509"/>
      <c r="G4" s="509"/>
      <c r="H4" s="509"/>
      <c r="I4" s="509"/>
      <c r="J4" s="509"/>
      <c r="K4" s="509"/>
      <c r="L4" s="509"/>
      <c r="M4" s="509"/>
      <c r="N4" s="509"/>
      <c r="O4" s="509"/>
      <c r="P4" s="509"/>
      <c r="Q4" s="509"/>
      <c r="R4" s="509"/>
      <c r="S4" s="509"/>
      <c r="T4" s="509"/>
      <c r="U4" s="509"/>
      <c r="V4" s="509"/>
      <c r="W4" s="509"/>
      <c r="X4" s="509"/>
      <c r="Y4" s="509"/>
    </row>
    <row r="5" spans="1:41" ht="34.5">
      <c r="A5" s="505" t="s">
        <v>6</v>
      </c>
      <c r="B5" s="505"/>
      <c r="C5" s="505"/>
      <c r="D5" s="505"/>
      <c r="E5" s="505"/>
      <c r="F5" s="505"/>
      <c r="G5" s="505"/>
      <c r="H5" s="505"/>
      <c r="I5" s="505"/>
      <c r="J5" s="505"/>
      <c r="K5" s="505"/>
      <c r="L5" s="505"/>
      <c r="M5" s="505"/>
      <c r="N5" s="505"/>
      <c r="O5" s="505"/>
      <c r="P5" s="505"/>
      <c r="Q5" s="505"/>
      <c r="R5" s="505"/>
      <c r="S5" s="505"/>
      <c r="T5" s="505"/>
      <c r="U5" s="505"/>
      <c r="V5" s="505"/>
      <c r="W5" s="505"/>
      <c r="X5" s="505"/>
      <c r="Y5" s="505"/>
    </row>
    <row r="6" spans="1:41" ht="34.5">
      <c r="A6" s="508" t="s">
        <v>125</v>
      </c>
      <c r="B6" s="508"/>
      <c r="C6" s="508"/>
      <c r="D6" s="508"/>
      <c r="E6" s="508"/>
      <c r="F6" s="508"/>
      <c r="G6" s="508"/>
      <c r="H6" s="508"/>
      <c r="I6" s="508"/>
      <c r="J6" s="508"/>
      <c r="K6" s="508"/>
      <c r="L6" s="508"/>
      <c r="M6" s="508"/>
      <c r="N6" s="508"/>
      <c r="O6" s="508"/>
      <c r="P6" s="508"/>
      <c r="Q6" s="508"/>
      <c r="R6" s="508"/>
      <c r="S6" s="508"/>
      <c r="T6" s="508"/>
      <c r="U6" s="508"/>
      <c r="V6" s="508"/>
      <c r="W6" s="508"/>
      <c r="X6" s="508"/>
      <c r="Y6" s="508"/>
    </row>
    <row r="7" spans="1:41" ht="14.25" customHeight="1">
      <c r="A7" s="506"/>
      <c r="B7" s="506"/>
      <c r="C7" s="506"/>
      <c r="D7" s="506"/>
      <c r="E7" s="506"/>
      <c r="F7" s="506"/>
      <c r="G7" s="506"/>
      <c r="H7" s="506"/>
      <c r="I7" s="506"/>
      <c r="J7" s="506"/>
      <c r="K7" s="506"/>
      <c r="L7" s="506"/>
      <c r="M7" s="506"/>
      <c r="N7" s="506"/>
      <c r="O7" s="506"/>
      <c r="P7" s="506"/>
      <c r="Q7" s="506"/>
      <c r="R7" s="506"/>
      <c r="S7" s="506"/>
      <c r="T7" s="506"/>
      <c r="U7" s="506"/>
      <c r="V7" s="506"/>
      <c r="W7" s="506"/>
      <c r="X7" s="506"/>
      <c r="Y7" s="506"/>
    </row>
    <row r="8" spans="1:41" ht="14.25" customHeight="1" thickBot="1">
      <c r="A8" s="507"/>
      <c r="B8" s="507"/>
      <c r="C8" s="507"/>
      <c r="D8" s="507"/>
      <c r="E8" s="507"/>
      <c r="F8" s="507"/>
      <c r="G8" s="507"/>
      <c r="H8" s="507"/>
      <c r="I8" s="507"/>
      <c r="J8" s="507"/>
      <c r="K8" s="507"/>
      <c r="L8" s="507"/>
      <c r="M8" s="507"/>
      <c r="N8" s="507"/>
      <c r="O8" s="507"/>
      <c r="P8" s="507"/>
      <c r="Q8" s="507"/>
      <c r="R8" s="507"/>
      <c r="S8" s="507"/>
      <c r="T8" s="507"/>
      <c r="U8" s="507"/>
      <c r="V8" s="507"/>
      <c r="W8" s="507"/>
      <c r="X8" s="507"/>
      <c r="Y8" s="507"/>
    </row>
    <row r="9" spans="1:41" ht="22.5">
      <c r="A9" s="79" t="s">
        <v>1</v>
      </c>
      <c r="B9" s="80" t="s">
        <v>2</v>
      </c>
      <c r="C9" s="500" t="s">
        <v>129</v>
      </c>
      <c r="D9" s="501"/>
      <c r="E9" s="500" t="s">
        <v>7</v>
      </c>
      <c r="F9" s="501"/>
      <c r="G9" s="500" t="s">
        <v>9</v>
      </c>
      <c r="H9" s="501"/>
      <c r="I9" s="500" t="s">
        <v>8</v>
      </c>
      <c r="J9" s="501"/>
      <c r="K9" s="500" t="s">
        <v>20</v>
      </c>
      <c r="L9" s="501"/>
      <c r="M9" s="500" t="s">
        <v>133</v>
      </c>
      <c r="N9" s="501"/>
      <c r="O9" s="500" t="s">
        <v>10</v>
      </c>
      <c r="P9" s="501"/>
      <c r="Q9" s="500" t="s">
        <v>11</v>
      </c>
      <c r="R9" s="501"/>
      <c r="S9" s="500" t="s">
        <v>12</v>
      </c>
      <c r="T9" s="501"/>
      <c r="U9" s="500" t="s">
        <v>83</v>
      </c>
      <c r="V9" s="501"/>
      <c r="W9" s="500" t="s">
        <v>13</v>
      </c>
      <c r="X9" s="501"/>
      <c r="Y9" s="81" t="s">
        <v>42</v>
      </c>
      <c r="AB9" s="160"/>
      <c r="AD9" s="160"/>
      <c r="AO9" s="160"/>
    </row>
    <row r="10" spans="1:41" ht="36" customHeight="1" thickBot="1">
      <c r="A10" s="322" t="s">
        <v>40</v>
      </c>
      <c r="B10" s="78" t="s">
        <v>41</v>
      </c>
      <c r="C10" s="173" t="s">
        <v>84</v>
      </c>
      <c r="D10" s="174" t="s">
        <v>85</v>
      </c>
      <c r="E10" s="173" t="s">
        <v>86</v>
      </c>
      <c r="F10" s="174" t="s">
        <v>87</v>
      </c>
      <c r="G10" s="173" t="s">
        <v>88</v>
      </c>
      <c r="H10" s="174" t="s">
        <v>89</v>
      </c>
      <c r="I10" s="173" t="s">
        <v>90</v>
      </c>
      <c r="J10" s="174" t="s">
        <v>91</v>
      </c>
      <c r="K10" s="173" t="s">
        <v>92</v>
      </c>
      <c r="L10" s="174" t="s">
        <v>93</v>
      </c>
      <c r="M10" s="173" t="s">
        <v>94</v>
      </c>
      <c r="N10" s="174" t="s">
        <v>95</v>
      </c>
      <c r="O10" s="174" t="s">
        <v>96</v>
      </c>
      <c r="P10" s="173" t="s">
        <v>97</v>
      </c>
      <c r="Q10" s="174" t="s">
        <v>98</v>
      </c>
      <c r="R10" s="173" t="s">
        <v>99</v>
      </c>
      <c r="S10" s="174" t="s">
        <v>100</v>
      </c>
      <c r="T10" s="173" t="s">
        <v>101</v>
      </c>
      <c r="U10" s="174" t="s">
        <v>102</v>
      </c>
      <c r="V10" s="173" t="s">
        <v>103</v>
      </c>
      <c r="W10" s="174" t="s">
        <v>104</v>
      </c>
      <c r="X10" s="173" t="s">
        <v>105</v>
      </c>
      <c r="Y10" s="82" t="s">
        <v>14</v>
      </c>
    </row>
    <row r="11" spans="1:41" ht="60" customHeight="1">
      <c r="A11" s="271">
        <v>1</v>
      </c>
      <c r="B11" s="158" t="s">
        <v>15</v>
      </c>
      <c r="C11" s="452">
        <v>686</v>
      </c>
      <c r="D11" s="453">
        <v>13</v>
      </c>
      <c r="E11" s="452">
        <v>4776</v>
      </c>
      <c r="F11" s="453">
        <v>14</v>
      </c>
      <c r="G11" s="454">
        <v>15176</v>
      </c>
      <c r="H11" s="453">
        <v>14</v>
      </c>
      <c r="I11" s="452">
        <v>34197</v>
      </c>
      <c r="J11" s="453">
        <v>15</v>
      </c>
      <c r="K11" s="179">
        <v>75215</v>
      </c>
      <c r="L11" s="453">
        <v>15</v>
      </c>
      <c r="M11" s="452">
        <v>831</v>
      </c>
      <c r="N11" s="453">
        <v>11</v>
      </c>
      <c r="O11" s="452">
        <v>735</v>
      </c>
      <c r="P11" s="453">
        <v>11</v>
      </c>
      <c r="Q11" s="452">
        <v>1422</v>
      </c>
      <c r="R11" s="453">
        <v>10</v>
      </c>
      <c r="S11" s="452">
        <v>214</v>
      </c>
      <c r="T11" s="453">
        <v>10</v>
      </c>
      <c r="U11" s="452">
        <v>470</v>
      </c>
      <c r="V11" s="453">
        <v>11</v>
      </c>
      <c r="W11" s="455">
        <v>1700</v>
      </c>
      <c r="X11" s="453">
        <v>9</v>
      </c>
      <c r="Y11" s="456">
        <v>133</v>
      </c>
    </row>
    <row r="12" spans="1:41" ht="60" customHeight="1">
      <c r="A12" s="272">
        <v>2</v>
      </c>
      <c r="B12" s="317" t="s">
        <v>22</v>
      </c>
      <c r="C12" s="318">
        <v>686</v>
      </c>
      <c r="D12" s="319">
        <v>14</v>
      </c>
      <c r="E12" s="318">
        <v>4884</v>
      </c>
      <c r="F12" s="319">
        <v>11</v>
      </c>
      <c r="G12" s="320">
        <v>15305</v>
      </c>
      <c r="H12" s="319">
        <v>11</v>
      </c>
      <c r="I12" s="318">
        <v>34384</v>
      </c>
      <c r="J12" s="319">
        <v>13</v>
      </c>
      <c r="K12" s="320">
        <v>82488</v>
      </c>
      <c r="L12" s="319">
        <v>12</v>
      </c>
      <c r="M12" s="318">
        <v>810</v>
      </c>
      <c r="N12" s="319">
        <v>13</v>
      </c>
      <c r="O12" s="318">
        <v>713</v>
      </c>
      <c r="P12" s="319">
        <v>8</v>
      </c>
      <c r="Q12" s="318">
        <v>1570</v>
      </c>
      <c r="R12" s="319">
        <v>12</v>
      </c>
      <c r="S12" s="318">
        <v>217</v>
      </c>
      <c r="T12" s="319">
        <v>12</v>
      </c>
      <c r="U12" s="318">
        <v>500</v>
      </c>
      <c r="V12" s="319">
        <v>12</v>
      </c>
      <c r="W12" s="446">
        <v>2017</v>
      </c>
      <c r="X12" s="319">
        <v>14</v>
      </c>
      <c r="Y12" s="321">
        <v>132</v>
      </c>
    </row>
    <row r="13" spans="1:41" ht="60" customHeight="1">
      <c r="A13" s="273">
        <v>3</v>
      </c>
      <c r="B13" s="159" t="s">
        <v>21</v>
      </c>
      <c r="C13" s="181" t="s">
        <v>530</v>
      </c>
      <c r="D13" s="176" t="s">
        <v>531</v>
      </c>
      <c r="E13" s="181">
        <v>4744</v>
      </c>
      <c r="F13" s="176">
        <v>15</v>
      </c>
      <c r="G13" s="178">
        <v>15105</v>
      </c>
      <c r="H13" s="176">
        <v>15</v>
      </c>
      <c r="I13" s="181" t="s">
        <v>530</v>
      </c>
      <c r="J13" s="176" t="s">
        <v>531</v>
      </c>
      <c r="K13" s="178">
        <v>82346</v>
      </c>
      <c r="L13" s="176">
        <v>13</v>
      </c>
      <c r="M13" s="181">
        <v>827</v>
      </c>
      <c r="N13" s="176">
        <v>12</v>
      </c>
      <c r="O13" s="181">
        <v>762</v>
      </c>
      <c r="P13" s="176">
        <v>14</v>
      </c>
      <c r="Q13" s="181" t="s">
        <v>530</v>
      </c>
      <c r="R13" s="176" t="s">
        <v>531</v>
      </c>
      <c r="S13" s="181">
        <v>221</v>
      </c>
      <c r="T13" s="176">
        <v>14</v>
      </c>
      <c r="U13" s="181" t="s">
        <v>530</v>
      </c>
      <c r="V13" s="176" t="s">
        <v>531</v>
      </c>
      <c r="W13" s="447">
        <v>2023</v>
      </c>
      <c r="X13" s="176">
        <v>15</v>
      </c>
      <c r="Y13" s="232">
        <v>98</v>
      </c>
    </row>
    <row r="14" spans="1:41" ht="60" customHeight="1">
      <c r="A14" s="272">
        <v>4</v>
      </c>
      <c r="B14" s="159" t="s">
        <v>17</v>
      </c>
      <c r="C14" s="181">
        <v>680</v>
      </c>
      <c r="D14" s="176">
        <v>15</v>
      </c>
      <c r="E14" s="181" t="s">
        <v>530</v>
      </c>
      <c r="F14" s="176" t="s">
        <v>531</v>
      </c>
      <c r="G14" s="178" t="s">
        <v>530</v>
      </c>
      <c r="H14" s="176" t="s">
        <v>531</v>
      </c>
      <c r="I14" s="181">
        <v>34677</v>
      </c>
      <c r="J14" s="176">
        <v>12</v>
      </c>
      <c r="K14" s="178" t="s">
        <v>530</v>
      </c>
      <c r="L14" s="176" t="s">
        <v>531</v>
      </c>
      <c r="M14" s="181">
        <v>780</v>
      </c>
      <c r="N14" s="176">
        <v>15</v>
      </c>
      <c r="O14" s="181">
        <v>752</v>
      </c>
      <c r="P14" s="176">
        <v>13</v>
      </c>
      <c r="Q14" s="181" t="s">
        <v>530</v>
      </c>
      <c r="R14" s="176" t="s">
        <v>531</v>
      </c>
      <c r="S14" s="181">
        <v>227</v>
      </c>
      <c r="T14" s="176">
        <v>15</v>
      </c>
      <c r="U14" s="181">
        <v>528</v>
      </c>
      <c r="V14" s="176">
        <v>14.5</v>
      </c>
      <c r="W14" s="447" t="s">
        <v>530</v>
      </c>
      <c r="X14" s="176" t="s">
        <v>531</v>
      </c>
      <c r="Y14" s="232">
        <v>84.5</v>
      </c>
    </row>
    <row r="15" spans="1:41" ht="60" customHeight="1">
      <c r="A15" s="273">
        <v>5</v>
      </c>
      <c r="B15" s="159" t="s">
        <v>169</v>
      </c>
      <c r="C15" s="181">
        <v>703</v>
      </c>
      <c r="D15" s="176">
        <v>10</v>
      </c>
      <c r="E15" s="181">
        <v>4887</v>
      </c>
      <c r="F15" s="176">
        <v>10</v>
      </c>
      <c r="G15" s="178">
        <v>20110</v>
      </c>
      <c r="H15" s="176">
        <v>9</v>
      </c>
      <c r="I15" s="181">
        <v>40547</v>
      </c>
      <c r="J15" s="176">
        <v>8</v>
      </c>
      <c r="K15" s="178">
        <v>85085</v>
      </c>
      <c r="L15" s="176">
        <v>11</v>
      </c>
      <c r="M15" s="181">
        <v>788</v>
      </c>
      <c r="N15" s="176">
        <v>14</v>
      </c>
      <c r="O15" s="181">
        <v>703</v>
      </c>
      <c r="P15" s="176">
        <v>7</v>
      </c>
      <c r="Q15" s="181">
        <v>1615</v>
      </c>
      <c r="R15" s="176">
        <v>14</v>
      </c>
      <c r="S15" s="181" t="s">
        <v>530</v>
      </c>
      <c r="T15" s="176" t="s">
        <v>531</v>
      </c>
      <c r="U15" s="181" t="s">
        <v>530</v>
      </c>
      <c r="V15" s="176" t="s">
        <v>531</v>
      </c>
      <c r="W15" s="447" t="s">
        <v>530</v>
      </c>
      <c r="X15" s="176" t="s">
        <v>531</v>
      </c>
      <c r="Y15" s="232">
        <v>83</v>
      </c>
    </row>
    <row r="16" spans="1:41" ht="60" customHeight="1">
      <c r="A16" s="272">
        <v>6</v>
      </c>
      <c r="B16" s="159" t="s">
        <v>171</v>
      </c>
      <c r="C16" s="181">
        <v>723</v>
      </c>
      <c r="D16" s="176">
        <v>6</v>
      </c>
      <c r="E16" s="181">
        <v>5037</v>
      </c>
      <c r="F16" s="176">
        <v>8</v>
      </c>
      <c r="G16" s="178">
        <v>15351</v>
      </c>
      <c r="H16" s="176">
        <v>10</v>
      </c>
      <c r="I16" s="181">
        <v>40837</v>
      </c>
      <c r="J16" s="176">
        <v>7</v>
      </c>
      <c r="K16" s="178">
        <v>85576</v>
      </c>
      <c r="L16" s="176">
        <v>10</v>
      </c>
      <c r="M16" s="181" t="s">
        <v>512</v>
      </c>
      <c r="N16" s="176">
        <v>0</v>
      </c>
      <c r="O16" s="181">
        <v>739</v>
      </c>
      <c r="P16" s="176">
        <v>12</v>
      </c>
      <c r="Q16" s="181">
        <v>1616</v>
      </c>
      <c r="R16" s="176">
        <v>15</v>
      </c>
      <c r="S16" s="181">
        <v>185</v>
      </c>
      <c r="T16" s="176">
        <v>6</v>
      </c>
      <c r="U16" s="181" t="s">
        <v>530</v>
      </c>
      <c r="V16" s="176" t="s">
        <v>531</v>
      </c>
      <c r="W16" s="447">
        <v>1437</v>
      </c>
      <c r="X16" s="176">
        <v>8</v>
      </c>
      <c r="Y16" s="232">
        <v>82</v>
      </c>
    </row>
    <row r="17" spans="1:25" ht="60" customHeight="1">
      <c r="A17" s="273">
        <v>7</v>
      </c>
      <c r="B17" s="159" t="s">
        <v>18</v>
      </c>
      <c r="C17" s="181">
        <v>706</v>
      </c>
      <c r="D17" s="176">
        <v>8</v>
      </c>
      <c r="E17" s="181">
        <v>4967</v>
      </c>
      <c r="F17" s="176">
        <v>9</v>
      </c>
      <c r="G17" s="178" t="s">
        <v>530</v>
      </c>
      <c r="H17" s="176" t="s">
        <v>531</v>
      </c>
      <c r="I17" s="181" t="s">
        <v>530</v>
      </c>
      <c r="J17" s="176" t="s">
        <v>531</v>
      </c>
      <c r="K17" s="178">
        <v>75826</v>
      </c>
      <c r="L17" s="176">
        <v>14</v>
      </c>
      <c r="M17" s="181" t="s">
        <v>530</v>
      </c>
      <c r="N17" s="176" t="s">
        <v>531</v>
      </c>
      <c r="O17" s="181">
        <v>726</v>
      </c>
      <c r="P17" s="176">
        <v>10</v>
      </c>
      <c r="Q17" s="181" t="s">
        <v>530</v>
      </c>
      <c r="R17" s="176" t="s">
        <v>531</v>
      </c>
      <c r="S17" s="181">
        <v>219</v>
      </c>
      <c r="T17" s="176">
        <v>13</v>
      </c>
      <c r="U17" s="181">
        <v>460</v>
      </c>
      <c r="V17" s="176">
        <v>10</v>
      </c>
      <c r="W17" s="447">
        <v>2012</v>
      </c>
      <c r="X17" s="176">
        <v>13</v>
      </c>
      <c r="Y17" s="232">
        <v>77</v>
      </c>
    </row>
    <row r="18" spans="1:25" ht="60" customHeight="1">
      <c r="A18" s="272">
        <v>8</v>
      </c>
      <c r="B18" s="159" t="s">
        <v>170</v>
      </c>
      <c r="C18" s="250">
        <v>703</v>
      </c>
      <c r="D18" s="249">
        <v>11</v>
      </c>
      <c r="E18" s="250">
        <v>4822</v>
      </c>
      <c r="F18" s="249">
        <v>12</v>
      </c>
      <c r="G18" s="251" t="s">
        <v>530</v>
      </c>
      <c r="H18" s="249" t="s">
        <v>531</v>
      </c>
      <c r="I18" s="250">
        <v>34373</v>
      </c>
      <c r="J18" s="249">
        <v>14</v>
      </c>
      <c r="K18" s="178" t="s">
        <v>530</v>
      </c>
      <c r="L18" s="249" t="s">
        <v>531</v>
      </c>
      <c r="M18" s="250" t="s">
        <v>530</v>
      </c>
      <c r="N18" s="249" t="s">
        <v>531</v>
      </c>
      <c r="O18" s="250" t="s">
        <v>530</v>
      </c>
      <c r="P18" s="249" t="s">
        <v>531</v>
      </c>
      <c r="Q18" s="250">
        <v>1470</v>
      </c>
      <c r="R18" s="249">
        <v>11</v>
      </c>
      <c r="S18" s="250">
        <v>211</v>
      </c>
      <c r="T18" s="249">
        <v>9</v>
      </c>
      <c r="U18" s="250">
        <v>522</v>
      </c>
      <c r="V18" s="249">
        <v>13</v>
      </c>
      <c r="W18" s="448" t="s">
        <v>530</v>
      </c>
      <c r="X18" s="249" t="s">
        <v>531</v>
      </c>
      <c r="Y18" s="252">
        <v>70</v>
      </c>
    </row>
    <row r="19" spans="1:25" ht="60" customHeight="1">
      <c r="A19" s="273">
        <v>9</v>
      </c>
      <c r="B19" s="159" t="s">
        <v>159</v>
      </c>
      <c r="C19" s="181">
        <v>687</v>
      </c>
      <c r="D19" s="176">
        <v>12</v>
      </c>
      <c r="E19" s="181">
        <v>4799</v>
      </c>
      <c r="F19" s="176">
        <v>13</v>
      </c>
      <c r="G19" s="178">
        <v>15299</v>
      </c>
      <c r="H19" s="176">
        <v>12</v>
      </c>
      <c r="I19" s="181" t="s">
        <v>530</v>
      </c>
      <c r="J19" s="176" t="s">
        <v>531</v>
      </c>
      <c r="K19" s="178" t="s">
        <v>530</v>
      </c>
      <c r="L19" s="176" t="s">
        <v>531</v>
      </c>
      <c r="M19" s="181" t="s">
        <v>530</v>
      </c>
      <c r="N19" s="176" t="s">
        <v>531</v>
      </c>
      <c r="O19" s="181">
        <v>776</v>
      </c>
      <c r="P19" s="176">
        <v>15</v>
      </c>
      <c r="Q19" s="181" t="s">
        <v>530</v>
      </c>
      <c r="R19" s="176" t="s">
        <v>531</v>
      </c>
      <c r="S19" s="181" t="s">
        <v>530</v>
      </c>
      <c r="T19" s="176" t="s">
        <v>531</v>
      </c>
      <c r="U19" s="181" t="s">
        <v>530</v>
      </c>
      <c r="V19" s="176" t="s">
        <v>531</v>
      </c>
      <c r="W19" s="447">
        <v>1970</v>
      </c>
      <c r="X19" s="176">
        <v>12</v>
      </c>
      <c r="Y19" s="232">
        <v>64</v>
      </c>
    </row>
    <row r="20" spans="1:25" ht="60" customHeight="1">
      <c r="A20" s="272">
        <v>10</v>
      </c>
      <c r="B20" s="159" t="s">
        <v>63</v>
      </c>
      <c r="C20" s="250" t="s">
        <v>530</v>
      </c>
      <c r="D20" s="249" t="s">
        <v>531</v>
      </c>
      <c r="E20" s="250" t="s">
        <v>530</v>
      </c>
      <c r="F20" s="249" t="s">
        <v>531</v>
      </c>
      <c r="G20" s="251" t="s">
        <v>530</v>
      </c>
      <c r="H20" s="249" t="s">
        <v>531</v>
      </c>
      <c r="I20" s="250">
        <v>35289</v>
      </c>
      <c r="J20" s="249">
        <v>10</v>
      </c>
      <c r="K20" s="178" t="s">
        <v>530</v>
      </c>
      <c r="L20" s="249" t="s">
        <v>531</v>
      </c>
      <c r="M20" s="250" t="s">
        <v>530</v>
      </c>
      <c r="N20" s="249" t="s">
        <v>531</v>
      </c>
      <c r="O20" s="250">
        <v>689</v>
      </c>
      <c r="P20" s="249">
        <v>6</v>
      </c>
      <c r="Q20" s="250">
        <v>1604</v>
      </c>
      <c r="R20" s="249">
        <v>13</v>
      </c>
      <c r="S20" s="250">
        <v>211</v>
      </c>
      <c r="T20" s="249">
        <v>8</v>
      </c>
      <c r="U20" s="250" t="s">
        <v>530</v>
      </c>
      <c r="V20" s="249" t="s">
        <v>531</v>
      </c>
      <c r="W20" s="448">
        <v>1808</v>
      </c>
      <c r="X20" s="249">
        <v>11</v>
      </c>
      <c r="Y20" s="252">
        <v>48</v>
      </c>
    </row>
    <row r="21" spans="1:25" ht="60" customHeight="1">
      <c r="A21" s="273">
        <v>11</v>
      </c>
      <c r="B21" s="172" t="s">
        <v>82</v>
      </c>
      <c r="C21" s="181" t="s">
        <v>528</v>
      </c>
      <c r="D21" s="176">
        <v>0</v>
      </c>
      <c r="E21" s="181" t="s">
        <v>530</v>
      </c>
      <c r="F21" s="176" t="s">
        <v>531</v>
      </c>
      <c r="G21" s="178">
        <v>15211</v>
      </c>
      <c r="H21" s="176">
        <v>13</v>
      </c>
      <c r="I21" s="181">
        <v>35357</v>
      </c>
      <c r="J21" s="176">
        <v>9</v>
      </c>
      <c r="K21" s="178" t="s">
        <v>530</v>
      </c>
      <c r="L21" s="176" t="s">
        <v>531</v>
      </c>
      <c r="M21" s="181">
        <v>848</v>
      </c>
      <c r="N21" s="176">
        <v>10</v>
      </c>
      <c r="O21" s="181">
        <v>725</v>
      </c>
      <c r="P21" s="176">
        <v>9</v>
      </c>
      <c r="Q21" s="181" t="s">
        <v>530</v>
      </c>
      <c r="R21" s="176" t="s">
        <v>531</v>
      </c>
      <c r="S21" s="181" t="s">
        <v>530</v>
      </c>
      <c r="T21" s="176" t="s">
        <v>531</v>
      </c>
      <c r="U21" s="181" t="s">
        <v>530</v>
      </c>
      <c r="V21" s="176" t="s">
        <v>531</v>
      </c>
      <c r="W21" s="447" t="s">
        <v>530</v>
      </c>
      <c r="X21" s="176" t="s">
        <v>531</v>
      </c>
      <c r="Y21" s="232">
        <v>41</v>
      </c>
    </row>
    <row r="22" spans="1:25" ht="60" customHeight="1">
      <c r="A22" s="272">
        <v>12</v>
      </c>
      <c r="B22" s="159" t="s">
        <v>168</v>
      </c>
      <c r="C22" s="181" t="s">
        <v>530</v>
      </c>
      <c r="D22" s="176" t="s">
        <v>531</v>
      </c>
      <c r="E22" s="181" t="s">
        <v>530</v>
      </c>
      <c r="F22" s="176" t="s">
        <v>531</v>
      </c>
      <c r="G22" s="178" t="s">
        <v>530</v>
      </c>
      <c r="H22" s="176" t="s">
        <v>531</v>
      </c>
      <c r="I22" s="181">
        <v>35168</v>
      </c>
      <c r="J22" s="176">
        <v>11</v>
      </c>
      <c r="K22" s="178" t="s">
        <v>530</v>
      </c>
      <c r="L22" s="176" t="s">
        <v>531</v>
      </c>
      <c r="M22" s="181" t="s">
        <v>530</v>
      </c>
      <c r="N22" s="176" t="s">
        <v>531</v>
      </c>
      <c r="O22" s="181" t="s">
        <v>530</v>
      </c>
      <c r="P22" s="176" t="s">
        <v>531</v>
      </c>
      <c r="Q22" s="181" t="s">
        <v>530</v>
      </c>
      <c r="R22" s="176" t="s">
        <v>531</v>
      </c>
      <c r="S22" s="181">
        <v>217</v>
      </c>
      <c r="T22" s="176">
        <v>11</v>
      </c>
      <c r="U22" s="181">
        <v>528</v>
      </c>
      <c r="V22" s="176">
        <v>14.5</v>
      </c>
      <c r="W22" s="447" t="s">
        <v>530</v>
      </c>
      <c r="X22" s="176" t="s">
        <v>531</v>
      </c>
      <c r="Y22" s="232">
        <v>36.5</v>
      </c>
    </row>
    <row r="23" spans="1:25" ht="60" customHeight="1">
      <c r="A23" s="273">
        <v>13</v>
      </c>
      <c r="B23" s="172" t="s">
        <v>19</v>
      </c>
      <c r="C23" s="181">
        <v>705</v>
      </c>
      <c r="D23" s="176">
        <v>9</v>
      </c>
      <c r="E23" s="181">
        <v>5045</v>
      </c>
      <c r="F23" s="176">
        <v>7</v>
      </c>
      <c r="G23" s="178" t="s">
        <v>520</v>
      </c>
      <c r="H23" s="176">
        <v>0</v>
      </c>
      <c r="I23" s="181" t="s">
        <v>530</v>
      </c>
      <c r="J23" s="176" t="s">
        <v>531</v>
      </c>
      <c r="K23" s="178" t="s">
        <v>530</v>
      </c>
      <c r="L23" s="176" t="s">
        <v>531</v>
      </c>
      <c r="M23" s="181" t="s">
        <v>530</v>
      </c>
      <c r="N23" s="176" t="s">
        <v>531</v>
      </c>
      <c r="O23" s="181" t="s">
        <v>523</v>
      </c>
      <c r="P23" s="176">
        <v>0</v>
      </c>
      <c r="Q23" s="181" t="s">
        <v>530</v>
      </c>
      <c r="R23" s="176" t="s">
        <v>531</v>
      </c>
      <c r="S23" s="181">
        <v>200</v>
      </c>
      <c r="T23" s="176">
        <v>7</v>
      </c>
      <c r="U23" s="181" t="s">
        <v>530</v>
      </c>
      <c r="V23" s="176" t="s">
        <v>531</v>
      </c>
      <c r="W23" s="447" t="s">
        <v>530</v>
      </c>
      <c r="X23" s="176" t="s">
        <v>531</v>
      </c>
      <c r="Y23" s="232">
        <v>23</v>
      </c>
    </row>
    <row r="24" spans="1:25" ht="60.75" customHeight="1">
      <c r="A24" s="272">
        <v>14</v>
      </c>
      <c r="B24" s="159" t="s">
        <v>16</v>
      </c>
      <c r="C24" s="181">
        <v>707</v>
      </c>
      <c r="D24" s="176">
        <v>7</v>
      </c>
      <c r="E24" s="181" t="s">
        <v>529</v>
      </c>
      <c r="F24" s="176">
        <v>0</v>
      </c>
      <c r="G24" s="178" t="s">
        <v>530</v>
      </c>
      <c r="H24" s="176" t="s">
        <v>531</v>
      </c>
      <c r="I24" s="181" t="s">
        <v>530</v>
      </c>
      <c r="J24" s="176" t="s">
        <v>531</v>
      </c>
      <c r="K24" s="178" t="s">
        <v>530</v>
      </c>
      <c r="L24" s="176" t="s">
        <v>531</v>
      </c>
      <c r="M24" s="181" t="s">
        <v>530</v>
      </c>
      <c r="N24" s="176" t="s">
        <v>531</v>
      </c>
      <c r="O24" s="181" t="s">
        <v>530</v>
      </c>
      <c r="P24" s="176" t="s">
        <v>531</v>
      </c>
      <c r="Q24" s="181" t="s">
        <v>530</v>
      </c>
      <c r="R24" s="176" t="s">
        <v>531</v>
      </c>
      <c r="S24" s="181" t="s">
        <v>530</v>
      </c>
      <c r="T24" s="176" t="s">
        <v>531</v>
      </c>
      <c r="U24" s="181" t="s">
        <v>530</v>
      </c>
      <c r="V24" s="176" t="s">
        <v>531</v>
      </c>
      <c r="W24" s="447">
        <v>1780</v>
      </c>
      <c r="X24" s="176">
        <v>10</v>
      </c>
      <c r="Y24" s="232">
        <v>17</v>
      </c>
    </row>
    <row r="25" spans="1:25" ht="60.75" customHeight="1" thickBot="1">
      <c r="A25" s="323">
        <v>15</v>
      </c>
      <c r="B25" s="324" t="s">
        <v>122</v>
      </c>
      <c r="C25" s="325" t="s">
        <v>530</v>
      </c>
      <c r="D25" s="326" t="s">
        <v>531</v>
      </c>
      <c r="E25" s="325" t="s">
        <v>530</v>
      </c>
      <c r="F25" s="326" t="s">
        <v>531</v>
      </c>
      <c r="G25" s="327" t="s">
        <v>530</v>
      </c>
      <c r="H25" s="326" t="s">
        <v>531</v>
      </c>
      <c r="I25" s="325" t="s">
        <v>530</v>
      </c>
      <c r="J25" s="326" t="s">
        <v>531</v>
      </c>
      <c r="K25" s="443" t="s">
        <v>530</v>
      </c>
      <c r="L25" s="326" t="s">
        <v>531</v>
      </c>
      <c r="M25" s="325" t="s">
        <v>530</v>
      </c>
      <c r="N25" s="326" t="s">
        <v>531</v>
      </c>
      <c r="O25" s="325" t="s">
        <v>530</v>
      </c>
      <c r="P25" s="326" t="s">
        <v>531</v>
      </c>
      <c r="Q25" s="325" t="s">
        <v>530</v>
      </c>
      <c r="R25" s="326" t="s">
        <v>531</v>
      </c>
      <c r="S25" s="325" t="s">
        <v>530</v>
      </c>
      <c r="T25" s="326" t="s">
        <v>531</v>
      </c>
      <c r="U25" s="325" t="s">
        <v>530</v>
      </c>
      <c r="V25" s="326" t="s">
        <v>531</v>
      </c>
      <c r="W25" s="449" t="s">
        <v>530</v>
      </c>
      <c r="X25" s="326" t="s">
        <v>531</v>
      </c>
      <c r="Y25" s="328">
        <v>0</v>
      </c>
    </row>
  </sheetData>
  <mergeCells count="21">
    <mergeCell ref="A1:Y1"/>
    <mergeCell ref="A2:Y2"/>
    <mergeCell ref="A3:Y3"/>
    <mergeCell ref="A5:Y5"/>
    <mergeCell ref="E9:F9"/>
    <mergeCell ref="Q9:R9"/>
    <mergeCell ref="A7:T7"/>
    <mergeCell ref="U7:Y7"/>
    <mergeCell ref="A8:Y8"/>
    <mergeCell ref="A6:Y6"/>
    <mergeCell ref="A4:T4"/>
    <mergeCell ref="C9:D9"/>
    <mergeCell ref="U4:Y4"/>
    <mergeCell ref="S9:T9"/>
    <mergeCell ref="I9:J9"/>
    <mergeCell ref="K9:L9"/>
    <mergeCell ref="O9:P9"/>
    <mergeCell ref="U9:V9"/>
    <mergeCell ref="G9:H9"/>
    <mergeCell ref="M9:N9"/>
    <mergeCell ref="W9:X9"/>
  </mergeCells>
  <phoneticPr fontId="0" type="noConversion"/>
  <conditionalFormatting sqref="C21 C19 C14:C17 C11:C12 E11:E12 E14:E17 E19 E21 G21 G19 G14:G17 G11:G12 I11:I12 I14:I17 I19 I21 K21 K19 K14:K17 K11:K12 M11:M12 M14:M17 M19 M21 O21 O19 O14:O17 O11:O12 Q11:Q12 Q14:Q17 Q19 Q21 S11:S12 S14:S17 S19 S21 U21 U19 U14:U17 U11:U12 W21 W19 W14:W17 W11:W12 C23 C25 E23 E25 G23 G25 I23 I25 K23 K25 M23 M25 O23 O25 Q23 Q25 S23 S25 U23 U25 W23 W25">
    <cfRule type="cellIs" dxfId="53" priority="4" stopIfTrue="1" operator="equal">
      <formula>0</formula>
    </cfRule>
  </conditionalFormatting>
  <conditionalFormatting sqref="C13 C18 C20 E20 E18 E13 G13 G18 G20 I20 I18 I13 K13 K18 K20 M20 M18 M13 O13 O18 O20 Q20 Q18 Q13 S13 S18 S20 U20 U18 U13 W20 W18 W13 C22 C24 E22 E24 G22 G24 I22 I24 K22 K24 M22 M24 O22 O24 Q22 Q24 S22 S24 U22 U24 W22 W24">
    <cfRule type="cellIs" dxfId="52" priority="3" stopIfTrue="1" operator="equal">
      <formula>0</formula>
    </cfRule>
  </conditionalFormatting>
  <printOptions horizontalCentered="1"/>
  <pageMargins left="0" right="0" top="0.78740157480314965" bottom="0" header="0" footer="0"/>
  <pageSetup paperSize="9" scale="44" orientation="landscape" horizontalDpi="300" r:id="rId1"/>
  <headerFooter alignWithMargins="0">
    <oddHeader>&amp;L&amp;G&amp;R&amp;G</oddHead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00B050"/>
  </sheetPr>
  <dimension ref="A1:E30"/>
  <sheetViews>
    <sheetView topLeftCell="A13" workbookViewId="0">
      <selection sqref="A1:D1"/>
    </sheetView>
  </sheetViews>
  <sheetFormatPr defaultRowHeight="15.75" customHeight="1"/>
  <cols>
    <col min="1" max="1" width="14.5703125" style="18" customWidth="1"/>
    <col min="2" max="2" width="32.7109375" style="23" customWidth="1"/>
    <col min="3" max="3" width="32.7109375" style="18" customWidth="1"/>
    <col min="4" max="4" width="16.5703125" style="18" bestFit="1" customWidth="1"/>
    <col min="5" max="124" width="8.140625" style="18" customWidth="1"/>
    <col min="125" max="16384" width="9.140625" style="18"/>
  </cols>
  <sheetData>
    <row r="1" spans="1:5" ht="23.25" customHeight="1">
      <c r="A1" s="465" t="str">
        <f>Menu!A1</f>
        <v>BALKAN SALON ŞAMPİYONASI</v>
      </c>
      <c r="B1" s="465"/>
      <c r="C1" s="465"/>
      <c r="D1" s="465"/>
    </row>
    <row r="2" spans="1:5" ht="23.25" customHeight="1">
      <c r="A2" s="465" t="str">
        <f>Menu!A2</f>
        <v>BALKAN INDOOR CHAMPIONSHIPS</v>
      </c>
      <c r="B2" s="465"/>
      <c r="C2" s="465"/>
      <c r="D2" s="465"/>
    </row>
    <row r="3" spans="1:5" ht="27" customHeight="1" thickBot="1">
      <c r="A3" s="466" t="str">
        <f>Menu!A3</f>
        <v>22 February 2014 / İstanbul</v>
      </c>
      <c r="B3" s="466"/>
      <c r="C3" s="466"/>
      <c r="D3" s="466"/>
      <c r="E3" s="19"/>
    </row>
    <row r="4" spans="1:5" s="19" customFormat="1" ht="30" customHeight="1">
      <c r="A4" s="462" t="s">
        <v>78</v>
      </c>
      <c r="B4" s="463"/>
      <c r="C4" s="463"/>
      <c r="D4" s="464"/>
    </row>
    <row r="5" spans="1:5" s="19" customFormat="1" ht="30" customHeight="1">
      <c r="A5" s="161"/>
      <c r="B5" s="284" t="s">
        <v>128</v>
      </c>
      <c r="C5" s="284" t="s">
        <v>69</v>
      </c>
      <c r="D5" s="285"/>
    </row>
    <row r="6" spans="1:5" s="20" customFormat="1" ht="26.1" customHeight="1">
      <c r="A6" s="161">
        <v>0.5625</v>
      </c>
      <c r="B6" s="286" t="s">
        <v>127</v>
      </c>
      <c r="C6" s="287" t="s">
        <v>113</v>
      </c>
      <c r="D6" s="288" t="s">
        <v>137</v>
      </c>
    </row>
    <row r="7" spans="1:5" s="20" customFormat="1" ht="26.1" customHeight="1">
      <c r="A7" s="162">
        <v>0.57291666666666663</v>
      </c>
      <c r="B7" s="163" t="s">
        <v>151</v>
      </c>
      <c r="C7" s="165" t="s">
        <v>71</v>
      </c>
      <c r="D7" s="164" t="s">
        <v>137</v>
      </c>
    </row>
    <row r="8" spans="1:5" s="20" customFormat="1" ht="26.1" customHeight="1">
      <c r="A8" s="289">
        <v>0.61458333333333337</v>
      </c>
      <c r="B8" s="286" t="s">
        <v>112</v>
      </c>
      <c r="C8" s="287" t="s">
        <v>114</v>
      </c>
      <c r="D8" s="288" t="s">
        <v>137</v>
      </c>
    </row>
    <row r="9" spans="1:5" s="20" customFormat="1" ht="26.1" customHeight="1">
      <c r="A9" s="161">
        <v>0.61805555555555558</v>
      </c>
      <c r="B9" s="286" t="s">
        <v>136</v>
      </c>
      <c r="C9" s="287" t="s">
        <v>116</v>
      </c>
      <c r="D9" s="288" t="s">
        <v>137</v>
      </c>
    </row>
    <row r="10" spans="1:5" s="20" customFormat="1" ht="26.1" customHeight="1">
      <c r="A10" s="162">
        <v>0.625</v>
      </c>
      <c r="B10" s="163" t="s">
        <v>145</v>
      </c>
      <c r="C10" s="165" t="s">
        <v>75</v>
      </c>
      <c r="D10" s="164" t="s">
        <v>137</v>
      </c>
    </row>
    <row r="11" spans="1:5" s="20" customFormat="1" ht="25.5" customHeight="1">
      <c r="A11" s="162">
        <v>0.63194444444444442</v>
      </c>
      <c r="B11" s="163" t="s">
        <v>154</v>
      </c>
      <c r="C11" s="165" t="s">
        <v>77</v>
      </c>
      <c r="D11" s="164" t="s">
        <v>137</v>
      </c>
    </row>
    <row r="12" spans="1:5" s="20" customFormat="1" ht="26.1" customHeight="1">
      <c r="A12" s="289">
        <v>0.63541666666666663</v>
      </c>
      <c r="B12" s="286" t="s">
        <v>153</v>
      </c>
      <c r="C12" s="287" t="s">
        <v>119</v>
      </c>
      <c r="D12" s="288" t="s">
        <v>137</v>
      </c>
    </row>
    <row r="13" spans="1:5" s="20" customFormat="1" ht="26.1" customHeight="1">
      <c r="A13" s="289">
        <v>0.64583333333333337</v>
      </c>
      <c r="B13" s="286" t="s">
        <v>152</v>
      </c>
      <c r="C13" s="287" t="s">
        <v>117</v>
      </c>
      <c r="D13" s="288" t="s">
        <v>137</v>
      </c>
    </row>
    <row r="14" spans="1:5" s="20" customFormat="1" ht="26.1" customHeight="1">
      <c r="A14" s="162">
        <v>0.65277777777777779</v>
      </c>
      <c r="B14" s="163" t="s">
        <v>149</v>
      </c>
      <c r="C14" s="165" t="s">
        <v>74</v>
      </c>
      <c r="D14" s="164" t="s">
        <v>137</v>
      </c>
    </row>
    <row r="15" spans="1:5" s="20" customFormat="1" ht="26.1" customHeight="1">
      <c r="A15" s="289">
        <v>0.66666666666666663</v>
      </c>
      <c r="B15" s="287" t="s">
        <v>146</v>
      </c>
      <c r="C15" s="287" t="s">
        <v>120</v>
      </c>
      <c r="D15" s="285" t="s">
        <v>137</v>
      </c>
    </row>
    <row r="16" spans="1:5" s="20" customFormat="1" ht="26.1" customHeight="1">
      <c r="A16" s="289">
        <v>0.67361111111111116</v>
      </c>
      <c r="B16" s="286" t="s">
        <v>150</v>
      </c>
      <c r="C16" s="287" t="s">
        <v>121</v>
      </c>
      <c r="D16" s="288" t="s">
        <v>137</v>
      </c>
    </row>
    <row r="17" spans="1:4" s="20" customFormat="1" ht="26.1" customHeight="1">
      <c r="A17" s="162">
        <v>0.68055555555555547</v>
      </c>
      <c r="B17" s="163" t="s">
        <v>147</v>
      </c>
      <c r="C17" s="165" t="s">
        <v>72</v>
      </c>
      <c r="D17" s="164" t="s">
        <v>137</v>
      </c>
    </row>
    <row r="18" spans="1:4" s="20" customFormat="1" ht="26.1" customHeight="1">
      <c r="A18" s="162">
        <v>0.68402777777777779</v>
      </c>
      <c r="B18" s="163" t="s">
        <v>142</v>
      </c>
      <c r="C18" s="290" t="s">
        <v>73</v>
      </c>
      <c r="D18" s="164" t="s">
        <v>137</v>
      </c>
    </row>
    <row r="19" spans="1:4" s="20" customFormat="1" ht="26.1" customHeight="1">
      <c r="A19" s="162">
        <v>0.70486111111111116</v>
      </c>
      <c r="B19" s="163" t="s">
        <v>79</v>
      </c>
      <c r="C19" s="165" t="s">
        <v>80</v>
      </c>
      <c r="D19" s="164" t="s">
        <v>137</v>
      </c>
    </row>
    <row r="20" spans="1:4" s="20" customFormat="1" ht="26.1" customHeight="1">
      <c r="A20" s="289">
        <v>0.69444444444444453</v>
      </c>
      <c r="B20" s="286" t="s">
        <v>140</v>
      </c>
      <c r="C20" s="287" t="s">
        <v>141</v>
      </c>
      <c r="D20" s="288" t="s">
        <v>137</v>
      </c>
    </row>
    <row r="21" spans="1:4" s="20" customFormat="1" ht="26.1" customHeight="1">
      <c r="A21" s="289">
        <v>0.69444444444444453</v>
      </c>
      <c r="B21" s="286" t="s">
        <v>138</v>
      </c>
      <c r="C21" s="287" t="s">
        <v>118</v>
      </c>
      <c r="D21" s="288" t="s">
        <v>137</v>
      </c>
    </row>
    <row r="22" spans="1:4" s="20" customFormat="1" ht="25.5" customHeight="1">
      <c r="A22" s="162">
        <v>0.71180555555555547</v>
      </c>
      <c r="B22" s="163" t="s">
        <v>143</v>
      </c>
      <c r="C22" s="165" t="s">
        <v>144</v>
      </c>
      <c r="D22" s="164" t="s">
        <v>137</v>
      </c>
    </row>
    <row r="23" spans="1:4" s="20" customFormat="1" ht="26.1" customHeight="1">
      <c r="A23" s="289">
        <v>0.72222222222222221</v>
      </c>
      <c r="B23" s="286" t="s">
        <v>148</v>
      </c>
      <c r="C23" s="287" t="s">
        <v>115</v>
      </c>
      <c r="D23" s="288" t="s">
        <v>137</v>
      </c>
    </row>
    <row r="24" spans="1:4" s="20" customFormat="1" ht="25.5" customHeight="1">
      <c r="A24" s="162">
        <v>0.72916666666666663</v>
      </c>
      <c r="B24" s="163" t="s">
        <v>155</v>
      </c>
      <c r="C24" s="165" t="s">
        <v>70</v>
      </c>
      <c r="D24" s="164" t="s">
        <v>137</v>
      </c>
    </row>
    <row r="25" spans="1:4" s="20" customFormat="1" ht="25.5" customHeight="1">
      <c r="A25" s="289">
        <v>0.73611111111111116</v>
      </c>
      <c r="B25" s="439" t="s">
        <v>156</v>
      </c>
      <c r="C25" s="284" t="s">
        <v>157</v>
      </c>
      <c r="D25" s="285" t="s">
        <v>137</v>
      </c>
    </row>
    <row r="26" spans="1:4" s="20" customFormat="1" ht="26.1" customHeight="1">
      <c r="A26" s="162">
        <v>0.75</v>
      </c>
      <c r="B26" s="440" t="s">
        <v>126</v>
      </c>
      <c r="C26" s="290" t="s">
        <v>158</v>
      </c>
      <c r="D26" s="441" t="s">
        <v>137</v>
      </c>
    </row>
    <row r="27" spans="1:4" s="20" customFormat="1" ht="26.1" customHeight="1" thickBot="1">
      <c r="A27" s="291">
        <v>0.76736111111111116</v>
      </c>
      <c r="B27" s="292" t="s">
        <v>139</v>
      </c>
      <c r="C27" s="293" t="s">
        <v>76</v>
      </c>
      <c r="D27" s="294" t="s">
        <v>137</v>
      </c>
    </row>
    <row r="28" spans="1:4" s="20" customFormat="1" ht="26.1" customHeight="1">
      <c r="A28" s="21"/>
      <c r="B28" s="22"/>
      <c r="C28" s="19"/>
      <c r="D28" s="19"/>
    </row>
    <row r="29" spans="1:4" s="20" customFormat="1" ht="26.1" customHeight="1">
      <c r="A29" s="18"/>
      <c r="B29" s="23"/>
      <c r="C29" s="18"/>
      <c r="D29" s="18"/>
    </row>
    <row r="30" spans="1:4" s="19" customFormat="1" ht="12.75">
      <c r="A30" s="18"/>
      <c r="B30" s="23"/>
      <c r="C30" s="18"/>
      <c r="D30" s="18"/>
    </row>
  </sheetData>
  <mergeCells count="4">
    <mergeCell ref="A4:D4"/>
    <mergeCell ref="A1:D1"/>
    <mergeCell ref="A2:D2"/>
    <mergeCell ref="A3:D3"/>
  </mergeCells>
  <printOptions horizontalCentered="1"/>
  <pageMargins left="0.70866141732283472" right="0.70866141732283472" top="0.74803149606299213" bottom="0.74803149606299213" header="0.31496062992125984" footer="0.31496062992125984"/>
  <pageSetup paperSize="9" scale="91" orientation="portrait" horizontalDpi="300" r:id="rId1"/>
  <rowBreaks count="1" manualBreakCount="1">
    <brk id="28"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8"/>
  </sheetPr>
  <dimension ref="A1:P101"/>
  <sheetViews>
    <sheetView zoomScaleNormal="100" workbookViewId="0">
      <selection sqref="A1:O1"/>
    </sheetView>
  </sheetViews>
  <sheetFormatPr defaultRowHeight="12.75" outlineLevelRow="1"/>
  <cols>
    <col min="1" max="1" width="9.140625" style="8" customWidth="1"/>
    <col min="2" max="2" width="5.7109375" style="8" customWidth="1"/>
    <col min="3" max="3" width="22.5703125" style="8" bestFit="1" customWidth="1"/>
    <col min="4" max="5" width="5.7109375" style="8" customWidth="1"/>
    <col min="6" max="7" width="8.7109375" style="8" customWidth="1"/>
    <col min="8" max="8" width="1.7109375" style="8" customWidth="1"/>
    <col min="9" max="9" width="7.7109375" style="8" customWidth="1"/>
    <col min="10" max="10" width="5.7109375" style="8" customWidth="1"/>
    <col min="11" max="11" width="23.5703125" style="8" bestFit="1" customWidth="1"/>
    <col min="12" max="13" width="5.7109375" style="8" customWidth="1"/>
    <col min="14" max="15" width="8.7109375" style="8" customWidth="1"/>
  </cols>
  <sheetData>
    <row r="1" spans="1:15" s="85" customFormat="1" ht="24" customHeight="1">
      <c r="A1" s="476" t="s">
        <v>124</v>
      </c>
      <c r="B1" s="476"/>
      <c r="C1" s="476"/>
      <c r="D1" s="476"/>
      <c r="E1" s="476"/>
      <c r="F1" s="476"/>
      <c r="G1" s="476"/>
      <c r="H1" s="476"/>
      <c r="I1" s="476"/>
      <c r="J1" s="476"/>
      <c r="K1" s="476"/>
      <c r="L1" s="476"/>
      <c r="M1" s="476"/>
      <c r="N1" s="476"/>
      <c r="O1" s="476"/>
    </row>
    <row r="2" spans="1:15" s="85" customFormat="1" hidden="1" outlineLevel="1">
      <c r="A2" s="71"/>
      <c r="B2" s="71"/>
      <c r="C2" s="71"/>
      <c r="D2" s="71"/>
      <c r="E2" s="71"/>
      <c r="F2" s="71"/>
      <c r="G2" s="71"/>
      <c r="H2" s="71"/>
      <c r="I2" s="71"/>
      <c r="J2" s="71"/>
      <c r="K2" s="71"/>
      <c r="L2" s="71"/>
      <c r="M2" s="71"/>
      <c r="N2" s="71"/>
      <c r="O2" s="71"/>
    </row>
    <row r="3" spans="1:15" s="85" customFormat="1" hidden="1" outlineLevel="1">
      <c r="A3" s="71"/>
      <c r="B3" s="71"/>
      <c r="C3" s="71"/>
      <c r="D3" s="71"/>
      <c r="E3" s="71"/>
      <c r="F3" s="71"/>
      <c r="G3" s="71"/>
      <c r="H3" s="71"/>
      <c r="I3" s="71"/>
      <c r="J3" s="71"/>
      <c r="K3" s="71"/>
      <c r="L3" s="71"/>
      <c r="M3" s="71"/>
      <c r="N3" s="71"/>
      <c r="O3" s="71"/>
    </row>
    <row r="4" spans="1:15" s="85" customFormat="1" hidden="1" outlineLevel="1">
      <c r="A4" s="71"/>
      <c r="B4" s="71"/>
      <c r="C4" s="71"/>
      <c r="D4" s="71"/>
      <c r="E4" s="71"/>
      <c r="F4" s="71"/>
      <c r="G4" s="71"/>
      <c r="H4" s="71"/>
      <c r="I4" s="71"/>
      <c r="J4" s="71"/>
      <c r="K4" s="71"/>
      <c r="L4" s="71"/>
      <c r="M4" s="71"/>
      <c r="N4" s="71"/>
      <c r="O4" s="71"/>
    </row>
    <row r="5" spans="1:15" s="85" customFormat="1" hidden="1" outlineLevel="1">
      <c r="A5" s="71"/>
      <c r="B5" s="71"/>
      <c r="C5" s="71"/>
      <c r="D5" s="71"/>
      <c r="E5" s="71"/>
      <c r="F5" s="71"/>
      <c r="G5" s="71"/>
      <c r="H5" s="71"/>
      <c r="I5" s="71"/>
      <c r="J5" s="71"/>
      <c r="K5" s="71"/>
      <c r="L5" s="71"/>
      <c r="M5" s="71"/>
      <c r="N5" s="71"/>
      <c r="O5" s="71"/>
    </row>
    <row r="6" spans="1:15" s="85" customFormat="1" hidden="1" outlineLevel="1">
      <c r="A6" s="71"/>
      <c r="B6" s="71"/>
      <c r="C6" s="71"/>
      <c r="D6" s="71"/>
      <c r="E6" s="71"/>
      <c r="G6" s="93"/>
      <c r="H6" s="71"/>
      <c r="I6" s="71"/>
      <c r="J6" s="71"/>
      <c r="K6" s="71"/>
      <c r="L6" s="71"/>
      <c r="M6" s="71"/>
      <c r="O6" s="93"/>
    </row>
    <row r="7" spans="1:15" s="85" customFormat="1" collapsed="1">
      <c r="A7" s="510"/>
      <c r="B7" s="510"/>
      <c r="C7" s="510"/>
      <c r="D7" s="510"/>
      <c r="E7" s="510"/>
      <c r="F7" s="510"/>
      <c r="G7" s="510"/>
      <c r="H7" s="510"/>
      <c r="I7" s="510"/>
      <c r="J7" s="510"/>
      <c r="K7" s="510"/>
      <c r="L7" s="510"/>
      <c r="M7" s="510"/>
      <c r="N7" s="510"/>
      <c r="O7" s="510"/>
    </row>
    <row r="8" spans="1:15" s="85" customFormat="1">
      <c r="A8" s="332">
        <v>1</v>
      </c>
      <c r="B8" s="71"/>
      <c r="C8" s="71"/>
      <c r="D8" s="71"/>
      <c r="E8" s="71"/>
      <c r="F8" s="97"/>
      <c r="G8" s="275"/>
      <c r="H8" s="71"/>
      <c r="I8" s="332">
        <v>1</v>
      </c>
      <c r="J8" s="56"/>
      <c r="K8" s="56"/>
      <c r="L8" s="56"/>
      <c r="M8" s="56"/>
      <c r="N8" s="56"/>
      <c r="O8" s="56"/>
    </row>
    <row r="9" spans="1:15" s="85" customFormat="1" ht="15.75">
      <c r="A9" s="475" t="s">
        <v>129</v>
      </c>
      <c r="B9" s="475"/>
      <c r="C9" s="475"/>
      <c r="D9" s="475"/>
      <c r="E9" s="475"/>
      <c r="F9" s="475"/>
      <c r="G9" s="475"/>
      <c r="H9" s="71"/>
      <c r="I9" s="475" t="s">
        <v>7</v>
      </c>
      <c r="J9" s="475"/>
      <c r="K9" s="475"/>
      <c r="L9" s="475"/>
      <c r="M9" s="475"/>
      <c r="N9" s="475"/>
      <c r="O9" s="475"/>
    </row>
    <row r="10" spans="1:15" s="85" customFormat="1">
      <c r="A10" s="95" t="s">
        <v>38</v>
      </c>
      <c r="B10" s="95" t="s">
        <v>31</v>
      </c>
      <c r="C10" s="95" t="s">
        <v>66</v>
      </c>
      <c r="D10" s="95" t="s">
        <v>67</v>
      </c>
      <c r="E10" s="95" t="s">
        <v>32</v>
      </c>
      <c r="F10" s="95" t="s">
        <v>30</v>
      </c>
      <c r="G10" s="95" t="s">
        <v>39</v>
      </c>
      <c r="H10" s="71"/>
      <c r="I10" s="95" t="s">
        <v>38</v>
      </c>
      <c r="J10" s="95" t="s">
        <v>31</v>
      </c>
      <c r="K10" s="95" t="s">
        <v>66</v>
      </c>
      <c r="L10" s="95" t="s">
        <v>67</v>
      </c>
      <c r="M10" s="95" t="s">
        <v>32</v>
      </c>
      <c r="N10" s="95" t="s">
        <v>30</v>
      </c>
      <c r="O10" s="95" t="s">
        <v>39</v>
      </c>
    </row>
    <row r="11" spans="1:15" s="85" customFormat="1">
      <c r="A11" s="49" t="s">
        <v>514</v>
      </c>
      <c r="B11" s="58">
        <v>189</v>
      </c>
      <c r="C11" s="66" t="s">
        <v>254</v>
      </c>
      <c r="D11" s="59">
        <v>1988</v>
      </c>
      <c r="E11" s="59" t="s">
        <v>163</v>
      </c>
      <c r="F11" s="72">
        <v>697</v>
      </c>
      <c r="G11" s="59"/>
      <c r="H11" s="71"/>
      <c r="I11" s="49" t="s">
        <v>514</v>
      </c>
      <c r="J11" s="58">
        <v>270</v>
      </c>
      <c r="K11" s="61" t="s">
        <v>252</v>
      </c>
      <c r="L11" s="58">
        <v>1991</v>
      </c>
      <c r="M11" s="59" t="s">
        <v>164</v>
      </c>
      <c r="N11" s="73">
        <v>4784</v>
      </c>
      <c r="O11" s="58"/>
    </row>
    <row r="12" spans="1:15" s="85" customFormat="1">
      <c r="A12" s="49">
        <v>1</v>
      </c>
      <c r="B12" s="58">
        <v>256</v>
      </c>
      <c r="C12" s="60" t="s">
        <v>239</v>
      </c>
      <c r="D12" s="58">
        <v>1986</v>
      </c>
      <c r="E12" s="59" t="s">
        <v>170</v>
      </c>
      <c r="F12" s="73">
        <v>703</v>
      </c>
      <c r="G12" s="58">
        <v>11</v>
      </c>
      <c r="H12" s="71"/>
      <c r="I12" s="49">
        <v>1</v>
      </c>
      <c r="J12" s="58">
        <v>212</v>
      </c>
      <c r="K12" s="60" t="s">
        <v>293</v>
      </c>
      <c r="L12" s="58" t="s">
        <v>206</v>
      </c>
      <c r="M12" s="59" t="s">
        <v>169</v>
      </c>
      <c r="N12" s="73">
        <v>4887</v>
      </c>
      <c r="O12" s="58">
        <v>10</v>
      </c>
    </row>
    <row r="13" spans="1:15" s="85" customFormat="1">
      <c r="A13" s="49">
        <v>2</v>
      </c>
      <c r="B13" s="58">
        <v>173</v>
      </c>
      <c r="C13" s="61" t="s">
        <v>187</v>
      </c>
      <c r="D13" s="58">
        <v>1991</v>
      </c>
      <c r="E13" s="59" t="s">
        <v>16</v>
      </c>
      <c r="F13" s="73">
        <v>707</v>
      </c>
      <c r="G13" s="58">
        <v>7</v>
      </c>
      <c r="H13" s="71"/>
      <c r="I13" s="49" t="s">
        <v>514</v>
      </c>
      <c r="J13" s="58">
        <v>213</v>
      </c>
      <c r="K13" s="60" t="s">
        <v>256</v>
      </c>
      <c r="L13" s="58" t="s">
        <v>208</v>
      </c>
      <c r="M13" s="59" t="s">
        <v>176</v>
      </c>
      <c r="N13" s="73">
        <v>4908</v>
      </c>
      <c r="O13" s="58"/>
    </row>
    <row r="14" spans="1:15" s="85" customFormat="1">
      <c r="A14" s="49" t="s">
        <v>514</v>
      </c>
      <c r="B14" s="58">
        <v>156</v>
      </c>
      <c r="C14" s="66" t="s">
        <v>509</v>
      </c>
      <c r="D14" s="59">
        <v>1993</v>
      </c>
      <c r="E14" s="59" t="s">
        <v>160</v>
      </c>
      <c r="F14" s="72">
        <v>713</v>
      </c>
      <c r="G14" s="59"/>
      <c r="H14" s="71"/>
      <c r="I14" s="49">
        <v>2</v>
      </c>
      <c r="J14" s="58">
        <v>183</v>
      </c>
      <c r="K14" s="60" t="s">
        <v>191</v>
      </c>
      <c r="L14" s="58">
        <v>1991</v>
      </c>
      <c r="M14" s="59" t="s">
        <v>18</v>
      </c>
      <c r="N14" s="73">
        <v>4967</v>
      </c>
      <c r="O14" s="58">
        <v>9</v>
      </c>
    </row>
    <row r="15" spans="1:15" s="85" customFormat="1">
      <c r="A15" s="49">
        <v>3</v>
      </c>
      <c r="B15" s="58">
        <v>165</v>
      </c>
      <c r="C15" s="60" t="s">
        <v>177</v>
      </c>
      <c r="D15" s="58">
        <v>1993</v>
      </c>
      <c r="E15" s="59" t="s">
        <v>171</v>
      </c>
      <c r="F15" s="73">
        <v>723</v>
      </c>
      <c r="G15" s="58">
        <v>6</v>
      </c>
      <c r="H15" s="71"/>
      <c r="I15" s="49">
        <v>3</v>
      </c>
      <c r="J15" s="58">
        <v>164</v>
      </c>
      <c r="K15" s="60" t="s">
        <v>178</v>
      </c>
      <c r="L15" s="58">
        <v>1992</v>
      </c>
      <c r="M15" s="59" t="s">
        <v>171</v>
      </c>
      <c r="N15" s="73">
        <v>5037</v>
      </c>
      <c r="O15" s="58">
        <v>8</v>
      </c>
    </row>
    <row r="16" spans="1:15" s="85" customFormat="1">
      <c r="A16" s="49" t="s">
        <v>514</v>
      </c>
      <c r="B16" s="58">
        <v>290</v>
      </c>
      <c r="C16" s="60" t="s">
        <v>271</v>
      </c>
      <c r="D16" s="58">
        <v>1990</v>
      </c>
      <c r="E16" s="59" t="s">
        <v>165</v>
      </c>
      <c r="F16" s="73" t="s">
        <v>528</v>
      </c>
      <c r="G16" s="58"/>
      <c r="H16" s="71"/>
      <c r="I16" s="49" t="s">
        <v>513</v>
      </c>
      <c r="J16" s="58">
        <v>171</v>
      </c>
      <c r="K16" s="66" t="s">
        <v>188</v>
      </c>
      <c r="L16" s="59">
        <v>1995</v>
      </c>
      <c r="M16" s="59" t="s">
        <v>16</v>
      </c>
      <c r="N16" s="72" t="s">
        <v>529</v>
      </c>
      <c r="O16" s="59">
        <v>0</v>
      </c>
    </row>
    <row r="17" spans="1:15" s="85" customFormat="1">
      <c r="A17" s="49">
        <v>4</v>
      </c>
      <c r="B17" s="58">
        <v>152</v>
      </c>
      <c r="C17" s="60" t="s">
        <v>172</v>
      </c>
      <c r="D17" s="58">
        <v>1996</v>
      </c>
      <c r="E17" s="59" t="s">
        <v>82</v>
      </c>
      <c r="F17" s="73" t="s">
        <v>528</v>
      </c>
      <c r="G17" s="58">
        <v>0</v>
      </c>
      <c r="H17" s="71"/>
      <c r="I17" s="71"/>
      <c r="J17" s="71"/>
      <c r="K17" s="71"/>
      <c r="L17" s="71"/>
      <c r="M17" s="71"/>
      <c r="N17" s="71"/>
      <c r="O17" s="71"/>
    </row>
    <row r="18" spans="1:15" s="85" customFormat="1">
      <c r="A18" s="49" t="s">
        <v>514</v>
      </c>
      <c r="B18" s="58">
        <v>299</v>
      </c>
      <c r="C18" s="60" t="s">
        <v>272</v>
      </c>
      <c r="D18" s="58">
        <v>1991</v>
      </c>
      <c r="E18" s="59" t="s">
        <v>165</v>
      </c>
      <c r="F18" s="73" t="s">
        <v>528</v>
      </c>
      <c r="G18" s="58"/>
      <c r="H18" s="71"/>
      <c r="I18" s="71"/>
      <c r="J18" s="71"/>
      <c r="K18" s="71"/>
      <c r="L18" s="71"/>
      <c r="M18" s="71"/>
      <c r="N18" s="71"/>
      <c r="O18" s="71"/>
    </row>
    <row r="19" spans="1:15" s="85" customFormat="1">
      <c r="A19" s="332">
        <v>2</v>
      </c>
      <c r="B19" s="71"/>
      <c r="C19" s="71"/>
      <c r="D19" s="71"/>
      <c r="E19" s="71"/>
      <c r="F19" s="97"/>
      <c r="G19" s="275"/>
      <c r="H19" s="71"/>
      <c r="I19" s="332">
        <v>2</v>
      </c>
      <c r="J19" s="56"/>
      <c r="K19" s="56"/>
      <c r="L19" s="56"/>
      <c r="M19" s="56"/>
      <c r="N19" s="56"/>
      <c r="O19" s="56"/>
    </row>
    <row r="20" spans="1:15" s="85" customFormat="1" ht="15.75">
      <c r="A20" s="475" t="s">
        <v>129</v>
      </c>
      <c r="B20" s="475"/>
      <c r="C20" s="475"/>
      <c r="D20" s="475"/>
      <c r="E20" s="475"/>
      <c r="F20" s="475"/>
      <c r="G20" s="475"/>
      <c r="H20" s="71"/>
      <c r="I20" s="475" t="s">
        <v>7</v>
      </c>
      <c r="J20" s="475"/>
      <c r="K20" s="475"/>
      <c r="L20" s="475"/>
      <c r="M20" s="475"/>
      <c r="N20" s="475"/>
      <c r="O20" s="475"/>
    </row>
    <row r="21" spans="1:15" s="85" customFormat="1">
      <c r="A21" s="95" t="s">
        <v>38</v>
      </c>
      <c r="B21" s="95" t="s">
        <v>31</v>
      </c>
      <c r="C21" s="95" t="s">
        <v>66</v>
      </c>
      <c r="D21" s="95" t="s">
        <v>67</v>
      </c>
      <c r="E21" s="95" t="s">
        <v>32</v>
      </c>
      <c r="F21" s="95" t="s">
        <v>30</v>
      </c>
      <c r="G21" s="95" t="s">
        <v>39</v>
      </c>
      <c r="H21" s="71"/>
      <c r="I21" s="95" t="s">
        <v>38</v>
      </c>
      <c r="J21" s="95" t="s">
        <v>31</v>
      </c>
      <c r="K21" s="95" t="s">
        <v>66</v>
      </c>
      <c r="L21" s="95" t="s">
        <v>67</v>
      </c>
      <c r="M21" s="95" t="s">
        <v>32</v>
      </c>
      <c r="N21" s="95" t="s">
        <v>30</v>
      </c>
      <c r="O21" s="95" t="s">
        <v>39</v>
      </c>
    </row>
    <row r="22" spans="1:15" s="85" customFormat="1">
      <c r="A22" s="49">
        <v>1</v>
      </c>
      <c r="B22" s="58">
        <v>219</v>
      </c>
      <c r="C22" s="66" t="s">
        <v>216</v>
      </c>
      <c r="D22" s="59">
        <v>1985</v>
      </c>
      <c r="E22" s="59" t="s">
        <v>17</v>
      </c>
      <c r="F22" s="72">
        <v>680</v>
      </c>
      <c r="G22" s="59">
        <v>15</v>
      </c>
      <c r="H22" s="71"/>
      <c r="I22" s="49">
        <v>1</v>
      </c>
      <c r="J22" s="58">
        <v>266</v>
      </c>
      <c r="K22" s="61" t="s">
        <v>245</v>
      </c>
      <c r="L22" s="58">
        <v>1994</v>
      </c>
      <c r="M22" s="59" t="s">
        <v>21</v>
      </c>
      <c r="N22" s="73">
        <v>4744</v>
      </c>
      <c r="O22" s="58">
        <v>15</v>
      </c>
    </row>
    <row r="23" spans="1:15" s="85" customFormat="1">
      <c r="A23" s="49">
        <v>2</v>
      </c>
      <c r="B23" s="58">
        <v>243</v>
      </c>
      <c r="C23" s="66" t="s">
        <v>230</v>
      </c>
      <c r="D23" s="59">
        <v>1992</v>
      </c>
      <c r="E23" s="59" t="s">
        <v>22</v>
      </c>
      <c r="F23" s="72">
        <v>686</v>
      </c>
      <c r="G23" s="59">
        <v>14</v>
      </c>
      <c r="H23" s="71"/>
      <c r="I23" s="49">
        <v>2</v>
      </c>
      <c r="J23" s="58">
        <v>283</v>
      </c>
      <c r="K23" s="60" t="s">
        <v>261</v>
      </c>
      <c r="L23" s="58">
        <v>1987</v>
      </c>
      <c r="M23" s="59" t="s">
        <v>15</v>
      </c>
      <c r="N23" s="73">
        <v>4776</v>
      </c>
      <c r="O23" s="58">
        <v>14</v>
      </c>
    </row>
    <row r="24" spans="1:15" s="85" customFormat="1">
      <c r="A24" s="49">
        <v>3</v>
      </c>
      <c r="B24" s="58">
        <v>284</v>
      </c>
      <c r="C24" s="66" t="s">
        <v>260</v>
      </c>
      <c r="D24" s="59">
        <v>1992</v>
      </c>
      <c r="E24" s="59" t="s">
        <v>15</v>
      </c>
      <c r="F24" s="72">
        <v>686</v>
      </c>
      <c r="G24" s="59">
        <v>13</v>
      </c>
      <c r="H24" s="71"/>
      <c r="I24" s="49">
        <v>3</v>
      </c>
      <c r="J24" s="58">
        <v>195</v>
      </c>
      <c r="K24" s="60" t="s">
        <v>197</v>
      </c>
      <c r="L24" s="58">
        <v>1994</v>
      </c>
      <c r="M24" s="59" t="s">
        <v>159</v>
      </c>
      <c r="N24" s="73">
        <v>4799</v>
      </c>
      <c r="O24" s="58">
        <v>13</v>
      </c>
    </row>
    <row r="25" spans="1:15" s="85" customFormat="1">
      <c r="A25" s="49">
        <v>4</v>
      </c>
      <c r="B25" s="58">
        <v>197</v>
      </c>
      <c r="C25" s="66" t="s">
        <v>196</v>
      </c>
      <c r="D25" s="59">
        <v>1994</v>
      </c>
      <c r="E25" s="59" t="s">
        <v>159</v>
      </c>
      <c r="F25" s="72">
        <v>687</v>
      </c>
      <c r="G25" s="59">
        <v>12</v>
      </c>
      <c r="H25" s="71"/>
      <c r="I25" s="49">
        <v>4</v>
      </c>
      <c r="J25" s="58">
        <v>258</v>
      </c>
      <c r="K25" s="60" t="s">
        <v>240</v>
      </c>
      <c r="L25" s="58">
        <v>1995</v>
      </c>
      <c r="M25" s="59" t="s">
        <v>170</v>
      </c>
      <c r="N25" s="73">
        <v>4822</v>
      </c>
      <c r="O25" s="58">
        <v>12</v>
      </c>
    </row>
    <row r="26" spans="1:15" s="85" customFormat="1">
      <c r="A26" s="49">
        <v>5</v>
      </c>
      <c r="B26" s="58">
        <v>206</v>
      </c>
      <c r="C26" s="66" t="s">
        <v>204</v>
      </c>
      <c r="D26" s="59" t="s">
        <v>205</v>
      </c>
      <c r="E26" s="59" t="s">
        <v>169</v>
      </c>
      <c r="F26" s="72">
        <v>703</v>
      </c>
      <c r="G26" s="59">
        <v>10</v>
      </c>
      <c r="H26" s="71"/>
      <c r="I26" s="49">
        <v>5</v>
      </c>
      <c r="J26" s="58">
        <v>246</v>
      </c>
      <c r="K26" s="60" t="s">
        <v>231</v>
      </c>
      <c r="L26" s="58">
        <v>1991</v>
      </c>
      <c r="M26" s="59" t="s">
        <v>22</v>
      </c>
      <c r="N26" s="73">
        <v>4884</v>
      </c>
      <c r="O26" s="58">
        <v>11</v>
      </c>
    </row>
    <row r="27" spans="1:15" s="85" customFormat="1">
      <c r="A27" s="49">
        <v>6</v>
      </c>
      <c r="B27" s="58">
        <v>236</v>
      </c>
      <c r="C27" s="66" t="s">
        <v>295</v>
      </c>
      <c r="D27" s="59">
        <v>1994</v>
      </c>
      <c r="E27" s="59" t="s">
        <v>19</v>
      </c>
      <c r="F27" s="72">
        <v>705</v>
      </c>
      <c r="G27" s="59">
        <v>9</v>
      </c>
      <c r="H27" s="71"/>
      <c r="I27" s="49">
        <v>6</v>
      </c>
      <c r="J27" s="58">
        <v>234</v>
      </c>
      <c r="K27" s="66" t="s">
        <v>226</v>
      </c>
      <c r="L27" s="59">
        <v>1990</v>
      </c>
      <c r="M27" s="59" t="s">
        <v>19</v>
      </c>
      <c r="N27" s="72">
        <v>5045</v>
      </c>
      <c r="O27" s="59">
        <v>7</v>
      </c>
    </row>
    <row r="28" spans="1:15" s="85" customFormat="1">
      <c r="A28" s="49">
        <v>7</v>
      </c>
      <c r="B28" s="58">
        <v>182</v>
      </c>
      <c r="C28" s="66" t="s">
        <v>190</v>
      </c>
      <c r="D28" s="59">
        <v>1991</v>
      </c>
      <c r="E28" s="59" t="s">
        <v>18</v>
      </c>
      <c r="F28" s="72">
        <v>706</v>
      </c>
      <c r="G28" s="59">
        <v>8</v>
      </c>
      <c r="H28" s="71"/>
      <c r="I28" s="62"/>
      <c r="J28" s="64"/>
      <c r="K28" s="64"/>
      <c r="L28" s="65"/>
      <c r="M28" s="65"/>
      <c r="N28" s="270"/>
      <c r="O28" s="65"/>
    </row>
    <row r="29" spans="1:15" s="85" customFormat="1">
      <c r="A29" s="62"/>
      <c r="B29" s="62"/>
      <c r="C29" s="64"/>
      <c r="D29" s="65"/>
      <c r="E29" s="65"/>
      <c r="F29" s="65"/>
      <c r="G29" s="65"/>
      <c r="H29" s="71"/>
    </row>
    <row r="30" spans="1:15" s="85" customFormat="1" ht="15.75">
      <c r="A30" s="475" t="s">
        <v>8</v>
      </c>
      <c r="B30" s="475"/>
      <c r="C30" s="475"/>
      <c r="D30" s="475"/>
      <c r="E30" s="475"/>
      <c r="F30" s="475"/>
      <c r="G30" s="475"/>
      <c r="H30" s="71"/>
      <c r="I30" s="475" t="s">
        <v>34</v>
      </c>
      <c r="J30" s="475"/>
      <c r="K30" s="475"/>
      <c r="L30" s="475"/>
      <c r="M30" s="475"/>
      <c r="N30" s="475"/>
      <c r="O30" s="475"/>
    </row>
    <row r="31" spans="1:15" s="85" customFormat="1">
      <c r="A31" s="95" t="s">
        <v>38</v>
      </c>
      <c r="B31" s="95" t="s">
        <v>31</v>
      </c>
      <c r="C31" s="95" t="s">
        <v>66</v>
      </c>
      <c r="D31" s="95" t="s">
        <v>67</v>
      </c>
      <c r="E31" s="95" t="s">
        <v>32</v>
      </c>
      <c r="F31" s="95" t="s">
        <v>30</v>
      </c>
      <c r="G31" s="95" t="s">
        <v>39</v>
      </c>
      <c r="H31" s="71"/>
      <c r="I31" s="95" t="s">
        <v>38</v>
      </c>
      <c r="J31" s="95" t="s">
        <v>31</v>
      </c>
      <c r="K31" s="95" t="s">
        <v>66</v>
      </c>
      <c r="L31" s="95" t="s">
        <v>67</v>
      </c>
      <c r="M31" s="95" t="s">
        <v>32</v>
      </c>
      <c r="N31" s="95" t="s">
        <v>30</v>
      </c>
      <c r="O31" s="95" t="s">
        <v>39</v>
      </c>
    </row>
    <row r="32" spans="1:15" s="85" customFormat="1">
      <c r="A32" s="49">
        <v>1</v>
      </c>
      <c r="B32" s="58">
        <v>277</v>
      </c>
      <c r="C32" s="60" t="s">
        <v>263</v>
      </c>
      <c r="D32" s="58">
        <v>1990</v>
      </c>
      <c r="E32" s="59" t="s">
        <v>15</v>
      </c>
      <c r="F32" s="76">
        <v>34197</v>
      </c>
      <c r="G32" s="58">
        <v>15</v>
      </c>
      <c r="H32" s="71"/>
      <c r="I32" s="49">
        <v>1</v>
      </c>
      <c r="J32" s="58">
        <v>192</v>
      </c>
      <c r="K32" s="66" t="s">
        <v>199</v>
      </c>
      <c r="L32" s="59">
        <v>1991</v>
      </c>
      <c r="M32" s="59" t="s">
        <v>159</v>
      </c>
      <c r="N32" s="72">
        <v>776</v>
      </c>
      <c r="O32" s="59">
        <v>15</v>
      </c>
    </row>
    <row r="33" spans="1:15" s="85" customFormat="1">
      <c r="A33" s="49">
        <v>2</v>
      </c>
      <c r="B33" s="58">
        <v>260</v>
      </c>
      <c r="C33" s="66" t="s">
        <v>241</v>
      </c>
      <c r="D33" s="59">
        <v>1989</v>
      </c>
      <c r="E33" s="59" t="s">
        <v>170</v>
      </c>
      <c r="F33" s="77">
        <v>34373</v>
      </c>
      <c r="G33" s="59">
        <v>14</v>
      </c>
      <c r="H33" s="71"/>
      <c r="I33" s="49">
        <v>2</v>
      </c>
      <c r="J33" s="58">
        <v>269</v>
      </c>
      <c r="K33" s="61" t="s">
        <v>250</v>
      </c>
      <c r="L33" s="58">
        <v>1993</v>
      </c>
      <c r="M33" s="59" t="s">
        <v>21</v>
      </c>
      <c r="N33" s="73">
        <v>762</v>
      </c>
      <c r="O33" s="58">
        <v>14</v>
      </c>
    </row>
    <row r="34" spans="1:15" s="85" customFormat="1">
      <c r="A34" s="49">
        <v>3</v>
      </c>
      <c r="B34" s="58">
        <v>247</v>
      </c>
      <c r="C34" s="61" t="s">
        <v>233</v>
      </c>
      <c r="D34" s="58">
        <v>1983</v>
      </c>
      <c r="E34" s="59" t="s">
        <v>22</v>
      </c>
      <c r="F34" s="76">
        <v>34384</v>
      </c>
      <c r="G34" s="58">
        <v>13</v>
      </c>
      <c r="H34" s="71"/>
      <c r="I34" s="49">
        <v>3</v>
      </c>
      <c r="J34" s="58">
        <v>220</v>
      </c>
      <c r="K34" s="60" t="s">
        <v>221</v>
      </c>
      <c r="L34" s="58">
        <v>1988</v>
      </c>
      <c r="M34" s="59" t="s">
        <v>17</v>
      </c>
      <c r="N34" s="73">
        <v>752</v>
      </c>
      <c r="O34" s="58">
        <v>13</v>
      </c>
    </row>
    <row r="35" spans="1:15" s="85" customFormat="1">
      <c r="A35" s="49" t="s">
        <v>514</v>
      </c>
      <c r="B35" s="58">
        <v>296</v>
      </c>
      <c r="C35" s="61" t="s">
        <v>275</v>
      </c>
      <c r="D35" s="58">
        <v>1995</v>
      </c>
      <c r="E35" s="59" t="s">
        <v>165</v>
      </c>
      <c r="F35" s="76">
        <v>34617</v>
      </c>
      <c r="G35" s="58"/>
      <c r="H35" s="71"/>
      <c r="I35" s="49" t="s">
        <v>514</v>
      </c>
      <c r="J35" s="58">
        <v>223</v>
      </c>
      <c r="K35" s="60" t="s">
        <v>257</v>
      </c>
      <c r="L35" s="58">
        <v>1987</v>
      </c>
      <c r="M35" s="59" t="s">
        <v>161</v>
      </c>
      <c r="N35" s="73">
        <v>752</v>
      </c>
      <c r="O35" s="58"/>
    </row>
    <row r="36" spans="1:15" s="85" customFormat="1">
      <c r="A36" s="49">
        <v>4</v>
      </c>
      <c r="B36" s="58">
        <v>216</v>
      </c>
      <c r="C36" s="61" t="s">
        <v>217</v>
      </c>
      <c r="D36" s="58">
        <v>1990</v>
      </c>
      <c r="E36" s="59" t="s">
        <v>17</v>
      </c>
      <c r="F36" s="76">
        <v>34677</v>
      </c>
      <c r="G36" s="58">
        <v>12</v>
      </c>
      <c r="H36" s="71"/>
      <c r="I36" s="49" t="s">
        <v>514</v>
      </c>
      <c r="J36" s="58">
        <v>271</v>
      </c>
      <c r="K36" s="60" t="s">
        <v>253</v>
      </c>
      <c r="L36" s="58">
        <v>1991</v>
      </c>
      <c r="M36" s="59" t="s">
        <v>164</v>
      </c>
      <c r="N36" s="73">
        <v>739</v>
      </c>
      <c r="O36" s="58"/>
    </row>
    <row r="37" spans="1:15" s="85" customFormat="1">
      <c r="A37" s="49">
        <v>5</v>
      </c>
      <c r="B37" s="58">
        <v>201</v>
      </c>
      <c r="C37" s="60" t="s">
        <v>201</v>
      </c>
      <c r="D37" s="58">
        <v>1991</v>
      </c>
      <c r="E37" s="59" t="s">
        <v>168</v>
      </c>
      <c r="F37" s="76">
        <v>35168</v>
      </c>
      <c r="G37" s="58">
        <v>11</v>
      </c>
      <c r="H37" s="71"/>
      <c r="I37" s="49">
        <v>4</v>
      </c>
      <c r="J37" s="58">
        <v>161</v>
      </c>
      <c r="K37" s="60" t="s">
        <v>184</v>
      </c>
      <c r="L37" s="58">
        <v>1984</v>
      </c>
      <c r="M37" s="59" t="s">
        <v>171</v>
      </c>
      <c r="N37" s="73">
        <v>739</v>
      </c>
      <c r="O37" s="58">
        <v>12</v>
      </c>
    </row>
    <row r="38" spans="1:15" s="85" customFormat="1">
      <c r="A38" s="49">
        <v>6</v>
      </c>
      <c r="B38" s="58">
        <v>227</v>
      </c>
      <c r="C38" s="60" t="s">
        <v>222</v>
      </c>
      <c r="D38" s="58">
        <v>1991</v>
      </c>
      <c r="E38" s="59" t="s">
        <v>63</v>
      </c>
      <c r="F38" s="76">
        <v>35289</v>
      </c>
      <c r="G38" s="58">
        <v>10</v>
      </c>
      <c r="H38" s="71"/>
      <c r="I38" s="49">
        <v>5</v>
      </c>
      <c r="J38" s="58">
        <v>281</v>
      </c>
      <c r="K38" s="60" t="s">
        <v>268</v>
      </c>
      <c r="L38" s="58">
        <v>1993</v>
      </c>
      <c r="M38" s="59" t="s">
        <v>15</v>
      </c>
      <c r="N38" s="73">
        <v>735</v>
      </c>
      <c r="O38" s="58">
        <v>11</v>
      </c>
    </row>
    <row r="39" spans="1:15" s="85" customFormat="1">
      <c r="A39" s="49">
        <v>7</v>
      </c>
      <c r="B39" s="58">
        <v>153</v>
      </c>
      <c r="C39" s="66" t="s">
        <v>174</v>
      </c>
      <c r="D39" s="59">
        <v>1992</v>
      </c>
      <c r="E39" s="59" t="s">
        <v>82</v>
      </c>
      <c r="F39" s="77">
        <v>35357</v>
      </c>
      <c r="G39" s="59">
        <v>9</v>
      </c>
      <c r="H39" s="71"/>
      <c r="I39" s="49" t="s">
        <v>514</v>
      </c>
      <c r="J39" s="58">
        <v>285</v>
      </c>
      <c r="K39" s="60" t="s">
        <v>284</v>
      </c>
      <c r="L39" s="58">
        <v>1992</v>
      </c>
      <c r="M39" s="59" t="s">
        <v>165</v>
      </c>
      <c r="N39" s="73">
        <v>731</v>
      </c>
      <c r="O39" s="58"/>
    </row>
    <row r="40" spans="1:15" s="85" customFormat="1">
      <c r="A40" s="49" t="s">
        <v>514</v>
      </c>
      <c r="B40" s="58">
        <v>294</v>
      </c>
      <c r="C40" s="66" t="s">
        <v>276</v>
      </c>
      <c r="D40" s="59">
        <v>1990</v>
      </c>
      <c r="E40" s="59" t="s">
        <v>165</v>
      </c>
      <c r="F40" s="77">
        <v>35367</v>
      </c>
      <c r="G40" s="59"/>
      <c r="H40" s="71"/>
      <c r="I40" s="49">
        <v>6</v>
      </c>
      <c r="J40" s="58">
        <v>177</v>
      </c>
      <c r="K40" s="60" t="s">
        <v>194</v>
      </c>
      <c r="L40" s="58">
        <v>1983</v>
      </c>
      <c r="M40" s="59" t="s">
        <v>18</v>
      </c>
      <c r="N40" s="73">
        <v>726</v>
      </c>
      <c r="O40" s="58">
        <v>10</v>
      </c>
    </row>
    <row r="41" spans="1:15" s="85" customFormat="1">
      <c r="A41" s="49" t="s">
        <v>514</v>
      </c>
      <c r="B41" s="58">
        <v>251</v>
      </c>
      <c r="C41" s="66" t="s">
        <v>259</v>
      </c>
      <c r="D41" s="59">
        <v>1992</v>
      </c>
      <c r="E41" s="59" t="s">
        <v>162</v>
      </c>
      <c r="F41" s="77">
        <v>35808</v>
      </c>
      <c r="G41" s="59"/>
      <c r="H41" s="71"/>
      <c r="I41" s="49">
        <v>7</v>
      </c>
      <c r="J41" s="58">
        <v>156</v>
      </c>
      <c r="K41" s="60" t="s">
        <v>175</v>
      </c>
      <c r="L41" s="58">
        <v>1993</v>
      </c>
      <c r="M41" s="59" t="s">
        <v>82</v>
      </c>
      <c r="N41" s="73">
        <v>725</v>
      </c>
      <c r="O41" s="58">
        <v>9</v>
      </c>
    </row>
    <row r="42" spans="1:15" s="85" customFormat="1">
      <c r="A42" s="49">
        <v>8</v>
      </c>
      <c r="B42" s="58">
        <v>210</v>
      </c>
      <c r="C42" s="66" t="s">
        <v>209</v>
      </c>
      <c r="D42" s="59" t="s">
        <v>210</v>
      </c>
      <c r="E42" s="59" t="s">
        <v>169</v>
      </c>
      <c r="F42" s="77">
        <v>40547</v>
      </c>
      <c r="G42" s="59">
        <v>8</v>
      </c>
      <c r="H42" s="71"/>
      <c r="I42" s="49">
        <v>8</v>
      </c>
      <c r="J42" s="58">
        <v>244</v>
      </c>
      <c r="K42" s="60" t="s">
        <v>297</v>
      </c>
      <c r="L42" s="58">
        <v>1992</v>
      </c>
      <c r="M42" s="59" t="s">
        <v>22</v>
      </c>
      <c r="N42" s="73">
        <v>713</v>
      </c>
      <c r="O42" s="58">
        <v>8</v>
      </c>
    </row>
    <row r="43" spans="1:15" s="85" customFormat="1">
      <c r="A43" s="49">
        <v>9</v>
      </c>
      <c r="B43" s="58">
        <v>168</v>
      </c>
      <c r="C43" s="66" t="s">
        <v>180</v>
      </c>
      <c r="D43" s="59">
        <v>1996</v>
      </c>
      <c r="E43" s="59" t="s">
        <v>171</v>
      </c>
      <c r="F43" s="77">
        <v>40837</v>
      </c>
      <c r="G43" s="59">
        <v>7</v>
      </c>
      <c r="H43" s="71"/>
      <c r="I43" s="49">
        <v>9</v>
      </c>
      <c r="J43" s="58">
        <v>207</v>
      </c>
      <c r="K43" s="60" t="s">
        <v>214</v>
      </c>
      <c r="L43" s="58" t="s">
        <v>215</v>
      </c>
      <c r="M43" s="59" t="s">
        <v>169</v>
      </c>
      <c r="N43" s="73">
        <v>703</v>
      </c>
      <c r="O43" s="58">
        <v>7</v>
      </c>
    </row>
    <row r="44" spans="1:15" s="85" customFormat="1">
      <c r="A44" s="49" t="s">
        <v>513</v>
      </c>
      <c r="B44" s="58">
        <v>209</v>
      </c>
      <c r="C44" s="66" t="s">
        <v>510</v>
      </c>
      <c r="D44" s="59" t="s">
        <v>206</v>
      </c>
      <c r="E44" s="59" t="s">
        <v>176</v>
      </c>
      <c r="F44" s="77" t="s">
        <v>512</v>
      </c>
      <c r="G44" s="59"/>
      <c r="H44" s="71"/>
      <c r="I44" s="49">
        <v>10</v>
      </c>
      <c r="J44" s="58">
        <v>226</v>
      </c>
      <c r="K44" s="60" t="s">
        <v>223</v>
      </c>
      <c r="L44" s="58">
        <v>1986</v>
      </c>
      <c r="M44" s="59" t="s">
        <v>63</v>
      </c>
      <c r="N44" s="73">
        <v>689</v>
      </c>
      <c r="O44" s="58">
        <v>6</v>
      </c>
    </row>
    <row r="45" spans="1:15" s="85" customFormat="1">
      <c r="A45" s="71"/>
      <c r="B45" s="71"/>
      <c r="C45" s="71"/>
      <c r="D45" s="71"/>
      <c r="E45" s="71"/>
      <c r="F45" s="71"/>
      <c r="G45" s="71"/>
      <c r="H45" s="71"/>
      <c r="I45" s="49" t="s">
        <v>514</v>
      </c>
      <c r="J45" s="58">
        <v>155</v>
      </c>
      <c r="K45" s="60" t="s">
        <v>508</v>
      </c>
      <c r="L45" s="58">
        <v>1996</v>
      </c>
      <c r="M45" s="59" t="s">
        <v>160</v>
      </c>
      <c r="N45" s="73">
        <v>668</v>
      </c>
      <c r="O45" s="58"/>
    </row>
    <row r="46" spans="1:15" s="85" customFormat="1">
      <c r="A46" s="71"/>
      <c r="B46" s="71"/>
      <c r="C46" s="71"/>
      <c r="D46" s="71"/>
      <c r="E46" s="71"/>
      <c r="F46" s="71"/>
      <c r="G46" s="71"/>
      <c r="H46" s="71"/>
      <c r="I46" s="49" t="s">
        <v>513</v>
      </c>
      <c r="J46" s="58">
        <v>237</v>
      </c>
      <c r="K46" s="60" t="s">
        <v>229</v>
      </c>
      <c r="L46" s="58">
        <v>1991</v>
      </c>
      <c r="M46" s="59" t="s">
        <v>19</v>
      </c>
      <c r="N46" s="73" t="s">
        <v>523</v>
      </c>
      <c r="O46" s="58">
        <v>0</v>
      </c>
    </row>
    <row r="47" spans="1:15" s="85" customFormat="1">
      <c r="A47" s="332" t="s">
        <v>532</v>
      </c>
      <c r="B47" s="56"/>
      <c r="C47" s="56"/>
      <c r="D47" s="56"/>
      <c r="E47" s="56"/>
      <c r="F47" s="56"/>
      <c r="G47" s="56"/>
      <c r="H47" s="71"/>
      <c r="I47" s="56"/>
      <c r="J47" s="56"/>
      <c r="K47" s="56"/>
      <c r="L47" s="56"/>
      <c r="M47" s="56"/>
      <c r="N47" s="56"/>
      <c r="O47" s="56"/>
    </row>
    <row r="48" spans="1:15" s="85" customFormat="1" ht="15.75">
      <c r="A48" s="475" t="s">
        <v>9</v>
      </c>
      <c r="B48" s="475"/>
      <c r="C48" s="475"/>
      <c r="D48" s="475"/>
      <c r="E48" s="475"/>
      <c r="F48" s="475"/>
      <c r="G48" s="475"/>
      <c r="H48" s="71"/>
      <c r="I48" s="475" t="s">
        <v>33</v>
      </c>
      <c r="J48" s="475"/>
      <c r="K48" s="475"/>
      <c r="L48" s="475"/>
      <c r="M48" s="475"/>
      <c r="N48" s="475"/>
      <c r="O48" s="475"/>
    </row>
    <row r="49" spans="1:15" s="85" customFormat="1">
      <c r="A49" s="95" t="s">
        <v>38</v>
      </c>
      <c r="B49" s="95" t="s">
        <v>31</v>
      </c>
      <c r="C49" s="95" t="s">
        <v>66</v>
      </c>
      <c r="D49" s="95" t="s">
        <v>67</v>
      </c>
      <c r="E49" s="95" t="s">
        <v>32</v>
      </c>
      <c r="F49" s="95" t="s">
        <v>30</v>
      </c>
      <c r="G49" s="95" t="s">
        <v>39</v>
      </c>
      <c r="H49" s="71"/>
      <c r="I49" s="95" t="s">
        <v>38</v>
      </c>
      <c r="J49" s="95" t="s">
        <v>31</v>
      </c>
      <c r="K49" s="95" t="s">
        <v>66</v>
      </c>
      <c r="L49" s="95" t="s">
        <v>67</v>
      </c>
      <c r="M49" s="95" t="s">
        <v>32</v>
      </c>
      <c r="N49" s="95" t="s">
        <v>30</v>
      </c>
      <c r="O49" s="95" t="s">
        <v>39</v>
      </c>
    </row>
    <row r="50" spans="1:15" s="85" customFormat="1">
      <c r="A50" s="49" t="s">
        <v>514</v>
      </c>
      <c r="B50" s="58">
        <v>289</v>
      </c>
      <c r="C50" s="61" t="s">
        <v>273</v>
      </c>
      <c r="D50" s="58">
        <v>1993</v>
      </c>
      <c r="E50" s="59" t="s">
        <v>165</v>
      </c>
      <c r="F50" s="76">
        <v>15186</v>
      </c>
      <c r="G50" s="58"/>
      <c r="H50" s="71"/>
      <c r="I50" s="49">
        <v>1</v>
      </c>
      <c r="J50" s="58">
        <v>217</v>
      </c>
      <c r="K50" s="66" t="s">
        <v>219</v>
      </c>
      <c r="L50" s="59">
        <v>1991</v>
      </c>
      <c r="M50" s="59" t="s">
        <v>17</v>
      </c>
      <c r="N50" s="72">
        <v>227</v>
      </c>
      <c r="O50" s="59">
        <v>15</v>
      </c>
    </row>
    <row r="51" spans="1:15" s="85" customFormat="1">
      <c r="A51" s="49">
        <v>1</v>
      </c>
      <c r="B51" s="58">
        <v>166</v>
      </c>
      <c r="C51" s="60" t="s">
        <v>179</v>
      </c>
      <c r="D51" s="58">
        <v>1994</v>
      </c>
      <c r="E51" s="59" t="s">
        <v>171</v>
      </c>
      <c r="F51" s="76">
        <v>15351</v>
      </c>
      <c r="G51" s="58">
        <v>10</v>
      </c>
      <c r="H51" s="71"/>
      <c r="I51" s="49">
        <v>2</v>
      </c>
      <c r="J51" s="58">
        <v>267</v>
      </c>
      <c r="K51" s="61" t="s">
        <v>249</v>
      </c>
      <c r="L51" s="58">
        <v>1986</v>
      </c>
      <c r="M51" s="59" t="s">
        <v>21</v>
      </c>
      <c r="N51" s="73">
        <v>221</v>
      </c>
      <c r="O51" s="58">
        <v>14</v>
      </c>
    </row>
    <row r="52" spans="1:15" s="85" customFormat="1">
      <c r="A52" s="49">
        <v>2</v>
      </c>
      <c r="B52" s="58">
        <v>205</v>
      </c>
      <c r="C52" s="60" t="s">
        <v>207</v>
      </c>
      <c r="D52" s="58" t="s">
        <v>208</v>
      </c>
      <c r="E52" s="59" t="s">
        <v>169</v>
      </c>
      <c r="F52" s="76">
        <v>20110</v>
      </c>
      <c r="G52" s="58">
        <v>9</v>
      </c>
      <c r="H52" s="71"/>
      <c r="I52" s="49">
        <v>3</v>
      </c>
      <c r="J52" s="58">
        <v>185</v>
      </c>
      <c r="K52" s="60" t="s">
        <v>292</v>
      </c>
      <c r="L52" s="58">
        <v>1994</v>
      </c>
      <c r="M52" s="59" t="s">
        <v>18</v>
      </c>
      <c r="N52" s="73">
        <v>219</v>
      </c>
      <c r="O52" s="58">
        <v>13</v>
      </c>
    </row>
    <row r="53" spans="1:15" s="85" customFormat="1">
      <c r="A53" s="49" t="s">
        <v>513</v>
      </c>
      <c r="B53" s="58">
        <v>232</v>
      </c>
      <c r="C53" s="60" t="s">
        <v>227</v>
      </c>
      <c r="D53" s="58">
        <v>1991</v>
      </c>
      <c r="E53" s="59" t="s">
        <v>19</v>
      </c>
      <c r="F53" s="76" t="s">
        <v>520</v>
      </c>
      <c r="G53" s="58">
        <v>0</v>
      </c>
      <c r="H53" s="71"/>
      <c r="I53" s="49">
        <v>4</v>
      </c>
      <c r="J53" s="58">
        <v>250</v>
      </c>
      <c r="K53" s="60" t="s">
        <v>236</v>
      </c>
      <c r="L53" s="58">
        <v>1989</v>
      </c>
      <c r="M53" s="59" t="s">
        <v>22</v>
      </c>
      <c r="N53" s="73">
        <v>217</v>
      </c>
      <c r="O53" s="58">
        <v>12</v>
      </c>
    </row>
    <row r="54" spans="1:15" s="85" customFormat="1">
      <c r="A54" s="49" t="s">
        <v>513</v>
      </c>
      <c r="B54" s="58">
        <v>298</v>
      </c>
      <c r="C54" s="66" t="s">
        <v>274</v>
      </c>
      <c r="D54" s="59">
        <v>1995</v>
      </c>
      <c r="E54" s="59" t="s">
        <v>165</v>
      </c>
      <c r="F54" s="77" t="s">
        <v>520</v>
      </c>
      <c r="G54" s="59"/>
      <c r="H54" s="71"/>
      <c r="I54" s="49">
        <v>5</v>
      </c>
      <c r="J54" s="58">
        <v>202</v>
      </c>
      <c r="K54" s="60" t="s">
        <v>202</v>
      </c>
      <c r="L54" s="58">
        <v>1992</v>
      </c>
      <c r="M54" s="59" t="s">
        <v>168</v>
      </c>
      <c r="N54" s="73">
        <v>217</v>
      </c>
      <c r="O54" s="58">
        <v>11</v>
      </c>
    </row>
    <row r="55" spans="1:15" s="85" customFormat="1">
      <c r="A55" s="62"/>
      <c r="B55" s="56"/>
      <c r="C55" s="64"/>
      <c r="D55" s="65"/>
      <c r="E55" s="65"/>
      <c r="F55" s="405"/>
      <c r="G55" s="65"/>
      <c r="H55" s="71"/>
      <c r="I55" s="49">
        <v>6</v>
      </c>
      <c r="J55" s="58">
        <v>280</v>
      </c>
      <c r="K55" s="60" t="s">
        <v>266</v>
      </c>
      <c r="L55" s="58">
        <v>1993</v>
      </c>
      <c r="M55" s="59" t="s">
        <v>15</v>
      </c>
      <c r="N55" s="73">
        <v>214</v>
      </c>
      <c r="O55" s="58">
        <v>10</v>
      </c>
    </row>
    <row r="56" spans="1:15" s="85" customFormat="1">
      <c r="A56" s="62"/>
      <c r="B56" s="56"/>
      <c r="C56" s="64"/>
      <c r="D56" s="65"/>
      <c r="E56" s="65"/>
      <c r="F56" s="405"/>
      <c r="G56" s="65"/>
      <c r="H56" s="71"/>
      <c r="I56" s="49">
        <v>7</v>
      </c>
      <c r="J56" s="58">
        <v>257</v>
      </c>
      <c r="K56" s="60" t="s">
        <v>242</v>
      </c>
      <c r="L56" s="58">
        <v>1991</v>
      </c>
      <c r="M56" s="59" t="s">
        <v>170</v>
      </c>
      <c r="N56" s="73">
        <v>211</v>
      </c>
      <c r="O56" s="58">
        <v>9</v>
      </c>
    </row>
    <row r="57" spans="1:15" s="85" customFormat="1">
      <c r="A57" s="62"/>
      <c r="B57" s="56"/>
      <c r="C57" s="64"/>
      <c r="D57" s="65"/>
      <c r="E57" s="65"/>
      <c r="F57" s="405"/>
      <c r="G57" s="65"/>
      <c r="H57" s="71"/>
      <c r="I57" s="49">
        <v>8</v>
      </c>
      <c r="J57" s="58">
        <v>226</v>
      </c>
      <c r="K57" s="60" t="s">
        <v>223</v>
      </c>
      <c r="L57" s="58">
        <v>1986</v>
      </c>
      <c r="M57" s="59" t="s">
        <v>63</v>
      </c>
      <c r="N57" s="73">
        <v>211</v>
      </c>
      <c r="O57" s="58">
        <v>8</v>
      </c>
    </row>
    <row r="58" spans="1:15" s="85" customFormat="1">
      <c r="A58" s="62"/>
      <c r="B58" s="56"/>
      <c r="C58" s="64"/>
      <c r="D58" s="65"/>
      <c r="E58" s="65"/>
      <c r="F58" s="405"/>
      <c r="G58" s="65"/>
      <c r="H58" s="71"/>
      <c r="I58" s="49" t="s">
        <v>514</v>
      </c>
      <c r="J58" s="58">
        <v>286</v>
      </c>
      <c r="K58" s="60" t="s">
        <v>280</v>
      </c>
      <c r="L58" s="58">
        <v>1998</v>
      </c>
      <c r="M58" s="59" t="s">
        <v>165</v>
      </c>
      <c r="N58" s="73">
        <v>208</v>
      </c>
      <c r="O58" s="58"/>
    </row>
    <row r="59" spans="1:15" s="85" customFormat="1">
      <c r="A59" s="62"/>
      <c r="B59" s="56"/>
      <c r="C59" s="64"/>
      <c r="D59" s="65"/>
      <c r="E59" s="65"/>
      <c r="F59" s="405"/>
      <c r="G59" s="65"/>
      <c r="H59" s="71"/>
      <c r="I59" s="49">
        <v>9</v>
      </c>
      <c r="J59" s="58">
        <v>233</v>
      </c>
      <c r="K59" s="60" t="s">
        <v>228</v>
      </c>
      <c r="L59" s="58">
        <v>1990</v>
      </c>
      <c r="M59" s="59" t="s">
        <v>19</v>
      </c>
      <c r="N59" s="73">
        <v>200</v>
      </c>
      <c r="O59" s="58">
        <v>7</v>
      </c>
    </row>
    <row r="60" spans="1:15" s="85" customFormat="1">
      <c r="A60" s="62"/>
      <c r="B60" s="56"/>
      <c r="C60" s="64"/>
      <c r="D60" s="65"/>
      <c r="E60" s="65"/>
      <c r="F60" s="405"/>
      <c r="G60" s="65"/>
      <c r="H60" s="71"/>
      <c r="I60" s="49" t="s">
        <v>514</v>
      </c>
      <c r="J60" s="58">
        <v>292</v>
      </c>
      <c r="K60" s="60" t="s">
        <v>281</v>
      </c>
      <c r="L60" s="58">
        <v>1997</v>
      </c>
      <c r="M60" s="59" t="s">
        <v>165</v>
      </c>
      <c r="N60" s="73">
        <v>200</v>
      </c>
      <c r="O60" s="58"/>
    </row>
    <row r="61" spans="1:15" s="85" customFormat="1">
      <c r="A61" s="62"/>
      <c r="B61" s="56"/>
      <c r="C61" s="64"/>
      <c r="D61" s="65"/>
      <c r="E61" s="65"/>
      <c r="F61" s="405"/>
      <c r="G61" s="65"/>
      <c r="H61" s="71"/>
      <c r="I61" s="49">
        <v>10</v>
      </c>
      <c r="J61" s="58">
        <v>162</v>
      </c>
      <c r="K61" s="60" t="s">
        <v>183</v>
      </c>
      <c r="L61" s="58">
        <v>1987</v>
      </c>
      <c r="M61" s="59" t="s">
        <v>171</v>
      </c>
      <c r="N61" s="73">
        <v>185</v>
      </c>
      <c r="O61" s="58">
        <v>6</v>
      </c>
    </row>
    <row r="62" spans="1:15" s="85" customFormat="1">
      <c r="A62" s="332">
        <v>2</v>
      </c>
      <c r="B62" s="56"/>
      <c r="C62" s="56"/>
      <c r="D62" s="56"/>
      <c r="E62" s="56"/>
      <c r="F62" s="56"/>
      <c r="G62" s="56"/>
      <c r="H62" s="71"/>
    </row>
    <row r="63" spans="1:15" s="85" customFormat="1" ht="15.75">
      <c r="A63" s="475" t="s">
        <v>9</v>
      </c>
      <c r="B63" s="475"/>
      <c r="C63" s="475"/>
      <c r="D63" s="475"/>
      <c r="E63" s="475"/>
      <c r="F63" s="475"/>
      <c r="G63" s="475"/>
      <c r="H63" s="71"/>
      <c r="I63" s="475" t="s">
        <v>36</v>
      </c>
      <c r="J63" s="475"/>
      <c r="K63" s="475"/>
      <c r="L63" s="475"/>
      <c r="M63" s="475"/>
      <c r="N63" s="475"/>
      <c r="O63" s="475"/>
    </row>
    <row r="64" spans="1:15" s="85" customFormat="1">
      <c r="A64" s="95" t="s">
        <v>38</v>
      </c>
      <c r="B64" s="95" t="s">
        <v>31</v>
      </c>
      <c r="C64" s="95" t="s">
        <v>66</v>
      </c>
      <c r="D64" s="95" t="s">
        <v>67</v>
      </c>
      <c r="E64" s="95" t="s">
        <v>32</v>
      </c>
      <c r="F64" s="95" t="s">
        <v>30</v>
      </c>
      <c r="G64" s="95" t="s">
        <v>39</v>
      </c>
      <c r="H64" s="71"/>
      <c r="I64" s="95" t="s">
        <v>38</v>
      </c>
      <c r="J64" s="95" t="s">
        <v>31</v>
      </c>
      <c r="K64" s="95" t="s">
        <v>66</v>
      </c>
      <c r="L64" s="95" t="s">
        <v>67</v>
      </c>
      <c r="M64" s="95" t="s">
        <v>32</v>
      </c>
      <c r="N64" s="95" t="s">
        <v>30</v>
      </c>
      <c r="O64" s="95" t="s">
        <v>39</v>
      </c>
    </row>
    <row r="65" spans="1:16" s="85" customFormat="1">
      <c r="A65" s="49">
        <v>1</v>
      </c>
      <c r="B65" s="58">
        <v>268</v>
      </c>
      <c r="C65" s="61" t="s">
        <v>246</v>
      </c>
      <c r="D65" s="58">
        <v>1994</v>
      </c>
      <c r="E65" s="59" t="s">
        <v>21</v>
      </c>
      <c r="F65" s="76">
        <v>15105</v>
      </c>
      <c r="G65" s="58">
        <v>15</v>
      </c>
      <c r="H65" s="71"/>
      <c r="I65" s="49">
        <v>1</v>
      </c>
      <c r="J65" s="96">
        <v>264</v>
      </c>
      <c r="K65" s="66" t="s">
        <v>251</v>
      </c>
      <c r="L65" s="59">
        <v>1984</v>
      </c>
      <c r="M65" s="59" t="s">
        <v>21</v>
      </c>
      <c r="N65" s="72">
        <v>2023</v>
      </c>
      <c r="O65" s="59">
        <v>15</v>
      </c>
    </row>
    <row r="66" spans="1:16" s="85" customFormat="1">
      <c r="A66" s="49">
        <v>2</v>
      </c>
      <c r="B66" s="58">
        <v>275</v>
      </c>
      <c r="C66" s="60" t="s">
        <v>262</v>
      </c>
      <c r="D66" s="58">
        <v>1992</v>
      </c>
      <c r="E66" s="59" t="s">
        <v>15</v>
      </c>
      <c r="F66" s="76">
        <v>15176</v>
      </c>
      <c r="G66" s="58">
        <v>14</v>
      </c>
      <c r="H66" s="71"/>
      <c r="I66" s="57">
        <v>2</v>
      </c>
      <c r="J66" s="67">
        <v>242</v>
      </c>
      <c r="K66" s="68" t="s">
        <v>238</v>
      </c>
      <c r="L66" s="69">
        <v>1991</v>
      </c>
      <c r="M66" s="69" t="s">
        <v>22</v>
      </c>
      <c r="N66" s="74">
        <v>2017</v>
      </c>
      <c r="O66" s="69">
        <v>14</v>
      </c>
    </row>
    <row r="67" spans="1:16" s="85" customFormat="1">
      <c r="A67" s="49">
        <v>3</v>
      </c>
      <c r="B67" s="58">
        <v>154</v>
      </c>
      <c r="C67" s="60" t="s">
        <v>173</v>
      </c>
      <c r="D67" s="58">
        <v>1991</v>
      </c>
      <c r="E67" s="59" t="s">
        <v>82</v>
      </c>
      <c r="F67" s="76">
        <v>15211</v>
      </c>
      <c r="G67" s="58">
        <v>13</v>
      </c>
      <c r="H67" s="71"/>
      <c r="I67" s="57">
        <v>3</v>
      </c>
      <c r="J67" s="67">
        <v>178</v>
      </c>
      <c r="K67" s="70" t="s">
        <v>195</v>
      </c>
      <c r="L67" s="67">
        <v>1985</v>
      </c>
      <c r="M67" s="69" t="s">
        <v>18</v>
      </c>
      <c r="N67" s="75">
        <v>2012</v>
      </c>
      <c r="O67" s="67">
        <v>13</v>
      </c>
    </row>
    <row r="68" spans="1:16" s="85" customFormat="1">
      <c r="A68" s="49">
        <v>4</v>
      </c>
      <c r="B68" s="58">
        <v>196</v>
      </c>
      <c r="C68" s="60" t="s">
        <v>198</v>
      </c>
      <c r="D68" s="58">
        <v>1994</v>
      </c>
      <c r="E68" s="59" t="s">
        <v>159</v>
      </c>
      <c r="F68" s="76">
        <v>15299</v>
      </c>
      <c r="G68" s="58">
        <v>12</v>
      </c>
      <c r="H68" s="71"/>
      <c r="I68" s="57">
        <v>4</v>
      </c>
      <c r="J68" s="67">
        <v>194</v>
      </c>
      <c r="K68" s="70" t="s">
        <v>200</v>
      </c>
      <c r="L68" s="67">
        <v>1990</v>
      </c>
      <c r="M68" s="69" t="s">
        <v>159</v>
      </c>
      <c r="N68" s="75">
        <v>1970</v>
      </c>
      <c r="O68" s="67">
        <v>12</v>
      </c>
    </row>
    <row r="69" spans="1:16" s="85" customFormat="1">
      <c r="A69" s="49">
        <v>5</v>
      </c>
      <c r="B69" s="58">
        <v>248</v>
      </c>
      <c r="C69" s="66" t="s">
        <v>232</v>
      </c>
      <c r="D69" s="59">
        <v>1992</v>
      </c>
      <c r="E69" s="59" t="s">
        <v>22</v>
      </c>
      <c r="F69" s="77">
        <v>15305</v>
      </c>
      <c r="G69" s="59">
        <v>11</v>
      </c>
      <c r="H69" s="71"/>
      <c r="I69" s="57">
        <v>5</v>
      </c>
      <c r="J69" s="67">
        <v>228</v>
      </c>
      <c r="K69" s="70" t="s">
        <v>225</v>
      </c>
      <c r="L69" s="67">
        <v>1977</v>
      </c>
      <c r="M69" s="69" t="s">
        <v>63</v>
      </c>
      <c r="N69" s="75">
        <v>1808</v>
      </c>
      <c r="O69" s="67">
        <v>11</v>
      </c>
    </row>
    <row r="70" spans="1:16" s="85" customFormat="1">
      <c r="A70" s="49" t="s">
        <v>514</v>
      </c>
      <c r="B70" s="58">
        <v>190</v>
      </c>
      <c r="C70" s="66" t="s">
        <v>507</v>
      </c>
      <c r="D70" s="59">
        <v>1994</v>
      </c>
      <c r="E70" s="59" t="s">
        <v>299</v>
      </c>
      <c r="F70" s="77">
        <v>15309</v>
      </c>
      <c r="G70" s="59"/>
      <c r="H70" s="71"/>
      <c r="I70" s="57">
        <v>6</v>
      </c>
      <c r="J70" s="67">
        <v>172</v>
      </c>
      <c r="K70" s="70" t="s">
        <v>189</v>
      </c>
      <c r="L70" s="67">
        <v>1994</v>
      </c>
      <c r="M70" s="69" t="s">
        <v>16</v>
      </c>
      <c r="N70" s="75">
        <v>1780</v>
      </c>
      <c r="O70" s="67">
        <v>10</v>
      </c>
    </row>
    <row r="71" spans="1:16" s="85" customFormat="1">
      <c r="A71" s="62"/>
      <c r="B71" s="62"/>
      <c r="C71" s="64"/>
      <c r="D71" s="65"/>
      <c r="E71" s="65"/>
      <c r="F71" s="405"/>
      <c r="G71" s="65"/>
      <c r="H71" s="71"/>
      <c r="I71" s="57" t="s">
        <v>514</v>
      </c>
      <c r="J71" s="67">
        <v>293</v>
      </c>
      <c r="K71" s="70" t="s">
        <v>286</v>
      </c>
      <c r="L71" s="67">
        <v>1995</v>
      </c>
      <c r="M71" s="69" t="s">
        <v>165</v>
      </c>
      <c r="N71" s="75">
        <v>1713</v>
      </c>
      <c r="O71" s="67"/>
    </row>
    <row r="72" spans="1:16" s="85" customFormat="1">
      <c r="A72" s="62"/>
      <c r="B72" s="62"/>
      <c r="C72" s="64"/>
      <c r="D72" s="65"/>
      <c r="E72" s="65"/>
      <c r="F72" s="405"/>
      <c r="G72" s="65"/>
      <c r="H72" s="71"/>
      <c r="I72" s="57">
        <v>7</v>
      </c>
      <c r="J72" s="67">
        <v>278</v>
      </c>
      <c r="K72" s="68" t="s">
        <v>270</v>
      </c>
      <c r="L72" s="69">
        <v>1993</v>
      </c>
      <c r="M72" s="69" t="s">
        <v>15</v>
      </c>
      <c r="N72" s="74">
        <v>1700</v>
      </c>
      <c r="O72" s="69">
        <v>9</v>
      </c>
    </row>
    <row r="73" spans="1:16" s="85" customFormat="1">
      <c r="A73" s="62"/>
      <c r="B73" s="62"/>
      <c r="C73" s="64"/>
      <c r="D73" s="65"/>
      <c r="E73" s="65"/>
      <c r="F73" s="405"/>
      <c r="G73" s="65"/>
      <c r="H73" s="71"/>
      <c r="I73" s="57">
        <v>8</v>
      </c>
      <c r="J73" s="67">
        <v>159</v>
      </c>
      <c r="K73" s="68" t="s">
        <v>186</v>
      </c>
      <c r="L73" s="69">
        <v>1994</v>
      </c>
      <c r="M73" s="69" t="s">
        <v>171</v>
      </c>
      <c r="N73" s="74">
        <v>1437</v>
      </c>
      <c r="O73" s="69">
        <v>8</v>
      </c>
    </row>
    <row r="74" spans="1:16" s="85" customFormat="1">
      <c r="A74" s="56"/>
      <c r="B74" s="56"/>
      <c r="C74" s="56"/>
      <c r="D74" s="56"/>
      <c r="E74" s="56"/>
      <c r="F74" s="56"/>
      <c r="G74" s="56"/>
      <c r="H74" s="71"/>
      <c r="O74" s="93"/>
    </row>
    <row r="75" spans="1:16" s="85" customFormat="1" ht="15.75">
      <c r="A75" s="475" t="s">
        <v>20</v>
      </c>
      <c r="B75" s="475"/>
      <c r="C75" s="475"/>
      <c r="D75" s="475"/>
      <c r="E75" s="475"/>
      <c r="F75" s="475"/>
      <c r="G75" s="475"/>
      <c r="H75" s="71"/>
      <c r="I75" s="475" t="s">
        <v>35</v>
      </c>
      <c r="J75" s="475"/>
      <c r="K75" s="475"/>
      <c r="L75" s="475"/>
      <c r="M75" s="475"/>
      <c r="N75" s="475"/>
      <c r="O75" s="475"/>
    </row>
    <row r="76" spans="1:16" s="85" customFormat="1">
      <c r="A76" s="95" t="s">
        <v>38</v>
      </c>
      <c r="B76" s="95" t="s">
        <v>31</v>
      </c>
      <c r="C76" s="95" t="s">
        <v>66</v>
      </c>
      <c r="D76" s="95" t="s">
        <v>67</v>
      </c>
      <c r="E76" s="95" t="s">
        <v>32</v>
      </c>
      <c r="F76" s="95" t="s">
        <v>30</v>
      </c>
      <c r="G76" s="95" t="s">
        <v>39</v>
      </c>
      <c r="H76" s="71"/>
      <c r="I76" s="95" t="s">
        <v>38</v>
      </c>
      <c r="J76" s="95" t="s">
        <v>31</v>
      </c>
      <c r="K76" s="95" t="s">
        <v>66</v>
      </c>
      <c r="L76" s="95" t="s">
        <v>67</v>
      </c>
      <c r="M76" s="95" t="s">
        <v>32</v>
      </c>
      <c r="N76" s="95" t="s">
        <v>30</v>
      </c>
      <c r="O76" s="95" t="s">
        <v>39</v>
      </c>
    </row>
    <row r="77" spans="1:16" s="85" customFormat="1">
      <c r="A77" s="49">
        <v>1</v>
      </c>
      <c r="B77" s="58">
        <v>274</v>
      </c>
      <c r="C77" s="61" t="s">
        <v>264</v>
      </c>
      <c r="D77" s="58">
        <v>1994</v>
      </c>
      <c r="E77" s="59" t="s">
        <v>15</v>
      </c>
      <c r="F77" s="76">
        <v>75215</v>
      </c>
      <c r="G77" s="58">
        <v>15</v>
      </c>
      <c r="H77" s="71"/>
      <c r="I77" s="49">
        <v>1</v>
      </c>
      <c r="J77" s="58">
        <v>163</v>
      </c>
      <c r="K77" s="66" t="s">
        <v>185</v>
      </c>
      <c r="L77" s="59">
        <v>1995</v>
      </c>
      <c r="M77" s="59" t="s">
        <v>171</v>
      </c>
      <c r="N77" s="72">
        <v>1616</v>
      </c>
      <c r="O77" s="59">
        <v>15</v>
      </c>
    </row>
    <row r="78" spans="1:16" s="85" customFormat="1">
      <c r="A78" s="49" t="s">
        <v>514</v>
      </c>
      <c r="B78" s="58">
        <v>191</v>
      </c>
      <c r="C78" s="60" t="s">
        <v>506</v>
      </c>
      <c r="D78" s="58">
        <v>1994</v>
      </c>
      <c r="E78" s="59" t="s">
        <v>299</v>
      </c>
      <c r="F78" s="76">
        <v>75330</v>
      </c>
      <c r="G78" s="58"/>
      <c r="H78" s="71"/>
      <c r="I78" s="49">
        <v>2</v>
      </c>
      <c r="J78" s="58">
        <v>211</v>
      </c>
      <c r="K78" s="60" t="s">
        <v>294</v>
      </c>
      <c r="L78" s="58" t="s">
        <v>205</v>
      </c>
      <c r="M78" s="59" t="s">
        <v>169</v>
      </c>
      <c r="N78" s="73">
        <v>1615</v>
      </c>
      <c r="O78" s="58">
        <v>14</v>
      </c>
      <c r="P78"/>
    </row>
    <row r="79" spans="1:16" s="85" customFormat="1">
      <c r="A79" s="49">
        <v>2</v>
      </c>
      <c r="B79" s="58">
        <v>181</v>
      </c>
      <c r="C79" s="60" t="s">
        <v>192</v>
      </c>
      <c r="D79" s="58">
        <v>1993</v>
      </c>
      <c r="E79" s="59" t="s">
        <v>18</v>
      </c>
      <c r="F79" s="76">
        <v>75826</v>
      </c>
      <c r="G79" s="58">
        <v>14</v>
      </c>
      <c r="H79" s="71"/>
      <c r="I79" s="49">
        <v>3</v>
      </c>
      <c r="J79" s="58">
        <v>229</v>
      </c>
      <c r="K79" s="60" t="s">
        <v>224</v>
      </c>
      <c r="L79" s="58">
        <v>1981</v>
      </c>
      <c r="M79" s="59" t="s">
        <v>63</v>
      </c>
      <c r="N79" s="73">
        <v>1604</v>
      </c>
      <c r="O79" s="58">
        <v>13</v>
      </c>
      <c r="P79"/>
    </row>
    <row r="80" spans="1:16" s="85" customFormat="1">
      <c r="A80" s="49" t="s">
        <v>514</v>
      </c>
      <c r="B80" s="58">
        <v>297</v>
      </c>
      <c r="C80" s="60" t="s">
        <v>277</v>
      </c>
      <c r="D80" s="58">
        <v>1988</v>
      </c>
      <c r="E80" s="59" t="s">
        <v>165</v>
      </c>
      <c r="F80" s="76">
        <v>80467</v>
      </c>
      <c r="G80" s="58"/>
      <c r="H80" s="71"/>
      <c r="I80" s="49">
        <v>4</v>
      </c>
      <c r="J80" s="58">
        <v>240</v>
      </c>
      <c r="K80" s="60" t="s">
        <v>237</v>
      </c>
      <c r="L80" s="58">
        <v>1991</v>
      </c>
      <c r="M80" s="59" t="s">
        <v>22</v>
      </c>
      <c r="N80" s="73">
        <v>1570</v>
      </c>
      <c r="O80" s="58">
        <v>12</v>
      </c>
      <c r="P80"/>
    </row>
    <row r="81" spans="1:16" s="85" customFormat="1">
      <c r="A81" s="49" t="s">
        <v>514</v>
      </c>
      <c r="B81" s="58">
        <v>295</v>
      </c>
      <c r="C81" s="60" t="s">
        <v>279</v>
      </c>
      <c r="D81" s="58">
        <v>1991</v>
      </c>
      <c r="E81" s="59" t="s">
        <v>165</v>
      </c>
      <c r="F81" s="76">
        <v>81452</v>
      </c>
      <c r="G81" s="58"/>
      <c r="H81" s="71"/>
      <c r="I81" s="49">
        <v>5</v>
      </c>
      <c r="J81" s="58">
        <v>259</v>
      </c>
      <c r="K81" s="60" t="s">
        <v>244</v>
      </c>
      <c r="L81" s="58">
        <v>1986</v>
      </c>
      <c r="M81" s="59" t="s">
        <v>170</v>
      </c>
      <c r="N81" s="73">
        <v>1470</v>
      </c>
      <c r="O81" s="58">
        <v>11</v>
      </c>
      <c r="P81"/>
    </row>
    <row r="82" spans="1:16" s="85" customFormat="1">
      <c r="A82" s="49" t="s">
        <v>514</v>
      </c>
      <c r="B82" s="58">
        <v>252</v>
      </c>
      <c r="C82" s="66" t="s">
        <v>298</v>
      </c>
      <c r="D82" s="59">
        <v>1987</v>
      </c>
      <c r="E82" s="59" t="s">
        <v>162</v>
      </c>
      <c r="F82" s="77">
        <v>81893</v>
      </c>
      <c r="G82" s="59"/>
      <c r="H82" s="71"/>
      <c r="I82" s="49" t="s">
        <v>514</v>
      </c>
      <c r="J82" s="58">
        <v>291</v>
      </c>
      <c r="K82" s="60" t="s">
        <v>285</v>
      </c>
      <c r="L82" s="58">
        <v>1998</v>
      </c>
      <c r="M82" s="59" t="s">
        <v>165</v>
      </c>
      <c r="N82" s="73">
        <v>1464</v>
      </c>
      <c r="O82" s="58"/>
      <c r="P82"/>
    </row>
    <row r="83" spans="1:16" s="85" customFormat="1">
      <c r="A83" s="49">
        <v>3</v>
      </c>
      <c r="B83" s="58">
        <v>265</v>
      </c>
      <c r="C83" s="60" t="s">
        <v>247</v>
      </c>
      <c r="D83" s="58">
        <v>1991</v>
      </c>
      <c r="E83" s="59" t="s">
        <v>21</v>
      </c>
      <c r="F83" s="76">
        <v>82346</v>
      </c>
      <c r="G83" s="58">
        <v>13</v>
      </c>
      <c r="H83" s="71"/>
      <c r="I83" s="49">
        <v>6</v>
      </c>
      <c r="J83" s="58">
        <v>276</v>
      </c>
      <c r="K83" s="60" t="s">
        <v>269</v>
      </c>
      <c r="L83" s="58">
        <v>1995</v>
      </c>
      <c r="M83" s="59" t="s">
        <v>15</v>
      </c>
      <c r="N83" s="73">
        <v>1422</v>
      </c>
      <c r="O83" s="58">
        <v>10</v>
      </c>
      <c r="P83"/>
    </row>
    <row r="84" spans="1:16" s="85" customFormat="1">
      <c r="A84" s="49">
        <v>4</v>
      </c>
      <c r="B84" s="58">
        <v>249</v>
      </c>
      <c r="C84" s="66" t="s">
        <v>234</v>
      </c>
      <c r="D84" s="59">
        <v>1979</v>
      </c>
      <c r="E84" s="59" t="s">
        <v>22</v>
      </c>
      <c r="F84" s="77">
        <v>82488</v>
      </c>
      <c r="G84" s="59">
        <v>12</v>
      </c>
      <c r="H84" s="71"/>
      <c r="I84" s="8"/>
      <c r="J84" s="8"/>
      <c r="K84" s="8"/>
      <c r="L84" s="8"/>
      <c r="M84" s="8"/>
      <c r="N84" s="8"/>
      <c r="O84" s="8"/>
      <c r="P84"/>
    </row>
    <row r="85" spans="1:16" s="85" customFormat="1">
      <c r="A85" s="49" t="s">
        <v>514</v>
      </c>
      <c r="B85" s="58">
        <v>288</v>
      </c>
      <c r="C85" s="66" t="s">
        <v>278</v>
      </c>
      <c r="D85" s="59">
        <v>1988</v>
      </c>
      <c r="E85" s="59" t="s">
        <v>165</v>
      </c>
      <c r="F85" s="77">
        <v>83032</v>
      </c>
      <c r="G85" s="59"/>
      <c r="H85" s="71"/>
      <c r="I85" s="8"/>
      <c r="J85" s="8"/>
      <c r="K85" s="8"/>
      <c r="L85" s="8"/>
      <c r="M85" s="8"/>
      <c r="N85" s="8"/>
      <c r="O85" s="8"/>
      <c r="P85"/>
    </row>
    <row r="86" spans="1:16" s="85" customFormat="1">
      <c r="A86" s="49" t="s">
        <v>514</v>
      </c>
      <c r="B86" s="58">
        <v>187</v>
      </c>
      <c r="C86" s="66" t="s">
        <v>255</v>
      </c>
      <c r="D86" s="59">
        <v>1991</v>
      </c>
      <c r="E86" s="59" t="s">
        <v>163</v>
      </c>
      <c r="F86" s="77">
        <v>83163</v>
      </c>
      <c r="G86" s="59"/>
      <c r="H86" s="71"/>
      <c r="I86" s="8"/>
      <c r="J86" s="8"/>
      <c r="K86" s="8"/>
      <c r="L86" s="8"/>
      <c r="M86" s="8"/>
      <c r="N86" s="8"/>
      <c r="O86" s="8"/>
      <c r="P86"/>
    </row>
    <row r="87" spans="1:16" s="85" customFormat="1">
      <c r="A87" s="49">
        <v>5</v>
      </c>
      <c r="B87" s="58">
        <v>209</v>
      </c>
      <c r="C87" s="66" t="s">
        <v>211</v>
      </c>
      <c r="D87" s="59" t="s">
        <v>206</v>
      </c>
      <c r="E87" s="59" t="s">
        <v>169</v>
      </c>
      <c r="F87" s="77">
        <v>85085</v>
      </c>
      <c r="G87" s="59">
        <v>11</v>
      </c>
      <c r="H87" s="71"/>
      <c r="I87" s="8"/>
      <c r="J87" s="8"/>
      <c r="K87" s="8"/>
      <c r="L87" s="8"/>
      <c r="M87" s="8"/>
      <c r="N87" s="8"/>
      <c r="O87" s="8"/>
      <c r="P87"/>
    </row>
    <row r="88" spans="1:16" s="85" customFormat="1">
      <c r="A88" s="49">
        <v>6</v>
      </c>
      <c r="B88" s="58">
        <v>167</v>
      </c>
      <c r="C88" s="66" t="s">
        <v>181</v>
      </c>
      <c r="D88" s="59">
        <v>1996</v>
      </c>
      <c r="E88" s="59" t="s">
        <v>171</v>
      </c>
      <c r="F88" s="77">
        <v>85576</v>
      </c>
      <c r="G88" s="59">
        <v>10</v>
      </c>
      <c r="H88" s="71"/>
      <c r="I88" s="8"/>
      <c r="J88" s="8"/>
      <c r="K88" s="8"/>
      <c r="L88" s="8"/>
      <c r="M88" s="8"/>
      <c r="N88" s="8"/>
      <c r="O88" s="8"/>
      <c r="P88"/>
    </row>
    <row r="89" spans="1:16" s="85" customFormat="1">
      <c r="A89" s="49" t="s">
        <v>513</v>
      </c>
      <c r="B89" s="58">
        <v>186</v>
      </c>
      <c r="C89" s="66" t="s">
        <v>505</v>
      </c>
      <c r="D89" s="59">
        <v>1984</v>
      </c>
      <c r="E89" s="59" t="s">
        <v>163</v>
      </c>
      <c r="F89" s="77" t="s">
        <v>512</v>
      </c>
      <c r="G89" s="59"/>
      <c r="H89" s="71"/>
      <c r="I89" s="8"/>
      <c r="J89" s="8"/>
      <c r="K89" s="8"/>
      <c r="L89" s="8"/>
      <c r="M89" s="8"/>
      <c r="N89" s="8"/>
      <c r="O89" s="8"/>
      <c r="P89"/>
    </row>
    <row r="90" spans="1:16" s="85" customFormat="1">
      <c r="A90" s="71"/>
      <c r="B90" s="71"/>
      <c r="C90" s="71"/>
      <c r="D90" s="71"/>
      <c r="E90" s="71"/>
      <c r="F90" s="97"/>
      <c r="G90" s="275"/>
      <c r="H90" s="71"/>
      <c r="I90" s="8"/>
      <c r="J90" s="8"/>
      <c r="K90" s="8"/>
      <c r="L90" s="8"/>
      <c r="M90" s="8"/>
      <c r="N90" s="8"/>
      <c r="O90" s="8"/>
      <c r="P90"/>
    </row>
    <row r="91" spans="1:16" s="85" customFormat="1" ht="15.75">
      <c r="A91" s="475" t="s">
        <v>130</v>
      </c>
      <c r="B91" s="475"/>
      <c r="C91" s="475"/>
      <c r="D91" s="475"/>
      <c r="E91" s="475"/>
      <c r="F91" s="475"/>
      <c r="G91" s="475"/>
      <c r="H91" s="71"/>
      <c r="I91" s="475" t="s">
        <v>108</v>
      </c>
      <c r="J91" s="475"/>
      <c r="K91" s="475"/>
      <c r="L91" s="475"/>
      <c r="M91" s="475"/>
      <c r="N91" s="475"/>
      <c r="O91" s="475"/>
      <c r="P91"/>
    </row>
    <row r="92" spans="1:16" s="85" customFormat="1">
      <c r="A92" s="95" t="s">
        <v>38</v>
      </c>
      <c r="B92" s="95" t="s">
        <v>31</v>
      </c>
      <c r="C92" s="95" t="s">
        <v>66</v>
      </c>
      <c r="D92" s="95" t="s">
        <v>67</v>
      </c>
      <c r="E92" s="95" t="s">
        <v>32</v>
      </c>
      <c r="F92" s="95" t="s">
        <v>30</v>
      </c>
      <c r="G92" s="95" t="s">
        <v>39</v>
      </c>
      <c r="H92" s="71"/>
      <c r="I92" s="95" t="s">
        <v>38</v>
      </c>
      <c r="J92" s="95" t="s">
        <v>31</v>
      </c>
      <c r="K92" s="95" t="s">
        <v>66</v>
      </c>
      <c r="L92" s="95" t="s">
        <v>67</v>
      </c>
      <c r="M92" s="95" t="s">
        <v>32</v>
      </c>
      <c r="N92" s="95" t="s">
        <v>30</v>
      </c>
      <c r="O92" s="95" t="s">
        <v>39</v>
      </c>
      <c r="P92"/>
    </row>
    <row r="93" spans="1:16" s="85" customFormat="1">
      <c r="A93" s="49">
        <v>1</v>
      </c>
      <c r="B93" s="58">
        <v>221</v>
      </c>
      <c r="C93" s="66" t="s">
        <v>218</v>
      </c>
      <c r="D93" s="59">
        <v>1987</v>
      </c>
      <c r="E93" s="59" t="s">
        <v>17</v>
      </c>
      <c r="F93" s="72">
        <v>780</v>
      </c>
      <c r="G93" s="59">
        <v>15</v>
      </c>
      <c r="H93" s="71"/>
      <c r="I93" s="49">
        <v>1</v>
      </c>
      <c r="J93" s="218">
        <v>218</v>
      </c>
      <c r="K93" s="66" t="s">
        <v>220</v>
      </c>
      <c r="L93" s="59">
        <v>1987</v>
      </c>
      <c r="M93" s="59" t="s">
        <v>17</v>
      </c>
      <c r="N93" s="72">
        <v>528</v>
      </c>
      <c r="O93" s="59">
        <v>14.5</v>
      </c>
      <c r="P93"/>
    </row>
    <row r="94" spans="1:16" s="85" customFormat="1">
      <c r="A94" s="49">
        <v>2</v>
      </c>
      <c r="B94" s="58">
        <v>208</v>
      </c>
      <c r="C94" s="60" t="s">
        <v>212</v>
      </c>
      <c r="D94" s="58" t="s">
        <v>213</v>
      </c>
      <c r="E94" s="59" t="s">
        <v>169</v>
      </c>
      <c r="F94" s="73">
        <v>788</v>
      </c>
      <c r="G94" s="58">
        <v>14</v>
      </c>
      <c r="H94" s="71"/>
      <c r="I94" s="49">
        <v>1</v>
      </c>
      <c r="J94" s="218">
        <v>200</v>
      </c>
      <c r="K94" s="219" t="s">
        <v>203</v>
      </c>
      <c r="L94" s="218">
        <v>1989</v>
      </c>
      <c r="M94" s="59" t="s">
        <v>168</v>
      </c>
      <c r="N94" s="220">
        <v>528</v>
      </c>
      <c r="O94" s="218">
        <v>14.5</v>
      </c>
      <c r="P94"/>
    </row>
    <row r="95" spans="1:16" s="85" customFormat="1">
      <c r="A95" s="49">
        <v>3</v>
      </c>
      <c r="B95" s="58">
        <v>245</v>
      </c>
      <c r="C95" s="66" t="s">
        <v>235</v>
      </c>
      <c r="D95" s="59">
        <v>1994</v>
      </c>
      <c r="E95" s="59" t="s">
        <v>22</v>
      </c>
      <c r="F95" s="72">
        <v>810</v>
      </c>
      <c r="G95" s="59">
        <v>13</v>
      </c>
      <c r="H95" s="71"/>
      <c r="I95" s="49">
        <v>3</v>
      </c>
      <c r="J95" s="218">
        <v>255</v>
      </c>
      <c r="K95" s="219" t="s">
        <v>243</v>
      </c>
      <c r="L95" s="218">
        <v>1984</v>
      </c>
      <c r="M95" s="59" t="s">
        <v>170</v>
      </c>
      <c r="N95" s="220">
        <v>522</v>
      </c>
      <c r="O95" s="218">
        <v>13</v>
      </c>
      <c r="P95"/>
    </row>
    <row r="96" spans="1:16" s="85" customFormat="1">
      <c r="A96" s="49">
        <v>4</v>
      </c>
      <c r="B96" s="58">
        <v>263</v>
      </c>
      <c r="C96" s="60" t="s">
        <v>248</v>
      </c>
      <c r="D96" s="58">
        <v>1985</v>
      </c>
      <c r="E96" s="59" t="s">
        <v>21</v>
      </c>
      <c r="F96" s="73">
        <v>827</v>
      </c>
      <c r="G96" s="58">
        <v>12</v>
      </c>
      <c r="H96" s="71"/>
      <c r="I96" s="49">
        <v>4</v>
      </c>
      <c r="J96" s="218">
        <v>241</v>
      </c>
      <c r="K96" s="219" t="s">
        <v>296</v>
      </c>
      <c r="L96" s="218">
        <v>1993</v>
      </c>
      <c r="M96" s="59" t="s">
        <v>22</v>
      </c>
      <c r="N96" s="220">
        <v>500</v>
      </c>
      <c r="O96" s="218">
        <v>12</v>
      </c>
      <c r="P96"/>
    </row>
    <row r="97" spans="1:16" s="85" customFormat="1">
      <c r="A97" s="49">
        <v>5</v>
      </c>
      <c r="B97" s="58">
        <v>279</v>
      </c>
      <c r="C97" s="60" t="s">
        <v>265</v>
      </c>
      <c r="D97" s="58">
        <v>1989</v>
      </c>
      <c r="E97" s="59" t="s">
        <v>15</v>
      </c>
      <c r="F97" s="73">
        <v>831</v>
      </c>
      <c r="G97" s="58">
        <v>11</v>
      </c>
      <c r="H97" s="71"/>
      <c r="I97" s="49" t="s">
        <v>514</v>
      </c>
      <c r="J97" s="218">
        <v>287</v>
      </c>
      <c r="K97" s="66" t="s">
        <v>283</v>
      </c>
      <c r="L97" s="59">
        <v>1995</v>
      </c>
      <c r="M97" s="59" t="s">
        <v>165</v>
      </c>
      <c r="N97" s="72">
        <v>470</v>
      </c>
      <c r="O97" s="59"/>
      <c r="P97"/>
    </row>
    <row r="98" spans="1:16" s="85" customFormat="1">
      <c r="A98" s="49">
        <v>6</v>
      </c>
      <c r="B98" s="58">
        <v>152</v>
      </c>
      <c r="C98" s="60" t="s">
        <v>172</v>
      </c>
      <c r="D98" s="58">
        <v>1996</v>
      </c>
      <c r="E98" s="59" t="s">
        <v>82</v>
      </c>
      <c r="F98" s="73">
        <v>848</v>
      </c>
      <c r="G98" s="58">
        <v>10</v>
      </c>
      <c r="H98" s="71"/>
      <c r="I98" s="49">
        <v>5</v>
      </c>
      <c r="J98" s="218">
        <v>282</v>
      </c>
      <c r="K98" s="66" t="s">
        <v>267</v>
      </c>
      <c r="L98" s="59">
        <v>1994</v>
      </c>
      <c r="M98" s="59" t="s">
        <v>15</v>
      </c>
      <c r="N98" s="72">
        <v>470</v>
      </c>
      <c r="O98" s="59">
        <v>11</v>
      </c>
      <c r="P98"/>
    </row>
    <row r="99" spans="1:16" s="85" customFormat="1">
      <c r="A99" s="49" t="s">
        <v>513</v>
      </c>
      <c r="B99" s="58">
        <v>160</v>
      </c>
      <c r="C99" s="60" t="s">
        <v>182</v>
      </c>
      <c r="D99" s="58">
        <v>1993</v>
      </c>
      <c r="E99" s="59" t="s">
        <v>171</v>
      </c>
      <c r="F99" s="73" t="s">
        <v>512</v>
      </c>
      <c r="G99" s="58">
        <v>0</v>
      </c>
      <c r="H99" s="71"/>
      <c r="I99" s="49">
        <v>6</v>
      </c>
      <c r="J99" s="218">
        <v>176</v>
      </c>
      <c r="K99" s="219" t="s">
        <v>193</v>
      </c>
      <c r="L99" s="218">
        <v>1995</v>
      </c>
      <c r="M99" s="59" t="s">
        <v>18</v>
      </c>
      <c r="N99" s="220">
        <v>460</v>
      </c>
      <c r="O99" s="218">
        <v>10</v>
      </c>
      <c r="P99"/>
    </row>
    <row r="100" spans="1:16" s="85" customFormat="1">
      <c r="A100" s="71"/>
      <c r="B100" s="71"/>
      <c r="C100" s="71"/>
      <c r="D100" s="71"/>
      <c r="E100" s="71"/>
      <c r="F100" s="71"/>
      <c r="G100" s="71"/>
      <c r="H100" s="71"/>
      <c r="I100" s="49" t="s">
        <v>513</v>
      </c>
      <c r="J100" s="218">
        <v>222</v>
      </c>
      <c r="K100" s="66" t="s">
        <v>258</v>
      </c>
      <c r="L100" s="59">
        <v>1997</v>
      </c>
      <c r="M100" s="59" t="s">
        <v>161</v>
      </c>
      <c r="N100" s="72" t="s">
        <v>520</v>
      </c>
      <c r="O100" s="59"/>
      <c r="P100"/>
    </row>
    <row r="101" spans="1:16" s="85" customFormat="1">
      <c r="A101" s="71"/>
      <c r="B101" s="71"/>
      <c r="C101" s="71"/>
      <c r="D101" s="71"/>
      <c r="E101" s="71"/>
      <c r="F101" s="71"/>
      <c r="G101" s="71"/>
      <c r="H101" s="71"/>
      <c r="I101" s="49" t="s">
        <v>513</v>
      </c>
      <c r="J101" s="218">
        <v>300</v>
      </c>
      <c r="K101" s="66" t="s">
        <v>282</v>
      </c>
      <c r="L101" s="59">
        <v>1994</v>
      </c>
      <c r="M101" s="59" t="s">
        <v>165</v>
      </c>
      <c r="N101" s="72" t="s">
        <v>520</v>
      </c>
      <c r="O101" s="59"/>
      <c r="P101"/>
    </row>
  </sheetData>
  <mergeCells count="16">
    <mergeCell ref="A1:O1"/>
    <mergeCell ref="A9:G9"/>
    <mergeCell ref="I9:O9"/>
    <mergeCell ref="A30:G30"/>
    <mergeCell ref="A20:G20"/>
    <mergeCell ref="I91:O91"/>
    <mergeCell ref="A75:G75"/>
    <mergeCell ref="A7:O7"/>
    <mergeCell ref="I20:O20"/>
    <mergeCell ref="I30:O30"/>
    <mergeCell ref="A91:G91"/>
    <mergeCell ref="A48:G48"/>
    <mergeCell ref="I75:O75"/>
    <mergeCell ref="A63:G63"/>
    <mergeCell ref="I48:O48"/>
    <mergeCell ref="I63:O63"/>
  </mergeCells>
  <conditionalFormatting sqref="A91:A1048576 A48:A61 A1:A7 I1:I7 A9:A18 A20:A44 I9:I18 I20:I1048576 A63:A89">
    <cfRule type="cellIs" dxfId="24" priority="13" operator="equal">
      <formula>0</formula>
    </cfRule>
    <cfRule type="cellIs" dxfId="23" priority="14" operator="equal">
      <formula>0</formula>
    </cfRule>
  </conditionalFormatting>
  <conditionalFormatting sqref="A90 B47:F1048576 B1:F44 J1:N1048576">
    <cfRule type="cellIs" dxfId="22" priority="11" operator="equal">
      <formula>0</formula>
    </cfRule>
    <cfRule type="containsErrors" dxfId="21" priority="12">
      <formula>ISERROR(A1)</formula>
    </cfRule>
  </conditionalFormatting>
  <conditionalFormatting sqref="C47:C1048576 C1:C44 K1:K1048576">
    <cfRule type="containsText" dxfId="20" priority="10" operator="containsText" text=" OC">
      <formula>NOT(ISERROR(SEARCH(" OC",C1)))</formula>
    </cfRule>
  </conditionalFormatting>
  <conditionalFormatting sqref="E47:E1048576 E1:E44 M1:M1048576">
    <cfRule type="containsText" dxfId="19" priority="9" operator="containsText" text=" ">
      <formula>NOT(ISERROR(SEARCH(" ",E1)))</formula>
    </cfRule>
  </conditionalFormatting>
  <conditionalFormatting sqref="A8">
    <cfRule type="containsText" dxfId="18" priority="8" stopIfTrue="1" operator="containsText" text="OC">
      <formula>NOT(ISERROR(SEARCH("OC",A8)))</formula>
    </cfRule>
  </conditionalFormatting>
  <conditionalFormatting sqref="I8">
    <cfRule type="containsText" dxfId="17" priority="6" stopIfTrue="1" operator="containsText" text="OC">
      <formula>NOT(ISERROR(SEARCH("OC",I8)))</formula>
    </cfRule>
  </conditionalFormatting>
  <conditionalFormatting sqref="A19">
    <cfRule type="containsText" dxfId="16" priority="5" stopIfTrue="1" operator="containsText" text="OC">
      <formula>NOT(ISERROR(SEARCH("OC",A19)))</formula>
    </cfRule>
  </conditionalFormatting>
  <conditionalFormatting sqref="I19">
    <cfRule type="containsText" dxfId="15" priority="4" stopIfTrue="1" operator="containsText" text="OC">
      <formula>NOT(ISERROR(SEARCH("OC",I19)))</formula>
    </cfRule>
  </conditionalFormatting>
  <conditionalFormatting sqref="A62">
    <cfRule type="containsText" dxfId="14" priority="3" stopIfTrue="1" operator="containsText" text="OC">
      <formula>NOT(ISERROR(SEARCH("OC",A62)))</formula>
    </cfRule>
  </conditionalFormatting>
  <conditionalFormatting sqref="A47">
    <cfRule type="containsText" dxfId="13" priority="2" stopIfTrue="1" operator="containsText" text="OC">
      <formula>NOT(ISERROR(SEARCH("OC",A47)))</formula>
    </cfRule>
  </conditionalFormatting>
  <conditionalFormatting sqref="A1:A1048576 I1:I1048576">
    <cfRule type="containsText" dxfId="0" priority="1" operator="containsText" text="OC">
      <formula>NOT(ISERROR(SEARCH("OC",A1)))</formula>
    </cfRule>
  </conditionalFormatting>
  <printOptions horizontalCentered="1"/>
  <pageMargins left="0.19685039370078741" right="0.19685039370078741" top="0.39370078740157483" bottom="0.19685039370078741" header="0.31496062992125984" footer="0.31496062992125984"/>
  <pageSetup paperSize="9" scale="61"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06"/>
  <sheetViews>
    <sheetView topLeftCell="D1" zoomScale="55" zoomScaleNormal="55" zoomScaleSheetLayoutView="55" workbookViewId="0">
      <pane ySplit="10" topLeftCell="A11" activePane="bottomLeft" state="frozen"/>
      <selection sqref="A1:C1"/>
      <selection pane="bottomLeft" sqref="A1:M1"/>
    </sheetView>
  </sheetViews>
  <sheetFormatPr defaultRowHeight="12.75" outlineLevelRow="1" outlineLevelCol="1"/>
  <cols>
    <col min="1" max="1" width="10.7109375" style="227" hidden="1" customWidth="1" outlineLevel="1"/>
    <col min="2" max="2" width="37.28515625" style="228" hidden="1" customWidth="1" outlineLevel="1"/>
    <col min="3" max="3" width="8.7109375" style="227" hidden="1" customWidth="1" outlineLevel="1"/>
    <col min="4" max="4" width="8.7109375" style="227" customWidth="1" collapsed="1"/>
    <col min="5" max="5" width="47.7109375" style="229" customWidth="1"/>
    <col min="6" max="6" width="12.7109375" style="227" customWidth="1"/>
    <col min="7" max="7" width="8.7109375" style="230" customWidth="1"/>
    <col min="8" max="8" width="12.7109375" style="231" customWidth="1"/>
    <col min="9" max="9" width="12.7109375" style="229" customWidth="1"/>
    <col min="10" max="10" width="24.85546875" style="229" bestFit="1" customWidth="1"/>
    <col min="11" max="12" width="10.7109375" style="229" customWidth="1"/>
    <col min="13" max="13" width="12.5703125" style="229" customWidth="1"/>
    <col min="14" max="16384" width="9.140625" style="85"/>
  </cols>
  <sheetData>
    <row r="1" spans="1:13" ht="17.25" customHeight="1">
      <c r="A1" s="469"/>
      <c r="B1" s="469"/>
      <c r="C1" s="469"/>
      <c r="D1" s="469"/>
      <c r="E1" s="469"/>
      <c r="F1" s="469"/>
      <c r="G1" s="469"/>
      <c r="H1" s="469"/>
      <c r="I1" s="469"/>
      <c r="J1" s="469"/>
      <c r="K1" s="469"/>
      <c r="L1" s="469"/>
      <c r="M1" s="469"/>
    </row>
    <row r="2" spans="1:13" ht="35.25">
      <c r="A2" s="470" t="str">
        <f>Menu!A1</f>
        <v>BALKAN SALON ŞAMPİYONASI</v>
      </c>
      <c r="B2" s="470"/>
      <c r="C2" s="470"/>
      <c r="D2" s="470"/>
      <c r="E2" s="470"/>
      <c r="F2" s="470"/>
      <c r="G2" s="470"/>
      <c r="H2" s="470"/>
      <c r="I2" s="470"/>
      <c r="J2" s="470"/>
      <c r="K2" s="470"/>
      <c r="L2" s="470"/>
      <c r="M2" s="470"/>
    </row>
    <row r="3" spans="1:13" ht="35.25">
      <c r="A3" s="471" t="str">
        <f>Menu!A2</f>
        <v>BALKAN INDOOR CHAMPIONSHIPS</v>
      </c>
      <c r="B3" s="471"/>
      <c r="C3" s="471"/>
      <c r="D3" s="471"/>
      <c r="E3" s="471"/>
      <c r="F3" s="471"/>
      <c r="G3" s="471"/>
      <c r="H3" s="471"/>
      <c r="I3" s="471"/>
      <c r="J3" s="471"/>
      <c r="K3" s="471"/>
      <c r="L3" s="471"/>
      <c r="M3" s="471"/>
    </row>
    <row r="4" spans="1:13" ht="30.75">
      <c r="A4" s="472" t="str">
        <f>Menu!A3</f>
        <v>22 February 2014 / İstanbul</v>
      </c>
      <c r="B4" s="472"/>
      <c r="C4" s="472"/>
      <c r="D4" s="472"/>
      <c r="E4" s="472"/>
      <c r="F4" s="472"/>
      <c r="G4" s="472"/>
      <c r="H4" s="472"/>
      <c r="I4" s="472"/>
      <c r="J4" s="472"/>
      <c r="K4" s="472"/>
      <c r="L4" s="472"/>
      <c r="M4" s="472"/>
    </row>
    <row r="5" spans="1:13" ht="35.25">
      <c r="A5" s="473" t="s">
        <v>111</v>
      </c>
      <c r="B5" s="473"/>
      <c r="C5" s="473"/>
      <c r="D5" s="473"/>
      <c r="E5" s="473"/>
      <c r="F5" s="473"/>
      <c r="G5" s="473"/>
      <c r="H5" s="473"/>
      <c r="I5" s="473"/>
      <c r="J5" s="473"/>
      <c r="K5" s="473"/>
      <c r="L5" s="473"/>
      <c r="M5" s="473"/>
    </row>
    <row r="6" spans="1:13" ht="20.25" hidden="1" outlineLevel="1">
      <c r="A6" s="474"/>
      <c r="B6" s="474"/>
      <c r="C6" s="474"/>
      <c r="D6" s="474"/>
      <c r="E6" s="474"/>
      <c r="F6" s="474"/>
      <c r="G6" s="474"/>
      <c r="H6" s="474"/>
      <c r="I6" s="474"/>
      <c r="J6" s="474"/>
      <c r="K6" s="474"/>
      <c r="L6" s="474"/>
      <c r="M6" s="474"/>
    </row>
    <row r="7" spans="1:13" ht="20.25" hidden="1" outlineLevel="1">
      <c r="A7" s="467"/>
      <c r="B7" s="467"/>
      <c r="C7" s="467"/>
      <c r="D7" s="467"/>
      <c r="E7" s="467"/>
      <c r="F7" s="467"/>
      <c r="G7" s="467"/>
      <c r="H7" s="467"/>
      <c r="I7" s="467"/>
      <c r="J7" s="467"/>
      <c r="K7" s="467"/>
      <c r="L7" s="467"/>
      <c r="M7" s="467"/>
    </row>
    <row r="8" spans="1:13" ht="18.75" hidden="1" outlineLevel="1">
      <c r="A8" s="468"/>
      <c r="B8" s="468"/>
      <c r="C8" s="468"/>
      <c r="D8" s="468"/>
      <c r="E8" s="468"/>
      <c r="F8" s="468"/>
      <c r="G8" s="468"/>
      <c r="H8" s="468"/>
      <c r="I8" s="468"/>
      <c r="J8" s="468"/>
      <c r="K8" s="468"/>
      <c r="L8" s="468"/>
      <c r="M8" s="468"/>
    </row>
    <row r="9" spans="1:13" ht="38.25" collapsed="1">
      <c r="A9" s="144" t="s">
        <v>43</v>
      </c>
      <c r="B9" s="190"/>
      <c r="C9" s="144" t="s">
        <v>1</v>
      </c>
      <c r="D9" s="144" t="s">
        <v>44</v>
      </c>
      <c r="E9" s="144" t="s">
        <v>46</v>
      </c>
      <c r="F9" s="145" t="s">
        <v>45</v>
      </c>
      <c r="G9" s="144" t="s">
        <v>47</v>
      </c>
      <c r="H9" s="144" t="s">
        <v>52</v>
      </c>
      <c r="I9" s="144" t="s">
        <v>51</v>
      </c>
      <c r="J9" s="144" t="s">
        <v>48</v>
      </c>
      <c r="K9" s="144" t="s">
        <v>49</v>
      </c>
      <c r="L9" s="144" t="s">
        <v>50</v>
      </c>
      <c r="M9" s="144" t="s">
        <v>64</v>
      </c>
    </row>
    <row r="10" spans="1:13" ht="38.25">
      <c r="A10" s="144" t="s">
        <v>53</v>
      </c>
      <c r="B10" s="191" t="s">
        <v>107</v>
      </c>
      <c r="C10" s="144" t="s">
        <v>40</v>
      </c>
      <c r="D10" s="144" t="s">
        <v>54</v>
      </c>
      <c r="E10" s="144" t="s">
        <v>56</v>
      </c>
      <c r="F10" s="145" t="s">
        <v>55</v>
      </c>
      <c r="G10" s="144" t="s">
        <v>41</v>
      </c>
      <c r="H10" s="144" t="s">
        <v>52</v>
      </c>
      <c r="I10" s="144" t="s">
        <v>51</v>
      </c>
      <c r="J10" s="144" t="s">
        <v>57</v>
      </c>
      <c r="K10" s="144" t="s">
        <v>68</v>
      </c>
      <c r="L10" s="144" t="s">
        <v>58</v>
      </c>
      <c r="M10" s="144" t="s">
        <v>65</v>
      </c>
    </row>
    <row r="11" spans="1:13" ht="23.25">
      <c r="A11" s="105">
        <v>284</v>
      </c>
      <c r="B11" s="189" t="str">
        <f>CONCATENATE(J11,"-",K11,"-",L11,"-",M11)</f>
        <v>1500m--8-</v>
      </c>
      <c r="C11" s="338">
        <v>4</v>
      </c>
      <c r="D11" s="346">
        <v>277</v>
      </c>
      <c r="E11" s="356" t="s">
        <v>263</v>
      </c>
      <c r="F11" s="365">
        <v>1990</v>
      </c>
      <c r="G11" s="374" t="s">
        <v>15</v>
      </c>
      <c r="H11" s="296">
        <v>33130</v>
      </c>
      <c r="I11" s="296">
        <v>33822</v>
      </c>
      <c r="J11" s="383" t="s">
        <v>61</v>
      </c>
      <c r="K11" s="391"/>
      <c r="L11" s="400">
        <v>8</v>
      </c>
      <c r="M11" s="201"/>
    </row>
    <row r="12" spans="1:13" ht="23.25">
      <c r="A12" s="99">
        <v>144</v>
      </c>
      <c r="B12" s="188" t="str">
        <f t="shared" ref="B12:B67" si="0">CONCATENATE(J12,"-",K12,"-",L12,"-",M12)</f>
        <v>1500m--9-</v>
      </c>
      <c r="C12" s="341">
        <v>4</v>
      </c>
      <c r="D12" s="349">
        <v>216</v>
      </c>
      <c r="E12" s="360" t="s">
        <v>217</v>
      </c>
      <c r="F12" s="368">
        <v>1990</v>
      </c>
      <c r="G12" s="377" t="s">
        <v>17</v>
      </c>
      <c r="H12" s="111">
        <v>33932</v>
      </c>
      <c r="I12" s="111">
        <v>34263</v>
      </c>
      <c r="J12" s="386" t="s">
        <v>61</v>
      </c>
      <c r="K12" s="394"/>
      <c r="L12" s="403">
        <v>9</v>
      </c>
      <c r="M12" s="202"/>
    </row>
    <row r="13" spans="1:13" ht="23.25">
      <c r="A13" s="104">
        <v>224</v>
      </c>
      <c r="B13" s="185" t="str">
        <f t="shared" si="0"/>
        <v>1500m--7-</v>
      </c>
      <c r="C13" s="339">
        <v>4</v>
      </c>
      <c r="D13" s="347">
        <v>247</v>
      </c>
      <c r="E13" s="357" t="s">
        <v>233</v>
      </c>
      <c r="F13" s="366">
        <v>1983</v>
      </c>
      <c r="G13" s="375" t="s">
        <v>22</v>
      </c>
      <c r="H13" s="135">
        <v>33933</v>
      </c>
      <c r="I13" s="135">
        <v>34030</v>
      </c>
      <c r="J13" s="384" t="s">
        <v>61</v>
      </c>
      <c r="K13" s="392"/>
      <c r="L13" s="401">
        <v>7</v>
      </c>
      <c r="M13" s="210"/>
    </row>
    <row r="14" spans="1:13" ht="23.25">
      <c r="A14" s="100">
        <v>244</v>
      </c>
      <c r="B14" s="187" t="str">
        <f t="shared" si="0"/>
        <v>1500m--6-</v>
      </c>
      <c r="C14" s="337">
        <v>4</v>
      </c>
      <c r="D14" s="345">
        <v>260</v>
      </c>
      <c r="E14" s="353" t="s">
        <v>241</v>
      </c>
      <c r="F14" s="364">
        <v>1989</v>
      </c>
      <c r="G14" s="373" t="s">
        <v>170</v>
      </c>
      <c r="H14" s="116">
        <v>34200</v>
      </c>
      <c r="I14" s="116">
        <v>34560</v>
      </c>
      <c r="J14" s="382" t="s">
        <v>61</v>
      </c>
      <c r="K14" s="390"/>
      <c r="L14" s="399">
        <v>6</v>
      </c>
      <c r="M14" s="205"/>
    </row>
    <row r="15" spans="1:13" ht="23.25">
      <c r="A15" s="105">
        <v>302</v>
      </c>
      <c r="B15" s="189" t="str">
        <f t="shared" si="0"/>
        <v>1500m--12-</v>
      </c>
      <c r="C15" s="338">
        <v>22</v>
      </c>
      <c r="D15" s="346">
        <v>296</v>
      </c>
      <c r="E15" s="356" t="s">
        <v>275</v>
      </c>
      <c r="F15" s="365">
        <v>1995</v>
      </c>
      <c r="G15" s="374" t="s">
        <v>165</v>
      </c>
      <c r="H15" s="296">
        <v>34305</v>
      </c>
      <c r="I15" s="296">
        <v>34902</v>
      </c>
      <c r="J15" s="383" t="s">
        <v>61</v>
      </c>
      <c r="K15" s="391"/>
      <c r="L15" s="400">
        <v>12</v>
      </c>
      <c r="M15" s="201"/>
    </row>
    <row r="16" spans="1:13" ht="23.25">
      <c r="A16" s="101">
        <v>80</v>
      </c>
      <c r="B16" s="184" t="str">
        <f t="shared" si="0"/>
        <v>---</v>
      </c>
      <c r="C16" s="340">
        <v>20</v>
      </c>
      <c r="D16" s="348"/>
      <c r="E16" s="359"/>
      <c r="F16" s="367"/>
      <c r="G16" s="376" t="s">
        <v>163</v>
      </c>
      <c r="H16" s="295"/>
      <c r="I16" s="295"/>
      <c r="J16" s="385"/>
      <c r="K16" s="393"/>
      <c r="L16" s="402"/>
      <c r="M16" s="204"/>
    </row>
    <row r="17" spans="1:13" ht="23.25">
      <c r="A17" s="101">
        <v>64</v>
      </c>
      <c r="B17" s="184" t="str">
        <f t="shared" si="0"/>
        <v>1500m--13-</v>
      </c>
      <c r="C17" s="340">
        <v>4</v>
      </c>
      <c r="D17" s="348">
        <v>209</v>
      </c>
      <c r="E17" s="359" t="s">
        <v>510</v>
      </c>
      <c r="F17" s="367" t="s">
        <v>206</v>
      </c>
      <c r="G17" s="376" t="s">
        <v>176</v>
      </c>
      <c r="H17" s="295"/>
      <c r="I17" s="295"/>
      <c r="J17" s="385" t="s">
        <v>61</v>
      </c>
      <c r="K17" s="393"/>
      <c r="L17" s="402">
        <v>13</v>
      </c>
      <c r="M17" s="204"/>
    </row>
    <row r="18" spans="1:13" ht="23.25">
      <c r="A18" s="234">
        <v>164</v>
      </c>
      <c r="B18" s="235" t="str">
        <f t="shared" si="0"/>
        <v>1500m--10-</v>
      </c>
      <c r="C18" s="309">
        <v>4</v>
      </c>
      <c r="D18" s="310">
        <v>227</v>
      </c>
      <c r="E18" s="355" t="s">
        <v>222</v>
      </c>
      <c r="F18" s="312">
        <v>1991</v>
      </c>
      <c r="G18" s="313" t="s">
        <v>63</v>
      </c>
      <c r="H18" s="245">
        <v>34624</v>
      </c>
      <c r="I18" s="245">
        <v>35221</v>
      </c>
      <c r="J18" s="314" t="s">
        <v>61</v>
      </c>
      <c r="K18" s="315"/>
      <c r="L18" s="316">
        <v>10</v>
      </c>
      <c r="M18" s="243"/>
    </row>
    <row r="19" spans="1:13" ht="23.25">
      <c r="A19" s="104">
        <v>238</v>
      </c>
      <c r="B19" s="185" t="str">
        <f t="shared" si="0"/>
        <v>1500m--2-</v>
      </c>
      <c r="C19" s="339">
        <v>18</v>
      </c>
      <c r="D19" s="347">
        <v>251</v>
      </c>
      <c r="E19" s="357" t="s">
        <v>259</v>
      </c>
      <c r="F19" s="366">
        <v>1992</v>
      </c>
      <c r="G19" s="375" t="s">
        <v>162</v>
      </c>
      <c r="H19" s="135">
        <v>34766</v>
      </c>
      <c r="I19" s="135">
        <v>35091</v>
      </c>
      <c r="J19" s="384" t="s">
        <v>61</v>
      </c>
      <c r="K19" s="392"/>
      <c r="L19" s="401">
        <v>2</v>
      </c>
      <c r="M19" s="210"/>
    </row>
    <row r="20" spans="1:13" ht="23.25">
      <c r="A20" s="254">
        <v>104</v>
      </c>
      <c r="B20" s="255" t="str">
        <f t="shared" si="0"/>
        <v>1500m--5-</v>
      </c>
      <c r="C20" s="335">
        <v>4</v>
      </c>
      <c r="D20" s="343">
        <v>201</v>
      </c>
      <c r="E20" s="351" t="s">
        <v>201</v>
      </c>
      <c r="F20" s="362">
        <v>1991</v>
      </c>
      <c r="G20" s="371" t="s">
        <v>168</v>
      </c>
      <c r="H20" s="248">
        <v>34987</v>
      </c>
      <c r="I20" s="248">
        <v>34987</v>
      </c>
      <c r="J20" s="380" t="s">
        <v>61</v>
      </c>
      <c r="K20" s="388"/>
      <c r="L20" s="397">
        <v>5</v>
      </c>
      <c r="M20" s="262"/>
    </row>
    <row r="21" spans="1:13" ht="23.25">
      <c r="A21" s="105">
        <v>303</v>
      </c>
      <c r="B21" s="189" t="str">
        <f t="shared" si="0"/>
        <v>1500m--1-</v>
      </c>
      <c r="C21" s="338">
        <v>23</v>
      </c>
      <c r="D21" s="346">
        <v>294</v>
      </c>
      <c r="E21" s="356" t="s">
        <v>276</v>
      </c>
      <c r="F21" s="365">
        <v>1990</v>
      </c>
      <c r="G21" s="374" t="s">
        <v>165</v>
      </c>
      <c r="H21" s="296">
        <v>35247</v>
      </c>
      <c r="I21" s="296">
        <v>35702</v>
      </c>
      <c r="J21" s="383" t="s">
        <v>61</v>
      </c>
      <c r="K21" s="391"/>
      <c r="L21" s="400">
        <v>1</v>
      </c>
      <c r="M21" s="201"/>
    </row>
    <row r="22" spans="1:13" ht="23.25">
      <c r="A22" s="102">
        <v>4</v>
      </c>
      <c r="B22" s="182" t="str">
        <f t="shared" si="0"/>
        <v>1500m--4-</v>
      </c>
      <c r="C22" s="192">
        <v>4</v>
      </c>
      <c r="D22" s="146">
        <v>153</v>
      </c>
      <c r="E22" s="121" t="s">
        <v>174</v>
      </c>
      <c r="F22" s="122">
        <v>1992</v>
      </c>
      <c r="G22" s="123" t="s">
        <v>82</v>
      </c>
      <c r="H22" s="125">
        <v>40150</v>
      </c>
      <c r="I22" s="125"/>
      <c r="J22" s="89" t="s">
        <v>61</v>
      </c>
      <c r="K22" s="207"/>
      <c r="L22" s="208">
        <v>4</v>
      </c>
      <c r="M22" s="209"/>
    </row>
    <row r="23" spans="1:13" ht="23.25">
      <c r="A23" s="234">
        <v>24</v>
      </c>
      <c r="B23" s="235" t="str">
        <f t="shared" si="0"/>
        <v>1500m--3-</v>
      </c>
      <c r="C23" s="309">
        <v>4</v>
      </c>
      <c r="D23" s="310">
        <v>168</v>
      </c>
      <c r="E23" s="311" t="s">
        <v>180</v>
      </c>
      <c r="F23" s="312">
        <v>1996</v>
      </c>
      <c r="G23" s="313" t="s">
        <v>171</v>
      </c>
      <c r="H23" s="245">
        <v>41571</v>
      </c>
      <c r="I23" s="245">
        <v>41996</v>
      </c>
      <c r="J23" s="314" t="s">
        <v>61</v>
      </c>
      <c r="K23" s="315"/>
      <c r="L23" s="316">
        <v>3</v>
      </c>
      <c r="M23" s="243"/>
    </row>
    <row r="24" spans="1:13" ht="23.25">
      <c r="A24" s="103">
        <v>44</v>
      </c>
      <c r="B24" s="183" t="str">
        <f t="shared" si="0"/>
        <v>1500m---</v>
      </c>
      <c r="C24" s="276">
        <v>4</v>
      </c>
      <c r="D24" s="277"/>
      <c r="E24" s="278"/>
      <c r="F24" s="279"/>
      <c r="G24" s="280" t="s">
        <v>16</v>
      </c>
      <c r="H24" s="130"/>
      <c r="I24" s="130"/>
      <c r="J24" s="281" t="s">
        <v>61</v>
      </c>
      <c r="K24" s="282"/>
      <c r="L24" s="283"/>
      <c r="M24" s="206"/>
    </row>
    <row r="25" spans="1:13" ht="23.25">
      <c r="A25" s="297">
        <v>84</v>
      </c>
      <c r="B25" s="298" t="str">
        <f t="shared" si="0"/>
        <v>1500m---</v>
      </c>
      <c r="C25" s="333">
        <v>4</v>
      </c>
      <c r="D25" s="342"/>
      <c r="E25" s="350"/>
      <c r="F25" s="361"/>
      <c r="G25" s="369" t="s">
        <v>159</v>
      </c>
      <c r="H25" s="308"/>
      <c r="I25" s="308"/>
      <c r="J25" s="378" t="s">
        <v>61</v>
      </c>
      <c r="K25" s="387"/>
      <c r="L25" s="395"/>
      <c r="M25" s="306"/>
    </row>
    <row r="26" spans="1:13" ht="23.25">
      <c r="A26" s="297">
        <v>124</v>
      </c>
      <c r="B26" s="298" t="str">
        <f t="shared" si="0"/>
        <v>1500m--11-</v>
      </c>
      <c r="C26" s="333">
        <v>4</v>
      </c>
      <c r="D26" s="342">
        <v>210</v>
      </c>
      <c r="E26" s="350" t="s">
        <v>209</v>
      </c>
      <c r="F26" s="361" t="s">
        <v>210</v>
      </c>
      <c r="G26" s="369" t="s">
        <v>169</v>
      </c>
      <c r="H26" s="308"/>
      <c r="I26" s="308">
        <v>40434</v>
      </c>
      <c r="J26" s="378" t="s">
        <v>61</v>
      </c>
      <c r="K26" s="387"/>
      <c r="L26" s="395">
        <v>11</v>
      </c>
      <c r="M26" s="306"/>
    </row>
    <row r="27" spans="1:13" ht="23.25">
      <c r="A27" s="106">
        <v>184</v>
      </c>
      <c r="B27" s="186" t="str">
        <f t="shared" si="0"/>
        <v>1500m---</v>
      </c>
      <c r="C27" s="336">
        <v>4</v>
      </c>
      <c r="D27" s="344"/>
      <c r="E27" s="352"/>
      <c r="F27" s="363"/>
      <c r="G27" s="372" t="s">
        <v>19</v>
      </c>
      <c r="H27" s="143"/>
      <c r="I27" s="143"/>
      <c r="J27" s="381" t="s">
        <v>61</v>
      </c>
      <c r="K27" s="389"/>
      <c r="L27" s="398"/>
      <c r="M27" s="203"/>
    </row>
    <row r="28" spans="1:13" ht="23.25">
      <c r="A28" s="105">
        <v>204</v>
      </c>
      <c r="B28" s="189" t="str">
        <f t="shared" si="0"/>
        <v>1500m---</v>
      </c>
      <c r="C28" s="338">
        <v>4</v>
      </c>
      <c r="D28" s="346"/>
      <c r="E28" s="356"/>
      <c r="F28" s="365"/>
      <c r="G28" s="374" t="s">
        <v>122</v>
      </c>
      <c r="H28" s="296"/>
      <c r="I28" s="296"/>
      <c r="J28" s="383" t="s">
        <v>61</v>
      </c>
      <c r="K28" s="391"/>
      <c r="L28" s="400"/>
      <c r="M28" s="201"/>
    </row>
    <row r="29" spans="1:13" ht="23.25">
      <c r="A29" s="254">
        <v>264</v>
      </c>
      <c r="B29" s="255" t="str">
        <f t="shared" si="0"/>
        <v>1500m---</v>
      </c>
      <c r="C29" s="335">
        <v>4</v>
      </c>
      <c r="D29" s="343"/>
      <c r="E29" s="354"/>
      <c r="F29" s="362"/>
      <c r="G29" s="371" t="s">
        <v>21</v>
      </c>
      <c r="H29" s="248"/>
      <c r="I29" s="248"/>
      <c r="J29" s="380" t="s">
        <v>61</v>
      </c>
      <c r="K29" s="388"/>
      <c r="L29" s="397"/>
      <c r="M29" s="262"/>
    </row>
    <row r="30" spans="1:13" ht="23.25">
      <c r="A30" s="105">
        <v>285</v>
      </c>
      <c r="B30" s="189" t="str">
        <f t="shared" si="0"/>
        <v>3000m--6-</v>
      </c>
      <c r="C30" s="338">
        <v>5</v>
      </c>
      <c r="D30" s="346">
        <v>274</v>
      </c>
      <c r="E30" s="356" t="s">
        <v>264</v>
      </c>
      <c r="F30" s="365">
        <v>1994</v>
      </c>
      <c r="G30" s="374" t="s">
        <v>15</v>
      </c>
      <c r="H30" s="296">
        <v>74361</v>
      </c>
      <c r="I30" s="296">
        <v>74361</v>
      </c>
      <c r="J30" s="383" t="s">
        <v>62</v>
      </c>
      <c r="K30" s="391"/>
      <c r="L30" s="400">
        <v>6</v>
      </c>
      <c r="M30" s="201"/>
    </row>
    <row r="31" spans="1:13" ht="23.25">
      <c r="A31" s="105">
        <v>304</v>
      </c>
      <c r="B31" s="189" t="str">
        <f t="shared" si="0"/>
        <v>3000m--9-</v>
      </c>
      <c r="C31" s="338">
        <v>24</v>
      </c>
      <c r="D31" s="346">
        <v>297</v>
      </c>
      <c r="E31" s="356" t="s">
        <v>277</v>
      </c>
      <c r="F31" s="365">
        <v>1988</v>
      </c>
      <c r="G31" s="374" t="s">
        <v>165</v>
      </c>
      <c r="H31" s="296">
        <v>74768</v>
      </c>
      <c r="I31" s="296">
        <v>80129</v>
      </c>
      <c r="J31" s="383" t="s">
        <v>62</v>
      </c>
      <c r="K31" s="391"/>
      <c r="L31" s="400">
        <v>9</v>
      </c>
      <c r="M31" s="201"/>
    </row>
    <row r="32" spans="1:13" ht="23.25">
      <c r="A32" s="254">
        <v>265</v>
      </c>
      <c r="B32" s="255" t="str">
        <f t="shared" si="0"/>
        <v>3000m--5-</v>
      </c>
      <c r="C32" s="335">
        <v>5</v>
      </c>
      <c r="D32" s="343">
        <v>265</v>
      </c>
      <c r="E32" s="351" t="s">
        <v>247</v>
      </c>
      <c r="F32" s="362">
        <v>1991</v>
      </c>
      <c r="G32" s="371" t="s">
        <v>21</v>
      </c>
      <c r="H32" s="248">
        <v>81236</v>
      </c>
      <c r="I32" s="248"/>
      <c r="J32" s="380" t="s">
        <v>62</v>
      </c>
      <c r="K32" s="388"/>
      <c r="L32" s="397">
        <v>5</v>
      </c>
      <c r="M32" s="262"/>
    </row>
    <row r="33" spans="1:13" ht="23.25">
      <c r="A33" s="105">
        <v>306</v>
      </c>
      <c r="B33" s="189" t="str">
        <f t="shared" si="0"/>
        <v>3000m--10-</v>
      </c>
      <c r="C33" s="338">
        <v>26</v>
      </c>
      <c r="D33" s="346">
        <v>295</v>
      </c>
      <c r="E33" s="356" t="s">
        <v>279</v>
      </c>
      <c r="F33" s="365">
        <v>1991</v>
      </c>
      <c r="G33" s="374" t="s">
        <v>165</v>
      </c>
      <c r="H33" s="296">
        <v>81617</v>
      </c>
      <c r="I33" s="296">
        <v>81617</v>
      </c>
      <c r="J33" s="383" t="s">
        <v>62</v>
      </c>
      <c r="K33" s="391"/>
      <c r="L33" s="400">
        <v>10</v>
      </c>
      <c r="M33" s="201"/>
    </row>
    <row r="34" spans="1:13" ht="23.25">
      <c r="A34" s="104">
        <v>239</v>
      </c>
      <c r="B34" s="185" t="str">
        <f t="shared" si="0"/>
        <v>3000m--2-</v>
      </c>
      <c r="C34" s="339">
        <v>19</v>
      </c>
      <c r="D34" s="347">
        <v>252</v>
      </c>
      <c r="E34" s="357" t="s">
        <v>298</v>
      </c>
      <c r="F34" s="366">
        <v>1987</v>
      </c>
      <c r="G34" s="375" t="s">
        <v>162</v>
      </c>
      <c r="H34" s="135">
        <v>81620</v>
      </c>
      <c r="I34" s="135"/>
      <c r="J34" s="384" t="s">
        <v>62</v>
      </c>
      <c r="K34" s="392"/>
      <c r="L34" s="401">
        <v>2</v>
      </c>
      <c r="M34" s="210"/>
    </row>
    <row r="35" spans="1:13" ht="23.25">
      <c r="A35" s="105">
        <v>305</v>
      </c>
      <c r="B35" s="189" t="str">
        <f t="shared" si="0"/>
        <v>3000m--1-</v>
      </c>
      <c r="C35" s="338">
        <v>25</v>
      </c>
      <c r="D35" s="346">
        <v>288</v>
      </c>
      <c r="E35" s="356" t="s">
        <v>278</v>
      </c>
      <c r="F35" s="365">
        <v>1988</v>
      </c>
      <c r="G35" s="374" t="s">
        <v>165</v>
      </c>
      <c r="H35" s="296">
        <v>81686</v>
      </c>
      <c r="I35" s="296"/>
      <c r="J35" s="383" t="s">
        <v>62</v>
      </c>
      <c r="K35" s="391"/>
      <c r="L35" s="400">
        <v>1</v>
      </c>
      <c r="M35" s="201"/>
    </row>
    <row r="36" spans="1:13" ht="23.25">
      <c r="A36" s="101">
        <v>65</v>
      </c>
      <c r="B36" s="184" t="str">
        <f t="shared" si="0"/>
        <v>3000m--11-</v>
      </c>
      <c r="C36" s="340">
        <v>5</v>
      </c>
      <c r="D36" s="348">
        <v>186</v>
      </c>
      <c r="E36" s="359" t="s">
        <v>505</v>
      </c>
      <c r="F36" s="367">
        <v>1984</v>
      </c>
      <c r="G36" s="376" t="s">
        <v>163</v>
      </c>
      <c r="H36" s="295">
        <v>82438</v>
      </c>
      <c r="I36" s="295">
        <v>82625</v>
      </c>
      <c r="J36" s="385" t="s">
        <v>62</v>
      </c>
      <c r="K36" s="393"/>
      <c r="L36" s="402">
        <v>11</v>
      </c>
      <c r="M36" s="204"/>
    </row>
    <row r="37" spans="1:13" ht="23.25">
      <c r="A37" s="104">
        <v>225</v>
      </c>
      <c r="B37" s="185" t="str">
        <f t="shared" si="0"/>
        <v>3000m--4-</v>
      </c>
      <c r="C37" s="339">
        <v>5</v>
      </c>
      <c r="D37" s="347">
        <v>249</v>
      </c>
      <c r="E37" s="358" t="s">
        <v>234</v>
      </c>
      <c r="F37" s="366">
        <v>1979</v>
      </c>
      <c r="G37" s="375" t="s">
        <v>22</v>
      </c>
      <c r="H37" s="135">
        <v>83080</v>
      </c>
      <c r="I37" s="135"/>
      <c r="J37" s="384" t="s">
        <v>62</v>
      </c>
      <c r="K37" s="392"/>
      <c r="L37" s="401">
        <v>4</v>
      </c>
      <c r="M37" s="210"/>
    </row>
    <row r="38" spans="1:13" ht="23.25">
      <c r="A38" s="234">
        <v>25</v>
      </c>
      <c r="B38" s="235" t="str">
        <f t="shared" si="0"/>
        <v>3000m--3-</v>
      </c>
      <c r="C38" s="309">
        <v>5</v>
      </c>
      <c r="D38" s="310">
        <v>167</v>
      </c>
      <c r="E38" s="311" t="s">
        <v>181</v>
      </c>
      <c r="F38" s="312">
        <v>1996</v>
      </c>
      <c r="G38" s="313" t="s">
        <v>171</v>
      </c>
      <c r="H38" s="245">
        <v>91651</v>
      </c>
      <c r="I38" s="245">
        <v>91936</v>
      </c>
      <c r="J38" s="314" t="s">
        <v>62</v>
      </c>
      <c r="K38" s="315"/>
      <c r="L38" s="316">
        <v>3</v>
      </c>
      <c r="M38" s="243"/>
    </row>
    <row r="39" spans="1:13" ht="23.25">
      <c r="A39" s="234"/>
      <c r="B39" s="235" t="str">
        <f t="shared" si="0"/>
        <v>3000m--12-</v>
      </c>
      <c r="C39" s="309"/>
      <c r="D39" s="310">
        <v>187</v>
      </c>
      <c r="E39" s="311" t="s">
        <v>255</v>
      </c>
      <c r="F39" s="312">
        <v>1991</v>
      </c>
      <c r="G39" s="313" t="s">
        <v>163</v>
      </c>
      <c r="H39" s="245"/>
      <c r="I39" s="245"/>
      <c r="J39" s="314" t="s">
        <v>62</v>
      </c>
      <c r="K39" s="315"/>
      <c r="L39" s="316">
        <v>12</v>
      </c>
      <c r="M39" s="243"/>
    </row>
    <row r="40" spans="1:13" ht="23.25">
      <c r="A40" s="234"/>
      <c r="B40" s="235" t="str">
        <f t="shared" si="0"/>
        <v>3000m--7-</v>
      </c>
      <c r="C40" s="309"/>
      <c r="D40" s="310">
        <v>181</v>
      </c>
      <c r="E40" s="311" t="s">
        <v>192</v>
      </c>
      <c r="F40" s="312">
        <v>1993</v>
      </c>
      <c r="G40" s="313" t="s">
        <v>18</v>
      </c>
      <c r="H40" s="245">
        <v>75934</v>
      </c>
      <c r="I40" s="245">
        <v>75934</v>
      </c>
      <c r="J40" s="314" t="s">
        <v>62</v>
      </c>
      <c r="K40" s="315"/>
      <c r="L40" s="316">
        <v>7</v>
      </c>
      <c r="M40" s="243"/>
    </row>
    <row r="41" spans="1:13" ht="23.25">
      <c r="A41" s="102">
        <v>5</v>
      </c>
      <c r="B41" s="182" t="str">
        <f t="shared" si="0"/>
        <v>3000m---</v>
      </c>
      <c r="C41" s="192">
        <v>5</v>
      </c>
      <c r="D41" s="146"/>
      <c r="E41" s="121"/>
      <c r="F41" s="122"/>
      <c r="G41" s="123" t="s">
        <v>82</v>
      </c>
      <c r="H41" s="125"/>
      <c r="I41" s="125"/>
      <c r="J41" s="89" t="s">
        <v>62</v>
      </c>
      <c r="K41" s="207"/>
      <c r="L41" s="208"/>
      <c r="M41" s="209"/>
    </row>
    <row r="42" spans="1:13" ht="23.25">
      <c r="A42" s="103">
        <v>45</v>
      </c>
      <c r="B42" s="183" t="str">
        <f t="shared" si="0"/>
        <v>3000m---</v>
      </c>
      <c r="C42" s="276">
        <v>5</v>
      </c>
      <c r="D42" s="277"/>
      <c r="E42" s="278"/>
      <c r="F42" s="279"/>
      <c r="G42" s="280" t="s">
        <v>16</v>
      </c>
      <c r="H42" s="130"/>
      <c r="I42" s="130"/>
      <c r="J42" s="281" t="s">
        <v>62</v>
      </c>
      <c r="K42" s="282"/>
      <c r="L42" s="283"/>
      <c r="M42" s="206"/>
    </row>
    <row r="43" spans="1:13" ht="23.25">
      <c r="A43" s="297">
        <v>85</v>
      </c>
      <c r="B43" s="298" t="str">
        <f t="shared" si="0"/>
        <v>3000m---</v>
      </c>
      <c r="C43" s="333">
        <v>5</v>
      </c>
      <c r="D43" s="342"/>
      <c r="E43" s="350"/>
      <c r="F43" s="361"/>
      <c r="G43" s="369" t="s">
        <v>159</v>
      </c>
      <c r="H43" s="308"/>
      <c r="I43" s="308"/>
      <c r="J43" s="378" t="s">
        <v>62</v>
      </c>
      <c r="K43" s="387"/>
      <c r="L43" s="395"/>
      <c r="M43" s="306"/>
    </row>
    <row r="44" spans="1:13" ht="23.25">
      <c r="A44" s="254">
        <v>105</v>
      </c>
      <c r="B44" s="255" t="str">
        <f t="shared" si="0"/>
        <v>3000m---</v>
      </c>
      <c r="C44" s="335">
        <v>5</v>
      </c>
      <c r="D44" s="343"/>
      <c r="E44" s="351"/>
      <c r="F44" s="362"/>
      <c r="G44" s="371" t="s">
        <v>168</v>
      </c>
      <c r="H44" s="248"/>
      <c r="I44" s="248"/>
      <c r="J44" s="380" t="s">
        <v>62</v>
      </c>
      <c r="K44" s="388"/>
      <c r="L44" s="397"/>
      <c r="M44" s="262"/>
    </row>
    <row r="45" spans="1:13" ht="23.25">
      <c r="A45" s="297">
        <v>125</v>
      </c>
      <c r="B45" s="298" t="str">
        <f t="shared" si="0"/>
        <v>3000m--8-</v>
      </c>
      <c r="C45" s="333">
        <v>5</v>
      </c>
      <c r="D45" s="342">
        <v>209</v>
      </c>
      <c r="E45" s="350" t="s">
        <v>211</v>
      </c>
      <c r="F45" s="361" t="s">
        <v>206</v>
      </c>
      <c r="G45" s="369" t="s">
        <v>169</v>
      </c>
      <c r="H45" s="308"/>
      <c r="I45" s="308">
        <v>90745</v>
      </c>
      <c r="J45" s="378" t="s">
        <v>62</v>
      </c>
      <c r="K45" s="387"/>
      <c r="L45" s="395">
        <v>8</v>
      </c>
      <c r="M45" s="306"/>
    </row>
    <row r="46" spans="1:13" ht="23.25">
      <c r="A46" s="99">
        <v>145</v>
      </c>
      <c r="B46" s="188" t="str">
        <f t="shared" si="0"/>
        <v>3000m---</v>
      </c>
      <c r="C46" s="341">
        <v>5</v>
      </c>
      <c r="D46" s="349"/>
      <c r="E46" s="360"/>
      <c r="F46" s="368"/>
      <c r="G46" s="377" t="s">
        <v>17</v>
      </c>
      <c r="H46" s="111"/>
      <c r="I46" s="111"/>
      <c r="J46" s="386" t="s">
        <v>62</v>
      </c>
      <c r="K46" s="394"/>
      <c r="L46" s="403"/>
      <c r="M46" s="202"/>
    </row>
    <row r="47" spans="1:13" ht="23.25">
      <c r="A47" s="234">
        <v>165</v>
      </c>
      <c r="B47" s="235" t="str">
        <f t="shared" si="0"/>
        <v>3000m---</v>
      </c>
      <c r="C47" s="309">
        <v>5</v>
      </c>
      <c r="D47" s="310"/>
      <c r="E47" s="355"/>
      <c r="F47" s="312"/>
      <c r="G47" s="313" t="s">
        <v>63</v>
      </c>
      <c r="H47" s="245"/>
      <c r="I47" s="245"/>
      <c r="J47" s="314" t="s">
        <v>62</v>
      </c>
      <c r="K47" s="315"/>
      <c r="L47" s="316"/>
      <c r="M47" s="243"/>
    </row>
    <row r="48" spans="1:13" ht="23.25">
      <c r="A48" s="106">
        <v>185</v>
      </c>
      <c r="B48" s="186" t="str">
        <f t="shared" si="0"/>
        <v>3000m---</v>
      </c>
      <c r="C48" s="336">
        <v>5</v>
      </c>
      <c r="D48" s="344"/>
      <c r="E48" s="352"/>
      <c r="F48" s="363"/>
      <c r="G48" s="372" t="s">
        <v>19</v>
      </c>
      <c r="H48" s="143"/>
      <c r="I48" s="143"/>
      <c r="J48" s="381" t="s">
        <v>62</v>
      </c>
      <c r="K48" s="389"/>
      <c r="L48" s="398"/>
      <c r="M48" s="203"/>
    </row>
    <row r="49" spans="1:13" ht="23.25">
      <c r="A49" s="105">
        <v>205</v>
      </c>
      <c r="B49" s="189" t="str">
        <f t="shared" si="0"/>
        <v>3000m---</v>
      </c>
      <c r="C49" s="338">
        <v>5</v>
      </c>
      <c r="D49" s="346"/>
      <c r="E49" s="356"/>
      <c r="F49" s="365"/>
      <c r="G49" s="374" t="s">
        <v>122</v>
      </c>
      <c r="H49" s="296"/>
      <c r="I49" s="296"/>
      <c r="J49" s="383" t="s">
        <v>62</v>
      </c>
      <c r="K49" s="391"/>
      <c r="L49" s="400"/>
      <c r="M49" s="201"/>
    </row>
    <row r="50" spans="1:13" ht="23.25">
      <c r="A50" s="100">
        <v>245</v>
      </c>
      <c r="B50" s="187" t="str">
        <f t="shared" si="0"/>
        <v>3000m---</v>
      </c>
      <c r="C50" s="337">
        <v>5</v>
      </c>
      <c r="D50" s="345"/>
      <c r="E50" s="353"/>
      <c r="F50" s="364"/>
      <c r="G50" s="373" t="s">
        <v>170</v>
      </c>
      <c r="H50" s="116"/>
      <c r="I50" s="116"/>
      <c r="J50" s="382" t="s">
        <v>62</v>
      </c>
      <c r="K50" s="390"/>
      <c r="L50" s="399"/>
      <c r="M50" s="205"/>
    </row>
    <row r="51" spans="1:13" ht="23.25">
      <c r="A51" s="297">
        <v>82</v>
      </c>
      <c r="B51" s="298" t="str">
        <f t="shared" si="0"/>
        <v>400m-2-6-</v>
      </c>
      <c r="C51" s="333">
        <v>2</v>
      </c>
      <c r="D51" s="342">
        <v>195</v>
      </c>
      <c r="E51" s="350" t="s">
        <v>197</v>
      </c>
      <c r="F51" s="361">
        <v>1994</v>
      </c>
      <c r="G51" s="369" t="s">
        <v>159</v>
      </c>
      <c r="H51" s="304">
        <v>4630</v>
      </c>
      <c r="I51" s="304">
        <v>4739</v>
      </c>
      <c r="J51" s="378" t="s">
        <v>59</v>
      </c>
      <c r="K51" s="387">
        <v>2</v>
      </c>
      <c r="L51" s="395">
        <v>6</v>
      </c>
      <c r="M51" s="306"/>
    </row>
    <row r="52" spans="1:13" ht="23.25">
      <c r="A52" s="105">
        <v>282</v>
      </c>
      <c r="B52" s="189" t="str">
        <f t="shared" si="0"/>
        <v>400m-2-5-</v>
      </c>
      <c r="C52" s="338">
        <v>2</v>
      </c>
      <c r="D52" s="346">
        <v>283</v>
      </c>
      <c r="E52" s="356" t="s">
        <v>261</v>
      </c>
      <c r="F52" s="365">
        <v>1987</v>
      </c>
      <c r="G52" s="374" t="s">
        <v>15</v>
      </c>
      <c r="H52" s="139">
        <v>4630</v>
      </c>
      <c r="I52" s="139">
        <v>4739</v>
      </c>
      <c r="J52" s="383" t="s">
        <v>59</v>
      </c>
      <c r="K52" s="391">
        <v>2</v>
      </c>
      <c r="L52" s="400">
        <v>5</v>
      </c>
      <c r="M52" s="201"/>
    </row>
    <row r="53" spans="1:13" ht="23.25">
      <c r="A53" s="254">
        <v>278</v>
      </c>
      <c r="B53" s="255" t="str">
        <f t="shared" si="0"/>
        <v>400m-1-2-</v>
      </c>
      <c r="C53" s="335">
        <v>18</v>
      </c>
      <c r="D53" s="343">
        <v>270</v>
      </c>
      <c r="E53" s="354" t="s">
        <v>252</v>
      </c>
      <c r="F53" s="362">
        <v>1991</v>
      </c>
      <c r="G53" s="371" t="s">
        <v>164</v>
      </c>
      <c r="H53" s="265">
        <v>4649</v>
      </c>
      <c r="I53" s="265">
        <v>4746</v>
      </c>
      <c r="J53" s="380" t="s">
        <v>59</v>
      </c>
      <c r="K53" s="388">
        <v>1</v>
      </c>
      <c r="L53" s="397">
        <v>2</v>
      </c>
      <c r="M53" s="262"/>
    </row>
    <row r="54" spans="1:13" ht="23.25">
      <c r="A54" s="254">
        <v>262</v>
      </c>
      <c r="B54" s="255" t="str">
        <f t="shared" si="0"/>
        <v>400m-2-4-</v>
      </c>
      <c r="C54" s="335">
        <v>2</v>
      </c>
      <c r="D54" s="343">
        <v>266</v>
      </c>
      <c r="E54" s="351" t="s">
        <v>245</v>
      </c>
      <c r="F54" s="362">
        <v>1994</v>
      </c>
      <c r="G54" s="371" t="s">
        <v>21</v>
      </c>
      <c r="H54" s="265">
        <v>4698</v>
      </c>
      <c r="I54" s="265">
        <v>4745</v>
      </c>
      <c r="J54" s="380" t="s">
        <v>59</v>
      </c>
      <c r="K54" s="388">
        <v>2</v>
      </c>
      <c r="L54" s="397">
        <v>4</v>
      </c>
      <c r="M54" s="262"/>
    </row>
    <row r="55" spans="1:13" ht="23.25">
      <c r="A55" s="100">
        <v>242</v>
      </c>
      <c r="B55" s="187" t="str">
        <f t="shared" si="0"/>
        <v>400m-2-3-</v>
      </c>
      <c r="C55" s="337">
        <v>2</v>
      </c>
      <c r="D55" s="345">
        <v>258</v>
      </c>
      <c r="E55" s="353" t="s">
        <v>240</v>
      </c>
      <c r="F55" s="364">
        <v>1995</v>
      </c>
      <c r="G55" s="373" t="s">
        <v>170</v>
      </c>
      <c r="H55" s="115">
        <v>4706</v>
      </c>
      <c r="I55" s="115">
        <v>4795</v>
      </c>
      <c r="J55" s="382" t="s">
        <v>59</v>
      </c>
      <c r="K55" s="390">
        <v>2</v>
      </c>
      <c r="L55" s="399">
        <v>3</v>
      </c>
      <c r="M55" s="205"/>
    </row>
    <row r="56" spans="1:13" ht="23.25">
      <c r="A56" s="104">
        <v>222</v>
      </c>
      <c r="B56" s="185" t="str">
        <f t="shared" si="0"/>
        <v>400m-2-2-</v>
      </c>
      <c r="C56" s="195">
        <v>2</v>
      </c>
      <c r="D56" s="149">
        <v>246</v>
      </c>
      <c r="E56" s="131" t="s">
        <v>231</v>
      </c>
      <c r="F56" s="132">
        <v>1991</v>
      </c>
      <c r="G56" s="133" t="s">
        <v>22</v>
      </c>
      <c r="H56" s="134">
        <v>4710</v>
      </c>
      <c r="I56" s="134">
        <v>4923</v>
      </c>
      <c r="J56" s="91" t="s">
        <v>59</v>
      </c>
      <c r="K56" s="210">
        <v>2</v>
      </c>
      <c r="L56" s="216">
        <v>2</v>
      </c>
      <c r="M56" s="210"/>
    </row>
    <row r="57" spans="1:13" ht="23.25">
      <c r="A57" s="106">
        <v>182</v>
      </c>
      <c r="B57" s="186" t="str">
        <f t="shared" si="0"/>
        <v>400m-2-1-</v>
      </c>
      <c r="C57" s="196">
        <v>2</v>
      </c>
      <c r="D57" s="150">
        <v>234</v>
      </c>
      <c r="E57" s="247" t="s">
        <v>226</v>
      </c>
      <c r="F57" s="140">
        <v>1990</v>
      </c>
      <c r="G57" s="141" t="s">
        <v>19</v>
      </c>
      <c r="H57" s="142">
        <v>4792</v>
      </c>
      <c r="I57" s="142"/>
      <c r="J57" s="94" t="s">
        <v>59</v>
      </c>
      <c r="K57" s="203">
        <v>2</v>
      </c>
      <c r="L57" s="213">
        <v>1</v>
      </c>
      <c r="M57" s="203"/>
    </row>
    <row r="58" spans="1:13" ht="23.25">
      <c r="A58" s="297">
        <v>122</v>
      </c>
      <c r="B58" s="298" t="str">
        <f t="shared" si="0"/>
        <v>400m-1-6-</v>
      </c>
      <c r="C58" s="299">
        <v>2</v>
      </c>
      <c r="D58" s="300">
        <v>212</v>
      </c>
      <c r="E58" s="301" t="s">
        <v>293</v>
      </c>
      <c r="F58" s="302" t="s">
        <v>206</v>
      </c>
      <c r="G58" s="303" t="s">
        <v>169</v>
      </c>
      <c r="H58" s="304">
        <v>4803</v>
      </c>
      <c r="I58" s="304">
        <v>4970</v>
      </c>
      <c r="J58" s="305" t="s">
        <v>59</v>
      </c>
      <c r="K58" s="306">
        <v>1</v>
      </c>
      <c r="L58" s="307">
        <v>6</v>
      </c>
      <c r="M58" s="306"/>
    </row>
    <row r="59" spans="1:13" ht="23.25">
      <c r="A59" s="101">
        <v>62</v>
      </c>
      <c r="B59" s="184" t="str">
        <f t="shared" si="0"/>
        <v>400m-1-5-</v>
      </c>
      <c r="C59" s="194">
        <v>2</v>
      </c>
      <c r="D59" s="148">
        <v>183</v>
      </c>
      <c r="E59" s="117" t="s">
        <v>191</v>
      </c>
      <c r="F59" s="118">
        <v>1991</v>
      </c>
      <c r="G59" s="119" t="s">
        <v>18</v>
      </c>
      <c r="H59" s="120">
        <v>4834</v>
      </c>
      <c r="I59" s="120">
        <v>4980</v>
      </c>
      <c r="J59" s="88" t="s">
        <v>59</v>
      </c>
      <c r="K59" s="204">
        <v>1</v>
      </c>
      <c r="L59" s="211">
        <v>5</v>
      </c>
      <c r="M59" s="204"/>
    </row>
    <row r="60" spans="1:13" ht="23.25">
      <c r="A60" s="234">
        <v>22</v>
      </c>
      <c r="B60" s="235" t="str">
        <f t="shared" si="0"/>
        <v>400m-1-4-</v>
      </c>
      <c r="C60" s="236">
        <v>2</v>
      </c>
      <c r="D60" s="237">
        <v>164</v>
      </c>
      <c r="E60" s="246" t="s">
        <v>178</v>
      </c>
      <c r="F60" s="239">
        <v>1992</v>
      </c>
      <c r="G60" s="240" t="s">
        <v>171</v>
      </c>
      <c r="H60" s="241">
        <v>5008</v>
      </c>
      <c r="I60" s="241">
        <v>5286</v>
      </c>
      <c r="J60" s="242" t="s">
        <v>59</v>
      </c>
      <c r="K60" s="243">
        <v>1</v>
      </c>
      <c r="L60" s="244">
        <v>4</v>
      </c>
      <c r="M60" s="243"/>
    </row>
    <row r="61" spans="1:13" ht="23.25">
      <c r="A61" s="102">
        <v>2</v>
      </c>
      <c r="B61" s="182" t="str">
        <f t="shared" si="0"/>
        <v>400m---</v>
      </c>
      <c r="C61" s="334">
        <v>2</v>
      </c>
      <c r="D61" s="329"/>
      <c r="E61" s="330"/>
      <c r="F61" s="331"/>
      <c r="G61" s="370" t="s">
        <v>82</v>
      </c>
      <c r="H61" s="124"/>
      <c r="I61" s="124"/>
      <c r="J61" s="379" t="s">
        <v>59</v>
      </c>
      <c r="K61" s="209"/>
      <c r="L61" s="396"/>
      <c r="M61" s="209"/>
    </row>
    <row r="62" spans="1:13" ht="23.25">
      <c r="A62" s="103">
        <v>42</v>
      </c>
      <c r="B62" s="183" t="str">
        <f t="shared" si="0"/>
        <v>400m-1-3-</v>
      </c>
      <c r="C62" s="193">
        <v>2</v>
      </c>
      <c r="D62" s="147">
        <v>171</v>
      </c>
      <c r="E62" s="126" t="s">
        <v>188</v>
      </c>
      <c r="F62" s="127">
        <v>1995</v>
      </c>
      <c r="G62" s="128" t="s">
        <v>16</v>
      </c>
      <c r="H62" s="129">
        <v>4916</v>
      </c>
      <c r="I62" s="129">
        <v>4916</v>
      </c>
      <c r="J62" s="90" t="s">
        <v>59</v>
      </c>
      <c r="K62" s="206">
        <v>1</v>
      </c>
      <c r="L62" s="215">
        <v>3</v>
      </c>
      <c r="M62" s="206"/>
    </row>
    <row r="63" spans="1:13" ht="23.25">
      <c r="A63" s="254">
        <v>102</v>
      </c>
      <c r="B63" s="255" t="str">
        <f t="shared" si="0"/>
        <v>400m---</v>
      </c>
      <c r="C63" s="256">
        <v>2</v>
      </c>
      <c r="D63" s="257"/>
      <c r="E63" s="258"/>
      <c r="F63" s="259"/>
      <c r="G63" s="260" t="s">
        <v>168</v>
      </c>
      <c r="H63" s="248"/>
      <c r="I63" s="248"/>
      <c r="J63" s="261" t="s">
        <v>59</v>
      </c>
      <c r="K63" s="262"/>
      <c r="L63" s="263"/>
      <c r="M63" s="262"/>
    </row>
    <row r="64" spans="1:13" ht="23.25">
      <c r="A64" s="297">
        <v>138</v>
      </c>
      <c r="B64" s="298" t="str">
        <f t="shared" si="0"/>
        <v>400m-1-1-</v>
      </c>
      <c r="C64" s="299">
        <v>18</v>
      </c>
      <c r="D64" s="300">
        <v>213</v>
      </c>
      <c r="E64" s="301" t="s">
        <v>256</v>
      </c>
      <c r="F64" s="302" t="s">
        <v>208</v>
      </c>
      <c r="G64" s="303" t="s">
        <v>176</v>
      </c>
      <c r="H64" s="308"/>
      <c r="I64" s="308"/>
      <c r="J64" s="305" t="s">
        <v>59</v>
      </c>
      <c r="K64" s="306">
        <v>1</v>
      </c>
      <c r="L64" s="307">
        <v>1</v>
      </c>
      <c r="M64" s="306"/>
    </row>
    <row r="65" spans="1:13" ht="23.25">
      <c r="A65" s="99">
        <v>142</v>
      </c>
      <c r="B65" s="188" t="str">
        <f t="shared" si="0"/>
        <v>400m---</v>
      </c>
      <c r="C65" s="198">
        <v>2</v>
      </c>
      <c r="D65" s="152"/>
      <c r="E65" s="233"/>
      <c r="F65" s="108"/>
      <c r="G65" s="109" t="s">
        <v>17</v>
      </c>
      <c r="H65" s="110"/>
      <c r="I65" s="110"/>
      <c r="J65" s="86" t="s">
        <v>59</v>
      </c>
      <c r="K65" s="202"/>
      <c r="L65" s="212"/>
      <c r="M65" s="202"/>
    </row>
    <row r="66" spans="1:13" ht="23.25">
      <c r="A66" s="234">
        <v>162</v>
      </c>
      <c r="B66" s="235" t="str">
        <f t="shared" si="0"/>
        <v>400m---</v>
      </c>
      <c r="C66" s="236">
        <v>2</v>
      </c>
      <c r="D66" s="237"/>
      <c r="E66" s="238"/>
      <c r="F66" s="239"/>
      <c r="G66" s="240" t="s">
        <v>63</v>
      </c>
      <c r="H66" s="241"/>
      <c r="I66" s="241"/>
      <c r="J66" s="242" t="s">
        <v>59</v>
      </c>
      <c r="K66" s="243"/>
      <c r="L66" s="244"/>
      <c r="M66" s="243"/>
    </row>
    <row r="67" spans="1:13" ht="23.25">
      <c r="A67" s="105">
        <v>202</v>
      </c>
      <c r="B67" s="189" t="str">
        <f t="shared" si="0"/>
        <v>400m---</v>
      </c>
      <c r="C67" s="199">
        <v>2</v>
      </c>
      <c r="D67" s="153"/>
      <c r="E67" s="136"/>
      <c r="F67" s="137"/>
      <c r="G67" s="138" t="s">
        <v>122</v>
      </c>
      <c r="H67" s="139"/>
      <c r="I67" s="139"/>
      <c r="J67" s="92" t="s">
        <v>59</v>
      </c>
      <c r="K67" s="201"/>
      <c r="L67" s="217"/>
      <c r="M67" s="201"/>
    </row>
    <row r="68" spans="1:13" ht="23.25">
      <c r="A68" s="234">
        <v>21</v>
      </c>
      <c r="B68" s="235" t="str">
        <f t="shared" ref="B68:B115" si="1">CONCATENATE(J68,"-",K68,"-",L68,"-",M68)</f>
        <v>60m-1-6-</v>
      </c>
      <c r="C68" s="236">
        <v>1</v>
      </c>
      <c r="D68" s="237">
        <v>165</v>
      </c>
      <c r="E68" s="246" t="s">
        <v>177</v>
      </c>
      <c r="F68" s="239">
        <v>1993</v>
      </c>
      <c r="G68" s="240" t="s">
        <v>171</v>
      </c>
      <c r="H68" s="241"/>
      <c r="I68" s="241"/>
      <c r="J68" s="242" t="s">
        <v>131</v>
      </c>
      <c r="K68" s="243">
        <v>1</v>
      </c>
      <c r="L68" s="244">
        <v>6</v>
      </c>
      <c r="M68" s="243"/>
    </row>
    <row r="69" spans="1:13" ht="23.25">
      <c r="A69" s="99">
        <v>141</v>
      </c>
      <c r="B69" s="188" t="str">
        <f t="shared" si="1"/>
        <v>60m-2-4-</v>
      </c>
      <c r="C69" s="198">
        <v>1</v>
      </c>
      <c r="D69" s="152">
        <v>219</v>
      </c>
      <c r="E69" s="233" t="s">
        <v>216</v>
      </c>
      <c r="F69" s="108">
        <v>1985</v>
      </c>
      <c r="G69" s="109" t="s">
        <v>17</v>
      </c>
      <c r="H69" s="110">
        <v>665</v>
      </c>
      <c r="I69" s="110">
        <v>672</v>
      </c>
      <c r="J69" s="86" t="s">
        <v>131</v>
      </c>
      <c r="K69" s="202">
        <v>2</v>
      </c>
      <c r="L69" s="212">
        <v>4</v>
      </c>
      <c r="M69" s="202"/>
    </row>
    <row r="70" spans="1:13" ht="23.25">
      <c r="A70" s="100">
        <v>241</v>
      </c>
      <c r="B70" s="187" t="str">
        <f t="shared" si="1"/>
        <v>60m-1-3-</v>
      </c>
      <c r="C70" s="197">
        <v>1</v>
      </c>
      <c r="D70" s="151">
        <v>256</v>
      </c>
      <c r="E70" s="112" t="s">
        <v>239</v>
      </c>
      <c r="F70" s="113">
        <v>1986</v>
      </c>
      <c r="G70" s="114" t="s">
        <v>170</v>
      </c>
      <c r="H70" s="115">
        <v>676</v>
      </c>
      <c r="I70" s="115">
        <v>695</v>
      </c>
      <c r="J70" s="87" t="s">
        <v>131</v>
      </c>
      <c r="K70" s="205">
        <v>1</v>
      </c>
      <c r="L70" s="214">
        <v>3</v>
      </c>
      <c r="M70" s="205"/>
    </row>
    <row r="71" spans="1:13" ht="23.25">
      <c r="A71" s="105">
        <v>299</v>
      </c>
      <c r="B71" s="189" t="str">
        <f t="shared" si="1"/>
        <v>60m-1-2-</v>
      </c>
      <c r="C71" s="199">
        <v>19</v>
      </c>
      <c r="D71" s="153">
        <v>299</v>
      </c>
      <c r="E71" s="136" t="s">
        <v>272</v>
      </c>
      <c r="F71" s="137">
        <v>1991</v>
      </c>
      <c r="G71" s="138" t="s">
        <v>165</v>
      </c>
      <c r="H71" s="139">
        <v>676</v>
      </c>
      <c r="I71" s="139">
        <v>680</v>
      </c>
      <c r="J71" s="92" t="s">
        <v>131</v>
      </c>
      <c r="K71" s="201">
        <v>1</v>
      </c>
      <c r="L71" s="217">
        <v>2</v>
      </c>
      <c r="M71" s="201"/>
    </row>
    <row r="72" spans="1:13" ht="23.25">
      <c r="A72" s="297">
        <v>81</v>
      </c>
      <c r="B72" s="298" t="str">
        <f t="shared" si="1"/>
        <v>60m-2-3-</v>
      </c>
      <c r="C72" s="299">
        <v>1</v>
      </c>
      <c r="D72" s="300">
        <v>197</v>
      </c>
      <c r="E72" s="301" t="s">
        <v>196</v>
      </c>
      <c r="F72" s="302">
        <v>1994</v>
      </c>
      <c r="G72" s="303" t="s">
        <v>159</v>
      </c>
      <c r="H72" s="304">
        <v>677</v>
      </c>
      <c r="I72" s="304">
        <v>677</v>
      </c>
      <c r="J72" s="305" t="s">
        <v>131</v>
      </c>
      <c r="K72" s="306">
        <v>2</v>
      </c>
      <c r="L72" s="307">
        <v>3</v>
      </c>
      <c r="M72" s="306"/>
    </row>
    <row r="73" spans="1:13" ht="23.25">
      <c r="A73" s="104">
        <v>221</v>
      </c>
      <c r="B73" s="185" t="str">
        <f t="shared" si="1"/>
        <v>60m-2-5-</v>
      </c>
      <c r="C73" s="195">
        <v>1</v>
      </c>
      <c r="D73" s="149">
        <v>243</v>
      </c>
      <c r="E73" s="131" t="s">
        <v>230</v>
      </c>
      <c r="F73" s="132">
        <v>1992</v>
      </c>
      <c r="G73" s="133" t="s">
        <v>22</v>
      </c>
      <c r="H73" s="134">
        <v>677</v>
      </c>
      <c r="I73" s="134">
        <v>677</v>
      </c>
      <c r="J73" s="91" t="s">
        <v>131</v>
      </c>
      <c r="K73" s="210">
        <v>2</v>
      </c>
      <c r="L73" s="216">
        <v>5</v>
      </c>
      <c r="M73" s="210"/>
    </row>
    <row r="74" spans="1:13" ht="23.25">
      <c r="A74" s="105">
        <v>298</v>
      </c>
      <c r="B74" s="189" t="str">
        <f t="shared" si="1"/>
        <v>60m-1-8-</v>
      </c>
      <c r="C74" s="199">
        <v>18</v>
      </c>
      <c r="D74" s="153">
        <v>290</v>
      </c>
      <c r="E74" s="136" t="s">
        <v>271</v>
      </c>
      <c r="F74" s="137">
        <v>1990</v>
      </c>
      <c r="G74" s="138" t="s">
        <v>165</v>
      </c>
      <c r="H74" s="139">
        <v>680</v>
      </c>
      <c r="I74" s="139">
        <v>682</v>
      </c>
      <c r="J74" s="92" t="s">
        <v>131</v>
      </c>
      <c r="K74" s="201">
        <v>1</v>
      </c>
      <c r="L74" s="217">
        <v>8</v>
      </c>
      <c r="M74" s="201"/>
    </row>
    <row r="75" spans="1:13" ht="23.25">
      <c r="A75" s="105">
        <v>281</v>
      </c>
      <c r="B75" s="189" t="str">
        <f t="shared" si="1"/>
        <v>60m-2-2-</v>
      </c>
      <c r="C75" s="199">
        <v>1</v>
      </c>
      <c r="D75" s="153">
        <v>284</v>
      </c>
      <c r="E75" s="136" t="s">
        <v>260</v>
      </c>
      <c r="F75" s="137">
        <v>1992</v>
      </c>
      <c r="G75" s="138" t="s">
        <v>15</v>
      </c>
      <c r="H75" s="139">
        <v>682</v>
      </c>
      <c r="I75" s="139">
        <v>683</v>
      </c>
      <c r="J75" s="92" t="s">
        <v>131</v>
      </c>
      <c r="K75" s="201">
        <v>2</v>
      </c>
      <c r="L75" s="217">
        <v>2</v>
      </c>
      <c r="M75" s="201"/>
    </row>
    <row r="76" spans="1:13" ht="23.25">
      <c r="A76" s="297">
        <v>121</v>
      </c>
      <c r="B76" s="298" t="str">
        <f t="shared" si="1"/>
        <v>60m-2-6-</v>
      </c>
      <c r="C76" s="299">
        <v>1</v>
      </c>
      <c r="D76" s="300">
        <v>206</v>
      </c>
      <c r="E76" s="301" t="s">
        <v>204</v>
      </c>
      <c r="F76" s="302" t="s">
        <v>205</v>
      </c>
      <c r="G76" s="303" t="s">
        <v>169</v>
      </c>
      <c r="H76" s="304">
        <v>685</v>
      </c>
      <c r="I76" s="304">
        <v>685</v>
      </c>
      <c r="J76" s="305" t="s">
        <v>131</v>
      </c>
      <c r="K76" s="306">
        <v>2</v>
      </c>
      <c r="L76" s="307">
        <v>6</v>
      </c>
      <c r="M76" s="306"/>
    </row>
    <row r="77" spans="1:13" ht="23.25">
      <c r="A77" s="106">
        <v>181</v>
      </c>
      <c r="B77" s="186" t="str">
        <f t="shared" si="1"/>
        <v>60m-2-1-</v>
      </c>
      <c r="C77" s="196">
        <v>1</v>
      </c>
      <c r="D77" s="150">
        <v>236</v>
      </c>
      <c r="E77" s="247" t="s">
        <v>295</v>
      </c>
      <c r="F77" s="140">
        <v>1994</v>
      </c>
      <c r="G77" s="141" t="s">
        <v>19</v>
      </c>
      <c r="H77" s="142">
        <v>686</v>
      </c>
      <c r="I77" s="142">
        <v>687</v>
      </c>
      <c r="J77" s="94" t="s">
        <v>131</v>
      </c>
      <c r="K77" s="203">
        <v>2</v>
      </c>
      <c r="L77" s="213">
        <v>1</v>
      </c>
      <c r="M77" s="203"/>
    </row>
    <row r="78" spans="1:13" ht="23.25">
      <c r="A78" s="101">
        <v>79</v>
      </c>
      <c r="B78" s="184" t="str">
        <f t="shared" si="1"/>
        <v>60m-1-1-</v>
      </c>
      <c r="C78" s="194">
        <v>19</v>
      </c>
      <c r="D78" s="148">
        <v>156</v>
      </c>
      <c r="E78" s="117" t="s">
        <v>509</v>
      </c>
      <c r="F78" s="118">
        <v>1993</v>
      </c>
      <c r="G78" s="119" t="s">
        <v>160</v>
      </c>
      <c r="H78" s="120"/>
      <c r="I78" s="120"/>
      <c r="J78" s="88" t="s">
        <v>131</v>
      </c>
      <c r="K78" s="204">
        <v>1</v>
      </c>
      <c r="L78" s="211">
        <v>1</v>
      </c>
      <c r="M78" s="204"/>
    </row>
    <row r="79" spans="1:13" ht="23.25">
      <c r="A79" s="103">
        <v>41</v>
      </c>
      <c r="B79" s="183" t="str">
        <f t="shared" si="1"/>
        <v>60m-1-4-</v>
      </c>
      <c r="C79" s="193">
        <v>1</v>
      </c>
      <c r="D79" s="147">
        <v>173</v>
      </c>
      <c r="E79" s="126" t="s">
        <v>187</v>
      </c>
      <c r="F79" s="127">
        <v>1991</v>
      </c>
      <c r="G79" s="128" t="s">
        <v>16</v>
      </c>
      <c r="H79" s="129">
        <v>701</v>
      </c>
      <c r="I79" s="129">
        <v>701</v>
      </c>
      <c r="J79" s="90" t="s">
        <v>131</v>
      </c>
      <c r="K79" s="206">
        <v>1</v>
      </c>
      <c r="L79" s="215">
        <v>4</v>
      </c>
      <c r="M79" s="206"/>
    </row>
    <row r="80" spans="1:13" ht="23.25">
      <c r="A80" s="102">
        <v>1</v>
      </c>
      <c r="B80" s="182" t="str">
        <f t="shared" si="1"/>
        <v>60m-1-5-</v>
      </c>
      <c r="C80" s="334">
        <v>1</v>
      </c>
      <c r="D80" s="329">
        <v>152</v>
      </c>
      <c r="E80" s="330" t="s">
        <v>172</v>
      </c>
      <c r="F80" s="331">
        <v>1996</v>
      </c>
      <c r="G80" s="370" t="s">
        <v>82</v>
      </c>
      <c r="H80" s="124">
        <v>705</v>
      </c>
      <c r="I80" s="124">
        <v>705</v>
      </c>
      <c r="J80" s="379" t="s">
        <v>131</v>
      </c>
      <c r="K80" s="209">
        <v>1</v>
      </c>
      <c r="L80" s="396">
        <v>5</v>
      </c>
      <c r="M80" s="209"/>
    </row>
    <row r="81" spans="1:13" ht="23.25">
      <c r="A81" s="101">
        <v>61</v>
      </c>
      <c r="B81" s="184" t="str">
        <f t="shared" si="1"/>
        <v>60m-2-7-</v>
      </c>
      <c r="C81" s="194">
        <v>1</v>
      </c>
      <c r="D81" s="148">
        <v>182</v>
      </c>
      <c r="E81" s="117" t="s">
        <v>190</v>
      </c>
      <c r="F81" s="118">
        <v>1991</v>
      </c>
      <c r="G81" s="119" t="s">
        <v>18</v>
      </c>
      <c r="H81" s="120"/>
      <c r="I81" s="120">
        <v>692</v>
      </c>
      <c r="J81" s="88" t="s">
        <v>131</v>
      </c>
      <c r="K81" s="204">
        <v>2</v>
      </c>
      <c r="L81" s="211">
        <v>7</v>
      </c>
      <c r="M81" s="204"/>
    </row>
    <row r="82" spans="1:13" ht="23.25">
      <c r="A82" s="101">
        <v>78</v>
      </c>
      <c r="B82" s="184" t="str">
        <f t="shared" si="1"/>
        <v>60m-1-7-</v>
      </c>
      <c r="C82" s="194">
        <v>18</v>
      </c>
      <c r="D82" s="148">
        <v>189</v>
      </c>
      <c r="E82" s="117" t="s">
        <v>254</v>
      </c>
      <c r="F82" s="118">
        <v>1988</v>
      </c>
      <c r="G82" s="119" t="s">
        <v>163</v>
      </c>
      <c r="H82" s="120"/>
      <c r="I82" s="120">
        <v>703</v>
      </c>
      <c r="J82" s="88" t="s">
        <v>131</v>
      </c>
      <c r="K82" s="204">
        <v>1</v>
      </c>
      <c r="L82" s="211">
        <v>7</v>
      </c>
      <c r="M82" s="204"/>
    </row>
    <row r="83" spans="1:13" ht="23.25">
      <c r="A83" s="254">
        <v>101</v>
      </c>
      <c r="B83" s="255" t="str">
        <f t="shared" si="1"/>
        <v>60m---</v>
      </c>
      <c r="C83" s="256">
        <v>1</v>
      </c>
      <c r="D83" s="257"/>
      <c r="E83" s="258"/>
      <c r="F83" s="259"/>
      <c r="G83" s="260" t="s">
        <v>168</v>
      </c>
      <c r="H83" s="248"/>
      <c r="I83" s="248"/>
      <c r="J83" s="261" t="s">
        <v>131</v>
      </c>
      <c r="K83" s="262"/>
      <c r="L83" s="263"/>
      <c r="M83" s="262"/>
    </row>
    <row r="84" spans="1:13" ht="23.25">
      <c r="A84" s="234">
        <v>161</v>
      </c>
      <c r="B84" s="235" t="str">
        <f t="shared" si="1"/>
        <v>60m---</v>
      </c>
      <c r="C84" s="236">
        <v>1</v>
      </c>
      <c r="D84" s="237"/>
      <c r="E84" s="238"/>
      <c r="F84" s="239"/>
      <c r="G84" s="240" t="s">
        <v>63</v>
      </c>
      <c r="H84" s="241"/>
      <c r="I84" s="241"/>
      <c r="J84" s="242" t="s">
        <v>131</v>
      </c>
      <c r="K84" s="243"/>
      <c r="L84" s="244"/>
      <c r="M84" s="243"/>
    </row>
    <row r="85" spans="1:13" ht="23.25">
      <c r="A85" s="105">
        <v>201</v>
      </c>
      <c r="B85" s="189" t="str">
        <f t="shared" si="1"/>
        <v>60m---</v>
      </c>
      <c r="C85" s="199">
        <v>1</v>
      </c>
      <c r="D85" s="153"/>
      <c r="E85" s="136"/>
      <c r="F85" s="137"/>
      <c r="G85" s="138" t="s">
        <v>122</v>
      </c>
      <c r="H85" s="139"/>
      <c r="I85" s="139"/>
      <c r="J85" s="92" t="s">
        <v>131</v>
      </c>
      <c r="K85" s="201"/>
      <c r="L85" s="217"/>
      <c r="M85" s="201"/>
    </row>
    <row r="86" spans="1:13" ht="23.25">
      <c r="A86" s="254">
        <v>261</v>
      </c>
      <c r="B86" s="255" t="str">
        <f t="shared" si="1"/>
        <v>60m---</v>
      </c>
      <c r="C86" s="256">
        <v>1</v>
      </c>
      <c r="D86" s="257"/>
      <c r="E86" s="258"/>
      <c r="F86" s="259"/>
      <c r="G86" s="260" t="s">
        <v>21</v>
      </c>
      <c r="H86" s="265"/>
      <c r="I86" s="265"/>
      <c r="J86" s="261" t="s">
        <v>131</v>
      </c>
      <c r="K86" s="262"/>
      <c r="L86" s="263"/>
      <c r="M86" s="262"/>
    </row>
    <row r="87" spans="1:13" ht="23.25">
      <c r="A87" s="99">
        <v>146</v>
      </c>
      <c r="B87" s="188" t="str">
        <f t="shared" si="1"/>
        <v>60m Hurdles-1-4-</v>
      </c>
      <c r="C87" s="198">
        <v>6</v>
      </c>
      <c r="D87" s="152">
        <v>221</v>
      </c>
      <c r="E87" s="233" t="s">
        <v>218</v>
      </c>
      <c r="F87" s="108">
        <v>1987</v>
      </c>
      <c r="G87" s="109" t="s">
        <v>17</v>
      </c>
      <c r="H87" s="110">
        <v>763</v>
      </c>
      <c r="I87" s="110">
        <v>763</v>
      </c>
      <c r="J87" s="86" t="s">
        <v>132</v>
      </c>
      <c r="K87" s="202">
        <v>1</v>
      </c>
      <c r="L87" s="212">
        <v>4</v>
      </c>
      <c r="M87" s="202"/>
    </row>
    <row r="88" spans="1:13" ht="23.25">
      <c r="A88" s="297">
        <v>126</v>
      </c>
      <c r="B88" s="298" t="str">
        <f t="shared" si="1"/>
        <v>60m Hurdles-1-3-</v>
      </c>
      <c r="C88" s="299">
        <v>6</v>
      </c>
      <c r="D88" s="300">
        <v>208</v>
      </c>
      <c r="E88" s="301" t="s">
        <v>212</v>
      </c>
      <c r="F88" s="302" t="s">
        <v>213</v>
      </c>
      <c r="G88" s="303" t="s">
        <v>169</v>
      </c>
      <c r="H88" s="304">
        <v>777</v>
      </c>
      <c r="I88" s="304">
        <v>800</v>
      </c>
      <c r="J88" s="305" t="s">
        <v>132</v>
      </c>
      <c r="K88" s="306">
        <v>1</v>
      </c>
      <c r="L88" s="307">
        <v>3</v>
      </c>
      <c r="M88" s="306"/>
    </row>
    <row r="89" spans="1:13" ht="23.25">
      <c r="A89" s="104">
        <v>226</v>
      </c>
      <c r="B89" s="185" t="str">
        <f t="shared" si="1"/>
        <v>60m Hurdles-1-5-</v>
      </c>
      <c r="C89" s="195">
        <v>6</v>
      </c>
      <c r="D89" s="149">
        <v>245</v>
      </c>
      <c r="E89" s="131" t="s">
        <v>235</v>
      </c>
      <c r="F89" s="132">
        <v>1994</v>
      </c>
      <c r="G89" s="133" t="s">
        <v>22</v>
      </c>
      <c r="H89" s="134">
        <v>796</v>
      </c>
      <c r="I89" s="134">
        <v>799</v>
      </c>
      <c r="J89" s="91" t="s">
        <v>132</v>
      </c>
      <c r="K89" s="210">
        <v>1</v>
      </c>
      <c r="L89" s="216">
        <v>5</v>
      </c>
      <c r="M89" s="210"/>
    </row>
    <row r="90" spans="1:13" ht="23.25">
      <c r="A90" s="105">
        <v>286</v>
      </c>
      <c r="B90" s="189" t="str">
        <f t="shared" si="1"/>
        <v>60m Hurdles-1-2-</v>
      </c>
      <c r="C90" s="199">
        <v>6</v>
      </c>
      <c r="D90" s="153">
        <v>279</v>
      </c>
      <c r="E90" s="136" t="s">
        <v>265</v>
      </c>
      <c r="F90" s="137">
        <v>1989</v>
      </c>
      <c r="G90" s="138" t="s">
        <v>15</v>
      </c>
      <c r="H90" s="139">
        <v>800</v>
      </c>
      <c r="I90" s="139">
        <v>815</v>
      </c>
      <c r="J90" s="92" t="s">
        <v>132</v>
      </c>
      <c r="K90" s="201">
        <v>1</v>
      </c>
      <c r="L90" s="217">
        <v>2</v>
      </c>
      <c r="M90" s="201"/>
    </row>
    <row r="91" spans="1:13" ht="23.25">
      <c r="A91" s="254">
        <v>266</v>
      </c>
      <c r="B91" s="255" t="str">
        <f t="shared" si="1"/>
        <v>60m Hurdles-1-6-</v>
      </c>
      <c r="C91" s="256">
        <v>6</v>
      </c>
      <c r="D91" s="257">
        <v>263</v>
      </c>
      <c r="E91" s="258" t="s">
        <v>248</v>
      </c>
      <c r="F91" s="259">
        <v>1985</v>
      </c>
      <c r="G91" s="260" t="s">
        <v>21</v>
      </c>
      <c r="H91" s="265">
        <v>803</v>
      </c>
      <c r="I91" s="265">
        <v>803</v>
      </c>
      <c r="J91" s="261" t="s">
        <v>132</v>
      </c>
      <c r="K91" s="262">
        <v>1</v>
      </c>
      <c r="L91" s="263">
        <v>6</v>
      </c>
      <c r="M91" s="262"/>
    </row>
    <row r="92" spans="1:13" ht="23.25">
      <c r="A92" s="102">
        <v>6</v>
      </c>
      <c r="B92" s="182" t="str">
        <f t="shared" si="1"/>
        <v>60m Hurdles-1-7-</v>
      </c>
      <c r="C92" s="334">
        <v>6</v>
      </c>
      <c r="D92" s="329">
        <v>152</v>
      </c>
      <c r="E92" s="330" t="s">
        <v>172</v>
      </c>
      <c r="F92" s="331">
        <v>1996</v>
      </c>
      <c r="G92" s="370" t="s">
        <v>82</v>
      </c>
      <c r="H92" s="124">
        <v>827</v>
      </c>
      <c r="I92" s="124">
        <v>827</v>
      </c>
      <c r="J92" s="379" t="s">
        <v>132</v>
      </c>
      <c r="K92" s="209">
        <v>1</v>
      </c>
      <c r="L92" s="396">
        <v>7</v>
      </c>
      <c r="M92" s="209"/>
    </row>
    <row r="93" spans="1:13" ht="23.25">
      <c r="A93" s="234">
        <v>26</v>
      </c>
      <c r="B93" s="235" t="str">
        <f t="shared" si="1"/>
        <v>60m Hurdles-1-8-</v>
      </c>
      <c r="C93" s="236">
        <v>6</v>
      </c>
      <c r="D93" s="237">
        <v>160</v>
      </c>
      <c r="E93" s="246" t="s">
        <v>182</v>
      </c>
      <c r="F93" s="239">
        <v>1993</v>
      </c>
      <c r="G93" s="240" t="s">
        <v>171</v>
      </c>
      <c r="H93" s="241">
        <v>898</v>
      </c>
      <c r="I93" s="241">
        <v>898</v>
      </c>
      <c r="J93" s="242" t="s">
        <v>132</v>
      </c>
      <c r="K93" s="243">
        <v>1</v>
      </c>
      <c r="L93" s="244">
        <v>8</v>
      </c>
      <c r="M93" s="243"/>
    </row>
    <row r="94" spans="1:13" ht="23.25">
      <c r="A94" s="103">
        <v>46</v>
      </c>
      <c r="B94" s="183" t="str">
        <f t="shared" si="1"/>
        <v>60m Hurdles---</v>
      </c>
      <c r="C94" s="193">
        <v>6</v>
      </c>
      <c r="D94" s="147"/>
      <c r="E94" s="126"/>
      <c r="F94" s="127"/>
      <c r="G94" s="128" t="s">
        <v>16</v>
      </c>
      <c r="H94" s="129"/>
      <c r="I94" s="129"/>
      <c r="J94" s="90" t="s">
        <v>132</v>
      </c>
      <c r="K94" s="206"/>
      <c r="L94" s="215"/>
      <c r="M94" s="206"/>
    </row>
    <row r="95" spans="1:13" ht="23.25">
      <c r="A95" s="101">
        <v>66</v>
      </c>
      <c r="B95" s="184" t="str">
        <f t="shared" si="1"/>
        <v>60m Hurdles---</v>
      </c>
      <c r="C95" s="194">
        <v>6</v>
      </c>
      <c r="D95" s="148"/>
      <c r="E95" s="117"/>
      <c r="F95" s="118"/>
      <c r="G95" s="119" t="s">
        <v>18</v>
      </c>
      <c r="H95" s="120"/>
      <c r="I95" s="120"/>
      <c r="J95" s="88" t="s">
        <v>132</v>
      </c>
      <c r="K95" s="204"/>
      <c r="L95" s="211"/>
      <c r="M95" s="204"/>
    </row>
    <row r="96" spans="1:13" ht="23.25">
      <c r="A96" s="297">
        <v>86</v>
      </c>
      <c r="B96" s="298" t="str">
        <f t="shared" si="1"/>
        <v>60m Hurdles---</v>
      </c>
      <c r="C96" s="299">
        <v>6</v>
      </c>
      <c r="D96" s="300"/>
      <c r="E96" s="301"/>
      <c r="F96" s="302"/>
      <c r="G96" s="303" t="s">
        <v>159</v>
      </c>
      <c r="H96" s="304"/>
      <c r="I96" s="304"/>
      <c r="J96" s="305" t="s">
        <v>132</v>
      </c>
      <c r="K96" s="306"/>
      <c r="L96" s="307"/>
      <c r="M96" s="306"/>
    </row>
    <row r="97" spans="1:13" ht="23.25">
      <c r="A97" s="254">
        <v>106</v>
      </c>
      <c r="B97" s="255" t="str">
        <f t="shared" si="1"/>
        <v>60m Hurdles---</v>
      </c>
      <c r="C97" s="256">
        <v>6</v>
      </c>
      <c r="D97" s="257"/>
      <c r="E97" s="258"/>
      <c r="F97" s="259"/>
      <c r="G97" s="260" t="s">
        <v>168</v>
      </c>
      <c r="H97" s="265"/>
      <c r="I97" s="265"/>
      <c r="J97" s="261" t="s">
        <v>132</v>
      </c>
      <c r="K97" s="262"/>
      <c r="L97" s="263"/>
      <c r="M97" s="262"/>
    </row>
    <row r="98" spans="1:13" ht="23.25">
      <c r="A98" s="234">
        <v>166</v>
      </c>
      <c r="B98" s="235" t="str">
        <f t="shared" si="1"/>
        <v>60m Hurdles---</v>
      </c>
      <c r="C98" s="236">
        <v>6</v>
      </c>
      <c r="D98" s="237"/>
      <c r="E98" s="238"/>
      <c r="F98" s="239"/>
      <c r="G98" s="240" t="s">
        <v>63</v>
      </c>
      <c r="H98" s="241"/>
      <c r="I98" s="241"/>
      <c r="J98" s="242" t="s">
        <v>132</v>
      </c>
      <c r="K98" s="243"/>
      <c r="L98" s="244"/>
      <c r="M98" s="243"/>
    </row>
    <row r="99" spans="1:13" ht="23.25">
      <c r="A99" s="106">
        <v>186</v>
      </c>
      <c r="B99" s="186" t="str">
        <f t="shared" si="1"/>
        <v>60m Hurdles---</v>
      </c>
      <c r="C99" s="196">
        <v>6</v>
      </c>
      <c r="D99" s="150"/>
      <c r="E99" s="247"/>
      <c r="F99" s="140"/>
      <c r="G99" s="141" t="s">
        <v>19</v>
      </c>
      <c r="H99" s="142"/>
      <c r="I99" s="142"/>
      <c r="J99" s="94" t="s">
        <v>132</v>
      </c>
      <c r="K99" s="203"/>
      <c r="L99" s="213"/>
      <c r="M99" s="203"/>
    </row>
    <row r="100" spans="1:13" ht="23.25">
      <c r="A100" s="105">
        <v>206</v>
      </c>
      <c r="B100" s="189" t="str">
        <f t="shared" si="1"/>
        <v>60m Hurdles---</v>
      </c>
      <c r="C100" s="199">
        <v>6</v>
      </c>
      <c r="D100" s="153"/>
      <c r="E100" s="136"/>
      <c r="F100" s="137"/>
      <c r="G100" s="138" t="s">
        <v>122</v>
      </c>
      <c r="H100" s="139"/>
      <c r="I100" s="139"/>
      <c r="J100" s="92" t="s">
        <v>132</v>
      </c>
      <c r="K100" s="201"/>
      <c r="L100" s="217"/>
      <c r="M100" s="201"/>
    </row>
    <row r="101" spans="1:13" ht="23.25">
      <c r="A101" s="100">
        <v>246</v>
      </c>
      <c r="B101" s="187" t="str">
        <f t="shared" si="1"/>
        <v>60m Hurdles---</v>
      </c>
      <c r="C101" s="197">
        <v>6</v>
      </c>
      <c r="D101" s="151"/>
      <c r="E101" s="112"/>
      <c r="F101" s="113"/>
      <c r="G101" s="114" t="s">
        <v>170</v>
      </c>
      <c r="H101" s="115"/>
      <c r="I101" s="115"/>
      <c r="J101" s="87" t="s">
        <v>132</v>
      </c>
      <c r="K101" s="205"/>
      <c r="L101" s="214"/>
      <c r="M101" s="205"/>
    </row>
    <row r="102" spans="1:13" ht="23.25">
      <c r="A102" s="105">
        <v>283</v>
      </c>
      <c r="B102" s="189" t="str">
        <f t="shared" si="1"/>
        <v>800m-2-5-</v>
      </c>
      <c r="C102" s="199">
        <v>3</v>
      </c>
      <c r="D102" s="153">
        <v>275</v>
      </c>
      <c r="E102" s="136" t="s">
        <v>262</v>
      </c>
      <c r="F102" s="137">
        <v>1992</v>
      </c>
      <c r="G102" s="138" t="s">
        <v>15</v>
      </c>
      <c r="H102" s="296">
        <v>14790</v>
      </c>
      <c r="I102" s="296">
        <v>15021</v>
      </c>
      <c r="J102" s="92" t="s">
        <v>60</v>
      </c>
      <c r="K102" s="201">
        <v>2</v>
      </c>
      <c r="L102" s="217">
        <v>5</v>
      </c>
      <c r="M102" s="201"/>
    </row>
    <row r="103" spans="1:13" ht="23.25">
      <c r="A103" s="254">
        <v>263</v>
      </c>
      <c r="B103" s="255" t="str">
        <f t="shared" si="1"/>
        <v>800m-2-6-</v>
      </c>
      <c r="C103" s="256">
        <v>3</v>
      </c>
      <c r="D103" s="257">
        <v>268</v>
      </c>
      <c r="E103" s="264" t="s">
        <v>246</v>
      </c>
      <c r="F103" s="259">
        <v>1994</v>
      </c>
      <c r="G103" s="260" t="s">
        <v>21</v>
      </c>
      <c r="H103" s="248">
        <v>14910</v>
      </c>
      <c r="I103" s="248">
        <v>15005</v>
      </c>
      <c r="J103" s="261" t="s">
        <v>60</v>
      </c>
      <c r="K103" s="262">
        <v>2</v>
      </c>
      <c r="L103" s="263">
        <v>6</v>
      </c>
      <c r="M103" s="262"/>
    </row>
    <row r="104" spans="1:13" ht="23.25">
      <c r="A104" s="104">
        <v>223</v>
      </c>
      <c r="B104" s="185" t="str">
        <f t="shared" si="1"/>
        <v>800m-2-2-</v>
      </c>
      <c r="C104" s="195">
        <v>3</v>
      </c>
      <c r="D104" s="149">
        <v>248</v>
      </c>
      <c r="E104" s="253" t="s">
        <v>232</v>
      </c>
      <c r="F104" s="132">
        <v>1992</v>
      </c>
      <c r="G104" s="133" t="s">
        <v>22</v>
      </c>
      <c r="H104" s="135">
        <v>15008</v>
      </c>
      <c r="I104" s="135">
        <v>15201</v>
      </c>
      <c r="J104" s="91" t="s">
        <v>60</v>
      </c>
      <c r="K104" s="210">
        <v>2</v>
      </c>
      <c r="L104" s="216">
        <v>2</v>
      </c>
      <c r="M104" s="210"/>
    </row>
    <row r="105" spans="1:13" ht="23.25">
      <c r="A105" s="297">
        <v>123</v>
      </c>
      <c r="B105" s="298" t="str">
        <f t="shared" si="1"/>
        <v>800m-1-6-</v>
      </c>
      <c r="C105" s="299">
        <v>3</v>
      </c>
      <c r="D105" s="300">
        <v>205</v>
      </c>
      <c r="E105" s="301" t="s">
        <v>207</v>
      </c>
      <c r="F105" s="302" t="s">
        <v>208</v>
      </c>
      <c r="G105" s="303" t="s">
        <v>169</v>
      </c>
      <c r="H105" s="308">
        <v>15019</v>
      </c>
      <c r="I105" s="308">
        <v>15630</v>
      </c>
      <c r="J105" s="305" t="s">
        <v>60</v>
      </c>
      <c r="K105" s="306">
        <v>1</v>
      </c>
      <c r="L105" s="307">
        <v>6</v>
      </c>
      <c r="M105" s="306"/>
    </row>
    <row r="106" spans="1:13" ht="23.25">
      <c r="A106" s="105">
        <v>301</v>
      </c>
      <c r="B106" s="189" t="str">
        <f t="shared" si="1"/>
        <v>800m-1-2-</v>
      </c>
      <c r="C106" s="199">
        <v>21</v>
      </c>
      <c r="D106" s="153">
        <v>298</v>
      </c>
      <c r="E106" s="136" t="s">
        <v>274</v>
      </c>
      <c r="F106" s="137">
        <v>1995</v>
      </c>
      <c r="G106" s="138" t="s">
        <v>165</v>
      </c>
      <c r="H106" s="296">
        <v>15044</v>
      </c>
      <c r="I106" s="296">
        <v>15269</v>
      </c>
      <c r="J106" s="92" t="s">
        <v>60</v>
      </c>
      <c r="K106" s="201">
        <v>1</v>
      </c>
      <c r="L106" s="217">
        <v>2</v>
      </c>
      <c r="M106" s="201"/>
    </row>
    <row r="107" spans="1:13" ht="23.25">
      <c r="A107" s="297">
        <v>83</v>
      </c>
      <c r="B107" s="298" t="str">
        <f t="shared" si="1"/>
        <v>800m-2-4-</v>
      </c>
      <c r="C107" s="299">
        <v>3</v>
      </c>
      <c r="D107" s="300">
        <v>196</v>
      </c>
      <c r="E107" s="301" t="s">
        <v>198</v>
      </c>
      <c r="F107" s="302">
        <v>1994</v>
      </c>
      <c r="G107" s="303" t="s">
        <v>159</v>
      </c>
      <c r="H107" s="308">
        <v>15047</v>
      </c>
      <c r="I107" s="308">
        <v>15128</v>
      </c>
      <c r="J107" s="305" t="s">
        <v>60</v>
      </c>
      <c r="K107" s="306">
        <v>2</v>
      </c>
      <c r="L107" s="307">
        <v>4</v>
      </c>
      <c r="M107" s="306"/>
    </row>
    <row r="108" spans="1:13" ht="23.25">
      <c r="A108" s="102">
        <v>3</v>
      </c>
      <c r="B108" s="182" t="str">
        <f t="shared" si="1"/>
        <v>800m-2-3-</v>
      </c>
      <c r="C108" s="334">
        <v>3</v>
      </c>
      <c r="D108" s="329">
        <v>154</v>
      </c>
      <c r="E108" s="330" t="s">
        <v>173</v>
      </c>
      <c r="F108" s="331">
        <v>1991</v>
      </c>
      <c r="G108" s="370" t="s">
        <v>82</v>
      </c>
      <c r="H108" s="125">
        <v>15086</v>
      </c>
      <c r="I108" s="125">
        <v>15132</v>
      </c>
      <c r="J108" s="379" t="s">
        <v>60</v>
      </c>
      <c r="K108" s="209">
        <v>2</v>
      </c>
      <c r="L108" s="396">
        <v>3</v>
      </c>
      <c r="M108" s="209"/>
    </row>
    <row r="109" spans="1:13" ht="23.25">
      <c r="A109" s="105">
        <v>300</v>
      </c>
      <c r="B109" s="189" t="str">
        <f t="shared" si="1"/>
        <v>800m-1-3-</v>
      </c>
      <c r="C109" s="199">
        <v>20</v>
      </c>
      <c r="D109" s="153">
        <v>289</v>
      </c>
      <c r="E109" s="136" t="s">
        <v>273</v>
      </c>
      <c r="F109" s="137">
        <v>1993</v>
      </c>
      <c r="G109" s="138" t="s">
        <v>165</v>
      </c>
      <c r="H109" s="296">
        <v>15090</v>
      </c>
      <c r="I109" s="296">
        <v>15150</v>
      </c>
      <c r="J109" s="92" t="s">
        <v>60</v>
      </c>
      <c r="K109" s="201">
        <v>1</v>
      </c>
      <c r="L109" s="217">
        <v>3</v>
      </c>
      <c r="M109" s="201"/>
    </row>
    <row r="110" spans="1:13" ht="23.25">
      <c r="A110" s="106">
        <v>183</v>
      </c>
      <c r="B110" s="186" t="str">
        <f t="shared" si="1"/>
        <v>800m-1-5-</v>
      </c>
      <c r="C110" s="196">
        <v>3</v>
      </c>
      <c r="D110" s="150">
        <v>232</v>
      </c>
      <c r="E110" s="247" t="s">
        <v>227</v>
      </c>
      <c r="F110" s="140">
        <v>1991</v>
      </c>
      <c r="G110" s="141" t="s">
        <v>19</v>
      </c>
      <c r="H110" s="143">
        <v>15686</v>
      </c>
      <c r="I110" s="143">
        <v>15896</v>
      </c>
      <c r="J110" s="94" t="s">
        <v>60</v>
      </c>
      <c r="K110" s="203">
        <v>1</v>
      </c>
      <c r="L110" s="213">
        <v>5</v>
      </c>
      <c r="M110" s="203"/>
    </row>
    <row r="111" spans="1:13" ht="23.25">
      <c r="A111" s="234">
        <v>23</v>
      </c>
      <c r="B111" s="235" t="str">
        <f t="shared" si="1"/>
        <v>800m-1-4-</v>
      </c>
      <c r="C111" s="236">
        <v>3</v>
      </c>
      <c r="D111" s="237">
        <v>166</v>
      </c>
      <c r="E111" s="246" t="s">
        <v>179</v>
      </c>
      <c r="F111" s="239">
        <v>1994</v>
      </c>
      <c r="G111" s="240" t="s">
        <v>171</v>
      </c>
      <c r="H111" s="245">
        <v>20126</v>
      </c>
      <c r="I111" s="245">
        <v>20126</v>
      </c>
      <c r="J111" s="242" t="s">
        <v>60</v>
      </c>
      <c r="K111" s="243">
        <v>1</v>
      </c>
      <c r="L111" s="244">
        <v>4</v>
      </c>
      <c r="M111" s="243"/>
    </row>
    <row r="112" spans="1:13" ht="23.25">
      <c r="A112" s="103">
        <v>43</v>
      </c>
      <c r="B112" s="183" t="str">
        <f t="shared" si="1"/>
        <v>800m---</v>
      </c>
      <c r="C112" s="193">
        <v>3</v>
      </c>
      <c r="D112" s="147"/>
      <c r="E112" s="126"/>
      <c r="F112" s="127"/>
      <c r="G112" s="128" t="s">
        <v>16</v>
      </c>
      <c r="H112" s="130"/>
      <c r="I112" s="130"/>
      <c r="J112" s="90" t="s">
        <v>60</v>
      </c>
      <c r="K112" s="206"/>
      <c r="L112" s="215"/>
      <c r="M112" s="206"/>
    </row>
    <row r="113" spans="1:13" ht="23.25">
      <c r="A113" s="101">
        <v>63</v>
      </c>
      <c r="B113" s="184" t="str">
        <f t="shared" si="1"/>
        <v>800m---</v>
      </c>
      <c r="C113" s="194">
        <v>3</v>
      </c>
      <c r="D113" s="148"/>
      <c r="E113" s="117"/>
      <c r="F113" s="118"/>
      <c r="G113" s="119" t="s">
        <v>18</v>
      </c>
      <c r="H113" s="295"/>
      <c r="I113" s="295"/>
      <c r="J113" s="88" t="s">
        <v>60</v>
      </c>
      <c r="K113" s="204"/>
      <c r="L113" s="211"/>
      <c r="M113" s="204"/>
    </row>
    <row r="114" spans="1:13" ht="23.25">
      <c r="A114" s="254">
        <v>103</v>
      </c>
      <c r="B114" s="255" t="str">
        <f t="shared" si="1"/>
        <v>800m---</v>
      </c>
      <c r="C114" s="256">
        <v>3</v>
      </c>
      <c r="D114" s="257"/>
      <c r="E114" s="258"/>
      <c r="F114" s="259"/>
      <c r="G114" s="260" t="s">
        <v>168</v>
      </c>
      <c r="H114" s="248"/>
      <c r="I114" s="248"/>
      <c r="J114" s="261" t="s">
        <v>60</v>
      </c>
      <c r="K114" s="262"/>
      <c r="L114" s="263"/>
      <c r="M114" s="262"/>
    </row>
    <row r="115" spans="1:13" ht="23.25">
      <c r="A115" s="99">
        <v>143</v>
      </c>
      <c r="B115" s="188" t="str">
        <f t="shared" si="1"/>
        <v>800m---</v>
      </c>
      <c r="C115" s="198">
        <v>3</v>
      </c>
      <c r="D115" s="152"/>
      <c r="E115" s="233"/>
      <c r="F115" s="108"/>
      <c r="G115" s="109" t="s">
        <v>17</v>
      </c>
      <c r="H115" s="111"/>
      <c r="I115" s="111"/>
      <c r="J115" s="86" t="s">
        <v>60</v>
      </c>
      <c r="K115" s="202"/>
      <c r="L115" s="212"/>
      <c r="M115" s="202"/>
    </row>
    <row r="116" spans="1:13" ht="23.25">
      <c r="A116" s="234">
        <v>163</v>
      </c>
      <c r="B116" s="235" t="str">
        <f t="shared" ref="B116:B179" si="2">CONCATENATE(J116,"-",K116,"-",L116,"-",M116)</f>
        <v>800m---</v>
      </c>
      <c r="C116" s="236">
        <v>3</v>
      </c>
      <c r="D116" s="237"/>
      <c r="E116" s="238"/>
      <c r="F116" s="239"/>
      <c r="G116" s="240" t="s">
        <v>63</v>
      </c>
      <c r="H116" s="245"/>
      <c r="I116" s="245"/>
      <c r="J116" s="242" t="s">
        <v>60</v>
      </c>
      <c r="K116" s="243"/>
      <c r="L116" s="244"/>
      <c r="M116" s="243"/>
    </row>
    <row r="117" spans="1:13" ht="23.25">
      <c r="A117" s="105">
        <v>203</v>
      </c>
      <c r="B117" s="189" t="str">
        <f t="shared" si="2"/>
        <v>800m---</v>
      </c>
      <c r="C117" s="199">
        <v>3</v>
      </c>
      <c r="D117" s="153"/>
      <c r="E117" s="136"/>
      <c r="F117" s="137"/>
      <c r="G117" s="138" t="s">
        <v>122</v>
      </c>
      <c r="H117" s="296"/>
      <c r="I117" s="296"/>
      <c r="J117" s="92" t="s">
        <v>60</v>
      </c>
      <c r="K117" s="201"/>
      <c r="L117" s="217"/>
      <c r="M117" s="201"/>
    </row>
    <row r="118" spans="1:13" ht="23.25">
      <c r="A118" s="100">
        <v>243</v>
      </c>
      <c r="B118" s="187" t="str">
        <f t="shared" si="2"/>
        <v>800m---</v>
      </c>
      <c r="C118" s="197">
        <v>3</v>
      </c>
      <c r="D118" s="151"/>
      <c r="E118" s="112"/>
      <c r="F118" s="113"/>
      <c r="G118" s="114" t="s">
        <v>170</v>
      </c>
      <c r="H118" s="116"/>
      <c r="I118" s="116"/>
      <c r="J118" s="87" t="s">
        <v>60</v>
      </c>
      <c r="K118" s="205"/>
      <c r="L118" s="214"/>
      <c r="M118" s="205"/>
    </row>
    <row r="119" spans="1:13" ht="23.25">
      <c r="A119" s="234">
        <v>27</v>
      </c>
      <c r="B119" s="235" t="str">
        <f t="shared" si="2"/>
        <v>High Jump---1</v>
      </c>
      <c r="C119" s="236">
        <v>7</v>
      </c>
      <c r="D119" s="237">
        <v>162</v>
      </c>
      <c r="E119" s="246" t="s">
        <v>183</v>
      </c>
      <c r="F119" s="239">
        <v>1987</v>
      </c>
      <c r="G119" s="240" t="s">
        <v>171</v>
      </c>
      <c r="H119" s="241">
        <v>190</v>
      </c>
      <c r="I119" s="241">
        <v>190</v>
      </c>
      <c r="J119" s="242" t="s">
        <v>287</v>
      </c>
      <c r="K119" s="243"/>
      <c r="L119" s="244"/>
      <c r="M119" s="243">
        <v>1</v>
      </c>
    </row>
    <row r="120" spans="1:13" ht="23.25">
      <c r="A120" s="106">
        <v>187</v>
      </c>
      <c r="B120" s="186" t="str">
        <f t="shared" si="2"/>
        <v>High Jump---2</v>
      </c>
      <c r="C120" s="196">
        <v>7</v>
      </c>
      <c r="D120" s="150">
        <v>233</v>
      </c>
      <c r="E120" s="247" t="s">
        <v>228</v>
      </c>
      <c r="F120" s="140">
        <v>1990</v>
      </c>
      <c r="G120" s="141" t="s">
        <v>19</v>
      </c>
      <c r="H120" s="142">
        <v>203</v>
      </c>
      <c r="I120" s="142">
        <v>195</v>
      </c>
      <c r="J120" s="94" t="s">
        <v>287</v>
      </c>
      <c r="K120" s="203"/>
      <c r="L120" s="213"/>
      <c r="M120" s="203">
        <v>2</v>
      </c>
    </row>
    <row r="121" spans="1:13" ht="23.25">
      <c r="A121" s="100">
        <v>247</v>
      </c>
      <c r="B121" s="187" t="str">
        <f t="shared" si="2"/>
        <v>High Jump---6</v>
      </c>
      <c r="C121" s="197">
        <v>7</v>
      </c>
      <c r="D121" s="151">
        <v>257</v>
      </c>
      <c r="E121" s="112" t="s">
        <v>242</v>
      </c>
      <c r="F121" s="113">
        <v>1991</v>
      </c>
      <c r="G121" s="114" t="s">
        <v>170</v>
      </c>
      <c r="H121" s="115">
        <v>213</v>
      </c>
      <c r="I121" s="115">
        <v>213</v>
      </c>
      <c r="J121" s="87" t="s">
        <v>287</v>
      </c>
      <c r="K121" s="205"/>
      <c r="L121" s="214"/>
      <c r="M121" s="205">
        <v>6</v>
      </c>
    </row>
    <row r="122" spans="1:13" ht="23.25">
      <c r="A122" s="254">
        <v>107</v>
      </c>
      <c r="B122" s="255" t="str">
        <f t="shared" si="2"/>
        <v>High Jump---7</v>
      </c>
      <c r="C122" s="256">
        <v>7</v>
      </c>
      <c r="D122" s="257">
        <v>202</v>
      </c>
      <c r="E122" s="258" t="s">
        <v>202</v>
      </c>
      <c r="F122" s="259">
        <v>1992</v>
      </c>
      <c r="G122" s="260" t="s">
        <v>168</v>
      </c>
      <c r="H122" s="265">
        <v>218</v>
      </c>
      <c r="I122" s="265">
        <v>215</v>
      </c>
      <c r="J122" s="261" t="s">
        <v>287</v>
      </c>
      <c r="K122" s="262"/>
      <c r="L122" s="263"/>
      <c r="M122" s="262">
        <v>7</v>
      </c>
    </row>
    <row r="123" spans="1:13" ht="23.25">
      <c r="A123" s="105">
        <v>287</v>
      </c>
      <c r="B123" s="189" t="str">
        <f t="shared" si="2"/>
        <v>High Jump---8</v>
      </c>
      <c r="C123" s="199">
        <v>7</v>
      </c>
      <c r="D123" s="153">
        <v>280</v>
      </c>
      <c r="E123" s="136" t="s">
        <v>266</v>
      </c>
      <c r="F123" s="137">
        <v>1993</v>
      </c>
      <c r="G123" s="138" t="s">
        <v>15</v>
      </c>
      <c r="H123" s="139">
        <v>218</v>
      </c>
      <c r="I123" s="139">
        <v>215</v>
      </c>
      <c r="J123" s="92" t="s">
        <v>287</v>
      </c>
      <c r="K123" s="201"/>
      <c r="L123" s="217"/>
      <c r="M123" s="201">
        <v>8</v>
      </c>
    </row>
    <row r="124" spans="1:13" ht="23.25">
      <c r="A124" s="101">
        <v>67</v>
      </c>
      <c r="B124" s="184" t="str">
        <f t="shared" si="2"/>
        <v>High Jump---11</v>
      </c>
      <c r="C124" s="194">
        <v>7</v>
      </c>
      <c r="D124" s="148">
        <v>185</v>
      </c>
      <c r="E124" s="117" t="s">
        <v>292</v>
      </c>
      <c r="F124" s="118">
        <v>1994</v>
      </c>
      <c r="G124" s="119" t="s">
        <v>18</v>
      </c>
      <c r="H124" s="120">
        <v>220</v>
      </c>
      <c r="I124" s="120">
        <v>220</v>
      </c>
      <c r="J124" s="88" t="s">
        <v>287</v>
      </c>
      <c r="K124" s="204"/>
      <c r="L124" s="211"/>
      <c r="M124" s="204">
        <v>11</v>
      </c>
    </row>
    <row r="125" spans="1:13" ht="23.25">
      <c r="A125" s="254">
        <v>267</v>
      </c>
      <c r="B125" s="255" t="str">
        <f t="shared" si="2"/>
        <v>High Jump---10</v>
      </c>
      <c r="C125" s="256">
        <v>7</v>
      </c>
      <c r="D125" s="257">
        <v>267</v>
      </c>
      <c r="E125" s="264" t="s">
        <v>249</v>
      </c>
      <c r="F125" s="259">
        <v>1986</v>
      </c>
      <c r="G125" s="260" t="s">
        <v>21</v>
      </c>
      <c r="H125" s="265">
        <v>220</v>
      </c>
      <c r="I125" s="265">
        <v>218</v>
      </c>
      <c r="J125" s="261" t="s">
        <v>287</v>
      </c>
      <c r="K125" s="262"/>
      <c r="L125" s="263"/>
      <c r="M125" s="262">
        <v>10</v>
      </c>
    </row>
    <row r="126" spans="1:13" ht="23.25">
      <c r="A126" s="234">
        <v>167</v>
      </c>
      <c r="B126" s="235" t="str">
        <f t="shared" si="2"/>
        <v>High Jump---5</v>
      </c>
      <c r="C126" s="236">
        <v>7</v>
      </c>
      <c r="D126" s="237">
        <v>226</v>
      </c>
      <c r="E126" s="238" t="s">
        <v>223</v>
      </c>
      <c r="F126" s="239">
        <v>1986</v>
      </c>
      <c r="G126" s="240" t="s">
        <v>63</v>
      </c>
      <c r="H126" s="241">
        <v>224</v>
      </c>
      <c r="I126" s="241">
        <v>210</v>
      </c>
      <c r="J126" s="242" t="s">
        <v>287</v>
      </c>
      <c r="K126" s="243"/>
      <c r="L126" s="244"/>
      <c r="M126" s="243">
        <v>5</v>
      </c>
    </row>
    <row r="127" spans="1:13" ht="23.25">
      <c r="A127" s="104">
        <v>227</v>
      </c>
      <c r="B127" s="185" t="str">
        <f t="shared" si="2"/>
        <v>High Jump---9</v>
      </c>
      <c r="C127" s="195">
        <v>7</v>
      </c>
      <c r="D127" s="149">
        <v>250</v>
      </c>
      <c r="E127" s="253" t="s">
        <v>236</v>
      </c>
      <c r="F127" s="132">
        <v>1989</v>
      </c>
      <c r="G127" s="133" t="s">
        <v>22</v>
      </c>
      <c r="H127" s="134">
        <v>227</v>
      </c>
      <c r="I127" s="134">
        <v>215</v>
      </c>
      <c r="J127" s="91" t="s">
        <v>287</v>
      </c>
      <c r="K127" s="210"/>
      <c r="L127" s="216"/>
      <c r="M127" s="210">
        <v>9</v>
      </c>
    </row>
    <row r="128" spans="1:13" ht="23.25">
      <c r="A128" s="99">
        <v>147</v>
      </c>
      <c r="B128" s="188" t="str">
        <f t="shared" si="2"/>
        <v>High Jump---12</v>
      </c>
      <c r="C128" s="198">
        <v>7</v>
      </c>
      <c r="D128" s="152">
        <v>217</v>
      </c>
      <c r="E128" s="233" t="s">
        <v>219</v>
      </c>
      <c r="F128" s="108">
        <v>1991</v>
      </c>
      <c r="G128" s="109" t="s">
        <v>17</v>
      </c>
      <c r="H128" s="110">
        <v>229</v>
      </c>
      <c r="I128" s="110">
        <v>224</v>
      </c>
      <c r="J128" s="86" t="s">
        <v>287</v>
      </c>
      <c r="K128" s="202"/>
      <c r="L128" s="212"/>
      <c r="M128" s="202">
        <v>12</v>
      </c>
    </row>
    <row r="129" spans="1:13" ht="23.25">
      <c r="A129" s="105">
        <v>308</v>
      </c>
      <c r="B129" s="189" t="str">
        <f t="shared" si="2"/>
        <v>High Jump---3</v>
      </c>
      <c r="C129" s="199">
        <v>28</v>
      </c>
      <c r="D129" s="153">
        <v>292</v>
      </c>
      <c r="E129" s="136" t="s">
        <v>281</v>
      </c>
      <c r="F129" s="137">
        <v>1997</v>
      </c>
      <c r="G129" s="138" t="s">
        <v>165</v>
      </c>
      <c r="H129" s="139">
        <v>205</v>
      </c>
      <c r="I129" s="139">
        <v>205</v>
      </c>
      <c r="J129" s="92" t="s">
        <v>287</v>
      </c>
      <c r="K129" s="201"/>
      <c r="L129" s="217"/>
      <c r="M129" s="201">
        <v>3</v>
      </c>
    </row>
    <row r="130" spans="1:13" ht="23.25">
      <c r="A130" s="105">
        <v>307</v>
      </c>
      <c r="B130" s="189" t="str">
        <f t="shared" si="2"/>
        <v>High Jump---4</v>
      </c>
      <c r="C130" s="199">
        <v>27</v>
      </c>
      <c r="D130" s="153">
        <v>286</v>
      </c>
      <c r="E130" s="136" t="s">
        <v>280</v>
      </c>
      <c r="F130" s="137">
        <v>1998</v>
      </c>
      <c r="G130" s="138" t="s">
        <v>165</v>
      </c>
      <c r="H130" s="139">
        <v>207</v>
      </c>
      <c r="I130" s="139">
        <v>207</v>
      </c>
      <c r="J130" s="92" t="s">
        <v>287</v>
      </c>
      <c r="K130" s="201"/>
      <c r="L130" s="217"/>
      <c r="M130" s="201">
        <v>4</v>
      </c>
    </row>
    <row r="131" spans="1:13" ht="23.25">
      <c r="A131" s="102">
        <v>7</v>
      </c>
      <c r="B131" s="182" t="str">
        <f t="shared" si="2"/>
        <v>High Jump---</v>
      </c>
      <c r="C131" s="334">
        <v>7</v>
      </c>
      <c r="D131" s="329"/>
      <c r="E131" s="330"/>
      <c r="F131" s="331"/>
      <c r="G131" s="370" t="s">
        <v>82</v>
      </c>
      <c r="H131" s="124"/>
      <c r="I131" s="124"/>
      <c r="J131" s="379" t="s">
        <v>287</v>
      </c>
      <c r="K131" s="209"/>
      <c r="L131" s="396"/>
      <c r="M131" s="209"/>
    </row>
    <row r="132" spans="1:13" ht="23.25">
      <c r="A132" s="103">
        <v>47</v>
      </c>
      <c r="B132" s="183" t="str">
        <f t="shared" si="2"/>
        <v>High Jump---</v>
      </c>
      <c r="C132" s="193">
        <v>7</v>
      </c>
      <c r="D132" s="147"/>
      <c r="E132" s="126"/>
      <c r="F132" s="127"/>
      <c r="G132" s="128" t="s">
        <v>16</v>
      </c>
      <c r="H132" s="129"/>
      <c r="I132" s="129"/>
      <c r="J132" s="90" t="s">
        <v>287</v>
      </c>
      <c r="K132" s="206"/>
      <c r="L132" s="215"/>
      <c r="M132" s="206"/>
    </row>
    <row r="133" spans="1:13" ht="23.25">
      <c r="A133" s="297">
        <v>87</v>
      </c>
      <c r="B133" s="298" t="str">
        <f t="shared" si="2"/>
        <v>High Jump---</v>
      </c>
      <c r="C133" s="299">
        <v>7</v>
      </c>
      <c r="D133" s="300"/>
      <c r="E133" s="301"/>
      <c r="F133" s="302"/>
      <c r="G133" s="303" t="s">
        <v>159</v>
      </c>
      <c r="H133" s="304"/>
      <c r="I133" s="304"/>
      <c r="J133" s="305" t="s">
        <v>287</v>
      </c>
      <c r="K133" s="306"/>
      <c r="L133" s="307"/>
      <c r="M133" s="306"/>
    </row>
    <row r="134" spans="1:13" ht="23.25">
      <c r="A134" s="297">
        <v>127</v>
      </c>
      <c r="B134" s="298" t="str">
        <f t="shared" si="2"/>
        <v>High Jump---</v>
      </c>
      <c r="C134" s="299">
        <v>7</v>
      </c>
      <c r="D134" s="300"/>
      <c r="E134" s="301"/>
      <c r="F134" s="302"/>
      <c r="G134" s="303" t="s">
        <v>169</v>
      </c>
      <c r="H134" s="304"/>
      <c r="I134" s="304"/>
      <c r="J134" s="305" t="s">
        <v>287</v>
      </c>
      <c r="K134" s="306"/>
      <c r="L134" s="307"/>
      <c r="M134" s="306"/>
    </row>
    <row r="135" spans="1:13" ht="23.25">
      <c r="A135" s="105">
        <v>207</v>
      </c>
      <c r="B135" s="189" t="str">
        <f t="shared" si="2"/>
        <v>High Jump---</v>
      </c>
      <c r="C135" s="199">
        <v>7</v>
      </c>
      <c r="D135" s="153"/>
      <c r="E135" s="136"/>
      <c r="F135" s="137"/>
      <c r="G135" s="138" t="s">
        <v>122</v>
      </c>
      <c r="H135" s="139"/>
      <c r="I135" s="139"/>
      <c r="J135" s="92" t="s">
        <v>287</v>
      </c>
      <c r="K135" s="201"/>
      <c r="L135" s="217"/>
      <c r="M135" s="201"/>
    </row>
    <row r="136" spans="1:13" ht="23.25">
      <c r="A136" s="102">
        <v>9</v>
      </c>
      <c r="B136" s="182" t="str">
        <f t="shared" si="2"/>
        <v>Long Jump---4</v>
      </c>
      <c r="C136" s="334">
        <v>9</v>
      </c>
      <c r="D136" s="329">
        <v>155</v>
      </c>
      <c r="E136" s="330" t="s">
        <v>508</v>
      </c>
      <c r="F136" s="331">
        <v>1996</v>
      </c>
      <c r="G136" s="370" t="s">
        <v>160</v>
      </c>
      <c r="H136" s="124">
        <v>653</v>
      </c>
      <c r="I136" s="124">
        <v>653</v>
      </c>
      <c r="J136" s="379" t="s">
        <v>289</v>
      </c>
      <c r="K136" s="209"/>
      <c r="L136" s="396"/>
      <c r="M136" s="209">
        <v>4</v>
      </c>
    </row>
    <row r="137" spans="1:13" ht="23.25">
      <c r="A137" s="106">
        <v>189</v>
      </c>
      <c r="B137" s="186" t="str">
        <f t="shared" si="2"/>
        <v>Long Jump---6</v>
      </c>
      <c r="C137" s="196">
        <v>9</v>
      </c>
      <c r="D137" s="150">
        <v>237</v>
      </c>
      <c r="E137" s="247" t="s">
        <v>229</v>
      </c>
      <c r="F137" s="140">
        <v>1991</v>
      </c>
      <c r="G137" s="141" t="s">
        <v>19</v>
      </c>
      <c r="H137" s="142">
        <v>705</v>
      </c>
      <c r="I137" s="142"/>
      <c r="J137" s="94" t="s">
        <v>289</v>
      </c>
      <c r="K137" s="203"/>
      <c r="L137" s="213"/>
      <c r="M137" s="203">
        <v>6</v>
      </c>
    </row>
    <row r="138" spans="1:13" ht="23.25">
      <c r="A138" s="234">
        <v>169</v>
      </c>
      <c r="B138" s="235" t="str">
        <f t="shared" si="2"/>
        <v>Long Jump---7</v>
      </c>
      <c r="C138" s="236">
        <v>9</v>
      </c>
      <c r="D138" s="237">
        <v>226</v>
      </c>
      <c r="E138" s="238" t="s">
        <v>223</v>
      </c>
      <c r="F138" s="239">
        <v>1986</v>
      </c>
      <c r="G138" s="240" t="s">
        <v>63</v>
      </c>
      <c r="H138" s="241">
        <v>723</v>
      </c>
      <c r="I138" s="241">
        <v>718</v>
      </c>
      <c r="J138" s="242" t="s">
        <v>289</v>
      </c>
      <c r="K138" s="243"/>
      <c r="L138" s="244"/>
      <c r="M138" s="243">
        <v>7</v>
      </c>
    </row>
    <row r="139" spans="1:13" ht="23.25">
      <c r="A139" s="254">
        <v>279</v>
      </c>
      <c r="B139" s="255" t="str">
        <f t="shared" si="2"/>
        <v>Long Jump---1</v>
      </c>
      <c r="C139" s="256">
        <v>19</v>
      </c>
      <c r="D139" s="257">
        <v>271</v>
      </c>
      <c r="E139" s="264" t="s">
        <v>253</v>
      </c>
      <c r="F139" s="259">
        <v>1991</v>
      </c>
      <c r="G139" s="260" t="s">
        <v>164</v>
      </c>
      <c r="H139" s="265">
        <v>753</v>
      </c>
      <c r="I139" s="265">
        <v>753</v>
      </c>
      <c r="J139" s="261" t="s">
        <v>289</v>
      </c>
      <c r="K139" s="262"/>
      <c r="L139" s="263"/>
      <c r="M139" s="262">
        <v>1</v>
      </c>
    </row>
    <row r="140" spans="1:13" ht="23.25">
      <c r="A140" s="105">
        <v>289</v>
      </c>
      <c r="B140" s="189" t="str">
        <f t="shared" si="2"/>
        <v>Long Jump---11</v>
      </c>
      <c r="C140" s="199">
        <v>9</v>
      </c>
      <c r="D140" s="153">
        <v>281</v>
      </c>
      <c r="E140" s="136" t="s">
        <v>268</v>
      </c>
      <c r="F140" s="137">
        <v>1993</v>
      </c>
      <c r="G140" s="138" t="s">
        <v>15</v>
      </c>
      <c r="H140" s="139">
        <v>783</v>
      </c>
      <c r="I140" s="139">
        <v>761</v>
      </c>
      <c r="J140" s="92" t="s">
        <v>289</v>
      </c>
      <c r="K140" s="201"/>
      <c r="L140" s="217"/>
      <c r="M140" s="201">
        <v>11</v>
      </c>
    </row>
    <row r="141" spans="1:13" ht="23.25">
      <c r="A141" s="254">
        <v>269</v>
      </c>
      <c r="B141" s="255" t="str">
        <f t="shared" si="2"/>
        <v>Long Jump---13</v>
      </c>
      <c r="C141" s="256">
        <v>9</v>
      </c>
      <c r="D141" s="257">
        <v>269</v>
      </c>
      <c r="E141" s="264" t="s">
        <v>250</v>
      </c>
      <c r="F141" s="259">
        <v>1993</v>
      </c>
      <c r="G141" s="260" t="s">
        <v>21</v>
      </c>
      <c r="H141" s="265">
        <v>764</v>
      </c>
      <c r="I141" s="265">
        <v>764</v>
      </c>
      <c r="J141" s="261" t="s">
        <v>289</v>
      </c>
      <c r="K141" s="262"/>
      <c r="L141" s="263"/>
      <c r="M141" s="262">
        <v>13</v>
      </c>
    </row>
    <row r="142" spans="1:13" ht="23.25">
      <c r="A142" s="105">
        <v>311</v>
      </c>
      <c r="B142" s="189" t="str">
        <f t="shared" si="2"/>
        <v>Long Jump---2</v>
      </c>
      <c r="C142" s="199">
        <v>31</v>
      </c>
      <c r="D142" s="153">
        <v>285</v>
      </c>
      <c r="E142" s="136" t="s">
        <v>284</v>
      </c>
      <c r="F142" s="137">
        <v>1992</v>
      </c>
      <c r="G142" s="138" t="s">
        <v>165</v>
      </c>
      <c r="H142" s="139">
        <v>775</v>
      </c>
      <c r="I142" s="139">
        <v>745</v>
      </c>
      <c r="J142" s="92" t="s">
        <v>289</v>
      </c>
      <c r="K142" s="201"/>
      <c r="L142" s="217"/>
      <c r="M142" s="201">
        <v>2</v>
      </c>
    </row>
    <row r="143" spans="1:13" ht="23.25">
      <c r="A143" s="101">
        <v>69</v>
      </c>
      <c r="B143" s="184" t="str">
        <f t="shared" si="2"/>
        <v>Long Jump---9</v>
      </c>
      <c r="C143" s="194">
        <v>9</v>
      </c>
      <c r="D143" s="148">
        <v>177</v>
      </c>
      <c r="E143" s="117" t="s">
        <v>194</v>
      </c>
      <c r="F143" s="118">
        <v>1983</v>
      </c>
      <c r="G143" s="119" t="s">
        <v>18</v>
      </c>
      <c r="H143" s="120">
        <v>795</v>
      </c>
      <c r="I143" s="120">
        <v>745</v>
      </c>
      <c r="J143" s="88" t="s">
        <v>289</v>
      </c>
      <c r="K143" s="204"/>
      <c r="L143" s="211"/>
      <c r="M143" s="204">
        <v>9</v>
      </c>
    </row>
    <row r="144" spans="1:13" ht="23.25">
      <c r="A144" s="104">
        <v>229</v>
      </c>
      <c r="B144" s="185" t="str">
        <f t="shared" si="2"/>
        <v>Long Jump---14</v>
      </c>
      <c r="C144" s="195">
        <v>9</v>
      </c>
      <c r="D144" s="149">
        <v>244</v>
      </c>
      <c r="E144" s="131" t="s">
        <v>297</v>
      </c>
      <c r="F144" s="132">
        <v>1992</v>
      </c>
      <c r="G144" s="133" t="s">
        <v>22</v>
      </c>
      <c r="H144" s="134">
        <v>798</v>
      </c>
      <c r="I144" s="134">
        <v>786</v>
      </c>
      <c r="J144" s="91" t="s">
        <v>289</v>
      </c>
      <c r="K144" s="210"/>
      <c r="L144" s="216"/>
      <c r="M144" s="210">
        <v>14</v>
      </c>
    </row>
    <row r="145" spans="1:13" ht="23.25">
      <c r="A145" s="297">
        <v>89</v>
      </c>
      <c r="B145" s="298" t="str">
        <f t="shared" si="2"/>
        <v>Long Jump---15</v>
      </c>
      <c r="C145" s="299">
        <v>9</v>
      </c>
      <c r="D145" s="300">
        <v>192</v>
      </c>
      <c r="E145" s="301" t="s">
        <v>199</v>
      </c>
      <c r="F145" s="302">
        <v>1991</v>
      </c>
      <c r="G145" s="303" t="s">
        <v>159</v>
      </c>
      <c r="H145" s="304">
        <v>799</v>
      </c>
      <c r="I145" s="304">
        <v>799</v>
      </c>
      <c r="J145" s="305" t="s">
        <v>289</v>
      </c>
      <c r="K145" s="306"/>
      <c r="L145" s="307"/>
      <c r="M145" s="306">
        <v>15</v>
      </c>
    </row>
    <row r="146" spans="1:13" ht="23.25">
      <c r="A146" s="99">
        <v>158</v>
      </c>
      <c r="B146" s="188" t="str">
        <f t="shared" si="2"/>
        <v>Long Jump---3</v>
      </c>
      <c r="C146" s="198">
        <v>18</v>
      </c>
      <c r="D146" s="152">
        <v>223</v>
      </c>
      <c r="E146" s="107" t="s">
        <v>257</v>
      </c>
      <c r="F146" s="108">
        <v>1987</v>
      </c>
      <c r="G146" s="109" t="s">
        <v>161</v>
      </c>
      <c r="H146" s="110">
        <v>805</v>
      </c>
      <c r="I146" s="110">
        <v>786</v>
      </c>
      <c r="J146" s="86" t="s">
        <v>289</v>
      </c>
      <c r="K146" s="202"/>
      <c r="L146" s="212"/>
      <c r="M146" s="202">
        <v>3</v>
      </c>
    </row>
    <row r="147" spans="1:13" ht="23.25">
      <c r="A147" s="297">
        <v>129</v>
      </c>
      <c r="B147" s="298" t="str">
        <f t="shared" si="2"/>
        <v>Long Jump---12</v>
      </c>
      <c r="C147" s="299">
        <v>9</v>
      </c>
      <c r="D147" s="300">
        <v>207</v>
      </c>
      <c r="E147" s="301" t="s">
        <v>214</v>
      </c>
      <c r="F147" s="302" t="s">
        <v>215</v>
      </c>
      <c r="G147" s="303" t="s">
        <v>169</v>
      </c>
      <c r="H147" s="304">
        <v>812</v>
      </c>
      <c r="I147" s="304">
        <v>763</v>
      </c>
      <c r="J147" s="305" t="s">
        <v>289</v>
      </c>
      <c r="K147" s="306"/>
      <c r="L147" s="307"/>
      <c r="M147" s="306">
        <v>12</v>
      </c>
    </row>
    <row r="148" spans="1:13" ht="23.25">
      <c r="A148" s="234">
        <v>29</v>
      </c>
      <c r="B148" s="235" t="str">
        <f t="shared" si="2"/>
        <v>Long Jump---8</v>
      </c>
      <c r="C148" s="236">
        <v>9</v>
      </c>
      <c r="D148" s="237">
        <v>161</v>
      </c>
      <c r="E148" s="246" t="s">
        <v>184</v>
      </c>
      <c r="F148" s="239">
        <v>1984</v>
      </c>
      <c r="G148" s="240" t="s">
        <v>171</v>
      </c>
      <c r="H148" s="241">
        <v>820</v>
      </c>
      <c r="I148" s="241">
        <v>743</v>
      </c>
      <c r="J148" s="242" t="s">
        <v>289</v>
      </c>
      <c r="K148" s="243"/>
      <c r="L148" s="244"/>
      <c r="M148" s="243">
        <v>8</v>
      </c>
    </row>
    <row r="149" spans="1:13" ht="23.25">
      <c r="A149" s="99">
        <v>149</v>
      </c>
      <c r="B149" s="188" t="str">
        <f t="shared" si="2"/>
        <v>Long Jump---10</v>
      </c>
      <c r="C149" s="198">
        <v>9</v>
      </c>
      <c r="D149" s="152">
        <v>220</v>
      </c>
      <c r="E149" s="233" t="s">
        <v>221</v>
      </c>
      <c r="F149" s="108">
        <v>1988</v>
      </c>
      <c r="G149" s="109" t="s">
        <v>17</v>
      </c>
      <c r="H149" s="110">
        <v>825</v>
      </c>
      <c r="I149" s="110">
        <v>756</v>
      </c>
      <c r="J149" s="86" t="s">
        <v>289</v>
      </c>
      <c r="K149" s="202"/>
      <c r="L149" s="212"/>
      <c r="M149" s="202">
        <v>10</v>
      </c>
    </row>
    <row r="150" spans="1:13" ht="23.25">
      <c r="A150" s="103">
        <v>49</v>
      </c>
      <c r="B150" s="183" t="str">
        <f t="shared" si="2"/>
        <v>Long Jump---5</v>
      </c>
      <c r="C150" s="193">
        <v>9</v>
      </c>
      <c r="D150" s="147">
        <v>156</v>
      </c>
      <c r="E150" s="126" t="s">
        <v>175</v>
      </c>
      <c r="F150" s="127">
        <v>1993</v>
      </c>
      <c r="G150" s="128" t="s">
        <v>82</v>
      </c>
      <c r="H150" s="129">
        <v>755</v>
      </c>
      <c r="I150" s="129"/>
      <c r="J150" s="90" t="s">
        <v>289</v>
      </c>
      <c r="K150" s="206"/>
      <c r="L150" s="215"/>
      <c r="M150" s="206">
        <v>5</v>
      </c>
    </row>
    <row r="151" spans="1:13" ht="23.25">
      <c r="A151" s="254">
        <v>109</v>
      </c>
      <c r="B151" s="255" t="str">
        <f t="shared" si="2"/>
        <v>Long Jump---</v>
      </c>
      <c r="C151" s="256">
        <v>9</v>
      </c>
      <c r="D151" s="257"/>
      <c r="E151" s="258"/>
      <c r="F151" s="259"/>
      <c r="G151" s="260" t="s">
        <v>168</v>
      </c>
      <c r="H151" s="265"/>
      <c r="I151" s="265"/>
      <c r="J151" s="261" t="s">
        <v>289</v>
      </c>
      <c r="K151" s="262"/>
      <c r="L151" s="263"/>
      <c r="M151" s="262"/>
    </row>
    <row r="152" spans="1:13" ht="23.25">
      <c r="A152" s="105">
        <v>209</v>
      </c>
      <c r="B152" s="189" t="str">
        <f t="shared" si="2"/>
        <v>Long Jump---</v>
      </c>
      <c r="C152" s="199">
        <v>9</v>
      </c>
      <c r="D152" s="153"/>
      <c r="E152" s="136"/>
      <c r="F152" s="137"/>
      <c r="G152" s="138" t="s">
        <v>122</v>
      </c>
      <c r="H152" s="139"/>
      <c r="I152" s="139"/>
      <c r="J152" s="92" t="s">
        <v>289</v>
      </c>
      <c r="K152" s="201"/>
      <c r="L152" s="217"/>
      <c r="M152" s="201"/>
    </row>
    <row r="153" spans="1:13" ht="23.25">
      <c r="A153" s="100">
        <v>249</v>
      </c>
      <c r="B153" s="187" t="str">
        <f t="shared" si="2"/>
        <v>Long Jump---</v>
      </c>
      <c r="C153" s="197">
        <v>9</v>
      </c>
      <c r="D153" s="151"/>
      <c r="E153" s="112"/>
      <c r="F153" s="113"/>
      <c r="G153" s="114" t="s">
        <v>170</v>
      </c>
      <c r="H153" s="115"/>
      <c r="I153" s="115"/>
      <c r="J153" s="87" t="s">
        <v>289</v>
      </c>
      <c r="K153" s="205"/>
      <c r="L153" s="214"/>
      <c r="M153" s="205"/>
    </row>
    <row r="154" spans="1:13" ht="23.25">
      <c r="A154" s="105">
        <v>310</v>
      </c>
      <c r="B154" s="189" t="str">
        <f t="shared" si="2"/>
        <v>Pole Vault---2</v>
      </c>
      <c r="C154" s="199">
        <v>30</v>
      </c>
      <c r="D154" s="153">
        <v>287</v>
      </c>
      <c r="E154" s="136" t="s">
        <v>283</v>
      </c>
      <c r="F154" s="137">
        <v>1995</v>
      </c>
      <c r="G154" s="138" t="s">
        <v>165</v>
      </c>
      <c r="H154" s="139">
        <v>475</v>
      </c>
      <c r="I154" s="139">
        <v>475</v>
      </c>
      <c r="J154" s="92" t="s">
        <v>288</v>
      </c>
      <c r="K154" s="201"/>
      <c r="L154" s="217"/>
      <c r="M154" s="201">
        <v>2</v>
      </c>
    </row>
    <row r="155" spans="1:13" ht="23.25">
      <c r="A155" s="105">
        <v>309</v>
      </c>
      <c r="B155" s="189" t="str">
        <f t="shared" si="2"/>
        <v>Pole Vault---3</v>
      </c>
      <c r="C155" s="199">
        <v>29</v>
      </c>
      <c r="D155" s="153">
        <v>300</v>
      </c>
      <c r="E155" s="136" t="s">
        <v>282</v>
      </c>
      <c r="F155" s="137">
        <v>1994</v>
      </c>
      <c r="G155" s="138" t="s">
        <v>165</v>
      </c>
      <c r="H155" s="139">
        <v>480</v>
      </c>
      <c r="I155" s="139">
        <v>480</v>
      </c>
      <c r="J155" s="92" t="s">
        <v>288</v>
      </c>
      <c r="K155" s="201"/>
      <c r="L155" s="217"/>
      <c r="M155" s="201">
        <v>3</v>
      </c>
    </row>
    <row r="156" spans="1:13" ht="23.25">
      <c r="A156" s="105">
        <v>288</v>
      </c>
      <c r="B156" s="189" t="str">
        <f t="shared" si="2"/>
        <v>Pole Vault---5</v>
      </c>
      <c r="C156" s="199">
        <v>8</v>
      </c>
      <c r="D156" s="153">
        <v>282</v>
      </c>
      <c r="E156" s="136" t="s">
        <v>267</v>
      </c>
      <c r="F156" s="137">
        <v>1994</v>
      </c>
      <c r="G156" s="138" t="s">
        <v>15</v>
      </c>
      <c r="H156" s="139">
        <v>490</v>
      </c>
      <c r="I156" s="139">
        <v>490</v>
      </c>
      <c r="J156" s="92" t="s">
        <v>288</v>
      </c>
      <c r="K156" s="201"/>
      <c r="L156" s="217"/>
      <c r="M156" s="201">
        <v>5</v>
      </c>
    </row>
    <row r="157" spans="1:13" ht="23.25">
      <c r="A157" s="104">
        <v>228</v>
      </c>
      <c r="B157" s="185" t="str">
        <f t="shared" si="2"/>
        <v>Pole Vault---6</v>
      </c>
      <c r="C157" s="195">
        <v>8</v>
      </c>
      <c r="D157" s="149">
        <v>241</v>
      </c>
      <c r="E157" s="253" t="s">
        <v>296</v>
      </c>
      <c r="F157" s="132">
        <v>1993</v>
      </c>
      <c r="G157" s="133" t="s">
        <v>22</v>
      </c>
      <c r="H157" s="134">
        <v>511</v>
      </c>
      <c r="I157" s="134">
        <v>511</v>
      </c>
      <c r="J157" s="91" t="s">
        <v>288</v>
      </c>
      <c r="K157" s="210"/>
      <c r="L157" s="216"/>
      <c r="M157" s="210">
        <v>6</v>
      </c>
    </row>
    <row r="158" spans="1:13" ht="23.25">
      <c r="A158" s="254">
        <v>108</v>
      </c>
      <c r="B158" s="255" t="str">
        <f t="shared" si="2"/>
        <v>Pole Vault---9</v>
      </c>
      <c r="C158" s="256">
        <v>8</v>
      </c>
      <c r="D158" s="257">
        <v>200</v>
      </c>
      <c r="E158" s="258" t="s">
        <v>203</v>
      </c>
      <c r="F158" s="259">
        <v>1989</v>
      </c>
      <c r="G158" s="260" t="s">
        <v>168</v>
      </c>
      <c r="H158" s="265">
        <v>545</v>
      </c>
      <c r="I158" s="265">
        <v>545</v>
      </c>
      <c r="J158" s="261" t="s">
        <v>288</v>
      </c>
      <c r="K158" s="262"/>
      <c r="L158" s="263"/>
      <c r="M158" s="262">
        <v>9</v>
      </c>
    </row>
    <row r="159" spans="1:13" ht="23.25">
      <c r="A159" s="99">
        <v>148</v>
      </c>
      <c r="B159" s="188" t="str">
        <f t="shared" si="2"/>
        <v>Pole Vault---8</v>
      </c>
      <c r="C159" s="198">
        <v>8</v>
      </c>
      <c r="D159" s="152">
        <v>218</v>
      </c>
      <c r="E159" s="233" t="s">
        <v>220</v>
      </c>
      <c r="F159" s="108">
        <v>1987</v>
      </c>
      <c r="G159" s="109" t="s">
        <v>17</v>
      </c>
      <c r="H159" s="110">
        <v>555</v>
      </c>
      <c r="I159" s="110">
        <v>540</v>
      </c>
      <c r="J159" s="86" t="s">
        <v>288</v>
      </c>
      <c r="K159" s="202"/>
      <c r="L159" s="212"/>
      <c r="M159" s="202">
        <v>8</v>
      </c>
    </row>
    <row r="160" spans="1:13" ht="23.25">
      <c r="A160" s="100">
        <v>248</v>
      </c>
      <c r="B160" s="187" t="str">
        <f t="shared" si="2"/>
        <v>Pole Vault---7</v>
      </c>
      <c r="C160" s="197">
        <v>8</v>
      </c>
      <c r="D160" s="151">
        <v>255</v>
      </c>
      <c r="E160" s="112" t="s">
        <v>243</v>
      </c>
      <c r="F160" s="113">
        <v>1984</v>
      </c>
      <c r="G160" s="114" t="s">
        <v>170</v>
      </c>
      <c r="H160" s="115">
        <v>560</v>
      </c>
      <c r="I160" s="115">
        <v>520</v>
      </c>
      <c r="J160" s="87" t="s">
        <v>288</v>
      </c>
      <c r="K160" s="205"/>
      <c r="L160" s="214"/>
      <c r="M160" s="205">
        <v>7</v>
      </c>
    </row>
    <row r="161" spans="1:13" ht="23.25">
      <c r="A161" s="102">
        <v>8</v>
      </c>
      <c r="B161" s="182" t="str">
        <f t="shared" si="2"/>
        <v>Pole Vault---</v>
      </c>
      <c r="C161" s="334">
        <v>8</v>
      </c>
      <c r="D161" s="329"/>
      <c r="E161" s="330"/>
      <c r="F161" s="331"/>
      <c r="G161" s="370" t="s">
        <v>82</v>
      </c>
      <c r="H161" s="124"/>
      <c r="I161" s="124"/>
      <c r="J161" s="379" t="s">
        <v>288</v>
      </c>
      <c r="K161" s="209"/>
      <c r="L161" s="396"/>
      <c r="M161" s="209"/>
    </row>
    <row r="162" spans="1:13" ht="23.25">
      <c r="A162" s="234">
        <v>28</v>
      </c>
      <c r="B162" s="235" t="str">
        <f t="shared" si="2"/>
        <v>Pole Vault---</v>
      </c>
      <c r="C162" s="236">
        <v>8</v>
      </c>
      <c r="D162" s="237"/>
      <c r="E162" s="246"/>
      <c r="F162" s="239"/>
      <c r="G162" s="240" t="s">
        <v>171</v>
      </c>
      <c r="H162" s="241"/>
      <c r="I162" s="241"/>
      <c r="J162" s="242" t="s">
        <v>288</v>
      </c>
      <c r="K162" s="243"/>
      <c r="L162" s="244"/>
      <c r="M162" s="243"/>
    </row>
    <row r="163" spans="1:13" ht="23.25">
      <c r="A163" s="103">
        <v>48</v>
      </c>
      <c r="B163" s="183" t="str">
        <f t="shared" si="2"/>
        <v>Pole Vault---</v>
      </c>
      <c r="C163" s="193">
        <v>8</v>
      </c>
      <c r="D163" s="147"/>
      <c r="E163" s="126"/>
      <c r="F163" s="127"/>
      <c r="G163" s="128" t="s">
        <v>16</v>
      </c>
      <c r="H163" s="129"/>
      <c r="I163" s="129"/>
      <c r="J163" s="90" t="s">
        <v>288</v>
      </c>
      <c r="K163" s="206"/>
      <c r="L163" s="215"/>
      <c r="M163" s="206"/>
    </row>
    <row r="164" spans="1:13" ht="23.25">
      <c r="A164" s="101">
        <v>68</v>
      </c>
      <c r="B164" s="184" t="str">
        <f t="shared" si="2"/>
        <v>Pole Vault---4</v>
      </c>
      <c r="C164" s="194">
        <v>8</v>
      </c>
      <c r="D164" s="148">
        <v>176</v>
      </c>
      <c r="E164" s="117" t="s">
        <v>193</v>
      </c>
      <c r="F164" s="118">
        <v>1995</v>
      </c>
      <c r="G164" s="119" t="s">
        <v>18</v>
      </c>
      <c r="H164" s="120"/>
      <c r="I164" s="120">
        <v>480</v>
      </c>
      <c r="J164" s="88" t="s">
        <v>288</v>
      </c>
      <c r="K164" s="204"/>
      <c r="L164" s="211"/>
      <c r="M164" s="204">
        <v>4</v>
      </c>
    </row>
    <row r="165" spans="1:13" ht="23.25">
      <c r="A165" s="297">
        <v>88</v>
      </c>
      <c r="B165" s="298" t="str">
        <f t="shared" si="2"/>
        <v>Pole Vault---</v>
      </c>
      <c r="C165" s="299">
        <v>8</v>
      </c>
      <c r="D165" s="300"/>
      <c r="E165" s="301"/>
      <c r="F165" s="302"/>
      <c r="G165" s="303" t="s">
        <v>159</v>
      </c>
      <c r="H165" s="304"/>
      <c r="I165" s="304"/>
      <c r="J165" s="305" t="s">
        <v>288</v>
      </c>
      <c r="K165" s="306"/>
      <c r="L165" s="307"/>
      <c r="M165" s="306"/>
    </row>
    <row r="166" spans="1:13" ht="23.25">
      <c r="A166" s="297">
        <v>128</v>
      </c>
      <c r="B166" s="298" t="str">
        <f t="shared" si="2"/>
        <v>Pole Vault---</v>
      </c>
      <c r="C166" s="299">
        <v>8</v>
      </c>
      <c r="D166" s="300"/>
      <c r="E166" s="301"/>
      <c r="F166" s="302"/>
      <c r="G166" s="303" t="s">
        <v>169</v>
      </c>
      <c r="H166" s="304"/>
      <c r="I166" s="304"/>
      <c r="J166" s="305" t="s">
        <v>288</v>
      </c>
      <c r="K166" s="306"/>
      <c r="L166" s="307"/>
      <c r="M166" s="306"/>
    </row>
    <row r="167" spans="1:13" ht="23.25">
      <c r="A167" s="99">
        <v>159</v>
      </c>
      <c r="B167" s="188" t="str">
        <f t="shared" si="2"/>
        <v>Pole Vault---1</v>
      </c>
      <c r="C167" s="198">
        <v>19</v>
      </c>
      <c r="D167" s="152">
        <v>222</v>
      </c>
      <c r="E167" s="107" t="s">
        <v>258</v>
      </c>
      <c r="F167" s="108">
        <v>1997</v>
      </c>
      <c r="G167" s="109" t="s">
        <v>161</v>
      </c>
      <c r="H167" s="110">
        <v>470</v>
      </c>
      <c r="I167" s="110">
        <v>470</v>
      </c>
      <c r="J167" s="86" t="s">
        <v>288</v>
      </c>
      <c r="K167" s="202"/>
      <c r="L167" s="212"/>
      <c r="M167" s="202">
        <v>1</v>
      </c>
    </row>
    <row r="168" spans="1:13" ht="23.25">
      <c r="A168" s="234">
        <v>168</v>
      </c>
      <c r="B168" s="235" t="str">
        <f t="shared" si="2"/>
        <v>Pole Vault---</v>
      </c>
      <c r="C168" s="236">
        <v>8</v>
      </c>
      <c r="D168" s="237"/>
      <c r="E168" s="238"/>
      <c r="F168" s="239"/>
      <c r="G168" s="240" t="s">
        <v>63</v>
      </c>
      <c r="H168" s="241"/>
      <c r="I168" s="241"/>
      <c r="J168" s="242" t="s">
        <v>288</v>
      </c>
      <c r="K168" s="243"/>
      <c r="L168" s="244"/>
      <c r="M168" s="243"/>
    </row>
    <row r="169" spans="1:13" ht="23.25">
      <c r="A169" s="106">
        <v>188</v>
      </c>
      <c r="B169" s="186" t="str">
        <f t="shared" si="2"/>
        <v>Pole Vault---</v>
      </c>
      <c r="C169" s="196">
        <v>8</v>
      </c>
      <c r="D169" s="150"/>
      <c r="E169" s="247"/>
      <c r="F169" s="140"/>
      <c r="G169" s="141" t="s">
        <v>19</v>
      </c>
      <c r="H169" s="142"/>
      <c r="I169" s="142"/>
      <c r="J169" s="94" t="s">
        <v>288</v>
      </c>
      <c r="K169" s="203"/>
      <c r="L169" s="213"/>
      <c r="M169" s="203"/>
    </row>
    <row r="170" spans="1:13" ht="23.25">
      <c r="A170" s="105">
        <v>208</v>
      </c>
      <c r="B170" s="189" t="str">
        <f t="shared" si="2"/>
        <v>Pole Vault---</v>
      </c>
      <c r="C170" s="199">
        <v>8</v>
      </c>
      <c r="D170" s="153"/>
      <c r="E170" s="136"/>
      <c r="F170" s="137"/>
      <c r="G170" s="138" t="s">
        <v>122</v>
      </c>
      <c r="H170" s="139"/>
      <c r="I170" s="139"/>
      <c r="J170" s="92" t="s">
        <v>288</v>
      </c>
      <c r="K170" s="201"/>
      <c r="L170" s="217"/>
      <c r="M170" s="201"/>
    </row>
    <row r="171" spans="1:13" ht="23.25">
      <c r="A171" s="254">
        <v>268</v>
      </c>
      <c r="B171" s="255" t="str">
        <f t="shared" si="2"/>
        <v>Pole Vault---</v>
      </c>
      <c r="C171" s="256">
        <v>8</v>
      </c>
      <c r="D171" s="257"/>
      <c r="E171" s="264"/>
      <c r="F171" s="259"/>
      <c r="G171" s="260" t="s">
        <v>21</v>
      </c>
      <c r="H171" s="265"/>
      <c r="I171" s="265"/>
      <c r="J171" s="261" t="s">
        <v>288</v>
      </c>
      <c r="K171" s="262"/>
      <c r="L171" s="263"/>
      <c r="M171" s="262"/>
    </row>
    <row r="172" spans="1:13" ht="23.25">
      <c r="A172" s="106">
        <v>191</v>
      </c>
      <c r="B172" s="186" t="str">
        <f t="shared" si="2"/>
        <v>Shot Put---</v>
      </c>
      <c r="C172" s="196">
        <v>11</v>
      </c>
      <c r="D172" s="150"/>
      <c r="E172" s="247"/>
      <c r="F172" s="140"/>
      <c r="G172" s="141" t="s">
        <v>19</v>
      </c>
      <c r="H172" s="142"/>
      <c r="I172" s="142"/>
      <c r="J172" s="94" t="s">
        <v>291</v>
      </c>
      <c r="K172" s="203"/>
      <c r="L172" s="213"/>
      <c r="M172" s="203"/>
    </row>
    <row r="173" spans="1:13" ht="23.25">
      <c r="A173" s="234">
        <v>31</v>
      </c>
      <c r="B173" s="235" t="str">
        <f t="shared" si="2"/>
        <v>Shot Put---2</v>
      </c>
      <c r="C173" s="236">
        <v>11</v>
      </c>
      <c r="D173" s="237">
        <v>159</v>
      </c>
      <c r="E173" s="246" t="s">
        <v>186</v>
      </c>
      <c r="F173" s="239">
        <v>1994</v>
      </c>
      <c r="G173" s="240" t="s">
        <v>171</v>
      </c>
      <c r="H173" s="241">
        <v>1640</v>
      </c>
      <c r="I173" s="241">
        <v>1540</v>
      </c>
      <c r="J173" s="242" t="s">
        <v>291</v>
      </c>
      <c r="K173" s="243"/>
      <c r="L173" s="244"/>
      <c r="M173" s="243">
        <v>2</v>
      </c>
    </row>
    <row r="174" spans="1:13" ht="23.25">
      <c r="A174" s="105">
        <v>291</v>
      </c>
      <c r="B174" s="189" t="str">
        <f t="shared" si="2"/>
        <v>Shot Put---3</v>
      </c>
      <c r="C174" s="199">
        <v>11</v>
      </c>
      <c r="D174" s="153">
        <v>278</v>
      </c>
      <c r="E174" s="136" t="s">
        <v>270</v>
      </c>
      <c r="F174" s="137">
        <v>1993</v>
      </c>
      <c r="G174" s="138" t="s">
        <v>15</v>
      </c>
      <c r="H174" s="139">
        <v>1766</v>
      </c>
      <c r="I174" s="139">
        <v>1749</v>
      </c>
      <c r="J174" s="92" t="s">
        <v>291</v>
      </c>
      <c r="K174" s="201"/>
      <c r="L174" s="217"/>
      <c r="M174" s="201">
        <v>3</v>
      </c>
    </row>
    <row r="175" spans="1:13" ht="23.25">
      <c r="A175" s="103">
        <v>51</v>
      </c>
      <c r="B175" s="183" t="str">
        <f t="shared" si="2"/>
        <v>Shot Put---4</v>
      </c>
      <c r="C175" s="193">
        <v>11</v>
      </c>
      <c r="D175" s="147">
        <v>172</v>
      </c>
      <c r="E175" s="126" t="s">
        <v>189</v>
      </c>
      <c r="F175" s="127">
        <v>1994</v>
      </c>
      <c r="G175" s="128" t="s">
        <v>16</v>
      </c>
      <c r="H175" s="129">
        <v>1886</v>
      </c>
      <c r="I175" s="129">
        <v>1864</v>
      </c>
      <c r="J175" s="90" t="s">
        <v>291</v>
      </c>
      <c r="K175" s="206"/>
      <c r="L175" s="215"/>
      <c r="M175" s="206">
        <v>4</v>
      </c>
    </row>
    <row r="176" spans="1:13" ht="23.25">
      <c r="A176" s="102">
        <v>11</v>
      </c>
      <c r="B176" s="182" t="str">
        <f t="shared" si="2"/>
        <v>Shot Put---</v>
      </c>
      <c r="C176" s="334">
        <v>11</v>
      </c>
      <c r="D176" s="329"/>
      <c r="E176" s="330"/>
      <c r="F176" s="331"/>
      <c r="G176" s="370" t="s">
        <v>82</v>
      </c>
      <c r="H176" s="124"/>
      <c r="I176" s="124"/>
      <c r="J176" s="379" t="s">
        <v>291</v>
      </c>
      <c r="K176" s="209"/>
      <c r="L176" s="396"/>
      <c r="M176" s="209"/>
    </row>
    <row r="177" spans="1:13" ht="23.25">
      <c r="A177" s="104">
        <v>231</v>
      </c>
      <c r="B177" s="185" t="str">
        <f t="shared" si="2"/>
        <v>Shot Put---7</v>
      </c>
      <c r="C177" s="195">
        <v>11</v>
      </c>
      <c r="D177" s="149">
        <v>242</v>
      </c>
      <c r="E177" s="131" t="s">
        <v>238</v>
      </c>
      <c r="F177" s="132">
        <v>1991</v>
      </c>
      <c r="G177" s="133" t="s">
        <v>22</v>
      </c>
      <c r="H177" s="134">
        <v>1974</v>
      </c>
      <c r="I177" s="134">
        <v>1974</v>
      </c>
      <c r="J177" s="91" t="s">
        <v>291</v>
      </c>
      <c r="K177" s="210"/>
      <c r="L177" s="216"/>
      <c r="M177" s="210">
        <v>7</v>
      </c>
    </row>
    <row r="178" spans="1:13" ht="23.25">
      <c r="A178" s="297">
        <v>91</v>
      </c>
      <c r="B178" s="298" t="str">
        <f t="shared" si="2"/>
        <v>Shot Put---6</v>
      </c>
      <c r="C178" s="299">
        <v>11</v>
      </c>
      <c r="D178" s="300">
        <v>194</v>
      </c>
      <c r="E178" s="301" t="s">
        <v>200</v>
      </c>
      <c r="F178" s="302">
        <v>1990</v>
      </c>
      <c r="G178" s="303" t="s">
        <v>159</v>
      </c>
      <c r="H178" s="304">
        <v>2059</v>
      </c>
      <c r="I178" s="304">
        <v>1943</v>
      </c>
      <c r="J178" s="305" t="s">
        <v>291</v>
      </c>
      <c r="K178" s="306"/>
      <c r="L178" s="307"/>
      <c r="M178" s="306">
        <v>6</v>
      </c>
    </row>
    <row r="179" spans="1:13" ht="23.25">
      <c r="A179" s="234">
        <v>171</v>
      </c>
      <c r="B179" s="235" t="str">
        <f t="shared" si="2"/>
        <v>Shot Put---5</v>
      </c>
      <c r="C179" s="236">
        <v>11</v>
      </c>
      <c r="D179" s="237">
        <v>228</v>
      </c>
      <c r="E179" s="238" t="s">
        <v>225</v>
      </c>
      <c r="F179" s="239">
        <v>1977</v>
      </c>
      <c r="G179" s="240" t="s">
        <v>63</v>
      </c>
      <c r="H179" s="241">
        <v>2064</v>
      </c>
      <c r="I179" s="241">
        <v>1906</v>
      </c>
      <c r="J179" s="242" t="s">
        <v>291</v>
      </c>
      <c r="K179" s="243"/>
      <c r="L179" s="244"/>
      <c r="M179" s="243">
        <v>5</v>
      </c>
    </row>
    <row r="180" spans="1:13" ht="23.25">
      <c r="A180" s="254">
        <v>271</v>
      </c>
      <c r="B180" s="255" t="str">
        <f t="shared" ref="B180:B204" si="3">CONCATENATE(J180,"-",K180,"-",L180,"-",M180)</f>
        <v>Shot Put---8</v>
      </c>
      <c r="C180" s="256">
        <v>11</v>
      </c>
      <c r="D180" s="257">
        <v>264</v>
      </c>
      <c r="E180" s="264" t="s">
        <v>251</v>
      </c>
      <c r="F180" s="259">
        <v>1984</v>
      </c>
      <c r="G180" s="260" t="s">
        <v>21</v>
      </c>
      <c r="H180" s="265">
        <v>2085</v>
      </c>
      <c r="I180" s="265">
        <v>2061</v>
      </c>
      <c r="J180" s="261" t="s">
        <v>291</v>
      </c>
      <c r="K180" s="262"/>
      <c r="L180" s="263"/>
      <c r="M180" s="262">
        <v>8</v>
      </c>
    </row>
    <row r="181" spans="1:13" ht="23.25">
      <c r="A181" s="101">
        <v>71</v>
      </c>
      <c r="B181" s="184" t="str">
        <f t="shared" si="3"/>
        <v>Shot Put---9</v>
      </c>
      <c r="C181" s="194">
        <v>11</v>
      </c>
      <c r="D181" s="148">
        <v>178</v>
      </c>
      <c r="E181" s="117" t="s">
        <v>195</v>
      </c>
      <c r="F181" s="118">
        <v>1985</v>
      </c>
      <c r="G181" s="119" t="s">
        <v>18</v>
      </c>
      <c r="H181" s="120">
        <v>2109</v>
      </c>
      <c r="I181" s="120">
        <v>2082</v>
      </c>
      <c r="J181" s="88" t="s">
        <v>291</v>
      </c>
      <c r="K181" s="204"/>
      <c r="L181" s="211"/>
      <c r="M181" s="204">
        <v>9</v>
      </c>
    </row>
    <row r="182" spans="1:13" ht="23.25">
      <c r="A182" s="254">
        <v>111</v>
      </c>
      <c r="B182" s="255" t="str">
        <f t="shared" si="3"/>
        <v>Shot Put---</v>
      </c>
      <c r="C182" s="256">
        <v>11</v>
      </c>
      <c r="D182" s="257"/>
      <c r="E182" s="258"/>
      <c r="F182" s="259"/>
      <c r="G182" s="260" t="s">
        <v>168</v>
      </c>
      <c r="H182" s="265"/>
      <c r="I182" s="265"/>
      <c r="J182" s="261" t="s">
        <v>291</v>
      </c>
      <c r="K182" s="262"/>
      <c r="L182" s="263"/>
      <c r="M182" s="262"/>
    </row>
    <row r="183" spans="1:13" ht="23.25">
      <c r="A183" s="297">
        <v>131</v>
      </c>
      <c r="B183" s="298" t="str">
        <f t="shared" si="3"/>
        <v>Shot Put---</v>
      </c>
      <c r="C183" s="299">
        <v>11</v>
      </c>
      <c r="D183" s="300"/>
      <c r="E183" s="301"/>
      <c r="F183" s="302"/>
      <c r="G183" s="303" t="s">
        <v>169</v>
      </c>
      <c r="H183" s="308"/>
      <c r="I183" s="308"/>
      <c r="J183" s="305" t="s">
        <v>291</v>
      </c>
      <c r="K183" s="306"/>
      <c r="L183" s="307"/>
      <c r="M183" s="306"/>
    </row>
    <row r="184" spans="1:13" ht="23.25">
      <c r="A184" s="99">
        <v>151</v>
      </c>
      <c r="B184" s="188" t="str">
        <f t="shared" si="3"/>
        <v>Shot Put---</v>
      </c>
      <c r="C184" s="198">
        <v>11</v>
      </c>
      <c r="D184" s="152"/>
      <c r="E184" s="233"/>
      <c r="F184" s="108"/>
      <c r="G184" s="109" t="s">
        <v>17</v>
      </c>
      <c r="H184" s="110"/>
      <c r="I184" s="110"/>
      <c r="J184" s="86" t="s">
        <v>291</v>
      </c>
      <c r="K184" s="202"/>
      <c r="L184" s="212"/>
      <c r="M184" s="202"/>
    </row>
    <row r="185" spans="1:13" ht="23.25">
      <c r="A185" s="105">
        <v>211</v>
      </c>
      <c r="B185" s="189" t="str">
        <f t="shared" si="3"/>
        <v>Shot Put---</v>
      </c>
      <c r="C185" s="199">
        <v>11</v>
      </c>
      <c r="D185" s="153"/>
      <c r="E185" s="136"/>
      <c r="F185" s="137"/>
      <c r="G185" s="138" t="s">
        <v>122</v>
      </c>
      <c r="H185" s="139"/>
      <c r="I185" s="139"/>
      <c r="J185" s="92" t="s">
        <v>291</v>
      </c>
      <c r="K185" s="201"/>
      <c r="L185" s="217"/>
      <c r="M185" s="201"/>
    </row>
    <row r="186" spans="1:13" ht="23.25">
      <c r="A186" s="100">
        <v>251</v>
      </c>
      <c r="B186" s="187" t="str">
        <f t="shared" si="3"/>
        <v>Shot Put---</v>
      </c>
      <c r="C186" s="197">
        <v>11</v>
      </c>
      <c r="D186" s="151"/>
      <c r="E186" s="112"/>
      <c r="F186" s="113"/>
      <c r="G186" s="114" t="s">
        <v>170</v>
      </c>
      <c r="H186" s="115"/>
      <c r="I186" s="115"/>
      <c r="J186" s="87" t="s">
        <v>291</v>
      </c>
      <c r="K186" s="205"/>
      <c r="L186" s="214"/>
      <c r="M186" s="205"/>
    </row>
    <row r="187" spans="1:13" ht="23.25">
      <c r="A187" s="105">
        <v>313</v>
      </c>
      <c r="B187" s="189" t="str">
        <f t="shared" si="3"/>
        <v>Shot Put---1</v>
      </c>
      <c r="C187" s="199">
        <v>33</v>
      </c>
      <c r="D187" s="153">
        <v>293</v>
      </c>
      <c r="E187" s="136" t="s">
        <v>286</v>
      </c>
      <c r="F187" s="137">
        <v>1995</v>
      </c>
      <c r="G187" s="138" t="s">
        <v>165</v>
      </c>
      <c r="H187" s="139"/>
      <c r="I187" s="139"/>
      <c r="J187" s="92" t="s">
        <v>291</v>
      </c>
      <c r="K187" s="201"/>
      <c r="L187" s="217"/>
      <c r="M187" s="201">
        <v>1</v>
      </c>
    </row>
    <row r="188" spans="1:13" ht="23.25">
      <c r="A188" s="105">
        <v>312</v>
      </c>
      <c r="B188" s="189" t="str">
        <f t="shared" si="3"/>
        <v>Triple Jump---1</v>
      </c>
      <c r="C188" s="199">
        <v>32</v>
      </c>
      <c r="D188" s="153">
        <v>291</v>
      </c>
      <c r="E188" s="136" t="s">
        <v>285</v>
      </c>
      <c r="F188" s="137">
        <v>1998</v>
      </c>
      <c r="G188" s="138" t="s">
        <v>165</v>
      </c>
      <c r="H188" s="139">
        <v>1433</v>
      </c>
      <c r="I188" s="139">
        <v>1433</v>
      </c>
      <c r="J188" s="92" t="s">
        <v>290</v>
      </c>
      <c r="K188" s="201"/>
      <c r="L188" s="217"/>
      <c r="M188" s="201">
        <v>1</v>
      </c>
    </row>
    <row r="189" spans="1:13" ht="23.25">
      <c r="A189" s="105">
        <v>290</v>
      </c>
      <c r="B189" s="189" t="str">
        <f t="shared" si="3"/>
        <v>Triple Jump---2</v>
      </c>
      <c r="C189" s="199">
        <v>10</v>
      </c>
      <c r="D189" s="153">
        <v>276</v>
      </c>
      <c r="E189" s="136" t="s">
        <v>269</v>
      </c>
      <c r="F189" s="137">
        <v>1995</v>
      </c>
      <c r="G189" s="138" t="s">
        <v>15</v>
      </c>
      <c r="H189" s="139">
        <v>1456</v>
      </c>
      <c r="I189" s="139">
        <v>1448</v>
      </c>
      <c r="J189" s="92" t="s">
        <v>290</v>
      </c>
      <c r="K189" s="201"/>
      <c r="L189" s="217"/>
      <c r="M189" s="201">
        <v>2</v>
      </c>
    </row>
    <row r="190" spans="1:13" ht="23.25">
      <c r="A190" s="102">
        <v>10</v>
      </c>
      <c r="B190" s="182" t="str">
        <f t="shared" si="3"/>
        <v>Triple Jump---</v>
      </c>
      <c r="C190" s="334">
        <v>10</v>
      </c>
      <c r="D190" s="329"/>
      <c r="E190" s="330"/>
      <c r="F190" s="331"/>
      <c r="G190" s="370" t="s">
        <v>82</v>
      </c>
      <c r="H190" s="124"/>
      <c r="I190" s="124"/>
      <c r="J190" s="379" t="s">
        <v>290</v>
      </c>
      <c r="K190" s="209"/>
      <c r="L190" s="396"/>
      <c r="M190" s="209"/>
    </row>
    <row r="191" spans="1:13" ht="23.25">
      <c r="A191" s="100">
        <v>250</v>
      </c>
      <c r="B191" s="187" t="str">
        <f t="shared" si="3"/>
        <v>Triple Jump---3</v>
      </c>
      <c r="C191" s="197">
        <v>10</v>
      </c>
      <c r="D191" s="151">
        <v>259</v>
      </c>
      <c r="E191" s="112" t="s">
        <v>244</v>
      </c>
      <c r="F191" s="113">
        <v>1986</v>
      </c>
      <c r="G191" s="114" t="s">
        <v>170</v>
      </c>
      <c r="H191" s="115">
        <v>1565</v>
      </c>
      <c r="I191" s="115">
        <v>1489</v>
      </c>
      <c r="J191" s="87" t="s">
        <v>290</v>
      </c>
      <c r="K191" s="205"/>
      <c r="L191" s="214"/>
      <c r="M191" s="205">
        <v>3</v>
      </c>
    </row>
    <row r="192" spans="1:13" ht="23.25">
      <c r="A192" s="297">
        <v>130</v>
      </c>
      <c r="B192" s="298" t="str">
        <f t="shared" si="3"/>
        <v>Triple Jump---7</v>
      </c>
      <c r="C192" s="299">
        <v>10</v>
      </c>
      <c r="D192" s="300">
        <v>211</v>
      </c>
      <c r="E192" s="301" t="s">
        <v>294</v>
      </c>
      <c r="F192" s="302" t="s">
        <v>205</v>
      </c>
      <c r="G192" s="303" t="s">
        <v>169</v>
      </c>
      <c r="H192" s="304">
        <v>1632</v>
      </c>
      <c r="I192" s="304">
        <v>1632</v>
      </c>
      <c r="J192" s="305" t="s">
        <v>290</v>
      </c>
      <c r="K192" s="306"/>
      <c r="L192" s="307"/>
      <c r="M192" s="306">
        <v>7</v>
      </c>
    </row>
    <row r="193" spans="1:13" ht="23.25">
      <c r="A193" s="234">
        <v>30</v>
      </c>
      <c r="B193" s="235" t="str">
        <f t="shared" si="3"/>
        <v>Triple Jump---4</v>
      </c>
      <c r="C193" s="236">
        <v>10</v>
      </c>
      <c r="D193" s="237">
        <v>163</v>
      </c>
      <c r="E193" s="246" t="s">
        <v>185</v>
      </c>
      <c r="F193" s="239">
        <v>1995</v>
      </c>
      <c r="G193" s="240" t="s">
        <v>171</v>
      </c>
      <c r="H193" s="241">
        <v>1633</v>
      </c>
      <c r="I193" s="241">
        <v>1573</v>
      </c>
      <c r="J193" s="242" t="s">
        <v>290</v>
      </c>
      <c r="K193" s="243"/>
      <c r="L193" s="244"/>
      <c r="M193" s="243">
        <v>4</v>
      </c>
    </row>
    <row r="194" spans="1:13" ht="23.25">
      <c r="A194" s="104">
        <v>230</v>
      </c>
      <c r="B194" s="185" t="str">
        <f t="shared" si="3"/>
        <v>Triple Jump---6</v>
      </c>
      <c r="C194" s="195">
        <v>10</v>
      </c>
      <c r="D194" s="149">
        <v>240</v>
      </c>
      <c r="E194" s="131" t="s">
        <v>237</v>
      </c>
      <c r="F194" s="132">
        <v>1991</v>
      </c>
      <c r="G194" s="133" t="s">
        <v>22</v>
      </c>
      <c r="H194" s="134">
        <v>1656</v>
      </c>
      <c r="I194" s="134">
        <v>1607</v>
      </c>
      <c r="J194" s="91" t="s">
        <v>290</v>
      </c>
      <c r="K194" s="210"/>
      <c r="L194" s="216"/>
      <c r="M194" s="210">
        <v>6</v>
      </c>
    </row>
    <row r="195" spans="1:13" ht="23.25">
      <c r="A195" s="234">
        <v>170</v>
      </c>
      <c r="B195" s="235" t="str">
        <f t="shared" si="3"/>
        <v>Triple Jump---5</v>
      </c>
      <c r="C195" s="236">
        <v>10</v>
      </c>
      <c r="D195" s="237">
        <v>229</v>
      </c>
      <c r="E195" s="238" t="s">
        <v>224</v>
      </c>
      <c r="F195" s="239">
        <v>1981</v>
      </c>
      <c r="G195" s="240" t="s">
        <v>63</v>
      </c>
      <c r="H195" s="241">
        <v>1706</v>
      </c>
      <c r="I195" s="241">
        <v>1602</v>
      </c>
      <c r="J195" s="242" t="s">
        <v>290</v>
      </c>
      <c r="K195" s="243"/>
      <c r="L195" s="244"/>
      <c r="M195" s="243">
        <v>5</v>
      </c>
    </row>
    <row r="196" spans="1:13" ht="23.25">
      <c r="A196" s="103">
        <v>50</v>
      </c>
      <c r="B196" s="183" t="str">
        <f t="shared" si="3"/>
        <v>Triple Jump---</v>
      </c>
      <c r="C196" s="193">
        <v>10</v>
      </c>
      <c r="D196" s="147"/>
      <c r="E196" s="126"/>
      <c r="F196" s="127"/>
      <c r="G196" s="128" t="s">
        <v>16</v>
      </c>
      <c r="H196" s="129"/>
      <c r="I196" s="129"/>
      <c r="J196" s="90" t="s">
        <v>290</v>
      </c>
      <c r="K196" s="206"/>
      <c r="L196" s="215"/>
      <c r="M196" s="206"/>
    </row>
    <row r="197" spans="1:13" ht="23.25">
      <c r="A197" s="101">
        <v>70</v>
      </c>
      <c r="B197" s="184" t="str">
        <f t="shared" si="3"/>
        <v>Triple Jump---</v>
      </c>
      <c r="C197" s="194">
        <v>10</v>
      </c>
      <c r="D197" s="148"/>
      <c r="E197" s="117"/>
      <c r="F197" s="118"/>
      <c r="G197" s="119" t="s">
        <v>18</v>
      </c>
      <c r="H197" s="120"/>
      <c r="I197" s="120"/>
      <c r="J197" s="88" t="s">
        <v>290</v>
      </c>
      <c r="K197" s="204"/>
      <c r="L197" s="211"/>
      <c r="M197" s="204"/>
    </row>
    <row r="198" spans="1:13" ht="23.25">
      <c r="A198" s="297">
        <v>90</v>
      </c>
      <c r="B198" s="298" t="str">
        <f t="shared" si="3"/>
        <v>Triple Jump---</v>
      </c>
      <c r="C198" s="299">
        <v>10</v>
      </c>
      <c r="D198" s="300"/>
      <c r="E198" s="301"/>
      <c r="F198" s="302"/>
      <c r="G198" s="303" t="s">
        <v>159</v>
      </c>
      <c r="H198" s="304"/>
      <c r="I198" s="304"/>
      <c r="J198" s="305" t="s">
        <v>290</v>
      </c>
      <c r="K198" s="306"/>
      <c r="L198" s="307"/>
      <c r="M198" s="306"/>
    </row>
    <row r="199" spans="1:13" ht="23.25">
      <c r="A199" s="254">
        <v>110</v>
      </c>
      <c r="B199" s="255" t="str">
        <f t="shared" si="3"/>
        <v>Triple Jump---</v>
      </c>
      <c r="C199" s="256">
        <v>10</v>
      </c>
      <c r="D199" s="257"/>
      <c r="E199" s="258"/>
      <c r="F199" s="259"/>
      <c r="G199" s="260" t="s">
        <v>168</v>
      </c>
      <c r="H199" s="265"/>
      <c r="I199" s="265"/>
      <c r="J199" s="261" t="s">
        <v>290</v>
      </c>
      <c r="K199" s="262"/>
      <c r="L199" s="263"/>
      <c r="M199" s="262"/>
    </row>
    <row r="200" spans="1:13" ht="23.25">
      <c r="A200" s="99">
        <v>150</v>
      </c>
      <c r="B200" s="188" t="str">
        <f t="shared" si="3"/>
        <v>Triple Jump---</v>
      </c>
      <c r="C200" s="198">
        <v>10</v>
      </c>
      <c r="D200" s="152"/>
      <c r="E200" s="233"/>
      <c r="F200" s="108"/>
      <c r="G200" s="109" t="s">
        <v>17</v>
      </c>
      <c r="H200" s="110"/>
      <c r="I200" s="110"/>
      <c r="J200" s="86" t="s">
        <v>290</v>
      </c>
      <c r="K200" s="202"/>
      <c r="L200" s="212"/>
      <c r="M200" s="202"/>
    </row>
    <row r="201" spans="1:13" ht="23.25">
      <c r="A201" s="106">
        <v>190</v>
      </c>
      <c r="B201" s="186" t="str">
        <f t="shared" si="3"/>
        <v>Triple Jump---</v>
      </c>
      <c r="C201" s="196">
        <v>10</v>
      </c>
      <c r="D201" s="150"/>
      <c r="E201" s="247"/>
      <c r="F201" s="140"/>
      <c r="G201" s="141" t="s">
        <v>19</v>
      </c>
      <c r="H201" s="142"/>
      <c r="I201" s="142"/>
      <c r="J201" s="94" t="s">
        <v>290</v>
      </c>
      <c r="K201" s="203"/>
      <c r="L201" s="213"/>
      <c r="M201" s="203"/>
    </row>
    <row r="202" spans="1:13" ht="23.25">
      <c r="A202" s="105">
        <v>210</v>
      </c>
      <c r="B202" s="189" t="str">
        <f t="shared" si="3"/>
        <v>Triple Jump---</v>
      </c>
      <c r="C202" s="199">
        <v>10</v>
      </c>
      <c r="D202" s="153"/>
      <c r="E202" s="136"/>
      <c r="F202" s="137"/>
      <c r="G202" s="138" t="s">
        <v>122</v>
      </c>
      <c r="H202" s="139"/>
      <c r="I202" s="139"/>
      <c r="J202" s="92" t="s">
        <v>290</v>
      </c>
      <c r="K202" s="201"/>
      <c r="L202" s="217"/>
      <c r="M202" s="201"/>
    </row>
    <row r="203" spans="1:13" ht="23.25">
      <c r="A203" s="254">
        <v>270</v>
      </c>
      <c r="B203" s="255" t="str">
        <f t="shared" si="3"/>
        <v>Triple Jump---</v>
      </c>
      <c r="C203" s="256">
        <v>10</v>
      </c>
      <c r="D203" s="257"/>
      <c r="E203" s="264"/>
      <c r="F203" s="259"/>
      <c r="G203" s="260" t="s">
        <v>21</v>
      </c>
      <c r="H203" s="265"/>
      <c r="I203" s="265"/>
      <c r="J203" s="261" t="s">
        <v>290</v>
      </c>
      <c r="K203" s="262"/>
      <c r="L203" s="263"/>
      <c r="M203" s="262"/>
    </row>
    <row r="204" spans="1:13" ht="23.25">
      <c r="A204" s="105">
        <v>321</v>
      </c>
      <c r="B204" s="189" t="str">
        <f t="shared" si="3"/>
        <v>800m-2-1-</v>
      </c>
      <c r="C204" s="199"/>
      <c r="D204" s="153">
        <v>190</v>
      </c>
      <c r="E204" s="136" t="s">
        <v>507</v>
      </c>
      <c r="F204" s="137">
        <v>1994</v>
      </c>
      <c r="G204" s="138" t="s">
        <v>299</v>
      </c>
      <c r="H204" s="296"/>
      <c r="I204" s="296"/>
      <c r="J204" s="92" t="s">
        <v>60</v>
      </c>
      <c r="K204" s="201">
        <v>2</v>
      </c>
      <c r="L204" s="217">
        <v>1</v>
      </c>
      <c r="M204" s="201"/>
    </row>
    <row r="205" spans="1:13" ht="23.25">
      <c r="A205" s="105">
        <v>322</v>
      </c>
      <c r="B205" s="189" t="str">
        <f t="shared" ref="B205:B206" si="4">CONCATENATE(J205,"-",K205,"-",L205,"-",M205)</f>
        <v>3000m--13-</v>
      </c>
      <c r="C205" s="199"/>
      <c r="D205" s="153">
        <v>191</v>
      </c>
      <c r="E205" s="136" t="s">
        <v>506</v>
      </c>
      <c r="F205" s="137">
        <v>1994</v>
      </c>
      <c r="G205" s="138" t="s">
        <v>299</v>
      </c>
      <c r="H205" s="296"/>
      <c r="I205" s="296"/>
      <c r="J205" s="92" t="s">
        <v>62</v>
      </c>
      <c r="K205" s="201"/>
      <c r="L205" s="217">
        <v>13</v>
      </c>
      <c r="M205" s="201"/>
    </row>
    <row r="206" spans="1:13" ht="23.25">
      <c r="A206" s="105">
        <v>323</v>
      </c>
      <c r="B206" s="189" t="str">
        <f t="shared" si="4"/>
        <v>---</v>
      </c>
      <c r="C206" s="199"/>
      <c r="D206" s="153"/>
      <c r="E206" s="136"/>
      <c r="F206" s="137"/>
      <c r="G206" s="138"/>
      <c r="H206" s="139"/>
      <c r="I206" s="139"/>
      <c r="J206" s="92"/>
      <c r="K206" s="201"/>
      <c r="L206" s="217"/>
      <c r="M206" s="201"/>
    </row>
  </sheetData>
  <autoFilter ref="A10:M10">
    <sortState ref="A11:R333">
      <sortCondition ref="J10"/>
    </sortState>
  </autoFilter>
  <mergeCells count="8">
    <mergeCell ref="A7:M7"/>
    <mergeCell ref="A8:M8"/>
    <mergeCell ref="A1:M1"/>
    <mergeCell ref="A2:M2"/>
    <mergeCell ref="A3:M3"/>
    <mergeCell ref="A4:M4"/>
    <mergeCell ref="A5:M5"/>
    <mergeCell ref="A6:M6"/>
  </mergeCells>
  <conditionalFormatting sqref="D1:D1048576">
    <cfRule type="duplicateValues" dxfId="201" priority="7" stopIfTrue="1"/>
  </conditionalFormatting>
  <conditionalFormatting sqref="E206:E65489 E1:E204">
    <cfRule type="containsText" dxfId="200" priority="5" stopIfTrue="1" operator="containsText" text=" OC">
      <formula>NOT(ISERROR(SEARCH(" OC",E1)))</formula>
    </cfRule>
    <cfRule type="duplicateValues" dxfId="199" priority="6" stopIfTrue="1"/>
  </conditionalFormatting>
  <conditionalFormatting sqref="G1:G65489">
    <cfRule type="containsText" dxfId="198" priority="4" stopIfTrue="1" operator="containsText" text=" ">
      <formula>NOT(ISERROR(SEARCH(" ",G1)))</formula>
    </cfRule>
  </conditionalFormatting>
  <conditionalFormatting sqref="E205">
    <cfRule type="containsText" dxfId="197" priority="2" stopIfTrue="1" operator="containsText" text=" OC">
      <formula>NOT(ISERROR(SEARCH(" OC",E205)))</formula>
    </cfRule>
    <cfRule type="duplicateValues" dxfId="196" priority="3" stopIfTrue="1"/>
  </conditionalFormatting>
  <printOptions horizontalCentered="1"/>
  <pageMargins left="0" right="0" top="0.39370078740157483" bottom="0.19685039370078741" header="0.39370078740157483" footer="0.39370078740157483"/>
  <pageSetup paperSize="9" scale="58" orientation="landscape" horizontalDpi="300" r:id="rId1"/>
  <rowBreaks count="9" manualBreakCount="9">
    <brk id="30" max="17" man="1"/>
    <brk id="52" max="17" man="1"/>
    <brk id="82" max="17" man="1"/>
    <brk id="102" max="17" man="1"/>
    <brk id="122" max="17" man="1"/>
    <brk id="142" max="17" man="1"/>
    <brk id="162" max="17" man="1"/>
    <brk id="182" max="17" man="1"/>
    <brk id="202"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155"/>
  <sheetViews>
    <sheetView view="pageBreakPreview" zoomScaleSheetLayoutView="100" workbookViewId="0">
      <pane ySplit="7" topLeftCell="A8" activePane="bottomLeft" state="frozen"/>
      <selection sqref="A1:C1"/>
      <selection pane="bottomLeft" sqref="A1:C1"/>
    </sheetView>
  </sheetViews>
  <sheetFormatPr defaultRowHeight="12.75" outlineLevelRow="1" outlineLevelCol="1"/>
  <cols>
    <col min="1" max="1" width="19.85546875" hidden="1" customWidth="1" outlineLevel="1"/>
    <col min="2" max="2" width="7.42578125" style="8" customWidth="1" collapsed="1"/>
    <col min="3" max="3" width="5.7109375" style="8" customWidth="1"/>
    <col min="4" max="4" width="23.85546875" style="8" customWidth="1"/>
    <col min="5" max="6" width="5.7109375" style="8" customWidth="1"/>
    <col min="7" max="8" width="6.7109375" style="8" customWidth="1"/>
    <col min="9" max="9" width="7.85546875" style="8" hidden="1" customWidth="1" outlineLevel="1"/>
    <col min="10" max="10" width="1.7109375" style="8" customWidth="1" collapsed="1"/>
    <col min="11" max="11" width="20.7109375" style="8" hidden="1" customWidth="1" outlineLevel="1"/>
    <col min="12" max="12" width="7.42578125" style="8" customWidth="1" collapsed="1"/>
    <col min="13" max="13" width="5.7109375" style="8" customWidth="1"/>
    <col min="14" max="14" width="23.5703125" style="8" bestFit="1" customWidth="1"/>
    <col min="15" max="16" width="5.7109375" style="8" customWidth="1"/>
    <col min="17" max="18" width="6.7109375" style="8" customWidth="1"/>
    <col min="19" max="19" width="8.28515625" style="8" hidden="1" customWidth="1" outlineLevel="1"/>
    <col min="20" max="20" width="9.140625" collapsed="1"/>
  </cols>
  <sheetData>
    <row r="1" spans="1:20" s="85" customFormat="1" ht="24" customHeight="1">
      <c r="A1" s="274"/>
      <c r="B1" s="476" t="s">
        <v>511</v>
      </c>
      <c r="C1" s="476"/>
      <c r="D1" s="476"/>
      <c r="E1" s="476"/>
      <c r="F1" s="476"/>
      <c r="G1" s="476"/>
      <c r="H1" s="476"/>
      <c r="I1" s="476"/>
      <c r="J1" s="476"/>
      <c r="K1" s="476"/>
      <c r="L1" s="476"/>
      <c r="M1" s="476"/>
      <c r="N1" s="476"/>
      <c r="O1" s="476"/>
      <c r="P1" s="476"/>
      <c r="Q1" s="476"/>
      <c r="R1" s="476"/>
      <c r="S1" s="223"/>
    </row>
    <row r="2" spans="1:20" s="85" customFormat="1" hidden="1" outlineLevel="1">
      <c r="B2" s="71"/>
      <c r="C2" s="71"/>
      <c r="D2" s="71"/>
      <c r="E2" s="71"/>
      <c r="F2" s="71"/>
      <c r="G2" s="71"/>
      <c r="H2" s="71"/>
      <c r="I2" s="71"/>
      <c r="J2" s="71"/>
      <c r="K2" s="71"/>
      <c r="L2" s="71"/>
      <c r="M2" s="71"/>
      <c r="N2" s="71"/>
      <c r="O2" s="71"/>
      <c r="P2" s="71"/>
      <c r="Q2" s="71"/>
      <c r="R2" s="71"/>
      <c r="S2" s="71"/>
    </row>
    <row r="3" spans="1:20" s="85" customFormat="1" hidden="1" outlineLevel="1">
      <c r="B3" s="71"/>
      <c r="C3" s="71"/>
      <c r="D3" s="71"/>
      <c r="E3" s="71"/>
      <c r="F3" s="71"/>
      <c r="G3" s="71"/>
      <c r="H3" s="71"/>
      <c r="I3" s="71"/>
      <c r="J3" s="71"/>
      <c r="K3" s="71"/>
      <c r="L3" s="71"/>
      <c r="M3" s="71"/>
      <c r="N3" s="71"/>
      <c r="O3" s="71"/>
      <c r="P3" s="71"/>
      <c r="Q3" s="71"/>
      <c r="R3" s="71"/>
      <c r="S3" s="71"/>
    </row>
    <row r="4" spans="1:20" s="85" customFormat="1" hidden="1" outlineLevel="1">
      <c r="B4" s="71"/>
      <c r="C4" s="71"/>
      <c r="D4" s="71"/>
      <c r="E4" s="71"/>
      <c r="F4" s="71"/>
      <c r="G4" s="71"/>
      <c r="H4" s="71"/>
      <c r="I4" s="71"/>
      <c r="J4" s="71"/>
      <c r="K4" s="71"/>
      <c r="L4" s="71"/>
      <c r="M4" s="71"/>
      <c r="N4" s="71"/>
      <c r="O4" s="71"/>
      <c r="P4" s="71"/>
      <c r="Q4" s="71"/>
      <c r="R4" s="71"/>
      <c r="S4" s="71"/>
    </row>
    <row r="5" spans="1:20" s="85" customFormat="1" hidden="1" outlineLevel="1">
      <c r="B5" s="71"/>
      <c r="C5" s="71"/>
      <c r="D5" s="71"/>
      <c r="E5" s="71"/>
      <c r="F5" s="71"/>
      <c r="G5" s="71"/>
      <c r="H5" s="71"/>
      <c r="I5" s="71"/>
      <c r="J5" s="71"/>
      <c r="K5" s="71"/>
      <c r="L5" s="71"/>
      <c r="M5" s="71"/>
      <c r="N5" s="71"/>
      <c r="O5" s="71"/>
      <c r="P5" s="71"/>
      <c r="Q5" s="71"/>
      <c r="R5" s="71"/>
      <c r="S5" s="71"/>
    </row>
    <row r="6" spans="1:20" s="85" customFormat="1" hidden="1" outlineLevel="1">
      <c r="B6" s="71"/>
      <c r="C6" s="71"/>
      <c r="D6" s="71"/>
      <c r="E6" s="71"/>
      <c r="F6" s="71"/>
      <c r="H6" s="93"/>
      <c r="I6" s="93"/>
      <c r="J6" s="71"/>
      <c r="K6" s="71"/>
      <c r="L6" s="71"/>
      <c r="M6" s="71"/>
      <c r="N6" s="71"/>
      <c r="O6" s="71"/>
      <c r="P6" s="71"/>
      <c r="R6" s="93"/>
      <c r="S6" s="93"/>
    </row>
    <row r="7" spans="1:20" s="85" customFormat="1" ht="15" customHeight="1" collapsed="1">
      <c r="A7" s="221"/>
      <c r="B7" s="477"/>
      <c r="C7" s="477"/>
      <c r="D7" s="477"/>
      <c r="E7" s="477"/>
      <c r="F7" s="477"/>
      <c r="G7" s="477"/>
      <c r="H7" s="477"/>
      <c r="I7" s="477"/>
      <c r="J7" s="477"/>
      <c r="K7" s="477"/>
      <c r="L7" s="477"/>
      <c r="M7" s="477"/>
      <c r="N7" s="477"/>
      <c r="O7" s="477"/>
      <c r="P7" s="477"/>
      <c r="Q7" s="477"/>
      <c r="R7" s="477"/>
      <c r="S7" s="222"/>
    </row>
    <row r="8" spans="1:20" s="85" customFormat="1" ht="18" customHeight="1">
      <c r="B8" s="332">
        <v>1</v>
      </c>
      <c r="C8" s="71"/>
      <c r="D8" s="71"/>
      <c r="E8" s="71"/>
      <c r="F8" s="71"/>
      <c r="G8" s="97"/>
      <c r="H8" s="98"/>
      <c r="I8" s="98"/>
      <c r="J8" s="71"/>
      <c r="K8" s="407"/>
      <c r="L8" s="332">
        <v>1</v>
      </c>
      <c r="M8" s="97"/>
      <c r="N8" s="97"/>
      <c r="O8" s="97"/>
      <c r="P8" s="97"/>
      <c r="Q8" s="97"/>
      <c r="R8" s="97"/>
      <c r="S8" s="56"/>
      <c r="T8" s="71"/>
    </row>
    <row r="9" spans="1:20" s="85" customFormat="1" ht="18" customHeight="1">
      <c r="A9" s="221"/>
      <c r="B9" s="475" t="s">
        <v>129</v>
      </c>
      <c r="C9" s="475"/>
      <c r="D9" s="475"/>
      <c r="E9" s="475"/>
      <c r="F9" s="475"/>
      <c r="G9" s="475"/>
      <c r="H9" s="475"/>
      <c r="I9" s="224"/>
      <c r="J9" s="71"/>
      <c r="K9" s="408"/>
      <c r="L9" s="475" t="s">
        <v>7</v>
      </c>
      <c r="M9" s="475"/>
      <c r="N9" s="475"/>
      <c r="O9" s="475"/>
      <c r="P9" s="475"/>
      <c r="Q9" s="475"/>
      <c r="R9" s="475"/>
      <c r="S9" s="224"/>
      <c r="T9" s="71"/>
    </row>
    <row r="10" spans="1:20" s="85" customFormat="1" ht="18" customHeight="1">
      <c r="B10" s="95" t="s">
        <v>109</v>
      </c>
      <c r="C10" s="95" t="s">
        <v>31</v>
      </c>
      <c r="D10" s="95" t="s">
        <v>66</v>
      </c>
      <c r="E10" s="95" t="s">
        <v>67</v>
      </c>
      <c r="F10" s="95" t="s">
        <v>32</v>
      </c>
      <c r="G10" s="95" t="s">
        <v>52</v>
      </c>
      <c r="H10" s="95" t="s">
        <v>51</v>
      </c>
      <c r="I10" s="226" t="s">
        <v>110</v>
      </c>
      <c r="J10" s="71"/>
      <c r="K10" s="407"/>
      <c r="L10" s="95" t="s">
        <v>109</v>
      </c>
      <c r="M10" s="95" t="s">
        <v>31</v>
      </c>
      <c r="N10" s="95" t="s">
        <v>66</v>
      </c>
      <c r="O10" s="95" t="s">
        <v>67</v>
      </c>
      <c r="P10" s="95" t="s">
        <v>32</v>
      </c>
      <c r="Q10" s="95" t="s">
        <v>52</v>
      </c>
      <c r="R10" s="95" t="s">
        <v>51</v>
      </c>
      <c r="S10" s="226" t="s">
        <v>110</v>
      </c>
      <c r="T10" s="71"/>
    </row>
    <row r="11" spans="1:20" s="85" customFormat="1" ht="18" customHeight="1">
      <c r="A11" s="85" t="s">
        <v>300</v>
      </c>
      <c r="B11" s="409">
        <v>1</v>
      </c>
      <c r="C11" s="410">
        <f>VLOOKUP($A11,'Entry Form Men'!$B$11:$M$286,3,0)</f>
        <v>156</v>
      </c>
      <c r="D11" s="411" t="str">
        <f>VLOOKUP($A11,'Entry Form Men'!$B$11:$M$286,4,0)</f>
        <v>Izmir Smajlaj - OC</v>
      </c>
      <c r="E11" s="412">
        <f>VLOOKUP($A11,'Entry Form Men'!$B$11:$M$286,5,0)</f>
        <v>1993</v>
      </c>
      <c r="F11" s="412" t="str">
        <f>VLOOKUP($A11,'Entry Form Men'!$B$11:$M$286,6,0)</f>
        <v xml:space="preserve">ALB </v>
      </c>
      <c r="G11" s="413">
        <f>VLOOKUP($A11,'Entry Form Men'!$B$11:$M$286,7,0)</f>
        <v>0</v>
      </c>
      <c r="H11" s="413">
        <f>VLOOKUP($A11,'Entry Form Men'!$B$11:$M$286,8,0)</f>
        <v>0</v>
      </c>
      <c r="I11" s="414"/>
      <c r="J11" s="71"/>
      <c r="K11" s="407" t="s">
        <v>371</v>
      </c>
      <c r="L11" s="409">
        <v>1</v>
      </c>
      <c r="M11" s="410">
        <f>VLOOKUP($K11,'Entry Form Men'!$B$11:$M$286,3,0)</f>
        <v>213</v>
      </c>
      <c r="N11" s="415" t="str">
        <f>VLOOKUP($K11,'Entry Form Men'!$B$11:$M$286,4,0)</f>
        <v>Denis Zhvania - OC</v>
      </c>
      <c r="O11" s="410" t="str">
        <f>VLOOKUP($K11,'Entry Form Men'!$B$11:$M$286,5,0)</f>
        <v>1991</v>
      </c>
      <c r="P11" s="412" t="str">
        <f>VLOOKUP($K11,'Entry Form Men'!$B$11:$M$286,6,0)</f>
        <v xml:space="preserve">GEO </v>
      </c>
      <c r="Q11" s="416">
        <f>VLOOKUP($K11,'Entry Form Men'!$B$11:$M$286,7,0)</f>
        <v>0</v>
      </c>
      <c r="R11" s="416">
        <f>VLOOKUP($K11,'Entry Form Men'!$B$11:$M$286,8,0)</f>
        <v>0</v>
      </c>
      <c r="S11" s="225"/>
      <c r="T11" s="71"/>
    </row>
    <row r="12" spans="1:20" s="85" customFormat="1" ht="18" customHeight="1">
      <c r="A12" s="85" t="s">
        <v>301</v>
      </c>
      <c r="B12" s="409">
        <v>2</v>
      </c>
      <c r="C12" s="410">
        <f>VLOOKUP($A12,'Entry Form Men'!$B$11:$M$286,3,0)</f>
        <v>299</v>
      </c>
      <c r="D12" s="417" t="str">
        <f>VLOOKUP($A12,'Entry Form Men'!$B$11:$M$286,4,0)</f>
        <v>Volkan Çakan - OC</v>
      </c>
      <c r="E12" s="410">
        <f>VLOOKUP($A12,'Entry Form Men'!$B$11:$M$286,5,0)</f>
        <v>1991</v>
      </c>
      <c r="F12" s="412" t="str">
        <f>VLOOKUP($A12,'Entry Form Men'!$B$11:$M$286,6,0)</f>
        <v xml:space="preserve">TUR </v>
      </c>
      <c r="G12" s="416">
        <f>VLOOKUP($A12,'Entry Form Men'!$B$11:$M$286,7,0)</f>
        <v>676</v>
      </c>
      <c r="H12" s="413">
        <f>VLOOKUP($A12,'Entry Form Men'!$B$11:$M$286,8,0)</f>
        <v>680</v>
      </c>
      <c r="I12" s="414"/>
      <c r="J12" s="71"/>
      <c r="K12" s="407" t="s">
        <v>372</v>
      </c>
      <c r="L12" s="409">
        <v>2</v>
      </c>
      <c r="M12" s="410">
        <f>VLOOKUP($K12,'Entry Form Men'!$B$11:$M$286,3,0)</f>
        <v>270</v>
      </c>
      <c r="N12" s="417" t="str">
        <f>VLOOKUP($K12,'Entry Form Men'!$B$11:$M$286,4,0)</f>
        <v>Emir Bekric - OC</v>
      </c>
      <c r="O12" s="410">
        <f>VLOOKUP($K12,'Entry Form Men'!$B$11:$M$286,5,0)</f>
        <v>1991</v>
      </c>
      <c r="P12" s="412" t="str">
        <f>VLOOKUP($K12,'Entry Form Men'!$B$11:$M$286,6,0)</f>
        <v xml:space="preserve">SRB </v>
      </c>
      <c r="Q12" s="416">
        <f>VLOOKUP($K12,'Entry Form Men'!$B$11:$M$286,7,0)</f>
        <v>4649</v>
      </c>
      <c r="R12" s="416">
        <f>VLOOKUP($K12,'Entry Form Men'!$B$11:$M$286,8,0)</f>
        <v>4746</v>
      </c>
      <c r="S12" s="225"/>
      <c r="T12" s="71"/>
    </row>
    <row r="13" spans="1:20" s="85" customFormat="1" ht="18" customHeight="1">
      <c r="A13" s="85" t="s">
        <v>302</v>
      </c>
      <c r="B13" s="409">
        <v>3</v>
      </c>
      <c r="C13" s="410">
        <f>VLOOKUP($A13,'Entry Form Men'!$B$11:$M$286,3,0)</f>
        <v>256</v>
      </c>
      <c r="D13" s="415" t="str">
        <f>VLOOKUP($A13,'Entry Form Men'!$B$11:$M$286,4,0)</f>
        <v>Gregor Kokalovic</v>
      </c>
      <c r="E13" s="410">
        <f>VLOOKUP($A13,'Entry Form Men'!$B$11:$M$286,5,0)</f>
        <v>1986</v>
      </c>
      <c r="F13" s="412" t="str">
        <f>VLOOKUP($A13,'Entry Form Men'!$B$11:$M$286,6,0)</f>
        <v>SLO</v>
      </c>
      <c r="G13" s="416">
        <f>VLOOKUP($A13,'Entry Form Men'!$B$11:$M$286,7,0)</f>
        <v>676</v>
      </c>
      <c r="H13" s="413">
        <f>VLOOKUP($A13,'Entry Form Men'!$B$11:$M$286,8,0)</f>
        <v>695</v>
      </c>
      <c r="I13" s="414"/>
      <c r="J13" s="71"/>
      <c r="K13" s="407" t="s">
        <v>373</v>
      </c>
      <c r="L13" s="409">
        <v>3</v>
      </c>
      <c r="M13" s="410">
        <f>VLOOKUP($K13,'Entry Form Men'!$B$11:$M$286,3,0)</f>
        <v>171</v>
      </c>
      <c r="N13" s="417" t="str">
        <f>VLOOKUP($K13,'Entry Form Men'!$B$11:$M$286,4,0)</f>
        <v>Boris Dragoljevic</v>
      </c>
      <c r="O13" s="410">
        <f>VLOOKUP($K13,'Entry Form Men'!$B$11:$M$286,5,0)</f>
        <v>1995</v>
      </c>
      <c r="P13" s="412" t="str">
        <f>VLOOKUP($K13,'Entry Form Men'!$B$11:$M$286,6,0)</f>
        <v>BIH</v>
      </c>
      <c r="Q13" s="416">
        <f>VLOOKUP($K13,'Entry Form Men'!$B$11:$M$286,7,0)</f>
        <v>4916</v>
      </c>
      <c r="R13" s="416">
        <f>VLOOKUP($K13,'Entry Form Men'!$B$11:$M$286,8,0)</f>
        <v>4916</v>
      </c>
      <c r="S13" s="225"/>
      <c r="T13" s="71"/>
    </row>
    <row r="14" spans="1:20" s="85" customFormat="1" ht="18" customHeight="1">
      <c r="A14" s="85" t="s">
        <v>303</v>
      </c>
      <c r="B14" s="409">
        <v>4</v>
      </c>
      <c r="C14" s="410">
        <f>VLOOKUP($A14,'Entry Form Men'!$B$11:$M$286,3,0)</f>
        <v>173</v>
      </c>
      <c r="D14" s="411" t="str">
        <f>VLOOKUP($A14,'Entry Form Men'!$B$11:$M$286,4,0)</f>
        <v>Sait Huseinbasic</v>
      </c>
      <c r="E14" s="412">
        <f>VLOOKUP($A14,'Entry Form Men'!$B$11:$M$286,5,0)</f>
        <v>1991</v>
      </c>
      <c r="F14" s="412" t="str">
        <f>VLOOKUP($A14,'Entry Form Men'!$B$11:$M$286,6,0)</f>
        <v>BIH</v>
      </c>
      <c r="G14" s="413">
        <f>VLOOKUP($A14,'Entry Form Men'!$B$11:$M$286,7,0)</f>
        <v>701</v>
      </c>
      <c r="H14" s="413">
        <f>VLOOKUP($A14,'Entry Form Men'!$B$11:$M$286,8,0)</f>
        <v>701</v>
      </c>
      <c r="I14" s="414"/>
      <c r="J14" s="71"/>
      <c r="K14" s="407" t="s">
        <v>374</v>
      </c>
      <c r="L14" s="409">
        <v>4</v>
      </c>
      <c r="M14" s="410">
        <f>VLOOKUP($K14,'Entry Form Men'!$B$11:$M$286,3,0)</f>
        <v>164</v>
      </c>
      <c r="N14" s="417" t="str">
        <f>VLOOKUP($K14,'Entry Form Men'!$B$11:$M$286,4,0)</f>
        <v>Narek Ghukasyan</v>
      </c>
      <c r="O14" s="410">
        <f>VLOOKUP($K14,'Entry Form Men'!$B$11:$M$286,5,0)</f>
        <v>1992</v>
      </c>
      <c r="P14" s="412" t="str">
        <f>VLOOKUP($K14,'Entry Form Men'!$B$11:$M$286,6,0)</f>
        <v>ARM</v>
      </c>
      <c r="Q14" s="416">
        <f>VLOOKUP($K14,'Entry Form Men'!$B$11:$M$286,7,0)</f>
        <v>5008</v>
      </c>
      <c r="R14" s="416">
        <f>VLOOKUP($K14,'Entry Form Men'!$B$11:$M$286,8,0)</f>
        <v>5286</v>
      </c>
      <c r="S14" s="225"/>
      <c r="T14" s="71"/>
    </row>
    <row r="15" spans="1:20" s="85" customFormat="1" ht="18" customHeight="1">
      <c r="A15" s="85" t="s">
        <v>304</v>
      </c>
      <c r="B15" s="409">
        <v>5</v>
      </c>
      <c r="C15" s="410">
        <f>VLOOKUP($A15,'Entry Form Men'!$B$11:$M$286,3,0)</f>
        <v>152</v>
      </c>
      <c r="D15" s="417" t="str">
        <f>VLOOKUP($A15,'Entry Form Men'!$B$11:$M$286,4,0)</f>
        <v>Bajram Muço</v>
      </c>
      <c r="E15" s="410">
        <f>VLOOKUP($A15,'Entry Form Men'!$B$11:$M$286,5,0)</f>
        <v>1996</v>
      </c>
      <c r="F15" s="412" t="str">
        <f>VLOOKUP($A15,'Entry Form Men'!$B$11:$M$286,6,0)</f>
        <v>ALB</v>
      </c>
      <c r="G15" s="416">
        <f>VLOOKUP($A15,'Entry Form Men'!$B$11:$M$286,7,0)</f>
        <v>705</v>
      </c>
      <c r="H15" s="413">
        <f>VLOOKUP($A15,'Entry Form Men'!$B$11:$M$286,8,0)</f>
        <v>705</v>
      </c>
      <c r="I15" s="414"/>
      <c r="J15" s="71"/>
      <c r="K15" s="407" t="s">
        <v>375</v>
      </c>
      <c r="L15" s="409">
        <v>5</v>
      </c>
      <c r="M15" s="410">
        <f>VLOOKUP($K15,'Entry Form Men'!$B$11:$M$286,3,0)</f>
        <v>183</v>
      </c>
      <c r="N15" s="417" t="str">
        <f>VLOOKUP($K15,'Entry Form Men'!$B$11:$M$286,4,0)</f>
        <v>Radoslav Stefanov</v>
      </c>
      <c r="O15" s="410">
        <f>VLOOKUP($K15,'Entry Form Men'!$B$11:$M$286,5,0)</f>
        <v>1991</v>
      </c>
      <c r="P15" s="412" t="str">
        <f>VLOOKUP($K15,'Entry Form Men'!$B$11:$M$286,6,0)</f>
        <v>BUL</v>
      </c>
      <c r="Q15" s="416">
        <f>VLOOKUP($K15,'Entry Form Men'!$B$11:$M$286,7,0)</f>
        <v>4834</v>
      </c>
      <c r="R15" s="416">
        <f>VLOOKUP($K15,'Entry Form Men'!$B$11:$M$286,8,0)</f>
        <v>4980</v>
      </c>
      <c r="S15" s="225"/>
      <c r="T15" s="71"/>
    </row>
    <row r="16" spans="1:20" s="85" customFormat="1" ht="18" customHeight="1">
      <c r="A16" s="85" t="s">
        <v>305</v>
      </c>
      <c r="B16" s="409">
        <v>6</v>
      </c>
      <c r="C16" s="410">
        <f>VLOOKUP($A16,'Entry Form Men'!$B$11:$M$286,3,0)</f>
        <v>165</v>
      </c>
      <c r="D16" s="417" t="str">
        <f>VLOOKUP($A16,'Entry Form Men'!$B$11:$M$286,4,0)</f>
        <v>Narek Khachatryan</v>
      </c>
      <c r="E16" s="410">
        <f>VLOOKUP($A16,'Entry Form Men'!$B$11:$M$286,5,0)</f>
        <v>1993</v>
      </c>
      <c r="F16" s="412" t="str">
        <f>VLOOKUP($A16,'Entry Form Men'!$B$11:$M$286,6,0)</f>
        <v>ARM</v>
      </c>
      <c r="G16" s="416">
        <f>VLOOKUP($A16,'Entry Form Men'!$B$11:$M$286,7,0)</f>
        <v>0</v>
      </c>
      <c r="H16" s="413">
        <f>VLOOKUP($A16,'Entry Form Men'!$B$11:$M$286,8,0)</f>
        <v>0</v>
      </c>
      <c r="I16" s="414"/>
      <c r="J16" s="71"/>
      <c r="K16" s="407" t="s">
        <v>376</v>
      </c>
      <c r="L16" s="409">
        <v>6</v>
      </c>
      <c r="M16" s="410">
        <f>VLOOKUP($K16,'Entry Form Men'!$B$11:$M$286,3,0)</f>
        <v>212</v>
      </c>
      <c r="N16" s="411" t="str">
        <f>VLOOKUP($K16,'Entry Form Men'!$B$11:$M$286,4,0)</f>
        <v>Nika Kartavtsev</v>
      </c>
      <c r="O16" s="412" t="str">
        <f>VLOOKUP($K16,'Entry Form Men'!$B$11:$M$286,5,0)</f>
        <v>1992</v>
      </c>
      <c r="P16" s="412" t="str">
        <f>VLOOKUP($K16,'Entry Form Men'!$B$11:$M$286,6,0)</f>
        <v>GEO</v>
      </c>
      <c r="Q16" s="413">
        <f>VLOOKUP($K16,'Entry Form Men'!$B$11:$M$286,7,0)</f>
        <v>4803</v>
      </c>
      <c r="R16" s="413">
        <f>VLOOKUP($K16,'Entry Form Men'!$B$11:$M$286,8,0)</f>
        <v>4970</v>
      </c>
      <c r="S16" s="225"/>
      <c r="T16" s="71"/>
    </row>
    <row r="17" spans="1:20" s="85" customFormat="1" ht="18" customHeight="1">
      <c r="A17" s="85" t="s">
        <v>306</v>
      </c>
      <c r="B17" s="409">
        <v>7</v>
      </c>
      <c r="C17" s="410">
        <f>VLOOKUP($A17,'Entry Form Men'!$B$11:$M$286,3,0)</f>
        <v>189</v>
      </c>
      <c r="D17" s="417" t="str">
        <f>VLOOKUP($A17,'Entry Form Men'!$B$11:$M$286,4,0)</f>
        <v>Stanislav Stanishev - OC</v>
      </c>
      <c r="E17" s="410">
        <f>VLOOKUP($A17,'Entry Form Men'!$B$11:$M$286,5,0)</f>
        <v>1988</v>
      </c>
      <c r="F17" s="412" t="str">
        <f>VLOOKUP($A17,'Entry Form Men'!$B$11:$M$286,6,0)</f>
        <v xml:space="preserve">BUL </v>
      </c>
      <c r="G17" s="416">
        <f>VLOOKUP($A17,'Entry Form Men'!$B$11:$M$286,7,0)</f>
        <v>0</v>
      </c>
      <c r="H17" s="413">
        <f>VLOOKUP($A17,'Entry Form Men'!$B$11:$M$286,8,0)</f>
        <v>703</v>
      </c>
      <c r="I17" s="414"/>
      <c r="J17" s="71"/>
      <c r="K17" s="407"/>
      <c r="L17" s="418"/>
      <c r="M17" s="71"/>
      <c r="N17" s="71"/>
      <c r="O17" s="71"/>
      <c r="P17" s="71"/>
      <c r="Q17" s="71"/>
      <c r="R17" s="71"/>
      <c r="S17" s="71"/>
      <c r="T17" s="71"/>
    </row>
    <row r="18" spans="1:20" s="85" customFormat="1" ht="18" customHeight="1">
      <c r="A18" s="85" t="s">
        <v>307</v>
      </c>
      <c r="B18" s="409">
        <v>8</v>
      </c>
      <c r="C18" s="410">
        <f>VLOOKUP($A18,'Entry Form Men'!$B$11:$M$286,3,0)</f>
        <v>290</v>
      </c>
      <c r="D18" s="417" t="str">
        <f>VLOOKUP($A18,'Entry Form Men'!$B$11:$M$286,4,0)</f>
        <v>İzzet Safer - OC</v>
      </c>
      <c r="E18" s="410">
        <f>VLOOKUP($A18,'Entry Form Men'!$B$11:$M$286,5,0)</f>
        <v>1990</v>
      </c>
      <c r="F18" s="412" t="str">
        <f>VLOOKUP($A18,'Entry Form Men'!$B$11:$M$286,6,0)</f>
        <v xml:space="preserve">TUR </v>
      </c>
      <c r="G18" s="416">
        <f>VLOOKUP($A18,'Entry Form Men'!$B$11:$M$286,7,0)</f>
        <v>680</v>
      </c>
      <c r="H18" s="413">
        <f>VLOOKUP($A18,'Entry Form Men'!$B$11:$M$286,8,0)</f>
        <v>682</v>
      </c>
      <c r="I18" s="414"/>
      <c r="J18" s="71"/>
      <c r="K18" s="407"/>
      <c r="L18" s="418"/>
      <c r="M18" s="71"/>
      <c r="N18" s="71"/>
      <c r="O18" s="71"/>
      <c r="P18" s="71"/>
      <c r="Q18" s="71"/>
      <c r="R18" s="71"/>
      <c r="S18" s="71"/>
      <c r="T18" s="71"/>
    </row>
    <row r="19" spans="1:20" s="85" customFormat="1" ht="18" customHeight="1">
      <c r="B19" s="332">
        <v>2</v>
      </c>
      <c r="C19" s="97"/>
      <c r="D19" s="97"/>
      <c r="E19" s="97"/>
      <c r="F19" s="97"/>
      <c r="G19" s="97"/>
      <c r="H19" s="97"/>
      <c r="I19" s="97"/>
      <c r="J19" s="71"/>
      <c r="K19" s="407"/>
      <c r="L19" s="332">
        <v>2</v>
      </c>
      <c r="M19" s="71"/>
      <c r="N19" s="71"/>
      <c r="O19" s="71"/>
      <c r="P19" s="71"/>
      <c r="Q19" s="71"/>
      <c r="R19" s="71"/>
      <c r="S19" s="71"/>
      <c r="T19" s="71"/>
    </row>
    <row r="20" spans="1:20" s="85" customFormat="1" ht="18" customHeight="1">
      <c r="A20" s="221"/>
      <c r="B20" s="475" t="s">
        <v>129</v>
      </c>
      <c r="C20" s="475"/>
      <c r="D20" s="475"/>
      <c r="E20" s="475"/>
      <c r="F20" s="475"/>
      <c r="G20" s="475"/>
      <c r="H20" s="475"/>
      <c r="I20" s="224"/>
      <c r="J20" s="71"/>
      <c r="K20" s="408"/>
      <c r="L20" s="475" t="s">
        <v>7</v>
      </c>
      <c r="M20" s="475"/>
      <c r="N20" s="475"/>
      <c r="O20" s="475"/>
      <c r="P20" s="475"/>
      <c r="Q20" s="475"/>
      <c r="R20" s="475"/>
      <c r="S20" s="224"/>
      <c r="T20" s="71"/>
    </row>
    <row r="21" spans="1:20" s="85" customFormat="1" ht="18" customHeight="1">
      <c r="B21" s="95" t="s">
        <v>109</v>
      </c>
      <c r="C21" s="95" t="s">
        <v>31</v>
      </c>
      <c r="D21" s="95" t="s">
        <v>66</v>
      </c>
      <c r="E21" s="95" t="s">
        <v>67</v>
      </c>
      <c r="F21" s="95" t="s">
        <v>32</v>
      </c>
      <c r="G21" s="95" t="s">
        <v>52</v>
      </c>
      <c r="H21" s="95" t="s">
        <v>51</v>
      </c>
      <c r="I21" s="226" t="s">
        <v>110</v>
      </c>
      <c r="J21" s="71"/>
      <c r="K21" s="407"/>
      <c r="L21" s="95" t="s">
        <v>109</v>
      </c>
      <c r="M21" s="95" t="s">
        <v>31</v>
      </c>
      <c r="N21" s="95" t="s">
        <v>66</v>
      </c>
      <c r="O21" s="95" t="s">
        <v>67</v>
      </c>
      <c r="P21" s="95" t="s">
        <v>32</v>
      </c>
      <c r="Q21" s="95" t="s">
        <v>52</v>
      </c>
      <c r="R21" s="95" t="s">
        <v>51</v>
      </c>
      <c r="S21" s="226" t="s">
        <v>110</v>
      </c>
      <c r="T21" s="71"/>
    </row>
    <row r="22" spans="1:20" s="85" customFormat="1" ht="18" customHeight="1">
      <c r="A22" s="85" t="s">
        <v>308</v>
      </c>
      <c r="B22" s="409">
        <v>1</v>
      </c>
      <c r="C22" s="410">
        <f>VLOOKUP($A22,'Entry Form Men'!$B$11:$M$286,3,0)</f>
        <v>236</v>
      </c>
      <c r="D22" s="411" t="str">
        <f>VLOOKUP($A22,'Entry Form Men'!$B$11:$M$286,4,0)</f>
        <v>Riste Pandev</v>
      </c>
      <c r="E22" s="412">
        <f>VLOOKUP($A22,'Entry Form Men'!$B$11:$M$286,5,0)</f>
        <v>1994</v>
      </c>
      <c r="F22" s="412" t="str">
        <f>VLOOKUP($A22,'Entry Form Men'!$B$11:$M$286,6,0)</f>
        <v>MKD</v>
      </c>
      <c r="G22" s="413">
        <f>VLOOKUP($A22,'Entry Form Men'!$B$11:$M$286,7,0)</f>
        <v>686</v>
      </c>
      <c r="H22" s="413">
        <f>VLOOKUP($A22,'Entry Form Men'!$B$11:$M$286,8,0)</f>
        <v>687</v>
      </c>
      <c r="I22" s="414"/>
      <c r="J22" s="71"/>
      <c r="K22" s="407" t="s">
        <v>377</v>
      </c>
      <c r="L22" s="409">
        <v>1</v>
      </c>
      <c r="M22" s="410">
        <f>VLOOKUP($K22,'Entry Form Men'!$B$11:$M$286,3,0)</f>
        <v>234</v>
      </c>
      <c r="N22" s="415" t="str">
        <f>VLOOKUP($K22,'Entry Form Men'!$B$11:$M$286,4,0)</f>
        <v>Kristian Efremov</v>
      </c>
      <c r="O22" s="410">
        <f>VLOOKUP($K22,'Entry Form Men'!$B$11:$M$286,5,0)</f>
        <v>1990</v>
      </c>
      <c r="P22" s="412" t="str">
        <f>VLOOKUP($K22,'Entry Form Men'!$B$11:$M$286,6,0)</f>
        <v>MKD</v>
      </c>
      <c r="Q22" s="416">
        <f>VLOOKUP($K22,'Entry Form Men'!$B$11:$M$286,7,0)</f>
        <v>4792</v>
      </c>
      <c r="R22" s="416">
        <f>VLOOKUP($K22,'Entry Form Men'!$B$11:$M$286,8,0)</f>
        <v>0</v>
      </c>
      <c r="S22" s="225"/>
      <c r="T22" s="71"/>
    </row>
    <row r="23" spans="1:20" s="85" customFormat="1" ht="18" customHeight="1">
      <c r="A23" s="85" t="s">
        <v>309</v>
      </c>
      <c r="B23" s="409">
        <v>2</v>
      </c>
      <c r="C23" s="410">
        <f>VLOOKUP($A23,'Entry Form Men'!$B$11:$M$286,3,0)</f>
        <v>284</v>
      </c>
      <c r="D23" s="411" t="str">
        <f>VLOOKUP($A23,'Entry Form Men'!$B$11:$M$286,4,0)</f>
        <v>Yiğitcan Hekimoğlu</v>
      </c>
      <c r="E23" s="412">
        <f>VLOOKUP($A23,'Entry Form Men'!$B$11:$M$286,5,0)</f>
        <v>1992</v>
      </c>
      <c r="F23" s="412" t="str">
        <f>VLOOKUP($A23,'Entry Form Men'!$B$11:$M$286,6,0)</f>
        <v>TUR</v>
      </c>
      <c r="G23" s="413">
        <f>VLOOKUP($A23,'Entry Form Men'!$B$11:$M$286,7,0)</f>
        <v>682</v>
      </c>
      <c r="H23" s="413">
        <f>VLOOKUP($A23,'Entry Form Men'!$B$11:$M$286,8,0)</f>
        <v>683</v>
      </c>
      <c r="I23" s="414"/>
      <c r="J23" s="71"/>
      <c r="K23" s="407" t="s">
        <v>378</v>
      </c>
      <c r="L23" s="409">
        <v>2</v>
      </c>
      <c r="M23" s="410">
        <f>VLOOKUP($K23,'Entry Form Men'!$B$11:$M$286,3,0)</f>
        <v>246</v>
      </c>
      <c r="N23" s="417" t="str">
        <f>VLOOKUP($K23,'Entry Form Men'!$B$11:$M$286,4,0)</f>
        <v>Florin Purcea</v>
      </c>
      <c r="O23" s="410">
        <f>VLOOKUP($K23,'Entry Form Men'!$B$11:$M$286,5,0)</f>
        <v>1991</v>
      </c>
      <c r="P23" s="412" t="str">
        <f>VLOOKUP($K23,'Entry Form Men'!$B$11:$M$286,6,0)</f>
        <v>ROU</v>
      </c>
      <c r="Q23" s="416">
        <f>VLOOKUP($K23,'Entry Form Men'!$B$11:$M$286,7,0)</f>
        <v>4710</v>
      </c>
      <c r="R23" s="416">
        <f>VLOOKUP($K23,'Entry Form Men'!$B$11:$M$286,8,0)</f>
        <v>4923</v>
      </c>
      <c r="S23" s="225"/>
      <c r="T23" s="71"/>
    </row>
    <row r="24" spans="1:20" s="85" customFormat="1" ht="18" customHeight="1">
      <c r="A24" s="85" t="s">
        <v>310</v>
      </c>
      <c r="B24" s="409">
        <v>3</v>
      </c>
      <c r="C24" s="410">
        <f>VLOOKUP($A24,'Entry Form Men'!$B$11:$M$286,3,0)</f>
        <v>197</v>
      </c>
      <c r="D24" s="411" t="str">
        <f>VLOOKUP($A24,'Entry Form Men'!$B$11:$M$286,4,0)</f>
        <v>Zvonimir Ivaskovic</v>
      </c>
      <c r="E24" s="412">
        <f>VLOOKUP($A24,'Entry Form Men'!$B$11:$M$286,5,0)</f>
        <v>1994</v>
      </c>
      <c r="F24" s="412" t="str">
        <f>VLOOKUP($A24,'Entry Form Men'!$B$11:$M$286,6,0)</f>
        <v>CRO</v>
      </c>
      <c r="G24" s="413">
        <f>VLOOKUP($A24,'Entry Form Men'!$B$11:$M$286,7,0)</f>
        <v>677</v>
      </c>
      <c r="H24" s="413">
        <f>VLOOKUP($A24,'Entry Form Men'!$B$11:$M$286,8,0)</f>
        <v>677</v>
      </c>
      <c r="I24" s="414"/>
      <c r="J24" s="71"/>
      <c r="K24" s="407" t="s">
        <v>379</v>
      </c>
      <c r="L24" s="409">
        <v>3</v>
      </c>
      <c r="M24" s="410">
        <f>VLOOKUP($K24,'Entry Form Men'!$B$11:$M$286,3,0)</f>
        <v>258</v>
      </c>
      <c r="N24" s="417" t="str">
        <f>VLOOKUP($K24,'Entry Form Men'!$B$11:$M$286,4,0)</f>
        <v>Luka Janezic</v>
      </c>
      <c r="O24" s="410">
        <f>VLOOKUP($K24,'Entry Form Men'!$B$11:$M$286,5,0)</f>
        <v>1995</v>
      </c>
      <c r="P24" s="412" t="str">
        <f>VLOOKUP($K24,'Entry Form Men'!$B$11:$M$286,6,0)</f>
        <v>SLO</v>
      </c>
      <c r="Q24" s="416">
        <f>VLOOKUP($K24,'Entry Form Men'!$B$11:$M$286,7,0)</f>
        <v>4706</v>
      </c>
      <c r="R24" s="416">
        <f>VLOOKUP($K24,'Entry Form Men'!$B$11:$M$286,8,0)</f>
        <v>4795</v>
      </c>
      <c r="S24" s="225"/>
      <c r="T24" s="71"/>
    </row>
    <row r="25" spans="1:20" s="85" customFormat="1" ht="18" customHeight="1">
      <c r="A25" s="85" t="s">
        <v>311</v>
      </c>
      <c r="B25" s="409">
        <v>4</v>
      </c>
      <c r="C25" s="410">
        <f>VLOOKUP($A25,'Entry Form Men'!$B$11:$M$286,3,0)</f>
        <v>219</v>
      </c>
      <c r="D25" s="411" t="str">
        <f>VLOOKUP($A25,'Entry Form Men'!$B$11:$M$286,4,0)</f>
        <v>Efthymios Stergioulis</v>
      </c>
      <c r="E25" s="412">
        <f>VLOOKUP($A25,'Entry Form Men'!$B$11:$M$286,5,0)</f>
        <v>1985</v>
      </c>
      <c r="F25" s="412" t="str">
        <f>VLOOKUP($A25,'Entry Form Men'!$B$11:$M$286,6,0)</f>
        <v>GRE</v>
      </c>
      <c r="G25" s="413">
        <f>VLOOKUP($A25,'Entry Form Men'!$B$11:$M$286,7,0)</f>
        <v>665</v>
      </c>
      <c r="H25" s="413">
        <f>VLOOKUP($A25,'Entry Form Men'!$B$11:$M$286,8,0)</f>
        <v>672</v>
      </c>
      <c r="I25" s="414"/>
      <c r="J25" s="71"/>
      <c r="K25" s="407" t="s">
        <v>380</v>
      </c>
      <c r="L25" s="409">
        <v>4</v>
      </c>
      <c r="M25" s="410">
        <f>VLOOKUP($K25,'Entry Form Men'!$B$11:$M$286,3,0)</f>
        <v>266</v>
      </c>
      <c r="N25" s="417" t="str">
        <f>VLOOKUP($K25,'Entry Form Men'!$B$11:$M$286,4,0)</f>
        <v>Milos Raovic</v>
      </c>
      <c r="O25" s="410">
        <f>VLOOKUP($K25,'Entry Form Men'!$B$11:$M$286,5,0)</f>
        <v>1994</v>
      </c>
      <c r="P25" s="412" t="str">
        <f>VLOOKUP($K25,'Entry Form Men'!$B$11:$M$286,6,0)</f>
        <v>SRB</v>
      </c>
      <c r="Q25" s="416">
        <f>VLOOKUP($K25,'Entry Form Men'!$B$11:$M$286,7,0)</f>
        <v>4698</v>
      </c>
      <c r="R25" s="416">
        <f>VLOOKUP($K25,'Entry Form Men'!$B$11:$M$286,8,0)</f>
        <v>4745</v>
      </c>
      <c r="S25" s="225"/>
      <c r="T25" s="71"/>
    </row>
    <row r="26" spans="1:20" s="85" customFormat="1" ht="18" customHeight="1">
      <c r="A26" s="85" t="s">
        <v>312</v>
      </c>
      <c r="B26" s="409">
        <v>5</v>
      </c>
      <c r="C26" s="410">
        <f>VLOOKUP($A26,'Entry Form Men'!$B$11:$M$286,3,0)</f>
        <v>243</v>
      </c>
      <c r="D26" s="411" t="str">
        <f>VLOOKUP($A26,'Entry Form Men'!$B$11:$M$286,4,0)</f>
        <v>Bogdan Madaras</v>
      </c>
      <c r="E26" s="412">
        <f>VLOOKUP($A26,'Entry Form Men'!$B$11:$M$286,5,0)</f>
        <v>1992</v>
      </c>
      <c r="F26" s="412" t="str">
        <f>VLOOKUP($A26,'Entry Form Men'!$B$11:$M$286,6,0)</f>
        <v>ROU</v>
      </c>
      <c r="G26" s="413">
        <f>VLOOKUP($A26,'Entry Form Men'!$B$11:$M$286,7,0)</f>
        <v>677</v>
      </c>
      <c r="H26" s="413">
        <f>VLOOKUP($A26,'Entry Form Men'!$B$11:$M$286,8,0)</f>
        <v>677</v>
      </c>
      <c r="I26" s="414"/>
      <c r="J26" s="71"/>
      <c r="K26" s="407" t="s">
        <v>381</v>
      </c>
      <c r="L26" s="409">
        <v>5</v>
      </c>
      <c r="M26" s="410">
        <f>VLOOKUP($K26,'Entry Form Men'!$B$11:$M$286,3,0)</f>
        <v>283</v>
      </c>
      <c r="N26" s="417" t="str">
        <f>VLOOKUP($K26,'Entry Form Men'!$B$11:$M$286,4,0)</f>
        <v>Yavuz Can</v>
      </c>
      <c r="O26" s="410">
        <f>VLOOKUP($K26,'Entry Form Men'!$B$11:$M$286,5,0)</f>
        <v>1987</v>
      </c>
      <c r="P26" s="412" t="str">
        <f>VLOOKUP($K26,'Entry Form Men'!$B$11:$M$286,6,0)</f>
        <v>TUR</v>
      </c>
      <c r="Q26" s="416">
        <f>VLOOKUP($K26,'Entry Form Men'!$B$11:$M$286,7,0)</f>
        <v>4630</v>
      </c>
      <c r="R26" s="416">
        <f>VLOOKUP($K26,'Entry Form Men'!$B$11:$M$286,8,0)</f>
        <v>4739</v>
      </c>
      <c r="S26" s="225"/>
      <c r="T26" s="71"/>
    </row>
    <row r="27" spans="1:20" s="85" customFormat="1" ht="18" customHeight="1">
      <c r="A27" s="85" t="s">
        <v>313</v>
      </c>
      <c r="B27" s="409">
        <v>6</v>
      </c>
      <c r="C27" s="410">
        <f>VLOOKUP($A27,'Entry Form Men'!$B$11:$M$286,3,0)</f>
        <v>206</v>
      </c>
      <c r="D27" s="411" t="str">
        <f>VLOOKUP($A27,'Entry Form Men'!$B$11:$M$286,4,0)</f>
        <v>Bachana Khorava</v>
      </c>
      <c r="E27" s="412" t="str">
        <f>VLOOKUP($A27,'Entry Form Men'!$B$11:$M$286,5,0)</f>
        <v>1993</v>
      </c>
      <c r="F27" s="412" t="str">
        <f>VLOOKUP($A27,'Entry Form Men'!$B$11:$M$286,6,0)</f>
        <v>GEO</v>
      </c>
      <c r="G27" s="413">
        <f>VLOOKUP($A27,'Entry Form Men'!$B$11:$M$286,7,0)</f>
        <v>685</v>
      </c>
      <c r="H27" s="413">
        <f>VLOOKUP($A27,'Entry Form Men'!$B$11:$M$286,8,0)</f>
        <v>685</v>
      </c>
      <c r="I27" s="414"/>
      <c r="J27" s="71"/>
      <c r="K27" s="407" t="s">
        <v>382</v>
      </c>
      <c r="L27" s="409">
        <v>6</v>
      </c>
      <c r="M27" s="410">
        <f>VLOOKUP($K27,'Entry Form Men'!$B$11:$M$286,3,0)</f>
        <v>195</v>
      </c>
      <c r="N27" s="411" t="str">
        <f>VLOOKUP($K27,'Entry Form Men'!$B$11:$M$286,4,0)</f>
        <v>Mateo Ruzic</v>
      </c>
      <c r="O27" s="412">
        <f>VLOOKUP($K27,'Entry Form Men'!$B$11:$M$286,5,0)</f>
        <v>1994</v>
      </c>
      <c r="P27" s="412" t="str">
        <f>VLOOKUP($K27,'Entry Form Men'!$B$11:$M$286,6,0)</f>
        <v>CRO</v>
      </c>
      <c r="Q27" s="413">
        <f>VLOOKUP($K27,'Entry Form Men'!$B$11:$M$286,7,0)</f>
        <v>4630</v>
      </c>
      <c r="R27" s="413">
        <f>VLOOKUP($K27,'Entry Form Men'!$B$11:$M$286,8,0)</f>
        <v>4739</v>
      </c>
      <c r="S27" s="225"/>
      <c r="T27" s="71"/>
    </row>
    <row r="28" spans="1:20" s="85" customFormat="1" ht="18" customHeight="1">
      <c r="A28" s="85" t="s">
        <v>314</v>
      </c>
      <c r="B28" s="409">
        <v>7</v>
      </c>
      <c r="C28" s="410">
        <f>VLOOKUP($A28,'Entry Form Men'!$B$11:$M$286,3,0)</f>
        <v>182</v>
      </c>
      <c r="D28" s="411" t="str">
        <f>VLOOKUP($A28,'Entry Form Men'!$B$11:$M$286,4,0)</f>
        <v>Ognyan Ognyanov</v>
      </c>
      <c r="E28" s="412">
        <f>VLOOKUP($A28,'Entry Form Men'!$B$11:$M$286,5,0)</f>
        <v>1991</v>
      </c>
      <c r="F28" s="412" t="str">
        <f>VLOOKUP($A28,'Entry Form Men'!$B$11:$M$286,6,0)</f>
        <v>BUL</v>
      </c>
      <c r="G28" s="413">
        <f>VLOOKUP($A28,'Entry Form Men'!$B$11:$M$286,7,0)</f>
        <v>0</v>
      </c>
      <c r="H28" s="413">
        <f>VLOOKUP($A28,'Entry Form Men'!$B$11:$M$286,8,0)</f>
        <v>692</v>
      </c>
      <c r="I28" s="414"/>
      <c r="J28" s="71"/>
      <c r="K28" s="407"/>
      <c r="L28" s="418"/>
      <c r="M28" s="71"/>
      <c r="N28" s="71"/>
      <c r="O28" s="71"/>
      <c r="P28" s="71"/>
      <c r="Q28" s="71"/>
      <c r="R28" s="71"/>
      <c r="S28" s="71"/>
      <c r="T28" s="71"/>
    </row>
    <row r="29" spans="1:20" s="85" customFormat="1" ht="18" customHeight="1">
      <c r="A29" s="85" t="s">
        <v>315</v>
      </c>
      <c r="B29" s="409">
        <v>8</v>
      </c>
      <c r="C29" s="410" t="e">
        <f>VLOOKUP($A29,'Entry Form Men'!$B$11:$M$286,3,0)</f>
        <v>#N/A</v>
      </c>
      <c r="D29" s="411" t="e">
        <f>VLOOKUP($A29,'Entry Form Men'!$B$11:$M$286,4,0)</f>
        <v>#N/A</v>
      </c>
      <c r="E29" s="412" t="e">
        <f>VLOOKUP($A29,'Entry Form Men'!$B$11:$M$286,5,0)</f>
        <v>#N/A</v>
      </c>
      <c r="F29" s="412" t="e">
        <f>VLOOKUP($A29,'Entry Form Men'!$B$11:$M$286,6,0)</f>
        <v>#N/A</v>
      </c>
      <c r="G29" s="413" t="e">
        <f>VLOOKUP($A29,'Entry Form Men'!$B$11:$M$286,7,0)</f>
        <v>#N/A</v>
      </c>
      <c r="H29" s="413" t="e">
        <f>VLOOKUP($A29,'Entry Form Men'!$B$11:$M$286,8,0)</f>
        <v>#N/A</v>
      </c>
      <c r="I29" s="414"/>
      <c r="J29" s="71"/>
      <c r="K29" s="407"/>
      <c r="L29" s="418"/>
      <c r="M29" s="71"/>
      <c r="N29" s="71"/>
      <c r="O29" s="71"/>
      <c r="P29" s="71"/>
      <c r="Q29" s="71"/>
      <c r="R29" s="71"/>
      <c r="S29" s="71"/>
      <c r="T29" s="71"/>
    </row>
    <row r="30" spans="1:20" s="85" customFormat="1" ht="18" customHeight="1">
      <c r="B30" s="418"/>
      <c r="C30" s="418"/>
      <c r="D30" s="419"/>
      <c r="E30" s="420"/>
      <c r="F30" s="420"/>
      <c r="G30" s="420"/>
      <c r="H30" s="420"/>
      <c r="I30" s="420"/>
      <c r="J30" s="71"/>
      <c r="K30" s="71"/>
      <c r="L30" s="407"/>
      <c r="M30" s="407"/>
      <c r="N30" s="407"/>
      <c r="O30" s="407"/>
      <c r="P30" s="407"/>
      <c r="Q30" s="407"/>
      <c r="R30" s="407"/>
    </row>
    <row r="31" spans="1:20" s="85" customFormat="1" ht="18" customHeight="1">
      <c r="A31" s="221"/>
      <c r="B31" s="475" t="s">
        <v>8</v>
      </c>
      <c r="C31" s="475"/>
      <c r="D31" s="475"/>
      <c r="E31" s="475"/>
      <c r="F31" s="475"/>
      <c r="G31" s="475"/>
      <c r="H31" s="475"/>
      <c r="I31" s="224"/>
      <c r="J31" s="71"/>
      <c r="K31" s="404" t="s">
        <v>289</v>
      </c>
      <c r="L31" s="475" t="s">
        <v>34</v>
      </c>
      <c r="M31" s="475"/>
      <c r="N31" s="475"/>
      <c r="O31" s="475"/>
      <c r="P31" s="475"/>
      <c r="Q31" s="475"/>
      <c r="R31" s="475"/>
      <c r="S31" s="224"/>
    </row>
    <row r="32" spans="1:20" s="85" customFormat="1" ht="18" customHeight="1">
      <c r="B32" s="95" t="s">
        <v>109</v>
      </c>
      <c r="C32" s="95" t="s">
        <v>31</v>
      </c>
      <c r="D32" s="95" t="s">
        <v>66</v>
      </c>
      <c r="E32" s="95" t="s">
        <v>67</v>
      </c>
      <c r="F32" s="95" t="s">
        <v>32</v>
      </c>
      <c r="G32" s="95" t="s">
        <v>52</v>
      </c>
      <c r="H32" s="95" t="s">
        <v>51</v>
      </c>
      <c r="I32" s="226" t="s">
        <v>110</v>
      </c>
      <c r="J32" s="71"/>
      <c r="K32" s="71"/>
      <c r="L32" s="95" t="s">
        <v>38</v>
      </c>
      <c r="M32" s="95" t="s">
        <v>31</v>
      </c>
      <c r="N32" s="95" t="s">
        <v>66</v>
      </c>
      <c r="O32" s="95" t="s">
        <v>67</v>
      </c>
      <c r="P32" s="95" t="s">
        <v>32</v>
      </c>
      <c r="Q32" s="95" t="s">
        <v>52</v>
      </c>
      <c r="R32" s="95" t="s">
        <v>51</v>
      </c>
      <c r="S32" s="226" t="s">
        <v>110</v>
      </c>
    </row>
    <row r="33" spans="1:19" s="85" customFormat="1" ht="18" customHeight="1">
      <c r="A33" s="85" t="s">
        <v>316</v>
      </c>
      <c r="B33" s="409">
        <v>1</v>
      </c>
      <c r="C33" s="410">
        <f>VLOOKUP($A33,'Entry Form Men'!$B$11:$M$286,3,0)</f>
        <v>294</v>
      </c>
      <c r="D33" s="417" t="str">
        <f>VLOOKUP($A33,'Entry Form Men'!$B$11:$M$286,4,0)</f>
        <v>Ozan Demir - OC</v>
      </c>
      <c r="E33" s="410">
        <f>VLOOKUP($A33,'Entry Form Men'!$B$11:$M$286,5,0)</f>
        <v>1990</v>
      </c>
      <c r="F33" s="412" t="str">
        <f>VLOOKUP($A33,'Entry Form Men'!$B$11:$M$286,6,0)</f>
        <v xml:space="preserve">TUR </v>
      </c>
      <c r="G33" s="421">
        <f>VLOOKUP($A33,'Entry Form Men'!$B$11:$M$286,7,0)</f>
        <v>35247</v>
      </c>
      <c r="H33" s="421">
        <f>VLOOKUP($A33,'Entry Form Men'!$B$11:$M$286,8,0)</f>
        <v>35702</v>
      </c>
      <c r="I33" s="414"/>
      <c r="J33" s="71"/>
      <c r="K33" s="26" t="s">
        <v>383</v>
      </c>
      <c r="L33" s="409">
        <v>1</v>
      </c>
      <c r="M33" s="410">
        <f>VLOOKUP($K33,'Entry Form Men'!$B$11:$M$286,3,0)</f>
        <v>271</v>
      </c>
      <c r="N33" s="411" t="str">
        <f>VLOOKUP($K33,'Entry Form Men'!$B$11:$M$286,4,0)</f>
        <v>Lazar Anic - OC</v>
      </c>
      <c r="O33" s="412">
        <f>VLOOKUP($K33,'Entry Form Men'!$B$11:$M$286,5,0)</f>
        <v>1991</v>
      </c>
      <c r="P33" s="412" t="str">
        <f>VLOOKUP($K33,'Entry Form Men'!$B$11:$M$286,6,0)</f>
        <v xml:space="preserve">SRB </v>
      </c>
      <c r="Q33" s="413">
        <f>VLOOKUP($K33,'Entry Form Men'!$B$11:$M$286,7,0)</f>
        <v>753</v>
      </c>
      <c r="R33" s="413">
        <f>VLOOKUP($K33,'Entry Form Men'!$B$11:$M$286,8,0)</f>
        <v>753</v>
      </c>
      <c r="S33" s="225"/>
    </row>
    <row r="34" spans="1:19" s="85" customFormat="1" ht="18" customHeight="1">
      <c r="A34" s="85" t="s">
        <v>317</v>
      </c>
      <c r="B34" s="409">
        <v>2</v>
      </c>
      <c r="C34" s="410">
        <f>VLOOKUP($A34,'Entry Form Men'!$B$11:$M$286,3,0)</f>
        <v>251</v>
      </c>
      <c r="D34" s="411" t="str">
        <f>VLOOKUP($A34,'Entry Form Men'!$B$11:$M$286,4,0)</f>
        <v>Alexandru Bogdan Staicu - OC</v>
      </c>
      <c r="E34" s="412">
        <f>VLOOKUP($A34,'Entry Form Men'!$B$11:$M$286,5,0)</f>
        <v>1992</v>
      </c>
      <c r="F34" s="412" t="str">
        <f>VLOOKUP($A34,'Entry Form Men'!$B$11:$M$286,6,0)</f>
        <v xml:space="preserve">ROU </v>
      </c>
      <c r="G34" s="422">
        <f>VLOOKUP($A34,'Entry Form Men'!$B$11:$M$286,7,0)</f>
        <v>34766</v>
      </c>
      <c r="H34" s="422">
        <f>VLOOKUP($A34,'Entry Form Men'!$B$11:$M$286,8,0)</f>
        <v>35091</v>
      </c>
      <c r="I34" s="414"/>
      <c r="J34" s="71"/>
      <c r="K34" s="26" t="s">
        <v>384</v>
      </c>
      <c r="L34" s="409">
        <v>2</v>
      </c>
      <c r="M34" s="410">
        <f>VLOOKUP($K34,'Entry Form Men'!$B$11:$M$286,3,0)</f>
        <v>285</v>
      </c>
      <c r="N34" s="415" t="str">
        <f>VLOOKUP($K34,'Entry Form Men'!$B$11:$M$286,4,0)</f>
        <v>Alper Kulaksız - OC</v>
      </c>
      <c r="O34" s="410">
        <f>VLOOKUP($K34,'Entry Form Men'!$B$11:$M$286,5,0)</f>
        <v>1992</v>
      </c>
      <c r="P34" s="412" t="str">
        <f>VLOOKUP($K34,'Entry Form Men'!$B$11:$M$286,6,0)</f>
        <v xml:space="preserve">TUR </v>
      </c>
      <c r="Q34" s="416">
        <f>VLOOKUP($K34,'Entry Form Men'!$B$11:$M$286,7,0)</f>
        <v>775</v>
      </c>
      <c r="R34" s="413">
        <f>VLOOKUP($K34,'Entry Form Men'!$B$11:$M$286,8,0)</f>
        <v>745</v>
      </c>
      <c r="S34" s="225"/>
    </row>
    <row r="35" spans="1:19" s="85" customFormat="1" ht="18" customHeight="1">
      <c r="A35" s="85" t="s">
        <v>318</v>
      </c>
      <c r="B35" s="409">
        <v>3</v>
      </c>
      <c r="C35" s="410">
        <f>VLOOKUP($A35,'Entry Form Men'!$B$11:$M$286,3,0)</f>
        <v>168</v>
      </c>
      <c r="D35" s="415" t="str">
        <f>VLOOKUP($A35,'Entry Form Men'!$B$11:$M$286,4,0)</f>
        <v>Yervand Mkrtchyan</v>
      </c>
      <c r="E35" s="410">
        <f>VLOOKUP($A35,'Entry Form Men'!$B$11:$M$286,5,0)</f>
        <v>1996</v>
      </c>
      <c r="F35" s="412" t="str">
        <f>VLOOKUP($A35,'Entry Form Men'!$B$11:$M$286,6,0)</f>
        <v>ARM</v>
      </c>
      <c r="G35" s="421">
        <f>VLOOKUP($A35,'Entry Form Men'!$B$11:$M$286,7,0)</f>
        <v>41571</v>
      </c>
      <c r="H35" s="421">
        <f>VLOOKUP($A35,'Entry Form Men'!$B$11:$M$286,8,0)</f>
        <v>41996</v>
      </c>
      <c r="I35" s="414"/>
      <c r="J35" s="71"/>
      <c r="K35" s="26" t="s">
        <v>385</v>
      </c>
      <c r="L35" s="409">
        <v>3</v>
      </c>
      <c r="M35" s="410">
        <f>VLOOKUP($K35,'Entry Form Men'!$B$11:$M$286,3,0)</f>
        <v>223</v>
      </c>
      <c r="N35" s="417" t="str">
        <f>VLOOKUP($K35,'Entry Form Men'!$B$11:$M$286,4,0)</f>
        <v>Mihalis Mertzanidis - OC</v>
      </c>
      <c r="O35" s="410">
        <f>VLOOKUP($K35,'Entry Form Men'!$B$11:$M$286,5,0)</f>
        <v>1987</v>
      </c>
      <c r="P35" s="412" t="str">
        <f>VLOOKUP($K35,'Entry Form Men'!$B$11:$M$286,6,0)</f>
        <v xml:space="preserve">GRE </v>
      </c>
      <c r="Q35" s="416">
        <f>VLOOKUP($K35,'Entry Form Men'!$B$11:$M$286,7,0)</f>
        <v>805</v>
      </c>
      <c r="R35" s="413">
        <f>VLOOKUP($K35,'Entry Form Men'!$B$11:$M$286,8,0)</f>
        <v>786</v>
      </c>
      <c r="S35" s="225"/>
    </row>
    <row r="36" spans="1:19" s="85" customFormat="1" ht="18" customHeight="1">
      <c r="A36" s="85" t="s">
        <v>319</v>
      </c>
      <c r="B36" s="409">
        <v>4</v>
      </c>
      <c r="C36" s="410">
        <f>VLOOKUP($A36,'Entry Form Men'!$B$11:$M$286,3,0)</f>
        <v>153</v>
      </c>
      <c r="D36" s="415" t="str">
        <f>VLOOKUP($A36,'Entry Form Men'!$B$11:$M$286,4,0)</f>
        <v>Edison Muço</v>
      </c>
      <c r="E36" s="410">
        <f>VLOOKUP($A36,'Entry Form Men'!$B$11:$M$286,5,0)</f>
        <v>1992</v>
      </c>
      <c r="F36" s="412" t="str">
        <f>VLOOKUP($A36,'Entry Form Men'!$B$11:$M$286,6,0)</f>
        <v>ALB</v>
      </c>
      <c r="G36" s="421">
        <f>VLOOKUP($A36,'Entry Form Men'!$B$11:$M$286,7,0)</f>
        <v>40150</v>
      </c>
      <c r="H36" s="421">
        <f>VLOOKUP($A36,'Entry Form Men'!$B$11:$M$286,8,0)</f>
        <v>0</v>
      </c>
      <c r="I36" s="414"/>
      <c r="J36" s="71"/>
      <c r="K36" s="26" t="s">
        <v>386</v>
      </c>
      <c r="L36" s="409">
        <v>4</v>
      </c>
      <c r="M36" s="410">
        <f>VLOOKUP($K36,'Entry Form Men'!$B$11:$M$286,3,0)</f>
        <v>155</v>
      </c>
      <c r="N36" s="417" t="str">
        <f>VLOOKUP($K36,'Entry Form Men'!$B$11:$M$286,4,0)</f>
        <v>Gledis Hallunej - OC</v>
      </c>
      <c r="O36" s="410">
        <f>VLOOKUP($K36,'Entry Form Men'!$B$11:$M$286,5,0)</f>
        <v>1996</v>
      </c>
      <c r="P36" s="412" t="str">
        <f>VLOOKUP($K36,'Entry Form Men'!$B$11:$M$286,6,0)</f>
        <v xml:space="preserve">ALB </v>
      </c>
      <c r="Q36" s="416">
        <f>VLOOKUP($K36,'Entry Form Men'!$B$11:$M$286,7,0)</f>
        <v>653</v>
      </c>
      <c r="R36" s="413">
        <f>VLOOKUP($K36,'Entry Form Men'!$B$11:$M$286,8,0)</f>
        <v>653</v>
      </c>
      <c r="S36" s="225"/>
    </row>
    <row r="37" spans="1:19" s="85" customFormat="1" ht="18" customHeight="1">
      <c r="A37" s="85" t="s">
        <v>320</v>
      </c>
      <c r="B37" s="409">
        <v>5</v>
      </c>
      <c r="C37" s="410">
        <f>VLOOKUP($A37,'Entry Form Men'!$B$11:$M$286,3,0)</f>
        <v>201</v>
      </c>
      <c r="D37" s="415" t="str">
        <f>VLOOKUP($A37,'Entry Form Men'!$B$11:$M$286,4,0)</f>
        <v>Theofanis Michaelas</v>
      </c>
      <c r="E37" s="410">
        <f>VLOOKUP($A37,'Entry Form Men'!$B$11:$M$286,5,0)</f>
        <v>1991</v>
      </c>
      <c r="F37" s="412" t="str">
        <f>VLOOKUP($A37,'Entry Form Men'!$B$11:$M$286,6,0)</f>
        <v>CYP</v>
      </c>
      <c r="G37" s="421">
        <f>VLOOKUP($A37,'Entry Form Men'!$B$11:$M$286,7,0)</f>
        <v>34987</v>
      </c>
      <c r="H37" s="421">
        <f>VLOOKUP($A37,'Entry Form Men'!$B$11:$M$286,8,0)</f>
        <v>34987</v>
      </c>
      <c r="I37" s="414"/>
      <c r="J37" s="71"/>
      <c r="K37" s="26" t="s">
        <v>387</v>
      </c>
      <c r="L37" s="409">
        <v>5</v>
      </c>
      <c r="M37" s="410">
        <f>VLOOKUP($K37,'Entry Form Men'!$B$11:$M$286,3,0)</f>
        <v>156</v>
      </c>
      <c r="N37" s="417" t="str">
        <f>VLOOKUP($K37,'Entry Form Men'!$B$11:$M$286,4,0)</f>
        <v>Izmir Smajlaj</v>
      </c>
      <c r="O37" s="410">
        <f>VLOOKUP($K37,'Entry Form Men'!$B$11:$M$286,5,0)</f>
        <v>1993</v>
      </c>
      <c r="P37" s="412" t="str">
        <f>VLOOKUP($K37,'Entry Form Men'!$B$11:$M$286,6,0)</f>
        <v>ALB</v>
      </c>
      <c r="Q37" s="416">
        <f>VLOOKUP($K37,'Entry Form Men'!$B$11:$M$286,7,0)</f>
        <v>755</v>
      </c>
      <c r="R37" s="413">
        <f>VLOOKUP($K37,'Entry Form Men'!$B$11:$M$286,8,0)</f>
        <v>0</v>
      </c>
      <c r="S37" s="225"/>
    </row>
    <row r="38" spans="1:19" s="85" customFormat="1" ht="18" customHeight="1">
      <c r="A38" s="85" t="s">
        <v>321</v>
      </c>
      <c r="B38" s="409">
        <v>6</v>
      </c>
      <c r="C38" s="410">
        <f>VLOOKUP($A38,'Entry Form Men'!$B$11:$M$286,3,0)</f>
        <v>260</v>
      </c>
      <c r="D38" s="417" t="str">
        <f>VLOOKUP($A38,'Entry Form Men'!$B$11:$M$286,4,0)</f>
        <v>Mitja Krevs</v>
      </c>
      <c r="E38" s="410">
        <f>VLOOKUP($A38,'Entry Form Men'!$B$11:$M$286,5,0)</f>
        <v>1989</v>
      </c>
      <c r="F38" s="412" t="str">
        <f>VLOOKUP($A38,'Entry Form Men'!$B$11:$M$286,6,0)</f>
        <v>SLO</v>
      </c>
      <c r="G38" s="421">
        <f>VLOOKUP($A38,'Entry Form Men'!$B$11:$M$286,7,0)</f>
        <v>34200</v>
      </c>
      <c r="H38" s="421">
        <f>VLOOKUP($A38,'Entry Form Men'!$B$11:$M$286,8,0)</f>
        <v>34560</v>
      </c>
      <c r="I38" s="414"/>
      <c r="J38" s="71"/>
      <c r="K38" s="26" t="s">
        <v>388</v>
      </c>
      <c r="L38" s="409">
        <v>6</v>
      </c>
      <c r="M38" s="410">
        <f>VLOOKUP($K38,'Entry Form Men'!$B$11:$M$286,3,0)</f>
        <v>237</v>
      </c>
      <c r="N38" s="417" t="str">
        <f>VLOOKUP($K38,'Entry Form Men'!$B$11:$M$286,4,0)</f>
        <v>Slavco Mircevski</v>
      </c>
      <c r="O38" s="410">
        <f>VLOOKUP($K38,'Entry Form Men'!$B$11:$M$286,5,0)</f>
        <v>1991</v>
      </c>
      <c r="P38" s="412" t="str">
        <f>VLOOKUP($K38,'Entry Form Men'!$B$11:$M$286,6,0)</f>
        <v>MKD</v>
      </c>
      <c r="Q38" s="416">
        <f>VLOOKUP($K38,'Entry Form Men'!$B$11:$M$286,7,0)</f>
        <v>705</v>
      </c>
      <c r="R38" s="413">
        <f>VLOOKUP($K38,'Entry Form Men'!$B$11:$M$286,8,0)</f>
        <v>0</v>
      </c>
      <c r="S38" s="225"/>
    </row>
    <row r="39" spans="1:19" s="85" customFormat="1" ht="18" customHeight="1">
      <c r="A39" s="85" t="s">
        <v>322</v>
      </c>
      <c r="B39" s="409">
        <v>7</v>
      </c>
      <c r="C39" s="410">
        <f>VLOOKUP($A39,'Entry Form Men'!$B$11:$M$286,3,0)</f>
        <v>247</v>
      </c>
      <c r="D39" s="417" t="str">
        <f>VLOOKUP($A39,'Entry Form Men'!$B$11:$M$286,4,0)</f>
        <v>Ioan Zaizan</v>
      </c>
      <c r="E39" s="410">
        <f>VLOOKUP($A39,'Entry Form Men'!$B$11:$M$286,5,0)</f>
        <v>1983</v>
      </c>
      <c r="F39" s="412" t="str">
        <f>VLOOKUP($A39,'Entry Form Men'!$B$11:$M$286,6,0)</f>
        <v>ROU</v>
      </c>
      <c r="G39" s="421">
        <f>VLOOKUP($A39,'Entry Form Men'!$B$11:$M$286,7,0)</f>
        <v>33933</v>
      </c>
      <c r="H39" s="421">
        <f>VLOOKUP($A39,'Entry Form Men'!$B$11:$M$286,8,0)</f>
        <v>34030</v>
      </c>
      <c r="I39" s="414"/>
      <c r="J39" s="71"/>
      <c r="K39" s="26" t="s">
        <v>389</v>
      </c>
      <c r="L39" s="409">
        <v>7</v>
      </c>
      <c r="M39" s="410">
        <f>VLOOKUP($K39,'Entry Form Men'!$B$11:$M$286,3,0)</f>
        <v>226</v>
      </c>
      <c r="N39" s="417" t="str">
        <f>VLOOKUP($K39,'Entry Form Men'!$B$11:$M$286,4,0)</f>
        <v>Andrei Miticov</v>
      </c>
      <c r="O39" s="410">
        <f>VLOOKUP($K39,'Entry Form Men'!$B$11:$M$286,5,0)</f>
        <v>1986</v>
      </c>
      <c r="P39" s="412" t="str">
        <f>VLOOKUP($K39,'Entry Form Men'!$B$11:$M$286,6,0)</f>
        <v>MDA</v>
      </c>
      <c r="Q39" s="416">
        <f>VLOOKUP($K39,'Entry Form Men'!$B$11:$M$286,7,0)</f>
        <v>723</v>
      </c>
      <c r="R39" s="413">
        <f>VLOOKUP($K39,'Entry Form Men'!$B$11:$M$286,8,0)</f>
        <v>718</v>
      </c>
      <c r="S39" s="225"/>
    </row>
    <row r="40" spans="1:19" s="85" customFormat="1" ht="18" customHeight="1">
      <c r="A40" s="85" t="s">
        <v>323</v>
      </c>
      <c r="B40" s="409">
        <v>8</v>
      </c>
      <c r="C40" s="410">
        <f>VLOOKUP($A40,'Entry Form Men'!$B$11:$M$286,3,0)</f>
        <v>277</v>
      </c>
      <c r="D40" s="411" t="str">
        <f>VLOOKUP($A40,'Entry Form Men'!$B$11:$M$286,4,0)</f>
        <v>İlham Tanui Özbilen</v>
      </c>
      <c r="E40" s="412">
        <f>VLOOKUP($A40,'Entry Form Men'!$B$11:$M$286,5,0)</f>
        <v>1990</v>
      </c>
      <c r="F40" s="412" t="str">
        <f>VLOOKUP($A40,'Entry Form Men'!$B$11:$M$286,6,0)</f>
        <v>TUR</v>
      </c>
      <c r="G40" s="422">
        <f>VLOOKUP($A40,'Entry Form Men'!$B$11:$M$286,7,0)</f>
        <v>33130</v>
      </c>
      <c r="H40" s="422">
        <f>VLOOKUP($A40,'Entry Form Men'!$B$11:$M$286,8,0)</f>
        <v>33822</v>
      </c>
      <c r="I40" s="414"/>
      <c r="J40" s="71"/>
      <c r="K40" s="26" t="s">
        <v>390</v>
      </c>
      <c r="L40" s="409">
        <v>8</v>
      </c>
      <c r="M40" s="410">
        <f>VLOOKUP($K40,'Entry Form Men'!$B$11:$M$286,3,0)</f>
        <v>161</v>
      </c>
      <c r="N40" s="417" t="str">
        <f>VLOOKUP($K40,'Entry Form Men'!$B$11:$M$286,4,0)</f>
        <v>Arsen Sargsyan</v>
      </c>
      <c r="O40" s="410">
        <f>VLOOKUP($K40,'Entry Form Men'!$B$11:$M$286,5,0)</f>
        <v>1984</v>
      </c>
      <c r="P40" s="412" t="str">
        <f>VLOOKUP($K40,'Entry Form Men'!$B$11:$M$286,6,0)</f>
        <v>ARM</v>
      </c>
      <c r="Q40" s="416">
        <f>VLOOKUP($K40,'Entry Form Men'!$B$11:$M$286,7,0)</f>
        <v>820</v>
      </c>
      <c r="R40" s="413">
        <f>VLOOKUP($K40,'Entry Form Men'!$B$11:$M$286,8,0)</f>
        <v>743</v>
      </c>
      <c r="S40" s="225"/>
    </row>
    <row r="41" spans="1:19" s="85" customFormat="1" ht="18" customHeight="1">
      <c r="A41" s="85" t="s">
        <v>324</v>
      </c>
      <c r="B41" s="409">
        <v>9</v>
      </c>
      <c r="C41" s="410">
        <f>VLOOKUP($A41,'Entry Form Men'!$B$11:$M$286,3,0)</f>
        <v>216</v>
      </c>
      <c r="D41" s="411" t="str">
        <f>VLOOKUP($A41,'Entry Form Men'!$B$11:$M$286,4,0)</f>
        <v>Andreas Dimitrakis</v>
      </c>
      <c r="E41" s="412">
        <f>VLOOKUP($A41,'Entry Form Men'!$B$11:$M$286,5,0)</f>
        <v>1990</v>
      </c>
      <c r="F41" s="412" t="str">
        <f>VLOOKUP($A41,'Entry Form Men'!$B$11:$M$286,6,0)</f>
        <v>GRE</v>
      </c>
      <c r="G41" s="422">
        <f>VLOOKUP($A41,'Entry Form Men'!$B$11:$M$286,7,0)</f>
        <v>33932</v>
      </c>
      <c r="H41" s="422">
        <f>VLOOKUP($A41,'Entry Form Men'!$B$11:$M$286,8,0)</f>
        <v>34263</v>
      </c>
      <c r="I41" s="414"/>
      <c r="J41" s="71"/>
      <c r="K41" s="26" t="s">
        <v>391</v>
      </c>
      <c r="L41" s="409">
        <v>9</v>
      </c>
      <c r="M41" s="410">
        <f>VLOOKUP($K41,'Entry Form Men'!$B$11:$M$286,3,0)</f>
        <v>177</v>
      </c>
      <c r="N41" s="417" t="str">
        <f>VLOOKUP($K41,'Entry Form Men'!$B$11:$M$286,4,0)</f>
        <v>Denis Eradiri</v>
      </c>
      <c r="O41" s="410">
        <f>VLOOKUP($K41,'Entry Form Men'!$B$11:$M$286,5,0)</f>
        <v>1983</v>
      </c>
      <c r="P41" s="412" t="str">
        <f>VLOOKUP($K41,'Entry Form Men'!$B$11:$M$286,6,0)</f>
        <v>BUL</v>
      </c>
      <c r="Q41" s="416">
        <f>VLOOKUP($K41,'Entry Form Men'!$B$11:$M$286,7,0)</f>
        <v>795</v>
      </c>
      <c r="R41" s="413">
        <f>VLOOKUP($K41,'Entry Form Men'!$B$11:$M$286,8,0)</f>
        <v>745</v>
      </c>
      <c r="S41" s="225"/>
    </row>
    <row r="42" spans="1:19" s="85" customFormat="1" ht="18" customHeight="1">
      <c r="A42" s="85" t="s">
        <v>325</v>
      </c>
      <c r="B42" s="409">
        <v>10</v>
      </c>
      <c r="C42" s="410">
        <f>VLOOKUP($A42,'Entry Form Men'!$B$11:$M$286,3,0)</f>
        <v>227</v>
      </c>
      <c r="D42" s="411" t="str">
        <f>VLOOKUP($A42,'Entry Form Men'!$B$11:$M$286,4,0)</f>
        <v>Ion Siuris</v>
      </c>
      <c r="E42" s="412">
        <f>VLOOKUP($A42,'Entry Form Men'!$B$11:$M$286,5,0)</f>
        <v>1991</v>
      </c>
      <c r="F42" s="412" t="str">
        <f>VLOOKUP($A42,'Entry Form Men'!$B$11:$M$286,6,0)</f>
        <v>MDA</v>
      </c>
      <c r="G42" s="422">
        <f>VLOOKUP($A42,'Entry Form Men'!$B$11:$M$286,7,0)</f>
        <v>34624</v>
      </c>
      <c r="H42" s="422">
        <f>VLOOKUP($A42,'Entry Form Men'!$B$11:$M$286,8,0)</f>
        <v>35221</v>
      </c>
      <c r="I42" s="414"/>
      <c r="J42" s="71"/>
      <c r="K42" s="26" t="s">
        <v>392</v>
      </c>
      <c r="L42" s="409">
        <v>10</v>
      </c>
      <c r="M42" s="410">
        <f>VLOOKUP($K42,'Entry Form Men'!$B$11:$M$286,3,0)</f>
        <v>220</v>
      </c>
      <c r="N42" s="417" t="str">
        <f>VLOOKUP($K42,'Entry Form Men'!$B$11:$M$286,4,0)</f>
        <v>Georgios Tsakonas</v>
      </c>
      <c r="O42" s="410">
        <f>VLOOKUP($K42,'Entry Form Men'!$B$11:$M$286,5,0)</f>
        <v>1988</v>
      </c>
      <c r="P42" s="412" t="str">
        <f>VLOOKUP($K42,'Entry Form Men'!$B$11:$M$286,6,0)</f>
        <v>GRE</v>
      </c>
      <c r="Q42" s="416">
        <f>VLOOKUP($K42,'Entry Form Men'!$B$11:$M$286,7,0)</f>
        <v>825</v>
      </c>
      <c r="R42" s="413">
        <f>VLOOKUP($K42,'Entry Form Men'!$B$11:$M$286,8,0)</f>
        <v>756</v>
      </c>
      <c r="S42" s="225"/>
    </row>
    <row r="43" spans="1:19" s="85" customFormat="1" ht="18" customHeight="1">
      <c r="A43" s="85" t="s">
        <v>326</v>
      </c>
      <c r="B43" s="409">
        <v>11</v>
      </c>
      <c r="C43" s="410">
        <f>VLOOKUP($A43,'Entry Form Men'!$B$11:$M$286,3,0)</f>
        <v>210</v>
      </c>
      <c r="D43" s="411" t="str">
        <f>VLOOKUP($A43,'Entry Form Men'!$B$11:$M$286,4,0)</f>
        <v>Gigla Zilbershtein</v>
      </c>
      <c r="E43" s="412" t="str">
        <f>VLOOKUP($A43,'Entry Form Men'!$B$11:$M$286,5,0)</f>
        <v>1989</v>
      </c>
      <c r="F43" s="412" t="str">
        <f>VLOOKUP($A43,'Entry Form Men'!$B$11:$M$286,6,0)</f>
        <v>GEO</v>
      </c>
      <c r="G43" s="422">
        <f>VLOOKUP($A43,'Entry Form Men'!$B$11:$M$286,7,0)</f>
        <v>0</v>
      </c>
      <c r="H43" s="422">
        <f>VLOOKUP($A43,'Entry Form Men'!$B$11:$M$286,8,0)</f>
        <v>40434</v>
      </c>
      <c r="I43" s="414"/>
      <c r="J43" s="71"/>
      <c r="K43" s="26" t="s">
        <v>393</v>
      </c>
      <c r="L43" s="409">
        <v>11</v>
      </c>
      <c r="M43" s="410">
        <f>VLOOKUP($K43,'Entry Form Men'!$B$11:$M$286,3,0)</f>
        <v>281</v>
      </c>
      <c r="N43" s="417" t="str">
        <f>VLOOKUP($K43,'Entry Form Men'!$B$11:$M$286,4,0)</f>
        <v>Toros Pilikoğlu</v>
      </c>
      <c r="O43" s="410">
        <f>VLOOKUP($K43,'Entry Form Men'!$B$11:$M$286,5,0)</f>
        <v>1993</v>
      </c>
      <c r="P43" s="412" t="str">
        <f>VLOOKUP($K43,'Entry Form Men'!$B$11:$M$286,6,0)</f>
        <v>TUR</v>
      </c>
      <c r="Q43" s="416">
        <f>VLOOKUP($K43,'Entry Form Men'!$B$11:$M$286,7,0)</f>
        <v>783</v>
      </c>
      <c r="R43" s="413">
        <f>VLOOKUP($K43,'Entry Form Men'!$B$11:$M$286,8,0)</f>
        <v>761</v>
      </c>
      <c r="S43" s="225"/>
    </row>
    <row r="44" spans="1:19" s="85" customFormat="1" ht="18" customHeight="1">
      <c r="A44" s="85" t="s">
        <v>327</v>
      </c>
      <c r="B44" s="409">
        <v>12</v>
      </c>
      <c r="C44" s="410">
        <f>VLOOKUP($A44,'Entry Form Men'!$B$11:$M$286,3,0)</f>
        <v>296</v>
      </c>
      <c r="D44" s="411" t="str">
        <f>VLOOKUP($A44,'Entry Form Men'!$B$11:$M$286,4,0)</f>
        <v>Süleyman Bekmezci - OC</v>
      </c>
      <c r="E44" s="412">
        <f>VLOOKUP($A44,'Entry Form Men'!$B$11:$M$286,5,0)</f>
        <v>1995</v>
      </c>
      <c r="F44" s="412" t="str">
        <f>VLOOKUP($A44,'Entry Form Men'!$B$11:$M$286,6,0)</f>
        <v xml:space="preserve">TUR </v>
      </c>
      <c r="G44" s="422">
        <f>VLOOKUP($A44,'Entry Form Men'!$B$11:$M$286,7,0)</f>
        <v>34305</v>
      </c>
      <c r="H44" s="422">
        <f>VLOOKUP($A44,'Entry Form Men'!$B$11:$M$286,8,0)</f>
        <v>34902</v>
      </c>
      <c r="I44" s="414"/>
      <c r="J44" s="71"/>
      <c r="K44" s="26" t="s">
        <v>394</v>
      </c>
      <c r="L44" s="409">
        <v>12</v>
      </c>
      <c r="M44" s="410">
        <f>VLOOKUP($K44,'Entry Form Men'!$B$11:$M$286,3,0)</f>
        <v>207</v>
      </c>
      <c r="N44" s="417" t="str">
        <f>VLOOKUP($K44,'Entry Form Men'!$B$11:$M$286,4,0)</f>
        <v>Boleslav Skhirtladze</v>
      </c>
      <c r="O44" s="410" t="str">
        <f>VLOOKUP($K44,'Entry Form Men'!$B$11:$M$286,5,0)</f>
        <v>1987</v>
      </c>
      <c r="P44" s="412" t="str">
        <f>VLOOKUP($K44,'Entry Form Men'!$B$11:$M$286,6,0)</f>
        <v>GEO</v>
      </c>
      <c r="Q44" s="416">
        <f>VLOOKUP($K44,'Entry Form Men'!$B$11:$M$286,7,0)</f>
        <v>812</v>
      </c>
      <c r="R44" s="413">
        <f>VLOOKUP($K44,'Entry Form Men'!$B$11:$M$286,8,0)</f>
        <v>763</v>
      </c>
      <c r="S44" s="225"/>
    </row>
    <row r="45" spans="1:19" s="85" customFormat="1" ht="18" customHeight="1">
      <c r="A45" s="85" t="s">
        <v>328</v>
      </c>
      <c r="B45" s="409">
        <v>13</v>
      </c>
      <c r="C45" s="410">
        <f>VLOOKUP($A45,'Entry Form Men'!$B$11:$M$286,3,0)</f>
        <v>209</v>
      </c>
      <c r="D45" s="411" t="str">
        <f>VLOOKUP($A45,'Entry Form Men'!$B$11:$M$286,4,0)</f>
        <v>Davit Kharazishvili - OC</v>
      </c>
      <c r="E45" s="412" t="str">
        <f>VLOOKUP($A45,'Entry Form Men'!$B$11:$M$286,5,0)</f>
        <v>1992</v>
      </c>
      <c r="F45" s="412" t="str">
        <f>VLOOKUP($A45,'Entry Form Men'!$B$11:$M$286,6,0)</f>
        <v xml:space="preserve">GEO </v>
      </c>
      <c r="G45" s="422">
        <f>VLOOKUP($A45,'Entry Form Men'!$B$11:$M$286,7,0)</f>
        <v>0</v>
      </c>
      <c r="H45" s="422">
        <f>VLOOKUP($A45,'Entry Form Men'!$B$11:$M$286,8,0)</f>
        <v>0</v>
      </c>
      <c r="I45" s="414"/>
      <c r="J45" s="71"/>
      <c r="K45" s="26" t="s">
        <v>395</v>
      </c>
      <c r="L45" s="409">
        <v>13</v>
      </c>
      <c r="M45" s="410">
        <f>VLOOKUP($K45,'Entry Form Men'!$B$11:$M$286,3,0)</f>
        <v>269</v>
      </c>
      <c r="N45" s="417" t="str">
        <f>VLOOKUP($K45,'Entry Form Men'!$B$11:$M$286,4,0)</f>
        <v>Strahinja Jovancevic</v>
      </c>
      <c r="O45" s="410">
        <f>VLOOKUP($K45,'Entry Form Men'!$B$11:$M$286,5,0)</f>
        <v>1993</v>
      </c>
      <c r="P45" s="412" t="str">
        <f>VLOOKUP($K45,'Entry Form Men'!$B$11:$M$286,6,0)</f>
        <v>SRB</v>
      </c>
      <c r="Q45" s="416">
        <f>VLOOKUP($K45,'Entry Form Men'!$B$11:$M$286,7,0)</f>
        <v>764</v>
      </c>
      <c r="R45" s="413">
        <f>VLOOKUP($K45,'Entry Form Men'!$B$11:$M$286,8,0)</f>
        <v>764</v>
      </c>
      <c r="S45" s="225"/>
    </row>
    <row r="46" spans="1:19" s="85" customFormat="1" ht="18" customHeight="1">
      <c r="A46" s="85" t="s">
        <v>329</v>
      </c>
      <c r="B46" s="409">
        <v>14</v>
      </c>
      <c r="C46" s="410" t="e">
        <f>VLOOKUP($A46,'Entry Form Men'!$B$11:$M$286,3,0)</f>
        <v>#N/A</v>
      </c>
      <c r="D46" s="411" t="e">
        <f>VLOOKUP($A46,'Entry Form Men'!$B$11:$M$286,4,0)</f>
        <v>#N/A</v>
      </c>
      <c r="E46" s="412" t="e">
        <f>VLOOKUP($A46,'Entry Form Men'!$B$11:$M$286,5,0)</f>
        <v>#N/A</v>
      </c>
      <c r="F46" s="412" t="e">
        <f>VLOOKUP($A46,'Entry Form Men'!$B$11:$M$286,6,0)</f>
        <v>#N/A</v>
      </c>
      <c r="G46" s="422" t="e">
        <f>VLOOKUP($A46,'Entry Form Men'!$B$11:$M$286,7,0)</f>
        <v>#N/A</v>
      </c>
      <c r="H46" s="422" t="e">
        <f>VLOOKUP($A46,'Entry Form Men'!$B$11:$M$286,8,0)</f>
        <v>#N/A</v>
      </c>
      <c r="I46" s="414"/>
      <c r="J46" s="71"/>
      <c r="K46" s="26" t="s">
        <v>396</v>
      </c>
      <c r="L46" s="409">
        <v>14</v>
      </c>
      <c r="M46" s="410">
        <f>VLOOKUP($K46,'Entry Form Men'!$B$11:$M$286,3,0)</f>
        <v>244</v>
      </c>
      <c r="N46" s="417" t="str">
        <f>VLOOKUP($K46,'Entry Form Men'!$B$11:$M$286,4,0)</f>
        <v>Valentin Toboc</v>
      </c>
      <c r="O46" s="410">
        <f>VLOOKUP($K46,'Entry Form Men'!$B$11:$M$286,5,0)</f>
        <v>1992</v>
      </c>
      <c r="P46" s="412" t="str">
        <f>VLOOKUP($K46,'Entry Form Men'!$B$11:$M$286,6,0)</f>
        <v>ROU</v>
      </c>
      <c r="Q46" s="416">
        <f>VLOOKUP($K46,'Entry Form Men'!$B$11:$M$286,7,0)</f>
        <v>798</v>
      </c>
      <c r="R46" s="413">
        <f>VLOOKUP($K46,'Entry Form Men'!$B$11:$M$286,8,0)</f>
        <v>786</v>
      </c>
      <c r="S46" s="225"/>
    </row>
    <row r="47" spans="1:19" s="85" customFormat="1" ht="18" customHeight="1">
      <c r="A47" s="85" t="s">
        <v>330</v>
      </c>
      <c r="B47" s="409">
        <v>15</v>
      </c>
      <c r="C47" s="410" t="e">
        <f>VLOOKUP($A47,'Entry Form Men'!$B$11:$M$286,3,0)</f>
        <v>#N/A</v>
      </c>
      <c r="D47" s="411" t="e">
        <f>VLOOKUP($A47,'Entry Form Men'!$B$11:$M$286,4,0)</f>
        <v>#N/A</v>
      </c>
      <c r="E47" s="412" t="e">
        <f>VLOOKUP($A47,'Entry Form Men'!$B$11:$M$286,5,0)</f>
        <v>#N/A</v>
      </c>
      <c r="F47" s="412" t="e">
        <f>VLOOKUP($A47,'Entry Form Men'!$B$11:$M$286,6,0)</f>
        <v>#N/A</v>
      </c>
      <c r="G47" s="422" t="e">
        <f>VLOOKUP($A47,'Entry Form Men'!$B$11:$M$286,7,0)</f>
        <v>#N/A</v>
      </c>
      <c r="H47" s="422" t="e">
        <f>VLOOKUP($A47,'Entry Form Men'!$B$11:$M$286,8,0)</f>
        <v>#N/A</v>
      </c>
      <c r="I47" s="414"/>
      <c r="J47" s="71"/>
      <c r="K47" s="26" t="s">
        <v>397</v>
      </c>
      <c r="L47" s="409">
        <v>15</v>
      </c>
      <c r="M47" s="410">
        <f>VLOOKUP($K47,'Entry Form Men'!$B$11:$M$286,3,0)</f>
        <v>192</v>
      </c>
      <c r="N47" s="417" t="str">
        <f>VLOOKUP($K47,'Entry Form Men'!$B$11:$M$286,4,0)</f>
        <v>Dino Pervan</v>
      </c>
      <c r="O47" s="410">
        <f>VLOOKUP($K47,'Entry Form Men'!$B$11:$M$286,5,0)</f>
        <v>1991</v>
      </c>
      <c r="P47" s="412" t="str">
        <f>VLOOKUP($K47,'Entry Form Men'!$B$11:$M$286,6,0)</f>
        <v>CRO</v>
      </c>
      <c r="Q47" s="416">
        <f>VLOOKUP($K47,'Entry Form Men'!$B$11:$M$286,7,0)</f>
        <v>799</v>
      </c>
      <c r="R47" s="413">
        <f>VLOOKUP($K47,'Entry Form Men'!$B$11:$M$286,8,0)</f>
        <v>799</v>
      </c>
      <c r="S47" s="225"/>
    </row>
    <row r="48" spans="1:19" s="85" customFormat="1" ht="18" customHeight="1">
      <c r="B48" s="332">
        <v>1</v>
      </c>
      <c r="C48" s="97"/>
      <c r="D48" s="97"/>
      <c r="E48" s="97"/>
      <c r="F48" s="97"/>
      <c r="G48" s="97"/>
      <c r="H48" s="97"/>
      <c r="I48" s="97"/>
      <c r="J48" s="71"/>
      <c r="K48" s="71"/>
      <c r="L48" s="407"/>
      <c r="M48" s="407"/>
      <c r="N48" s="407"/>
      <c r="O48" s="407"/>
      <c r="P48" s="407"/>
      <c r="Q48" s="407"/>
      <c r="R48" s="423"/>
      <c r="S48" s="93"/>
    </row>
    <row r="49" spans="1:19" s="85" customFormat="1" ht="18" customHeight="1">
      <c r="B49" s="475" t="s">
        <v>9</v>
      </c>
      <c r="C49" s="475"/>
      <c r="D49" s="475"/>
      <c r="E49" s="475"/>
      <c r="F49" s="475"/>
      <c r="G49" s="475"/>
      <c r="H49" s="475"/>
      <c r="I49" s="224"/>
      <c r="J49" s="71"/>
      <c r="K49" s="408" t="s">
        <v>290</v>
      </c>
      <c r="L49" s="475" t="s">
        <v>35</v>
      </c>
      <c r="M49" s="475"/>
      <c r="N49" s="475"/>
      <c r="O49" s="475"/>
      <c r="P49" s="475"/>
      <c r="Q49" s="475"/>
      <c r="R49" s="475"/>
      <c r="S49" s="224"/>
    </row>
    <row r="50" spans="1:19" s="85" customFormat="1" ht="18" customHeight="1">
      <c r="B50" s="95" t="s">
        <v>109</v>
      </c>
      <c r="C50" s="95" t="s">
        <v>31</v>
      </c>
      <c r="D50" s="95" t="s">
        <v>66</v>
      </c>
      <c r="E50" s="95" t="s">
        <v>67</v>
      </c>
      <c r="F50" s="95" t="s">
        <v>32</v>
      </c>
      <c r="G50" s="95" t="s">
        <v>52</v>
      </c>
      <c r="H50" s="95" t="s">
        <v>51</v>
      </c>
      <c r="I50" s="226" t="s">
        <v>110</v>
      </c>
      <c r="J50" s="71"/>
      <c r="K50" s="71"/>
      <c r="L50" s="95" t="s">
        <v>38</v>
      </c>
      <c r="M50" s="95" t="s">
        <v>31</v>
      </c>
      <c r="N50" s="95" t="s">
        <v>66</v>
      </c>
      <c r="O50" s="95" t="s">
        <v>67</v>
      </c>
      <c r="P50" s="95" t="s">
        <v>32</v>
      </c>
      <c r="Q50" s="95" t="s">
        <v>52</v>
      </c>
      <c r="R50" s="95" t="s">
        <v>51</v>
      </c>
      <c r="S50" s="226" t="s">
        <v>110</v>
      </c>
    </row>
    <row r="51" spans="1:19" s="85" customFormat="1" ht="18" customHeight="1">
      <c r="A51" s="85" t="s">
        <v>331</v>
      </c>
      <c r="B51" s="409">
        <v>1</v>
      </c>
      <c r="C51" s="410" t="e">
        <f>VLOOKUP($A51,'Entry Form Men'!$B$11:$M$286,3,0)</f>
        <v>#N/A</v>
      </c>
      <c r="D51" s="415" t="e">
        <f>VLOOKUP($A51,'Entry Form Men'!$B$11:$M$286,4,0)</f>
        <v>#N/A</v>
      </c>
      <c r="E51" s="410" t="e">
        <f>VLOOKUP($A51,'Entry Form Men'!$B$11:$M$286,5,0)</f>
        <v>#N/A</v>
      </c>
      <c r="F51" s="412" t="e">
        <f>VLOOKUP($A51,'Entry Form Men'!$B$11:$M$286,6,0)</f>
        <v>#N/A</v>
      </c>
      <c r="G51" s="421" t="e">
        <f>VLOOKUP($A51,'Entry Form Men'!$B$11:$M$286,7,0)</f>
        <v>#N/A</v>
      </c>
      <c r="H51" s="421" t="e">
        <f>VLOOKUP($A51,'Entry Form Men'!$B$11:$M$286,8,0)</f>
        <v>#N/A</v>
      </c>
      <c r="I51" s="414"/>
      <c r="J51" s="71"/>
      <c r="K51" s="26" t="s">
        <v>398</v>
      </c>
      <c r="L51" s="409">
        <v>1</v>
      </c>
      <c r="M51" s="410">
        <f>VLOOKUP($K51,'Entry Form Men'!$B$11:$M$286,3,0)</f>
        <v>291</v>
      </c>
      <c r="N51" s="411" t="str">
        <f>VLOOKUP($K51,'Entry Form Men'!$B$11:$M$286,4,0)</f>
        <v>Mert Çiçek - OC</v>
      </c>
      <c r="O51" s="412">
        <f>VLOOKUP($K51,'Entry Form Men'!$B$11:$M$286,5,0)</f>
        <v>1998</v>
      </c>
      <c r="P51" s="412" t="str">
        <f>VLOOKUP($K51,'Entry Form Men'!$B$11:$M$286,6,0)</f>
        <v xml:space="preserve">TUR </v>
      </c>
      <c r="Q51" s="413">
        <f>VLOOKUP($K51,'Entry Form Men'!$B$11:$M$286,7,0)</f>
        <v>1433</v>
      </c>
      <c r="R51" s="413">
        <f>VLOOKUP($K51,'Entry Form Men'!$B$11:$M$286,8,0)</f>
        <v>1433</v>
      </c>
      <c r="S51" s="225"/>
    </row>
    <row r="52" spans="1:19" s="85" customFormat="1" ht="18" customHeight="1">
      <c r="A52" s="85" t="s">
        <v>332</v>
      </c>
      <c r="B52" s="409">
        <v>2</v>
      </c>
      <c r="C52" s="410">
        <f>VLOOKUP($A52,'Entry Form Men'!$B$11:$M$286,3,0)</f>
        <v>298</v>
      </c>
      <c r="D52" s="417" t="str">
        <f>VLOOKUP($A52,'Entry Form Men'!$B$11:$M$286,4,0)</f>
        <v>Utku Çobanoğlu - OC</v>
      </c>
      <c r="E52" s="410">
        <f>VLOOKUP($A52,'Entry Form Men'!$B$11:$M$286,5,0)</f>
        <v>1995</v>
      </c>
      <c r="F52" s="412" t="str">
        <f>VLOOKUP($A52,'Entry Form Men'!$B$11:$M$286,6,0)</f>
        <v xml:space="preserve">TUR </v>
      </c>
      <c r="G52" s="421">
        <f>VLOOKUP($A52,'Entry Form Men'!$B$11:$M$286,7,0)</f>
        <v>15044</v>
      </c>
      <c r="H52" s="421">
        <f>VLOOKUP($A52,'Entry Form Men'!$B$11:$M$286,8,0)</f>
        <v>15269</v>
      </c>
      <c r="I52" s="414"/>
      <c r="J52" s="71"/>
      <c r="K52" s="26" t="s">
        <v>399</v>
      </c>
      <c r="L52" s="409">
        <v>2</v>
      </c>
      <c r="M52" s="410">
        <f>VLOOKUP($K52,'Entry Form Men'!$B$11:$M$286,3,0)</f>
        <v>276</v>
      </c>
      <c r="N52" s="417" t="str">
        <f>VLOOKUP($K52,'Entry Form Men'!$B$11:$M$286,4,0)</f>
        <v>İbrahim Halil Sağlam</v>
      </c>
      <c r="O52" s="410">
        <f>VLOOKUP($K52,'Entry Form Men'!$B$11:$M$286,5,0)</f>
        <v>1995</v>
      </c>
      <c r="P52" s="412" t="str">
        <f>VLOOKUP($K52,'Entry Form Men'!$B$11:$M$286,6,0)</f>
        <v>TUR</v>
      </c>
      <c r="Q52" s="416">
        <f>VLOOKUP($K52,'Entry Form Men'!$B$11:$M$286,7,0)</f>
        <v>1456</v>
      </c>
      <c r="R52" s="416">
        <f>VLOOKUP($K52,'Entry Form Men'!$B$11:$M$286,8,0)</f>
        <v>1448</v>
      </c>
      <c r="S52" s="225"/>
    </row>
    <row r="53" spans="1:19" s="85" customFormat="1" ht="18" customHeight="1">
      <c r="A53" s="85" t="s">
        <v>333</v>
      </c>
      <c r="B53" s="409">
        <v>3</v>
      </c>
      <c r="C53" s="410">
        <f>VLOOKUP($A53,'Entry Form Men'!$B$11:$M$286,3,0)</f>
        <v>289</v>
      </c>
      <c r="D53" s="417" t="str">
        <f>VLOOKUP($A53,'Entry Form Men'!$B$11:$M$286,4,0)</f>
        <v>Hasan Basri Güdük - OC</v>
      </c>
      <c r="E53" s="410">
        <f>VLOOKUP($A53,'Entry Form Men'!$B$11:$M$286,5,0)</f>
        <v>1993</v>
      </c>
      <c r="F53" s="412" t="str">
        <f>VLOOKUP($A53,'Entry Form Men'!$B$11:$M$286,6,0)</f>
        <v xml:space="preserve">TUR </v>
      </c>
      <c r="G53" s="421">
        <f>VLOOKUP($A53,'Entry Form Men'!$B$11:$M$286,7,0)</f>
        <v>15090</v>
      </c>
      <c r="H53" s="421">
        <f>VLOOKUP($A53,'Entry Form Men'!$B$11:$M$286,8,0)</f>
        <v>15150</v>
      </c>
      <c r="I53" s="414"/>
      <c r="J53" s="71"/>
      <c r="K53" s="26" t="s">
        <v>400</v>
      </c>
      <c r="L53" s="409">
        <v>3</v>
      </c>
      <c r="M53" s="410">
        <f>VLOOKUP($K53,'Entry Form Men'!$B$11:$M$286,3,0)</f>
        <v>259</v>
      </c>
      <c r="N53" s="417" t="str">
        <f>VLOOKUP($K53,'Entry Form Men'!$B$11:$M$286,4,0)</f>
        <v>Martin Gradisek</v>
      </c>
      <c r="O53" s="410">
        <f>VLOOKUP($K53,'Entry Form Men'!$B$11:$M$286,5,0)</f>
        <v>1986</v>
      </c>
      <c r="P53" s="412" t="str">
        <f>VLOOKUP($K53,'Entry Form Men'!$B$11:$M$286,6,0)</f>
        <v>SLO</v>
      </c>
      <c r="Q53" s="416">
        <f>VLOOKUP($K53,'Entry Form Men'!$B$11:$M$286,7,0)</f>
        <v>1565</v>
      </c>
      <c r="R53" s="416">
        <f>VLOOKUP($K53,'Entry Form Men'!$B$11:$M$286,8,0)</f>
        <v>1489</v>
      </c>
      <c r="S53" s="225"/>
    </row>
    <row r="54" spans="1:19" s="85" customFormat="1" ht="18" customHeight="1">
      <c r="A54" s="85" t="s">
        <v>334</v>
      </c>
      <c r="B54" s="409">
        <v>4</v>
      </c>
      <c r="C54" s="410">
        <f>VLOOKUP($A54,'Entry Form Men'!$B$11:$M$286,3,0)</f>
        <v>166</v>
      </c>
      <c r="D54" s="417" t="str">
        <f>VLOOKUP($A54,'Entry Form Men'!$B$11:$M$286,4,0)</f>
        <v>Tigran Mkrtchyan</v>
      </c>
      <c r="E54" s="410">
        <f>VLOOKUP($A54,'Entry Form Men'!$B$11:$M$286,5,0)</f>
        <v>1994</v>
      </c>
      <c r="F54" s="412" t="str">
        <f>VLOOKUP($A54,'Entry Form Men'!$B$11:$M$286,6,0)</f>
        <v>ARM</v>
      </c>
      <c r="G54" s="421">
        <f>VLOOKUP($A54,'Entry Form Men'!$B$11:$M$286,7,0)</f>
        <v>20126</v>
      </c>
      <c r="H54" s="421">
        <f>VLOOKUP($A54,'Entry Form Men'!$B$11:$M$286,8,0)</f>
        <v>20126</v>
      </c>
      <c r="I54" s="414"/>
      <c r="J54" s="71"/>
      <c r="K54" s="26" t="s">
        <v>401</v>
      </c>
      <c r="L54" s="409">
        <v>4</v>
      </c>
      <c r="M54" s="410">
        <f>VLOOKUP($K54,'Entry Form Men'!$B$11:$M$286,3,0)</f>
        <v>163</v>
      </c>
      <c r="N54" s="417" t="str">
        <f>VLOOKUP($K54,'Entry Form Men'!$B$11:$M$286,4,0)</f>
        <v>Levon Aghasyan</v>
      </c>
      <c r="O54" s="410">
        <f>VLOOKUP($K54,'Entry Form Men'!$B$11:$M$286,5,0)</f>
        <v>1995</v>
      </c>
      <c r="P54" s="412" t="str">
        <f>VLOOKUP($K54,'Entry Form Men'!$B$11:$M$286,6,0)</f>
        <v>ARM</v>
      </c>
      <c r="Q54" s="416">
        <f>VLOOKUP($K54,'Entry Form Men'!$B$11:$M$286,7,0)</f>
        <v>1633</v>
      </c>
      <c r="R54" s="416">
        <f>VLOOKUP($K54,'Entry Form Men'!$B$11:$M$286,8,0)</f>
        <v>1573</v>
      </c>
      <c r="S54" s="225"/>
    </row>
    <row r="55" spans="1:19" s="85" customFormat="1" ht="18" customHeight="1">
      <c r="A55" s="85" t="s">
        <v>335</v>
      </c>
      <c r="B55" s="409">
        <v>5</v>
      </c>
      <c r="C55" s="410">
        <f>VLOOKUP($A55,'Entry Form Men'!$B$11:$M$286,3,0)</f>
        <v>232</v>
      </c>
      <c r="D55" s="411" t="str">
        <f>VLOOKUP($A55,'Entry Form Men'!$B$11:$M$286,4,0)</f>
        <v>Aleksandar Stojanovski</v>
      </c>
      <c r="E55" s="412">
        <f>VLOOKUP($A55,'Entry Form Men'!$B$11:$M$286,5,0)</f>
        <v>1991</v>
      </c>
      <c r="F55" s="412" t="str">
        <f>VLOOKUP($A55,'Entry Form Men'!$B$11:$M$286,6,0)</f>
        <v>MKD</v>
      </c>
      <c r="G55" s="422">
        <f>VLOOKUP($A55,'Entry Form Men'!$B$11:$M$286,7,0)</f>
        <v>15686</v>
      </c>
      <c r="H55" s="422">
        <f>VLOOKUP($A55,'Entry Form Men'!$B$11:$M$286,8,0)</f>
        <v>15896</v>
      </c>
      <c r="I55" s="414"/>
      <c r="J55" s="71"/>
      <c r="K55" s="26" t="s">
        <v>402</v>
      </c>
      <c r="L55" s="409">
        <v>5</v>
      </c>
      <c r="M55" s="410">
        <f>VLOOKUP($K55,'Entry Form Men'!$B$11:$M$286,3,0)</f>
        <v>229</v>
      </c>
      <c r="N55" s="417" t="str">
        <f>VLOOKUP($K55,'Entry Form Men'!$B$11:$M$286,4,0)</f>
        <v>Vladimir Letnicov</v>
      </c>
      <c r="O55" s="410">
        <f>VLOOKUP($K55,'Entry Form Men'!$B$11:$M$286,5,0)</f>
        <v>1981</v>
      </c>
      <c r="P55" s="412" t="str">
        <f>VLOOKUP($K55,'Entry Form Men'!$B$11:$M$286,6,0)</f>
        <v>MDA</v>
      </c>
      <c r="Q55" s="416">
        <f>VLOOKUP($K55,'Entry Form Men'!$B$11:$M$286,7,0)</f>
        <v>1706</v>
      </c>
      <c r="R55" s="416">
        <f>VLOOKUP($K55,'Entry Form Men'!$B$11:$M$286,8,0)</f>
        <v>1602</v>
      </c>
      <c r="S55" s="225"/>
    </row>
    <row r="56" spans="1:19" s="85" customFormat="1" ht="18" customHeight="1">
      <c r="A56" t="s">
        <v>336</v>
      </c>
      <c r="B56" s="409">
        <v>6</v>
      </c>
      <c r="C56" s="410">
        <f>VLOOKUP($A56,'Entry Form Men'!$B$11:$M$286,3,0)</f>
        <v>205</v>
      </c>
      <c r="D56" s="411" t="str">
        <f>VLOOKUP($A56,'Entry Form Men'!$B$11:$M$286,4,0)</f>
        <v xml:space="preserve">Andranik Matinian </v>
      </c>
      <c r="E56" s="412" t="str">
        <f>VLOOKUP($A56,'Entry Form Men'!$B$11:$M$286,5,0)</f>
        <v>1991</v>
      </c>
      <c r="F56" s="412" t="str">
        <f>VLOOKUP($A56,'Entry Form Men'!$B$11:$M$286,6,0)</f>
        <v>GEO</v>
      </c>
      <c r="G56" s="422">
        <f>VLOOKUP($A56,'Entry Form Men'!$B$11:$M$286,7,0)</f>
        <v>15019</v>
      </c>
      <c r="H56" s="422">
        <f>VLOOKUP($A56,'Entry Form Men'!$B$11:$M$286,8,0)</f>
        <v>15630</v>
      </c>
      <c r="I56" s="414"/>
      <c r="J56" s="71"/>
      <c r="K56" s="26" t="s">
        <v>403</v>
      </c>
      <c r="L56" s="409">
        <v>6</v>
      </c>
      <c r="M56" s="410">
        <f>VLOOKUP($K56,'Entry Form Men'!$B$11:$M$286,3,0)</f>
        <v>240</v>
      </c>
      <c r="N56" s="417" t="str">
        <f>VLOOKUP($K56,'Entry Form Men'!$B$11:$M$286,4,0)</f>
        <v>Alexandru Baciu</v>
      </c>
      <c r="O56" s="410">
        <f>VLOOKUP($K56,'Entry Form Men'!$B$11:$M$286,5,0)</f>
        <v>1991</v>
      </c>
      <c r="P56" s="412" t="str">
        <f>VLOOKUP($K56,'Entry Form Men'!$B$11:$M$286,6,0)</f>
        <v>ROU</v>
      </c>
      <c r="Q56" s="416">
        <f>VLOOKUP($K56,'Entry Form Men'!$B$11:$M$286,7,0)</f>
        <v>1656</v>
      </c>
      <c r="R56" s="416">
        <f>VLOOKUP($K56,'Entry Form Men'!$B$11:$M$286,8,0)</f>
        <v>1607</v>
      </c>
      <c r="S56" s="225"/>
    </row>
    <row r="57" spans="1:19" s="85" customFormat="1" ht="18" customHeight="1">
      <c r="A57" t="s">
        <v>337</v>
      </c>
      <c r="B57" s="409"/>
      <c r="C57" s="410" t="e">
        <f>VLOOKUP($A57,'Entry Form Men'!$B$11:$M$286,3,0)</f>
        <v>#N/A</v>
      </c>
      <c r="D57" s="411" t="e">
        <f>VLOOKUP($A57,'Entry Form Men'!$B$11:$M$286,4,0)</f>
        <v>#N/A</v>
      </c>
      <c r="E57" s="412" t="e">
        <f>VLOOKUP($A57,'Entry Form Men'!$B$11:$M$286,5,0)</f>
        <v>#N/A</v>
      </c>
      <c r="F57" s="412" t="e">
        <f>VLOOKUP($A57,'Entry Form Men'!$B$11:$M$286,6,0)</f>
        <v>#N/A</v>
      </c>
      <c r="G57" s="422" t="e">
        <f>VLOOKUP($A57,'Entry Form Men'!$B$11:$M$286,7,0)</f>
        <v>#N/A</v>
      </c>
      <c r="H57" s="422" t="e">
        <f>VLOOKUP($A57,'Entry Form Men'!$B$11:$M$286,8,0)</f>
        <v>#N/A</v>
      </c>
      <c r="I57" s="414"/>
      <c r="J57" s="71"/>
      <c r="K57" s="26" t="s">
        <v>404</v>
      </c>
      <c r="L57" s="409">
        <v>7</v>
      </c>
      <c r="M57" s="410">
        <f>VLOOKUP($K57,'Entry Form Men'!$B$11:$M$286,3,0)</f>
        <v>211</v>
      </c>
      <c r="N57" s="417" t="str">
        <f>VLOOKUP($K57,'Entry Form Men'!$B$11:$M$286,4,0)</f>
        <v>Lasha Torgvaidze</v>
      </c>
      <c r="O57" s="410" t="str">
        <f>VLOOKUP($K57,'Entry Form Men'!$B$11:$M$286,5,0)</f>
        <v>1993</v>
      </c>
      <c r="P57" s="412" t="str">
        <f>VLOOKUP($K57,'Entry Form Men'!$B$11:$M$286,6,0)</f>
        <v>GEO</v>
      </c>
      <c r="Q57" s="416">
        <f>VLOOKUP($K57,'Entry Form Men'!$B$11:$M$286,7,0)</f>
        <v>1632</v>
      </c>
      <c r="R57" s="416">
        <f>VLOOKUP($K57,'Entry Form Men'!$B$11:$M$286,8,0)</f>
        <v>1632</v>
      </c>
      <c r="S57" s="225"/>
    </row>
    <row r="58" spans="1:19" s="85" customFormat="1" ht="18" customHeight="1">
      <c r="A58" t="s">
        <v>338</v>
      </c>
      <c r="B58" s="409"/>
      <c r="C58" s="410" t="e">
        <f>VLOOKUP($A58,'Entry Form Men'!$B$11:$M$286,3,0)</f>
        <v>#N/A</v>
      </c>
      <c r="D58" s="411" t="e">
        <f>VLOOKUP($A58,'Entry Form Men'!$B$11:$M$286,4,0)</f>
        <v>#N/A</v>
      </c>
      <c r="E58" s="412" t="e">
        <f>VLOOKUP($A58,'Entry Form Men'!$B$11:$M$286,5,0)</f>
        <v>#N/A</v>
      </c>
      <c r="F58" s="412" t="e">
        <f>VLOOKUP($A58,'Entry Form Men'!$B$11:$M$286,6,0)</f>
        <v>#N/A</v>
      </c>
      <c r="G58" s="422" t="e">
        <f>VLOOKUP($A58,'Entry Form Men'!$B$11:$M$286,7,0)</f>
        <v>#N/A</v>
      </c>
      <c r="H58" s="422" t="e">
        <f>VLOOKUP($A58,'Entry Form Men'!$B$11:$M$286,8,0)</f>
        <v>#N/A</v>
      </c>
      <c r="I58" s="414"/>
      <c r="J58" s="71"/>
      <c r="K58" s="26" t="s">
        <v>405</v>
      </c>
      <c r="L58" s="409">
        <v>8</v>
      </c>
      <c r="M58" s="410" t="e">
        <f>VLOOKUP($K58,'Entry Form Men'!$B$11:$M$286,3,0)</f>
        <v>#N/A</v>
      </c>
      <c r="N58" s="411" t="e">
        <f>VLOOKUP($K58,'Entry Form Men'!$B$11:$M$286,4,0)</f>
        <v>#N/A</v>
      </c>
      <c r="O58" s="412" t="e">
        <f>VLOOKUP($K58,'Entry Form Men'!$B$11:$M$286,5,0)</f>
        <v>#N/A</v>
      </c>
      <c r="P58" s="412" t="e">
        <f>VLOOKUP($K58,'Entry Form Men'!$B$11:$M$286,6,0)</f>
        <v>#N/A</v>
      </c>
      <c r="Q58" s="413" t="e">
        <f>VLOOKUP($K58,'Entry Form Men'!$B$11:$M$286,7,0)</f>
        <v>#N/A</v>
      </c>
      <c r="R58" s="413" t="e">
        <f>VLOOKUP($K58,'Entry Form Men'!$B$11:$M$286,8,0)</f>
        <v>#N/A</v>
      </c>
      <c r="S58" s="225"/>
    </row>
    <row r="59" spans="1:19" s="85" customFormat="1" ht="18" customHeight="1">
      <c r="A59" t="s">
        <v>339</v>
      </c>
      <c r="B59" s="409"/>
      <c r="C59" s="410" t="e">
        <f>VLOOKUP($A59,'Entry Form Men'!$B$11:$M$286,3,0)</f>
        <v>#N/A</v>
      </c>
      <c r="D59" s="411" t="e">
        <f>VLOOKUP($A59,'Entry Form Men'!$B$11:$M$286,4,0)</f>
        <v>#N/A</v>
      </c>
      <c r="E59" s="412" t="e">
        <f>VLOOKUP($A59,'Entry Form Men'!$B$11:$M$286,5,0)</f>
        <v>#N/A</v>
      </c>
      <c r="F59" s="412" t="e">
        <f>VLOOKUP($A59,'Entry Form Men'!$B$11:$M$286,6,0)</f>
        <v>#N/A</v>
      </c>
      <c r="G59" s="422" t="e">
        <f>VLOOKUP($A59,'Entry Form Men'!$B$11:$M$286,7,0)</f>
        <v>#N/A</v>
      </c>
      <c r="H59" s="422" t="e">
        <f>VLOOKUP($A59,'Entry Form Men'!$B$11:$M$286,8,0)</f>
        <v>#N/A</v>
      </c>
      <c r="I59" s="414"/>
      <c r="J59" s="71"/>
      <c r="K59" s="26" t="s">
        <v>406</v>
      </c>
      <c r="L59" s="409">
        <v>9</v>
      </c>
      <c r="M59" s="410" t="e">
        <f>VLOOKUP($K59,'Entry Form Men'!$B$11:$M$286,3,0)</f>
        <v>#N/A</v>
      </c>
      <c r="N59" s="417" t="e">
        <f>VLOOKUP($K59,'Entry Form Men'!$B$11:$M$286,4,0)</f>
        <v>#N/A</v>
      </c>
      <c r="O59" s="410" t="e">
        <f>VLOOKUP($K59,'Entry Form Men'!$B$11:$M$286,5,0)</f>
        <v>#N/A</v>
      </c>
      <c r="P59" s="412" t="e">
        <f>VLOOKUP($K59,'Entry Form Men'!$B$11:$M$286,6,0)</f>
        <v>#N/A</v>
      </c>
      <c r="Q59" s="416" t="e">
        <f>VLOOKUP($K59,'Entry Form Men'!$B$11:$M$286,7,0)</f>
        <v>#N/A</v>
      </c>
      <c r="R59" s="416" t="e">
        <f>VLOOKUP($K59,'Entry Form Men'!$B$11:$M$286,8,0)</f>
        <v>#N/A</v>
      </c>
      <c r="S59" s="225"/>
    </row>
    <row r="60" spans="1:19" s="85" customFormat="1" ht="18" customHeight="1">
      <c r="B60" s="332">
        <v>2</v>
      </c>
      <c r="C60" s="97"/>
      <c r="D60" s="97"/>
      <c r="E60" s="97"/>
      <c r="F60" s="97"/>
      <c r="G60" s="97"/>
      <c r="H60" s="97"/>
      <c r="I60" s="97"/>
      <c r="J60" s="71"/>
      <c r="K60" s="26"/>
      <c r="L60" s="71"/>
      <c r="M60" s="26"/>
      <c r="N60" s="26"/>
      <c r="O60" s="26"/>
      <c r="P60" s="26"/>
      <c r="Q60" s="26"/>
      <c r="R60" s="26"/>
      <c r="S60" s="47"/>
    </row>
    <row r="61" spans="1:19" s="85" customFormat="1" ht="18" customHeight="1">
      <c r="B61" s="475" t="s">
        <v>9</v>
      </c>
      <c r="C61" s="475"/>
      <c r="D61" s="475"/>
      <c r="E61" s="475"/>
      <c r="F61" s="475"/>
      <c r="G61" s="475"/>
      <c r="H61" s="475"/>
      <c r="I61" s="224"/>
      <c r="J61" s="71"/>
      <c r="K61" s="408" t="s">
        <v>287</v>
      </c>
      <c r="L61" s="475" t="s">
        <v>33</v>
      </c>
      <c r="M61" s="475"/>
      <c r="N61" s="475"/>
      <c r="O61" s="475"/>
      <c r="P61" s="475"/>
      <c r="Q61" s="475"/>
      <c r="R61" s="475"/>
      <c r="S61" s="224"/>
    </row>
    <row r="62" spans="1:19" s="85" customFormat="1" ht="18" customHeight="1">
      <c r="B62" s="95" t="s">
        <v>109</v>
      </c>
      <c r="C62" s="95" t="s">
        <v>31</v>
      </c>
      <c r="D62" s="95" t="s">
        <v>66</v>
      </c>
      <c r="E62" s="95" t="s">
        <v>67</v>
      </c>
      <c r="F62" s="95" t="s">
        <v>32</v>
      </c>
      <c r="G62" s="95" t="s">
        <v>52</v>
      </c>
      <c r="H62" s="95" t="s">
        <v>51</v>
      </c>
      <c r="I62" s="226" t="s">
        <v>110</v>
      </c>
      <c r="J62" s="71"/>
      <c r="K62" s="26"/>
      <c r="L62" s="95" t="s">
        <v>38</v>
      </c>
      <c r="M62" s="95" t="s">
        <v>31</v>
      </c>
      <c r="N62" s="95" t="s">
        <v>66</v>
      </c>
      <c r="O62" s="95" t="s">
        <v>67</v>
      </c>
      <c r="P62" s="95" t="s">
        <v>32</v>
      </c>
      <c r="Q62" s="95" t="s">
        <v>52</v>
      </c>
      <c r="R62" s="95" t="s">
        <v>51</v>
      </c>
      <c r="S62" s="226" t="s">
        <v>110</v>
      </c>
    </row>
    <row r="63" spans="1:19" s="85" customFormat="1" ht="18" customHeight="1">
      <c r="A63" s="85" t="s">
        <v>340</v>
      </c>
      <c r="B63" s="409">
        <v>1</v>
      </c>
      <c r="C63" s="410">
        <f>VLOOKUP($A63,'Entry Form Men'!$B$11:$M$286,3,0)</f>
        <v>190</v>
      </c>
      <c r="D63" s="415" t="str">
        <f>VLOOKUP($A63,'Entry Form Men'!$B$11:$M$286,4,0)</f>
        <v>Isaack Kıpkemboi - OC</v>
      </c>
      <c r="E63" s="410">
        <f>VLOOKUP($A63,'Entry Form Men'!$B$11:$M$286,5,0)</f>
        <v>1994</v>
      </c>
      <c r="F63" s="412" t="str">
        <f>VLOOKUP($A63,'Entry Form Men'!$B$11:$M$286,6,0)</f>
        <v xml:space="preserve">KEN </v>
      </c>
      <c r="G63" s="421">
        <f>VLOOKUP($A63,'Entry Form Men'!$B$11:$M$286,7,0)</f>
        <v>0</v>
      </c>
      <c r="H63" s="421">
        <f>VLOOKUP($A63,'Entry Form Men'!$B$11:$M$286,8,0)</f>
        <v>0</v>
      </c>
      <c r="I63" s="414"/>
      <c r="J63" s="71"/>
      <c r="K63" s="26" t="s">
        <v>407</v>
      </c>
      <c r="L63" s="409">
        <v>1</v>
      </c>
      <c r="M63" s="410">
        <f>VLOOKUP($K63,'Entry Form Men'!$B$11:$M$286,3,0)</f>
        <v>162</v>
      </c>
      <c r="N63" s="411" t="str">
        <f>VLOOKUP($K63,'Entry Form Men'!$B$11:$M$286,4,0)</f>
        <v>Karapet Sukiasyan</v>
      </c>
      <c r="O63" s="412">
        <f>VLOOKUP($K63,'Entry Form Men'!$B$11:$M$286,5,0)</f>
        <v>1987</v>
      </c>
      <c r="P63" s="412" t="str">
        <f>VLOOKUP($K63,'Entry Form Men'!$B$11:$M$286,6,0)</f>
        <v>ARM</v>
      </c>
      <c r="Q63" s="413">
        <f>VLOOKUP($K63,'Entry Form Men'!$B$11:$M$286,7,0)</f>
        <v>190</v>
      </c>
      <c r="R63" s="413">
        <f>VLOOKUP($K63,'Entry Form Men'!$B$11:$M$286,8,0)</f>
        <v>190</v>
      </c>
      <c r="S63" s="225"/>
    </row>
    <row r="64" spans="1:19" s="85" customFormat="1" ht="18" customHeight="1">
      <c r="A64" s="85" t="s">
        <v>341</v>
      </c>
      <c r="B64" s="409">
        <v>2</v>
      </c>
      <c r="C64" s="410">
        <f>VLOOKUP($A64,'Entry Form Men'!$B$11:$M$286,3,0)</f>
        <v>248</v>
      </c>
      <c r="D64" s="417" t="str">
        <f>VLOOKUP($A64,'Entry Form Men'!$B$11:$M$286,4,0)</f>
        <v>Iulian Ganciu</v>
      </c>
      <c r="E64" s="410">
        <f>VLOOKUP($A64,'Entry Form Men'!$B$11:$M$286,5,0)</f>
        <v>1992</v>
      </c>
      <c r="F64" s="412" t="str">
        <f>VLOOKUP($A64,'Entry Form Men'!$B$11:$M$286,6,0)</f>
        <v>ROU</v>
      </c>
      <c r="G64" s="421">
        <f>VLOOKUP($A64,'Entry Form Men'!$B$11:$M$286,7,0)</f>
        <v>15008</v>
      </c>
      <c r="H64" s="421">
        <f>VLOOKUP($A64,'Entry Form Men'!$B$11:$M$286,8,0)</f>
        <v>15201</v>
      </c>
      <c r="I64" s="414"/>
      <c r="J64" s="71"/>
      <c r="K64" s="26" t="s">
        <v>408</v>
      </c>
      <c r="L64" s="409">
        <v>2</v>
      </c>
      <c r="M64" s="410">
        <f>VLOOKUP($K64,'Entry Form Men'!$B$11:$M$286,3,0)</f>
        <v>233</v>
      </c>
      <c r="N64" s="415" t="str">
        <f>VLOOKUP($K64,'Entry Form Men'!$B$11:$M$286,4,0)</f>
        <v>Jovance Jankovski</v>
      </c>
      <c r="O64" s="410">
        <f>VLOOKUP($K64,'Entry Form Men'!$B$11:$M$286,5,0)</f>
        <v>1990</v>
      </c>
      <c r="P64" s="412" t="str">
        <f>VLOOKUP($K64,'Entry Form Men'!$B$11:$M$286,6,0)</f>
        <v>MKD</v>
      </c>
      <c r="Q64" s="416">
        <f>VLOOKUP($K64,'Entry Form Men'!$B$11:$M$286,7,0)</f>
        <v>203</v>
      </c>
      <c r="R64" s="416">
        <f>VLOOKUP($K64,'Entry Form Men'!$B$11:$M$286,8,0)</f>
        <v>195</v>
      </c>
      <c r="S64" s="225"/>
    </row>
    <row r="65" spans="1:19" s="85" customFormat="1" ht="18" customHeight="1">
      <c r="A65" s="85" t="s">
        <v>342</v>
      </c>
      <c r="B65" s="409">
        <v>3</v>
      </c>
      <c r="C65" s="410">
        <f>VLOOKUP($A65,'Entry Form Men'!$B$11:$M$286,3,0)</f>
        <v>154</v>
      </c>
      <c r="D65" s="417" t="str">
        <f>VLOOKUP($A65,'Entry Form Men'!$B$11:$M$286,4,0)</f>
        <v>Eraldo Qerama</v>
      </c>
      <c r="E65" s="410">
        <f>VLOOKUP($A65,'Entry Form Men'!$B$11:$M$286,5,0)</f>
        <v>1991</v>
      </c>
      <c r="F65" s="412" t="str">
        <f>VLOOKUP($A65,'Entry Form Men'!$B$11:$M$286,6,0)</f>
        <v>ALB</v>
      </c>
      <c r="G65" s="421">
        <f>VLOOKUP($A65,'Entry Form Men'!$B$11:$M$286,7,0)</f>
        <v>15086</v>
      </c>
      <c r="H65" s="421">
        <f>VLOOKUP($A65,'Entry Form Men'!$B$11:$M$286,8,0)</f>
        <v>15132</v>
      </c>
      <c r="I65" s="414"/>
      <c r="J65" s="71"/>
      <c r="K65" s="26" t="s">
        <v>409</v>
      </c>
      <c r="L65" s="409">
        <v>3</v>
      </c>
      <c r="M65" s="410">
        <f>VLOOKUP($K65,'Entry Form Men'!$B$11:$M$286,3,0)</f>
        <v>292</v>
      </c>
      <c r="N65" s="417" t="str">
        <f>VLOOKUP($K65,'Entry Form Men'!$B$11:$M$286,4,0)</f>
        <v>Metin Doğu - OC</v>
      </c>
      <c r="O65" s="410">
        <f>VLOOKUP($K65,'Entry Form Men'!$B$11:$M$286,5,0)</f>
        <v>1997</v>
      </c>
      <c r="P65" s="412" t="str">
        <f>VLOOKUP($K65,'Entry Form Men'!$B$11:$M$286,6,0)</f>
        <v xml:space="preserve">TUR </v>
      </c>
      <c r="Q65" s="416">
        <f>VLOOKUP($K65,'Entry Form Men'!$B$11:$M$286,7,0)</f>
        <v>205</v>
      </c>
      <c r="R65" s="416">
        <f>VLOOKUP($K65,'Entry Form Men'!$B$11:$M$286,8,0)</f>
        <v>205</v>
      </c>
      <c r="S65" s="225"/>
    </row>
    <row r="66" spans="1:19" s="85" customFormat="1" ht="18" customHeight="1">
      <c r="A66" s="85" t="s">
        <v>343</v>
      </c>
      <c r="B66" s="409">
        <v>4</v>
      </c>
      <c r="C66" s="410">
        <f>VLOOKUP($A66,'Entry Form Men'!$B$11:$M$286,3,0)</f>
        <v>196</v>
      </c>
      <c r="D66" s="417" t="str">
        <f>VLOOKUP($A66,'Entry Form Men'!$B$11:$M$286,4,0)</f>
        <v>Rudolf Kralj</v>
      </c>
      <c r="E66" s="410">
        <f>VLOOKUP($A66,'Entry Form Men'!$B$11:$M$286,5,0)</f>
        <v>1994</v>
      </c>
      <c r="F66" s="412" t="str">
        <f>VLOOKUP($A66,'Entry Form Men'!$B$11:$M$286,6,0)</f>
        <v>CRO</v>
      </c>
      <c r="G66" s="421">
        <f>VLOOKUP($A66,'Entry Form Men'!$B$11:$M$286,7,0)</f>
        <v>15047</v>
      </c>
      <c r="H66" s="421">
        <f>VLOOKUP($A66,'Entry Form Men'!$B$11:$M$286,8,0)</f>
        <v>15128</v>
      </c>
      <c r="I66" s="414"/>
      <c r="J66" s="71"/>
      <c r="K66" s="26" t="s">
        <v>410</v>
      </c>
      <c r="L66" s="409">
        <v>4</v>
      </c>
      <c r="M66" s="410">
        <f>VLOOKUP($K66,'Entry Form Men'!$B$11:$M$286,3,0)</f>
        <v>286</v>
      </c>
      <c r="N66" s="417" t="str">
        <f>VLOOKUP($K66,'Entry Form Men'!$B$11:$M$286,4,0)</f>
        <v>Alperen Acet - OC</v>
      </c>
      <c r="O66" s="410">
        <f>VLOOKUP($K66,'Entry Form Men'!$B$11:$M$286,5,0)</f>
        <v>1998</v>
      </c>
      <c r="P66" s="412" t="str">
        <f>VLOOKUP($K66,'Entry Form Men'!$B$11:$M$286,6,0)</f>
        <v xml:space="preserve">TUR </v>
      </c>
      <c r="Q66" s="416">
        <f>VLOOKUP($K66,'Entry Form Men'!$B$11:$M$286,7,0)</f>
        <v>207</v>
      </c>
      <c r="R66" s="416">
        <f>VLOOKUP($K66,'Entry Form Men'!$B$11:$M$286,8,0)</f>
        <v>207</v>
      </c>
      <c r="S66" s="225"/>
    </row>
    <row r="67" spans="1:19" s="85" customFormat="1" ht="18" customHeight="1">
      <c r="A67" s="85" t="s">
        <v>344</v>
      </c>
      <c r="B67" s="409">
        <v>5</v>
      </c>
      <c r="C67" s="410">
        <f>VLOOKUP($A67,'Entry Form Men'!$B$11:$M$286,3,0)</f>
        <v>275</v>
      </c>
      <c r="D67" s="411" t="str">
        <f>VLOOKUP($A67,'Entry Form Men'!$B$11:$M$286,4,0)</f>
        <v>Halit Kılıç</v>
      </c>
      <c r="E67" s="412">
        <f>VLOOKUP($A67,'Entry Form Men'!$B$11:$M$286,5,0)</f>
        <v>1992</v>
      </c>
      <c r="F67" s="412" t="str">
        <f>VLOOKUP($A67,'Entry Form Men'!$B$11:$M$286,6,0)</f>
        <v>TUR</v>
      </c>
      <c r="G67" s="422">
        <f>VLOOKUP($A67,'Entry Form Men'!$B$11:$M$286,7,0)</f>
        <v>14790</v>
      </c>
      <c r="H67" s="422">
        <f>VLOOKUP($A67,'Entry Form Men'!$B$11:$M$286,8,0)</f>
        <v>15021</v>
      </c>
      <c r="I67" s="414"/>
      <c r="J67" s="71"/>
      <c r="K67" s="26" t="s">
        <v>411</v>
      </c>
      <c r="L67" s="409">
        <v>5</v>
      </c>
      <c r="M67" s="410">
        <f>VLOOKUP($K67,'Entry Form Men'!$B$11:$M$286,3,0)</f>
        <v>226</v>
      </c>
      <c r="N67" s="417" t="str">
        <f>VLOOKUP($K67,'Entry Form Men'!$B$11:$M$286,4,0)</f>
        <v>Andrei Miticov</v>
      </c>
      <c r="O67" s="410">
        <f>VLOOKUP($K67,'Entry Form Men'!$B$11:$M$286,5,0)</f>
        <v>1986</v>
      </c>
      <c r="P67" s="412" t="str">
        <f>VLOOKUP($K67,'Entry Form Men'!$B$11:$M$286,6,0)</f>
        <v>MDA</v>
      </c>
      <c r="Q67" s="416">
        <f>VLOOKUP($K67,'Entry Form Men'!$B$11:$M$286,7,0)</f>
        <v>224</v>
      </c>
      <c r="R67" s="416">
        <f>VLOOKUP($K67,'Entry Form Men'!$B$11:$M$286,8,0)</f>
        <v>210</v>
      </c>
      <c r="S67" s="225"/>
    </row>
    <row r="68" spans="1:19" s="85" customFormat="1" ht="18" customHeight="1">
      <c r="A68" t="s">
        <v>345</v>
      </c>
      <c r="B68" s="409">
        <v>6</v>
      </c>
      <c r="C68" s="410">
        <f>VLOOKUP($A68,'Entry Form Men'!$B$11:$M$286,3,0)</f>
        <v>268</v>
      </c>
      <c r="D68" s="411" t="str">
        <f>VLOOKUP($A68,'Entry Form Men'!$B$11:$M$286,4,0)</f>
        <v>Nemanja Kojic</v>
      </c>
      <c r="E68" s="412">
        <f>VLOOKUP($A68,'Entry Form Men'!$B$11:$M$286,5,0)</f>
        <v>1994</v>
      </c>
      <c r="F68" s="412" t="str">
        <f>VLOOKUP($A68,'Entry Form Men'!$B$11:$M$286,6,0)</f>
        <v>SRB</v>
      </c>
      <c r="G68" s="422">
        <f>VLOOKUP($A68,'Entry Form Men'!$B$11:$M$286,7,0)</f>
        <v>14910</v>
      </c>
      <c r="H68" s="422">
        <f>VLOOKUP($A68,'Entry Form Men'!$B$11:$M$286,8,0)</f>
        <v>15005</v>
      </c>
      <c r="I68" s="414"/>
      <c r="J68" s="71"/>
      <c r="K68" s="26" t="s">
        <v>412</v>
      </c>
      <c r="L68" s="409">
        <v>6</v>
      </c>
      <c r="M68" s="410">
        <f>VLOOKUP($K68,'Entry Form Men'!$B$11:$M$286,3,0)</f>
        <v>257</v>
      </c>
      <c r="N68" s="417" t="str">
        <f>VLOOKUP($K68,'Entry Form Men'!$B$11:$M$286,4,0)</f>
        <v>Jure Trupej</v>
      </c>
      <c r="O68" s="410">
        <f>VLOOKUP($K68,'Entry Form Men'!$B$11:$M$286,5,0)</f>
        <v>1991</v>
      </c>
      <c r="P68" s="412" t="str">
        <f>VLOOKUP($K68,'Entry Form Men'!$B$11:$M$286,6,0)</f>
        <v>SLO</v>
      </c>
      <c r="Q68" s="416">
        <f>VLOOKUP($K68,'Entry Form Men'!$B$11:$M$286,7,0)</f>
        <v>213</v>
      </c>
      <c r="R68" s="416">
        <f>VLOOKUP($K68,'Entry Form Men'!$B$11:$M$286,8,0)</f>
        <v>213</v>
      </c>
      <c r="S68" s="225"/>
    </row>
    <row r="69" spans="1:19" s="85" customFormat="1" ht="18" customHeight="1">
      <c r="A69" t="s">
        <v>346</v>
      </c>
      <c r="B69" s="409"/>
      <c r="C69" s="410" t="e">
        <f>VLOOKUP($A69,'Entry Form Men'!$B$11:$M$286,3,0)</f>
        <v>#N/A</v>
      </c>
      <c r="D69" s="411" t="e">
        <f>VLOOKUP($A69,'Entry Form Men'!$B$11:$M$286,4,0)</f>
        <v>#N/A</v>
      </c>
      <c r="E69" s="412" t="e">
        <f>VLOOKUP($A69,'Entry Form Men'!$B$11:$M$286,5,0)</f>
        <v>#N/A</v>
      </c>
      <c r="F69" s="412" t="e">
        <f>VLOOKUP($A69,'Entry Form Men'!$B$11:$M$286,6,0)</f>
        <v>#N/A</v>
      </c>
      <c r="G69" s="422" t="e">
        <f>VLOOKUP($A69,'Entry Form Men'!$B$11:$M$286,7,0)</f>
        <v>#N/A</v>
      </c>
      <c r="H69" s="422" t="e">
        <f>VLOOKUP($A69,'Entry Form Men'!$B$11:$M$286,8,0)</f>
        <v>#N/A</v>
      </c>
      <c r="I69" s="414"/>
      <c r="J69" s="71"/>
      <c r="K69" s="26" t="s">
        <v>413</v>
      </c>
      <c r="L69" s="409">
        <v>7</v>
      </c>
      <c r="M69" s="410">
        <f>VLOOKUP($K69,'Entry Form Men'!$B$11:$M$286,3,0)</f>
        <v>202</v>
      </c>
      <c r="N69" s="417" t="str">
        <f>VLOOKUP($K69,'Entry Form Men'!$B$11:$M$286,4,0)</f>
        <v>Vasilios Konstantinou</v>
      </c>
      <c r="O69" s="410">
        <f>VLOOKUP($K69,'Entry Form Men'!$B$11:$M$286,5,0)</f>
        <v>1992</v>
      </c>
      <c r="P69" s="412" t="str">
        <f>VLOOKUP($K69,'Entry Form Men'!$B$11:$M$286,6,0)</f>
        <v>CYP</v>
      </c>
      <c r="Q69" s="416">
        <f>VLOOKUP($K69,'Entry Form Men'!$B$11:$M$286,7,0)</f>
        <v>218</v>
      </c>
      <c r="R69" s="416">
        <f>VLOOKUP($K69,'Entry Form Men'!$B$11:$M$286,8,0)</f>
        <v>215</v>
      </c>
      <c r="S69" s="225"/>
    </row>
    <row r="70" spans="1:19" s="85" customFormat="1" ht="18" customHeight="1">
      <c r="A70" t="s">
        <v>347</v>
      </c>
      <c r="B70" s="409"/>
      <c r="C70" s="410" t="e">
        <f>VLOOKUP($A70,'Entry Form Men'!$B$11:$M$286,3,0)</f>
        <v>#N/A</v>
      </c>
      <c r="D70" s="411" t="e">
        <f>VLOOKUP($A70,'Entry Form Men'!$B$11:$M$286,4,0)</f>
        <v>#N/A</v>
      </c>
      <c r="E70" s="412" t="e">
        <f>VLOOKUP($A70,'Entry Form Men'!$B$11:$M$286,5,0)</f>
        <v>#N/A</v>
      </c>
      <c r="F70" s="412" t="e">
        <f>VLOOKUP($A70,'Entry Form Men'!$B$11:$M$286,6,0)</f>
        <v>#N/A</v>
      </c>
      <c r="G70" s="422" t="e">
        <f>VLOOKUP($A70,'Entry Form Men'!$B$11:$M$286,7,0)</f>
        <v>#N/A</v>
      </c>
      <c r="H70" s="422" t="e">
        <f>VLOOKUP($A70,'Entry Form Men'!$B$11:$M$286,8,0)</f>
        <v>#N/A</v>
      </c>
      <c r="I70" s="414"/>
      <c r="J70" s="71"/>
      <c r="K70" s="26" t="s">
        <v>414</v>
      </c>
      <c r="L70" s="409">
        <v>8</v>
      </c>
      <c r="M70" s="410">
        <f>VLOOKUP($K70,'Entry Form Men'!$B$11:$M$286,3,0)</f>
        <v>280</v>
      </c>
      <c r="N70" s="417" t="str">
        <f>VLOOKUP($K70,'Entry Form Men'!$B$11:$M$286,4,0)</f>
        <v>Şahabettin Karabulut</v>
      </c>
      <c r="O70" s="410">
        <f>VLOOKUP($K70,'Entry Form Men'!$B$11:$M$286,5,0)</f>
        <v>1993</v>
      </c>
      <c r="P70" s="412" t="str">
        <f>VLOOKUP($K70,'Entry Form Men'!$B$11:$M$286,6,0)</f>
        <v>TUR</v>
      </c>
      <c r="Q70" s="416">
        <f>VLOOKUP($K70,'Entry Form Men'!$B$11:$M$286,7,0)</f>
        <v>218</v>
      </c>
      <c r="R70" s="416">
        <f>VLOOKUP($K70,'Entry Form Men'!$B$11:$M$286,8,0)</f>
        <v>215</v>
      </c>
      <c r="S70" s="225"/>
    </row>
    <row r="71" spans="1:19" s="85" customFormat="1" ht="18" customHeight="1">
      <c r="A71" t="s">
        <v>348</v>
      </c>
      <c r="B71" s="409"/>
      <c r="C71" s="410" t="e">
        <f>VLOOKUP($A71,'Entry Form Men'!$B$11:$M$286,3,0)</f>
        <v>#N/A</v>
      </c>
      <c r="D71" s="411" t="e">
        <f>VLOOKUP($A71,'Entry Form Men'!$B$11:$M$286,4,0)</f>
        <v>#N/A</v>
      </c>
      <c r="E71" s="412" t="e">
        <f>VLOOKUP($A71,'Entry Form Men'!$B$11:$M$286,5,0)</f>
        <v>#N/A</v>
      </c>
      <c r="F71" s="412" t="e">
        <f>VLOOKUP($A71,'Entry Form Men'!$B$11:$M$286,6,0)</f>
        <v>#N/A</v>
      </c>
      <c r="G71" s="422" t="e">
        <f>VLOOKUP($A71,'Entry Form Men'!$B$11:$M$286,7,0)</f>
        <v>#N/A</v>
      </c>
      <c r="H71" s="422" t="e">
        <f>VLOOKUP($A71,'Entry Form Men'!$B$11:$M$286,8,0)</f>
        <v>#N/A</v>
      </c>
      <c r="I71" s="414"/>
      <c r="J71" s="71"/>
      <c r="K71" s="26" t="s">
        <v>415</v>
      </c>
      <c r="L71" s="409">
        <v>9</v>
      </c>
      <c r="M71" s="410">
        <f>VLOOKUP($K71,'Entry Form Men'!$B$11:$M$286,3,0)</f>
        <v>250</v>
      </c>
      <c r="N71" s="411" t="str">
        <f>VLOOKUP($K71,'Entry Form Men'!$B$11:$M$286,4,0)</f>
        <v>Marius Cristian Dumitrache</v>
      </c>
      <c r="O71" s="412">
        <f>VLOOKUP($K71,'Entry Form Men'!$B$11:$M$286,5,0)</f>
        <v>1989</v>
      </c>
      <c r="P71" s="412" t="str">
        <f>VLOOKUP($K71,'Entry Form Men'!$B$11:$M$286,6,0)</f>
        <v>ROU</v>
      </c>
      <c r="Q71" s="413">
        <f>VLOOKUP($K71,'Entry Form Men'!$B$11:$M$286,7,0)</f>
        <v>227</v>
      </c>
      <c r="R71" s="413">
        <f>VLOOKUP($K71,'Entry Form Men'!$B$11:$M$286,8,0)</f>
        <v>215</v>
      </c>
      <c r="S71" s="225"/>
    </row>
    <row r="72" spans="1:19" s="85" customFormat="1" ht="18" customHeight="1">
      <c r="A72" t="s">
        <v>349</v>
      </c>
      <c r="B72" s="409"/>
      <c r="C72" s="410" t="e">
        <f>VLOOKUP($A72,'Entry Form Men'!$B$11:$M$286,3,0)</f>
        <v>#N/A</v>
      </c>
      <c r="D72" s="411" t="e">
        <f>VLOOKUP($A72,'Entry Form Men'!$B$11:$M$286,4,0)</f>
        <v>#N/A</v>
      </c>
      <c r="E72" s="412" t="e">
        <f>VLOOKUP($A72,'Entry Form Men'!$B$11:$M$286,5,0)</f>
        <v>#N/A</v>
      </c>
      <c r="F72" s="412" t="e">
        <f>VLOOKUP($A72,'Entry Form Men'!$B$11:$M$286,6,0)</f>
        <v>#N/A</v>
      </c>
      <c r="G72" s="422" t="e">
        <f>VLOOKUP($A72,'Entry Form Men'!$B$11:$M$286,7,0)</f>
        <v>#N/A</v>
      </c>
      <c r="H72" s="422" t="e">
        <f>VLOOKUP($A72,'Entry Form Men'!$B$11:$M$286,8,0)</f>
        <v>#N/A</v>
      </c>
      <c r="I72" s="414"/>
      <c r="J72" s="71"/>
      <c r="K72" s="26" t="s">
        <v>416</v>
      </c>
      <c r="L72" s="409">
        <v>10</v>
      </c>
      <c r="M72" s="410">
        <f>VLOOKUP($K72,'Entry Form Men'!$B$11:$M$286,3,0)</f>
        <v>267</v>
      </c>
      <c r="N72" s="411" t="str">
        <f>VLOOKUP($K72,'Entry Form Men'!$B$11:$M$286,4,0)</f>
        <v>Milos Todosijevic</v>
      </c>
      <c r="O72" s="412">
        <f>VLOOKUP($K72,'Entry Form Men'!$B$11:$M$286,5,0)</f>
        <v>1986</v>
      </c>
      <c r="P72" s="412" t="str">
        <f>VLOOKUP($K72,'Entry Form Men'!$B$11:$M$286,6,0)</f>
        <v>SRB</v>
      </c>
      <c r="Q72" s="413">
        <f>VLOOKUP($K72,'Entry Form Men'!$B$11:$M$286,7,0)</f>
        <v>220</v>
      </c>
      <c r="R72" s="413">
        <f>VLOOKUP($K72,'Entry Form Men'!$B$11:$M$286,8,0)</f>
        <v>218</v>
      </c>
      <c r="S72" s="225"/>
    </row>
    <row r="73" spans="1:19" s="85" customFormat="1" ht="18" customHeight="1">
      <c r="A73"/>
      <c r="B73" s="418"/>
      <c r="C73" s="418"/>
      <c r="D73" s="419"/>
      <c r="E73" s="420"/>
      <c r="F73" s="420"/>
      <c r="G73" s="424"/>
      <c r="H73" s="424"/>
      <c r="I73" s="425"/>
      <c r="J73" s="71"/>
      <c r="K73" s="26" t="s">
        <v>417</v>
      </c>
      <c r="L73" s="409">
        <v>11</v>
      </c>
      <c r="M73" s="410">
        <f>VLOOKUP($K73,'Entry Form Men'!$B$11:$M$286,3,0)</f>
        <v>185</v>
      </c>
      <c r="N73" s="411" t="str">
        <f>VLOOKUP($K73,'Entry Form Men'!$B$11:$M$286,4,0)</f>
        <v>Tihomir Ivanov</v>
      </c>
      <c r="O73" s="412">
        <f>VLOOKUP($K73,'Entry Form Men'!$B$11:$M$286,5,0)</f>
        <v>1994</v>
      </c>
      <c r="P73" s="412" t="str">
        <f>VLOOKUP($K73,'Entry Form Men'!$B$11:$M$286,6,0)</f>
        <v>BUL</v>
      </c>
      <c r="Q73" s="413">
        <f>VLOOKUP($K73,'Entry Form Men'!$B$11:$M$286,7,0)</f>
        <v>220</v>
      </c>
      <c r="R73" s="413">
        <f>VLOOKUP($K73,'Entry Form Men'!$B$11:$M$286,8,0)</f>
        <v>220</v>
      </c>
      <c r="S73" s="225"/>
    </row>
    <row r="74" spans="1:19" s="85" customFormat="1" ht="18" customHeight="1">
      <c r="A74"/>
      <c r="B74" s="418"/>
      <c r="C74" s="418"/>
      <c r="D74" s="419"/>
      <c r="E74" s="420"/>
      <c r="F74" s="420"/>
      <c r="G74" s="424"/>
      <c r="H74" s="424"/>
      <c r="I74" s="425"/>
      <c r="J74" s="71"/>
      <c r="K74" s="26" t="s">
        <v>418</v>
      </c>
      <c r="L74" s="409">
        <v>12</v>
      </c>
      <c r="M74" s="410">
        <f>VLOOKUP($K74,'Entry Form Men'!$B$11:$M$286,3,0)</f>
        <v>217</v>
      </c>
      <c r="N74" s="411" t="str">
        <f>VLOOKUP($K74,'Entry Form Men'!$B$11:$M$286,4,0)</f>
        <v>Antonios Mastoras</v>
      </c>
      <c r="O74" s="412">
        <f>VLOOKUP($K74,'Entry Form Men'!$B$11:$M$286,5,0)</f>
        <v>1991</v>
      </c>
      <c r="P74" s="412" t="str">
        <f>VLOOKUP($K74,'Entry Form Men'!$B$11:$M$286,6,0)</f>
        <v>GRE</v>
      </c>
      <c r="Q74" s="413">
        <f>VLOOKUP($K74,'Entry Form Men'!$B$11:$M$286,7,0)</f>
        <v>229</v>
      </c>
      <c r="R74" s="413">
        <f>VLOOKUP($K74,'Entry Form Men'!$B$11:$M$286,8,0)</f>
        <v>224</v>
      </c>
      <c r="S74" s="225"/>
    </row>
    <row r="75" spans="1:19" s="85" customFormat="1" ht="18" customHeight="1">
      <c r="A75"/>
      <c r="B75" s="418"/>
      <c r="C75" s="418"/>
      <c r="D75" s="419"/>
      <c r="E75" s="420"/>
      <c r="F75" s="420"/>
      <c r="G75" s="424"/>
      <c r="H75" s="424"/>
      <c r="I75" s="425"/>
      <c r="J75" s="71"/>
      <c r="K75" s="26" t="s">
        <v>419</v>
      </c>
      <c r="L75" s="409">
        <v>13</v>
      </c>
      <c r="M75" s="410" t="e">
        <f>VLOOKUP($K75,'Entry Form Men'!$B$11:$M$286,3,0)</f>
        <v>#N/A</v>
      </c>
      <c r="N75" s="411" t="e">
        <f>VLOOKUP($K75,'Entry Form Men'!$B$11:$M$286,4,0)</f>
        <v>#N/A</v>
      </c>
      <c r="O75" s="412" t="e">
        <f>VLOOKUP($K75,'Entry Form Men'!$B$11:$M$286,5,0)</f>
        <v>#N/A</v>
      </c>
      <c r="P75" s="412" t="e">
        <f>VLOOKUP($K75,'Entry Form Men'!$B$11:$M$286,6,0)</f>
        <v>#N/A</v>
      </c>
      <c r="Q75" s="413" t="e">
        <f>VLOOKUP($K75,'Entry Form Men'!$B$11:$M$286,7,0)</f>
        <v>#N/A</v>
      </c>
      <c r="R75" s="413" t="e">
        <f>VLOOKUP($K75,'Entry Form Men'!$B$11:$M$286,8,0)</f>
        <v>#N/A</v>
      </c>
      <c r="S75" s="225"/>
    </row>
    <row r="76" spans="1:19" s="85" customFormat="1" ht="18" customHeight="1">
      <c r="A76"/>
      <c r="B76" s="418"/>
      <c r="C76" s="71"/>
      <c r="D76" s="71"/>
      <c r="E76" s="71"/>
      <c r="F76" s="71"/>
      <c r="G76" s="97"/>
      <c r="H76" s="98"/>
      <c r="I76" s="98"/>
      <c r="J76" s="71"/>
      <c r="K76" s="26"/>
      <c r="L76" s="71"/>
      <c r="M76" s="71"/>
      <c r="N76" s="71"/>
      <c r="O76" s="71"/>
      <c r="P76" s="71"/>
      <c r="Q76" s="71"/>
      <c r="R76" s="71"/>
      <c r="S76" s="8"/>
    </row>
    <row r="77" spans="1:19" s="85" customFormat="1" ht="18" customHeight="1">
      <c r="A77" s="221" t="s">
        <v>132</v>
      </c>
      <c r="B77" s="475" t="s">
        <v>130</v>
      </c>
      <c r="C77" s="475"/>
      <c r="D77" s="475"/>
      <c r="E77" s="475"/>
      <c r="F77" s="475"/>
      <c r="G77" s="475"/>
      <c r="H77" s="475"/>
      <c r="I77" s="224"/>
      <c r="J77" s="71"/>
      <c r="K77" s="408" t="s">
        <v>288</v>
      </c>
      <c r="L77" s="475" t="s">
        <v>108</v>
      </c>
      <c r="M77" s="475"/>
      <c r="N77" s="475"/>
      <c r="O77" s="475"/>
      <c r="P77" s="475"/>
      <c r="Q77" s="475"/>
      <c r="R77" s="475"/>
      <c r="S77" s="224"/>
    </row>
    <row r="78" spans="1:19" s="85" customFormat="1" ht="18" customHeight="1">
      <c r="A78"/>
      <c r="B78" s="95" t="s">
        <v>109</v>
      </c>
      <c r="C78" s="95" t="s">
        <v>31</v>
      </c>
      <c r="D78" s="95" t="s">
        <v>66</v>
      </c>
      <c r="E78" s="95" t="s">
        <v>67</v>
      </c>
      <c r="F78" s="95" t="s">
        <v>32</v>
      </c>
      <c r="G78" s="95" t="s">
        <v>52</v>
      </c>
      <c r="H78" s="95" t="s">
        <v>51</v>
      </c>
      <c r="I78" s="226" t="s">
        <v>110</v>
      </c>
      <c r="J78" s="407"/>
      <c r="K78" s="26"/>
      <c r="L78" s="95" t="s">
        <v>38</v>
      </c>
      <c r="M78" s="95" t="s">
        <v>31</v>
      </c>
      <c r="N78" s="95" t="s">
        <v>66</v>
      </c>
      <c r="O78" s="95" t="s">
        <v>67</v>
      </c>
      <c r="P78" s="95" t="s">
        <v>32</v>
      </c>
      <c r="Q78" s="95" t="s">
        <v>52</v>
      </c>
      <c r="R78" s="95" t="s">
        <v>51</v>
      </c>
      <c r="S78" s="226" t="s">
        <v>110</v>
      </c>
    </row>
    <row r="79" spans="1:19" s="85" customFormat="1" ht="18" customHeight="1">
      <c r="A79" t="s">
        <v>350</v>
      </c>
      <c r="B79" s="409">
        <v>1</v>
      </c>
      <c r="C79" s="410" t="e">
        <f>VLOOKUP($A79,'Entry Form Men'!$B$11:$M$286,3,0)</f>
        <v>#N/A</v>
      </c>
      <c r="D79" s="411" t="e">
        <f>VLOOKUP($A79,'Entry Form Men'!$B$11:$M$286,4,0)</f>
        <v>#N/A</v>
      </c>
      <c r="E79" s="412" t="e">
        <f>VLOOKUP($A79,'Entry Form Men'!$B$11:$M$286,5,0)</f>
        <v>#N/A</v>
      </c>
      <c r="F79" s="412" t="e">
        <f>VLOOKUP($A79,'Entry Form Men'!$B$11:$M$286,6,0)</f>
        <v>#N/A</v>
      </c>
      <c r="G79" s="413" t="e">
        <f>VLOOKUP($A79,'Entry Form Men'!$B$11:$M$286,7,0)</f>
        <v>#N/A</v>
      </c>
      <c r="H79" s="413" t="e">
        <f>VLOOKUP($A79,'Entry Form Men'!$B$11:$M$286,8,0)</f>
        <v>#N/A</v>
      </c>
      <c r="I79" s="414"/>
      <c r="J79" s="407"/>
      <c r="K79" s="26" t="s">
        <v>420</v>
      </c>
      <c r="L79" s="409">
        <v>1</v>
      </c>
      <c r="M79" s="426">
        <f>VLOOKUP($K79,'Entry Form Men'!$B$11:$M$286,3,0)</f>
        <v>222</v>
      </c>
      <c r="N79" s="411" t="str">
        <f>VLOOKUP($K79,'Entry Form Men'!$B$11:$M$286,4,0)</f>
        <v>Georgios Triantafyllou - OC</v>
      </c>
      <c r="O79" s="412">
        <f>VLOOKUP($K79,'Entry Form Men'!$B$11:$M$286,5,0)</f>
        <v>1997</v>
      </c>
      <c r="P79" s="412" t="str">
        <f>VLOOKUP($K79,'Entry Form Men'!$B$11:$M$286,6,0)</f>
        <v xml:space="preserve">GRE </v>
      </c>
      <c r="Q79" s="413">
        <f>VLOOKUP($K79,'Entry Form Men'!$B$11:$M$286,7,0)</f>
        <v>470</v>
      </c>
      <c r="R79" s="413">
        <f>VLOOKUP($K79,'Entry Form Men'!$B$11:$M$286,8,0)</f>
        <v>470</v>
      </c>
      <c r="S79" s="225"/>
    </row>
    <row r="80" spans="1:19" s="85" customFormat="1" ht="18" customHeight="1">
      <c r="A80" t="s">
        <v>351</v>
      </c>
      <c r="B80" s="409">
        <v>2</v>
      </c>
      <c r="C80" s="410">
        <f>VLOOKUP($A80,'Entry Form Men'!$B$11:$M$286,3,0)</f>
        <v>279</v>
      </c>
      <c r="D80" s="417" t="str">
        <f>VLOOKUP($A80,'Entry Form Men'!$B$11:$M$286,4,0)</f>
        <v>Mustafa Güneş</v>
      </c>
      <c r="E80" s="410">
        <f>VLOOKUP($A80,'Entry Form Men'!$B$11:$M$286,5,0)</f>
        <v>1989</v>
      </c>
      <c r="F80" s="412" t="str">
        <f>VLOOKUP($A80,'Entry Form Men'!$B$11:$M$286,6,0)</f>
        <v>TUR</v>
      </c>
      <c r="G80" s="416">
        <f>VLOOKUP($A80,'Entry Form Men'!$B$11:$M$286,7,0)</f>
        <v>800</v>
      </c>
      <c r="H80" s="416">
        <f>VLOOKUP($A80,'Entry Form Men'!$B$11:$M$286,8,0)</f>
        <v>815</v>
      </c>
      <c r="I80" s="414"/>
      <c r="J80" s="407"/>
      <c r="K80" s="26" t="s">
        <v>421</v>
      </c>
      <c r="L80" s="409">
        <v>2</v>
      </c>
      <c r="M80" s="426">
        <f>VLOOKUP($K80,'Entry Form Men'!$B$11:$M$286,3,0)</f>
        <v>287</v>
      </c>
      <c r="N80" s="427" t="str">
        <f>VLOOKUP($K80,'Entry Form Men'!$B$11:$M$286,4,0)</f>
        <v>Burak Yılmaz - OC</v>
      </c>
      <c r="O80" s="426">
        <f>VLOOKUP($K80,'Entry Form Men'!$B$11:$M$286,5,0)</f>
        <v>1995</v>
      </c>
      <c r="P80" s="412" t="str">
        <f>VLOOKUP($K80,'Entry Form Men'!$B$11:$M$286,6,0)</f>
        <v xml:space="preserve">TUR </v>
      </c>
      <c r="Q80" s="428">
        <f>VLOOKUP($K80,'Entry Form Men'!$B$11:$M$286,7,0)</f>
        <v>475</v>
      </c>
      <c r="R80" s="428">
        <f>VLOOKUP($K80,'Entry Form Men'!$B$11:$M$286,8,0)</f>
        <v>475</v>
      </c>
      <c r="S80" s="225"/>
    </row>
    <row r="81" spans="1:20" s="85" customFormat="1" ht="18" customHeight="1">
      <c r="A81" t="s">
        <v>352</v>
      </c>
      <c r="B81" s="409">
        <v>3</v>
      </c>
      <c r="C81" s="410">
        <f>VLOOKUP($A81,'Entry Form Men'!$B$11:$M$286,3,0)</f>
        <v>208</v>
      </c>
      <c r="D81" s="411" t="str">
        <f>VLOOKUP($A81,'Entry Form Men'!$B$11:$M$286,4,0)</f>
        <v>David Ilariani</v>
      </c>
      <c r="E81" s="412" t="str">
        <f>VLOOKUP($A81,'Entry Form Men'!$B$11:$M$286,5,0)</f>
        <v>1981</v>
      </c>
      <c r="F81" s="412" t="str">
        <f>VLOOKUP($A81,'Entry Form Men'!$B$11:$M$286,6,0)</f>
        <v>GEO</v>
      </c>
      <c r="G81" s="413">
        <f>VLOOKUP($A81,'Entry Form Men'!$B$11:$M$286,7,0)</f>
        <v>777</v>
      </c>
      <c r="H81" s="413">
        <f>VLOOKUP($A81,'Entry Form Men'!$B$11:$M$286,8,0)</f>
        <v>800</v>
      </c>
      <c r="I81" s="414"/>
      <c r="J81" s="407"/>
      <c r="K81" s="26" t="s">
        <v>422</v>
      </c>
      <c r="L81" s="409">
        <v>3</v>
      </c>
      <c r="M81" s="426">
        <f>VLOOKUP($K81,'Entry Form Men'!$B$11:$M$286,3,0)</f>
        <v>300</v>
      </c>
      <c r="N81" s="427" t="str">
        <f>VLOOKUP($K81,'Entry Form Men'!$B$11:$M$286,4,0)</f>
        <v>Yunus Pehlevan - OC</v>
      </c>
      <c r="O81" s="426">
        <f>VLOOKUP($K81,'Entry Form Men'!$B$11:$M$286,5,0)</f>
        <v>1994</v>
      </c>
      <c r="P81" s="412" t="str">
        <f>VLOOKUP($K81,'Entry Form Men'!$B$11:$M$286,6,0)</f>
        <v xml:space="preserve">TUR </v>
      </c>
      <c r="Q81" s="428">
        <f>VLOOKUP($K81,'Entry Form Men'!$B$11:$M$286,7,0)</f>
        <v>480</v>
      </c>
      <c r="R81" s="428">
        <f>VLOOKUP($K81,'Entry Form Men'!$B$11:$M$286,8,0)</f>
        <v>480</v>
      </c>
      <c r="S81" s="225"/>
    </row>
    <row r="82" spans="1:20" s="85" customFormat="1" ht="18" customHeight="1">
      <c r="A82" t="s">
        <v>353</v>
      </c>
      <c r="B82" s="409">
        <v>4</v>
      </c>
      <c r="C82" s="410">
        <f>VLOOKUP($A82,'Entry Form Men'!$B$11:$M$286,3,0)</f>
        <v>221</v>
      </c>
      <c r="D82" s="417" t="str">
        <f>VLOOKUP($A82,'Entry Form Men'!$B$11:$M$286,4,0)</f>
        <v>Konstantinos Douvalidis</v>
      </c>
      <c r="E82" s="410">
        <f>VLOOKUP($A82,'Entry Form Men'!$B$11:$M$286,5,0)</f>
        <v>1987</v>
      </c>
      <c r="F82" s="412" t="str">
        <f>VLOOKUP($A82,'Entry Form Men'!$B$11:$M$286,6,0)</f>
        <v>GRE</v>
      </c>
      <c r="G82" s="416">
        <f>VLOOKUP($A82,'Entry Form Men'!$B$11:$M$286,7,0)</f>
        <v>763</v>
      </c>
      <c r="H82" s="416">
        <f>VLOOKUP($A82,'Entry Form Men'!$B$11:$M$286,8,0)</f>
        <v>763</v>
      </c>
      <c r="I82" s="414"/>
      <c r="J82" s="407"/>
      <c r="K82" s="26" t="s">
        <v>423</v>
      </c>
      <c r="L82" s="409">
        <v>4</v>
      </c>
      <c r="M82" s="426">
        <f>VLOOKUP($K82,'Entry Form Men'!$B$11:$M$286,3,0)</f>
        <v>176</v>
      </c>
      <c r="N82" s="427" t="str">
        <f>VLOOKUP($K82,'Entry Form Men'!$B$11:$M$286,4,0)</f>
        <v>Atanas Petrov</v>
      </c>
      <c r="O82" s="426">
        <f>VLOOKUP($K82,'Entry Form Men'!$B$11:$M$286,5,0)</f>
        <v>1995</v>
      </c>
      <c r="P82" s="412" t="str">
        <f>VLOOKUP($K82,'Entry Form Men'!$B$11:$M$286,6,0)</f>
        <v>BUL</v>
      </c>
      <c r="Q82" s="428">
        <f>VLOOKUP($K82,'Entry Form Men'!$B$11:$M$286,7,0)</f>
        <v>0</v>
      </c>
      <c r="R82" s="428">
        <f>VLOOKUP($K82,'Entry Form Men'!$B$11:$M$286,8,0)</f>
        <v>480</v>
      </c>
      <c r="S82" s="225"/>
    </row>
    <row r="83" spans="1:20" s="85" customFormat="1" ht="18" customHeight="1">
      <c r="A83" t="s">
        <v>354</v>
      </c>
      <c r="B83" s="409">
        <v>5</v>
      </c>
      <c r="C83" s="410">
        <f>VLOOKUP($A83,'Entry Form Men'!$B$11:$M$286,3,0)</f>
        <v>245</v>
      </c>
      <c r="D83" s="417" t="str">
        <f>VLOOKUP($A83,'Entry Form Men'!$B$11:$M$286,4,0)</f>
        <v>Cosmin Dumitrache Ilie</v>
      </c>
      <c r="E83" s="410">
        <f>VLOOKUP($A83,'Entry Form Men'!$B$11:$M$286,5,0)</f>
        <v>1994</v>
      </c>
      <c r="F83" s="412" t="str">
        <f>VLOOKUP($A83,'Entry Form Men'!$B$11:$M$286,6,0)</f>
        <v>ROU</v>
      </c>
      <c r="G83" s="416">
        <f>VLOOKUP($A83,'Entry Form Men'!$B$11:$M$286,7,0)</f>
        <v>796</v>
      </c>
      <c r="H83" s="416">
        <f>VLOOKUP($A83,'Entry Form Men'!$B$11:$M$286,8,0)</f>
        <v>799</v>
      </c>
      <c r="I83" s="414"/>
      <c r="J83" s="407"/>
      <c r="K83" s="26" t="s">
        <v>424</v>
      </c>
      <c r="L83" s="409">
        <v>5</v>
      </c>
      <c r="M83" s="426">
        <f>VLOOKUP($K83,'Entry Form Men'!$B$11:$M$286,3,0)</f>
        <v>282</v>
      </c>
      <c r="N83" s="411" t="str">
        <f>VLOOKUP($K83,'Entry Form Men'!$B$11:$M$286,4,0)</f>
        <v>Ümit Sungur</v>
      </c>
      <c r="O83" s="412">
        <f>VLOOKUP($K83,'Entry Form Men'!$B$11:$M$286,5,0)</f>
        <v>1994</v>
      </c>
      <c r="P83" s="412" t="str">
        <f>VLOOKUP($K83,'Entry Form Men'!$B$11:$M$286,6,0)</f>
        <v>TUR</v>
      </c>
      <c r="Q83" s="413">
        <f>VLOOKUP($K83,'Entry Form Men'!$B$11:$M$286,7,0)</f>
        <v>490</v>
      </c>
      <c r="R83" s="413">
        <f>VLOOKUP($K83,'Entry Form Men'!$B$11:$M$286,8,0)</f>
        <v>490</v>
      </c>
      <c r="S83" s="225"/>
    </row>
    <row r="84" spans="1:20" s="85" customFormat="1" ht="18" customHeight="1">
      <c r="A84" t="s">
        <v>355</v>
      </c>
      <c r="B84" s="409">
        <v>6</v>
      </c>
      <c r="C84" s="410">
        <f>VLOOKUP($A84,'Entry Form Men'!$B$11:$M$286,3,0)</f>
        <v>263</v>
      </c>
      <c r="D84" s="417" t="str">
        <f>VLOOKUP($A84,'Entry Form Men'!$B$11:$M$286,4,0)</f>
        <v>Aleksandar Milenkovic</v>
      </c>
      <c r="E84" s="410">
        <f>VLOOKUP($A84,'Entry Form Men'!$B$11:$M$286,5,0)</f>
        <v>1985</v>
      </c>
      <c r="F84" s="412" t="str">
        <f>VLOOKUP($A84,'Entry Form Men'!$B$11:$M$286,6,0)</f>
        <v>SRB</v>
      </c>
      <c r="G84" s="416">
        <f>VLOOKUP($A84,'Entry Form Men'!$B$11:$M$286,7,0)</f>
        <v>803</v>
      </c>
      <c r="H84" s="416">
        <f>VLOOKUP($A84,'Entry Form Men'!$B$11:$M$286,8,0)</f>
        <v>803</v>
      </c>
      <c r="I84" s="414"/>
      <c r="J84" s="407"/>
      <c r="K84" s="26" t="s">
        <v>425</v>
      </c>
      <c r="L84" s="409">
        <v>6</v>
      </c>
      <c r="M84" s="426">
        <f>VLOOKUP($K84,'Entry Form Men'!$B$11:$M$286,3,0)</f>
        <v>241</v>
      </c>
      <c r="N84" s="411" t="str">
        <f>VLOOKUP($K84,'Entry Form Men'!$B$11:$M$286,4,0)</f>
        <v>Andrei Razvan Deliu</v>
      </c>
      <c r="O84" s="412">
        <f>VLOOKUP($K84,'Entry Form Men'!$B$11:$M$286,5,0)</f>
        <v>1993</v>
      </c>
      <c r="P84" s="412" t="str">
        <f>VLOOKUP($K84,'Entry Form Men'!$B$11:$M$286,6,0)</f>
        <v>ROU</v>
      </c>
      <c r="Q84" s="413">
        <f>VLOOKUP($K84,'Entry Form Men'!$B$11:$M$286,7,0)</f>
        <v>511</v>
      </c>
      <c r="R84" s="413">
        <f>VLOOKUP($K84,'Entry Form Men'!$B$11:$M$286,8,0)</f>
        <v>511</v>
      </c>
      <c r="S84" s="225"/>
    </row>
    <row r="85" spans="1:20" s="85" customFormat="1" ht="18" customHeight="1">
      <c r="A85" t="s">
        <v>356</v>
      </c>
      <c r="B85" s="409">
        <v>7</v>
      </c>
      <c r="C85" s="410">
        <f>VLOOKUP($A85,'Entry Form Men'!$B$11:$M$286,3,0)</f>
        <v>152</v>
      </c>
      <c r="D85" s="417" t="str">
        <f>VLOOKUP($A85,'Entry Form Men'!$B$11:$M$286,4,0)</f>
        <v>Bajram Muço</v>
      </c>
      <c r="E85" s="410">
        <f>VLOOKUP($A85,'Entry Form Men'!$B$11:$M$286,5,0)</f>
        <v>1996</v>
      </c>
      <c r="F85" s="412" t="str">
        <f>VLOOKUP($A85,'Entry Form Men'!$B$11:$M$286,6,0)</f>
        <v>ALB</v>
      </c>
      <c r="G85" s="416">
        <f>VLOOKUP($A85,'Entry Form Men'!$B$11:$M$286,7,0)</f>
        <v>827</v>
      </c>
      <c r="H85" s="416">
        <f>VLOOKUP($A85,'Entry Form Men'!$B$11:$M$286,8,0)</f>
        <v>827</v>
      </c>
      <c r="I85" s="414"/>
      <c r="J85" s="407"/>
      <c r="K85" s="26" t="s">
        <v>426</v>
      </c>
      <c r="L85" s="409">
        <v>7</v>
      </c>
      <c r="M85" s="426">
        <f>VLOOKUP($K85,'Entry Form Men'!$B$11:$M$286,3,0)</f>
        <v>255</v>
      </c>
      <c r="N85" s="411" t="str">
        <f>VLOOKUP($K85,'Entry Form Men'!$B$11:$M$286,4,0)</f>
        <v>Andrej Poljanec</v>
      </c>
      <c r="O85" s="412">
        <f>VLOOKUP($K85,'Entry Form Men'!$B$11:$M$286,5,0)</f>
        <v>1984</v>
      </c>
      <c r="P85" s="412" t="str">
        <f>VLOOKUP($K85,'Entry Form Men'!$B$11:$M$286,6,0)</f>
        <v>SLO</v>
      </c>
      <c r="Q85" s="413">
        <f>VLOOKUP($K85,'Entry Form Men'!$B$11:$M$286,7,0)</f>
        <v>560</v>
      </c>
      <c r="R85" s="413">
        <f>VLOOKUP($K85,'Entry Form Men'!$B$11:$M$286,8,0)</f>
        <v>520</v>
      </c>
      <c r="S85" s="225"/>
    </row>
    <row r="86" spans="1:20" s="85" customFormat="1" ht="18" customHeight="1">
      <c r="A86" t="s">
        <v>357</v>
      </c>
      <c r="B86" s="409">
        <v>8</v>
      </c>
      <c r="C86" s="410">
        <f>VLOOKUP($A86,'Entry Form Men'!$B$11:$M$286,3,0)</f>
        <v>160</v>
      </c>
      <c r="D86" s="417" t="str">
        <f>VLOOKUP($A86,'Entry Form Men'!$B$11:$M$286,4,0)</f>
        <v>Arsen Dubski</v>
      </c>
      <c r="E86" s="410">
        <f>VLOOKUP($A86,'Entry Form Men'!$B$11:$M$286,5,0)</f>
        <v>1993</v>
      </c>
      <c r="F86" s="412" t="str">
        <f>VLOOKUP($A86,'Entry Form Men'!$B$11:$M$286,6,0)</f>
        <v>ARM</v>
      </c>
      <c r="G86" s="416">
        <f>VLOOKUP($A86,'Entry Form Men'!$B$11:$M$286,7,0)</f>
        <v>898</v>
      </c>
      <c r="H86" s="416">
        <f>VLOOKUP($A86,'Entry Form Men'!$B$11:$M$286,8,0)</f>
        <v>898</v>
      </c>
      <c r="I86" s="414"/>
      <c r="J86" s="407"/>
      <c r="K86" s="26" t="s">
        <v>427</v>
      </c>
      <c r="L86" s="409">
        <v>8</v>
      </c>
      <c r="M86" s="426">
        <f>VLOOKUP($K86,'Entry Form Men'!$B$11:$M$286,3,0)</f>
        <v>218</v>
      </c>
      <c r="N86" s="411" t="str">
        <f>VLOOKUP($K86,'Entry Form Men'!$B$11:$M$286,4,0)</f>
        <v>Dimitrios Patsoukakis</v>
      </c>
      <c r="O86" s="412">
        <f>VLOOKUP($K86,'Entry Form Men'!$B$11:$M$286,5,0)</f>
        <v>1987</v>
      </c>
      <c r="P86" s="412" t="str">
        <f>VLOOKUP($K86,'Entry Form Men'!$B$11:$M$286,6,0)</f>
        <v>GRE</v>
      </c>
      <c r="Q86" s="413">
        <f>VLOOKUP($K86,'Entry Form Men'!$B$11:$M$286,7,0)</f>
        <v>555</v>
      </c>
      <c r="R86" s="413">
        <f>VLOOKUP($K86,'Entry Form Men'!$B$11:$M$286,8,0)</f>
        <v>540</v>
      </c>
      <c r="S86" s="225"/>
    </row>
    <row r="87" spans="1:20" s="85" customFormat="1" ht="18" customHeight="1">
      <c r="B87" s="407"/>
      <c r="C87" s="407"/>
      <c r="D87" s="407"/>
      <c r="E87" s="407"/>
      <c r="F87" s="407"/>
      <c r="G87" s="407"/>
      <c r="H87" s="407"/>
      <c r="I87" s="407"/>
      <c r="J87" s="407"/>
      <c r="K87" s="26" t="s">
        <v>428</v>
      </c>
      <c r="L87" s="409">
        <v>9</v>
      </c>
      <c r="M87" s="426">
        <f>VLOOKUP($K87,'Entry Form Men'!$B$11:$M$286,3,0)</f>
        <v>200</v>
      </c>
      <c r="N87" s="411" t="str">
        <f>VLOOKUP($K87,'Entry Form Men'!$B$11:$M$286,4,0)</f>
        <v>Nikandros Stylianou</v>
      </c>
      <c r="O87" s="412">
        <f>VLOOKUP($K87,'Entry Form Men'!$B$11:$M$286,5,0)</f>
        <v>1989</v>
      </c>
      <c r="P87" s="412" t="str">
        <f>VLOOKUP($K87,'Entry Form Men'!$B$11:$M$286,6,0)</f>
        <v>CYP</v>
      </c>
      <c r="Q87" s="413">
        <f>VLOOKUP($K87,'Entry Form Men'!$B$11:$M$286,7,0)</f>
        <v>545</v>
      </c>
      <c r="R87" s="413">
        <f>VLOOKUP($K87,'Entry Form Men'!$B$11:$M$286,8,0)</f>
        <v>545</v>
      </c>
      <c r="S87" s="225"/>
    </row>
    <row r="88" spans="1:20" s="85" customFormat="1" ht="18" customHeight="1">
      <c r="B88" s="407"/>
      <c r="C88" s="407"/>
      <c r="D88" s="407"/>
      <c r="E88" s="407"/>
      <c r="F88" s="407"/>
      <c r="G88" s="407"/>
      <c r="H88" s="407"/>
      <c r="I88" s="407"/>
      <c r="J88" s="407"/>
      <c r="K88" s="26" t="s">
        <v>429</v>
      </c>
      <c r="L88" s="409">
        <v>10</v>
      </c>
      <c r="M88" s="426" t="e">
        <f>VLOOKUP($K88,'Entry Form Men'!$B$11:$M$286,3,0)</f>
        <v>#N/A</v>
      </c>
      <c r="N88" s="411" t="e">
        <f>VLOOKUP($K88,'Entry Form Men'!$B$11:$M$286,4,0)</f>
        <v>#N/A</v>
      </c>
      <c r="O88" s="412" t="e">
        <f>VLOOKUP($K88,'Entry Form Men'!$B$11:$M$286,5,0)</f>
        <v>#N/A</v>
      </c>
      <c r="P88" s="412" t="e">
        <f>VLOOKUP($K88,'Entry Form Men'!$B$11:$M$286,6,0)</f>
        <v>#N/A</v>
      </c>
      <c r="Q88" s="413" t="e">
        <f>VLOOKUP($K88,'Entry Form Men'!$B$11:$M$286,7,0)</f>
        <v>#N/A</v>
      </c>
      <c r="R88" s="413" t="e">
        <f>VLOOKUP($K88,'Entry Form Men'!$B$11:$M$286,8,0)</f>
        <v>#N/A</v>
      </c>
      <c r="S88" s="225"/>
      <c r="T88" s="71"/>
    </row>
    <row r="89" spans="1:20" s="85" customFormat="1" ht="18" customHeight="1">
      <c r="A89"/>
      <c r="B89" s="97"/>
      <c r="C89" s="97"/>
      <c r="D89" s="97"/>
      <c r="E89" s="97"/>
      <c r="F89" s="97"/>
      <c r="G89" s="97"/>
      <c r="H89" s="97"/>
      <c r="I89" s="97"/>
      <c r="J89" s="429"/>
      <c r="K89" s="26"/>
      <c r="L89" s="407"/>
      <c r="M89" s="407"/>
      <c r="N89" s="407"/>
      <c r="O89" s="407"/>
      <c r="P89" s="407"/>
      <c r="Q89" s="407"/>
      <c r="R89" s="407"/>
    </row>
    <row r="90" spans="1:20" s="85" customFormat="1" ht="18" customHeight="1">
      <c r="A90" s="221"/>
      <c r="B90" s="475" t="s">
        <v>20</v>
      </c>
      <c r="C90" s="475"/>
      <c r="D90" s="475"/>
      <c r="E90" s="475"/>
      <c r="F90" s="475"/>
      <c r="G90" s="475"/>
      <c r="H90" s="475"/>
      <c r="I90" s="224"/>
      <c r="J90" s="429"/>
      <c r="K90" s="408" t="s">
        <v>291</v>
      </c>
      <c r="L90" s="475" t="s">
        <v>36</v>
      </c>
      <c r="M90" s="475"/>
      <c r="N90" s="475"/>
      <c r="O90" s="475"/>
      <c r="P90" s="475"/>
      <c r="Q90" s="475"/>
      <c r="R90" s="475"/>
      <c r="S90" s="224"/>
    </row>
    <row r="91" spans="1:20" s="85" customFormat="1" ht="18" customHeight="1">
      <c r="A91"/>
      <c r="B91" s="95" t="s">
        <v>38</v>
      </c>
      <c r="C91" s="95" t="s">
        <v>31</v>
      </c>
      <c r="D91" s="95" t="s">
        <v>66</v>
      </c>
      <c r="E91" s="95" t="s">
        <v>67</v>
      </c>
      <c r="F91" s="95" t="s">
        <v>32</v>
      </c>
      <c r="G91" s="95" t="s">
        <v>52</v>
      </c>
      <c r="H91" s="95" t="s">
        <v>51</v>
      </c>
      <c r="I91" s="226" t="s">
        <v>110</v>
      </c>
      <c r="J91" s="429"/>
      <c r="K91" s="26"/>
      <c r="L91" s="95" t="s">
        <v>38</v>
      </c>
      <c r="M91" s="95" t="s">
        <v>31</v>
      </c>
      <c r="N91" s="95" t="s">
        <v>66</v>
      </c>
      <c r="O91" s="95" t="s">
        <v>67</v>
      </c>
      <c r="P91" s="95" t="s">
        <v>32</v>
      </c>
      <c r="Q91" s="95" t="s">
        <v>52</v>
      </c>
      <c r="R91" s="95" t="s">
        <v>51</v>
      </c>
      <c r="S91" s="226" t="s">
        <v>110</v>
      </c>
    </row>
    <row r="92" spans="1:20" s="85" customFormat="1" ht="18" customHeight="1">
      <c r="A92" t="s">
        <v>358</v>
      </c>
      <c r="B92" s="409">
        <v>1</v>
      </c>
      <c r="C92" s="410">
        <f>VLOOKUP($A92,'Entry Form Men'!$B$11:$M$286,3,0)</f>
        <v>288</v>
      </c>
      <c r="D92" s="415" t="str">
        <f>VLOOKUP($A92,'Entry Form Men'!$B$11:$M$286,4,0)</f>
        <v>Erdinç Ekin - OC</v>
      </c>
      <c r="E92" s="410">
        <f>VLOOKUP($A92,'Entry Form Men'!$B$11:$M$286,5,0)</f>
        <v>1988</v>
      </c>
      <c r="F92" s="412" t="str">
        <f>VLOOKUP($A92,'Entry Form Men'!$B$11:$M$286,6,0)</f>
        <v xml:space="preserve">TUR </v>
      </c>
      <c r="G92" s="421">
        <f>VLOOKUP($A92,'Entry Form Men'!$B$11:$M$286,7,0)</f>
        <v>81686</v>
      </c>
      <c r="H92" s="421">
        <f>VLOOKUP($A92,'Entry Form Men'!$B$11:$M$286,8,0)</f>
        <v>0</v>
      </c>
      <c r="I92" s="414"/>
      <c r="J92" s="429"/>
      <c r="K92" s="26" t="s">
        <v>430</v>
      </c>
      <c r="L92" s="409">
        <v>1</v>
      </c>
      <c r="M92" s="430">
        <f>VLOOKUP($K92,'Entry Form Men'!$B$11:$M$286,3,0)</f>
        <v>293</v>
      </c>
      <c r="N92" s="411" t="str">
        <f>VLOOKUP($K92,'Entry Form Men'!$B$11:$M$286,4,0)</f>
        <v>Osman Can Özdeveci - OC</v>
      </c>
      <c r="O92" s="412">
        <f>VLOOKUP($K92,'Entry Form Men'!$B$11:$M$286,5,0)</f>
        <v>1995</v>
      </c>
      <c r="P92" s="412" t="str">
        <f>VLOOKUP($K92,'Entry Form Men'!$B$11:$M$286,6,0)</f>
        <v xml:space="preserve">TUR </v>
      </c>
      <c r="Q92" s="413">
        <f>VLOOKUP($K92,'Entry Form Men'!$B$11:$M$286,7,0)</f>
        <v>0</v>
      </c>
      <c r="R92" s="413">
        <f>VLOOKUP($K92,'Entry Form Men'!$B$11:$M$286,8,0)</f>
        <v>0</v>
      </c>
      <c r="S92" s="225"/>
    </row>
    <row r="93" spans="1:20" s="85" customFormat="1" ht="18" customHeight="1">
      <c r="A93" t="s">
        <v>359</v>
      </c>
      <c r="B93" s="409">
        <v>2</v>
      </c>
      <c r="C93" s="410">
        <f>VLOOKUP($A93,'Entry Form Men'!$B$11:$M$286,3,0)</f>
        <v>252</v>
      </c>
      <c r="D93" s="417" t="str">
        <f>VLOOKUP($A93,'Entry Form Men'!$B$11:$M$286,4,0)</f>
        <v>Daniel Ionut Betej - OC</v>
      </c>
      <c r="E93" s="410">
        <f>VLOOKUP($A93,'Entry Form Men'!$B$11:$M$286,5,0)</f>
        <v>1987</v>
      </c>
      <c r="F93" s="412" t="str">
        <f>VLOOKUP($A93,'Entry Form Men'!$B$11:$M$286,6,0)</f>
        <v xml:space="preserve">ROU </v>
      </c>
      <c r="G93" s="421">
        <f>VLOOKUP($A93,'Entry Form Men'!$B$11:$M$286,7,0)</f>
        <v>81620</v>
      </c>
      <c r="H93" s="421">
        <f>VLOOKUP($A93,'Entry Form Men'!$B$11:$M$286,8,0)</f>
        <v>0</v>
      </c>
      <c r="I93" s="414"/>
      <c r="J93" s="429"/>
      <c r="K93" s="26" t="s">
        <v>431</v>
      </c>
      <c r="L93" s="431">
        <v>2</v>
      </c>
      <c r="M93" s="432">
        <f>VLOOKUP($K93,'Entry Form Men'!$B$11:$M$286,3,0)</f>
        <v>159</v>
      </c>
      <c r="N93" s="433" t="str">
        <f>VLOOKUP($K93,'Entry Form Men'!$B$11:$M$286,4,0)</f>
        <v>Albert Martirosyan</v>
      </c>
      <c r="O93" s="434">
        <f>VLOOKUP($K93,'Entry Form Men'!$B$11:$M$286,5,0)</f>
        <v>1994</v>
      </c>
      <c r="P93" s="434" t="str">
        <f>VLOOKUP($K93,'Entry Form Men'!$B$11:$M$286,6,0)</f>
        <v>ARM</v>
      </c>
      <c r="Q93" s="435">
        <f>VLOOKUP($K93,'Entry Form Men'!$B$11:$M$286,7,0)</f>
        <v>1640</v>
      </c>
      <c r="R93" s="435">
        <f>VLOOKUP($K93,'Entry Form Men'!$B$11:$M$286,8,0)</f>
        <v>1540</v>
      </c>
      <c r="S93" s="225"/>
    </row>
    <row r="94" spans="1:20" s="85" customFormat="1" ht="18" customHeight="1">
      <c r="A94" t="s">
        <v>360</v>
      </c>
      <c r="B94" s="409">
        <v>3</v>
      </c>
      <c r="C94" s="410">
        <f>VLOOKUP($A94,'Entry Form Men'!$B$11:$M$286,3,0)</f>
        <v>167</v>
      </c>
      <c r="D94" s="417" t="str">
        <f>VLOOKUP($A94,'Entry Form Men'!$B$11:$M$286,4,0)</f>
        <v>Vanya Sargsyan</v>
      </c>
      <c r="E94" s="410">
        <f>VLOOKUP($A94,'Entry Form Men'!$B$11:$M$286,5,0)</f>
        <v>1996</v>
      </c>
      <c r="F94" s="412" t="str">
        <f>VLOOKUP($A94,'Entry Form Men'!$B$11:$M$286,6,0)</f>
        <v>ARM</v>
      </c>
      <c r="G94" s="421">
        <f>VLOOKUP($A94,'Entry Form Men'!$B$11:$M$286,7,0)</f>
        <v>91651</v>
      </c>
      <c r="H94" s="421">
        <f>VLOOKUP($A94,'Entry Form Men'!$B$11:$M$286,8,0)</f>
        <v>91936</v>
      </c>
      <c r="I94" s="414"/>
      <c r="J94" s="429"/>
      <c r="K94" s="26" t="s">
        <v>432</v>
      </c>
      <c r="L94" s="431">
        <v>3</v>
      </c>
      <c r="M94" s="432">
        <f>VLOOKUP($K94,'Entry Form Men'!$B$11:$M$286,3,0)</f>
        <v>278</v>
      </c>
      <c r="N94" s="436" t="str">
        <f>VLOOKUP($K94,'Entry Form Men'!$B$11:$M$286,4,0)</f>
        <v>Murat Gündüz</v>
      </c>
      <c r="O94" s="432">
        <f>VLOOKUP($K94,'Entry Form Men'!$B$11:$M$286,5,0)</f>
        <v>1993</v>
      </c>
      <c r="P94" s="434" t="str">
        <f>VLOOKUP($K94,'Entry Form Men'!$B$11:$M$286,6,0)</f>
        <v>TUR</v>
      </c>
      <c r="Q94" s="437">
        <f>VLOOKUP($K94,'Entry Form Men'!$B$11:$M$286,7,0)</f>
        <v>1766</v>
      </c>
      <c r="R94" s="437">
        <f>VLOOKUP($K94,'Entry Form Men'!$B$11:$M$286,8,0)</f>
        <v>1749</v>
      </c>
      <c r="S94" s="225"/>
    </row>
    <row r="95" spans="1:20" s="85" customFormat="1" ht="18" customHeight="1">
      <c r="A95" t="s">
        <v>361</v>
      </c>
      <c r="B95" s="409">
        <v>4</v>
      </c>
      <c r="C95" s="410">
        <f>VLOOKUP($A95,'Entry Form Men'!$B$11:$M$286,3,0)</f>
        <v>249</v>
      </c>
      <c r="D95" s="417" t="str">
        <f>VLOOKUP($A95,'Entry Form Men'!$B$11:$M$286,4,0)</f>
        <v>Marius Busca</v>
      </c>
      <c r="E95" s="410">
        <f>VLOOKUP($A95,'Entry Form Men'!$B$11:$M$286,5,0)</f>
        <v>1979</v>
      </c>
      <c r="F95" s="412" t="str">
        <f>VLOOKUP($A95,'Entry Form Men'!$B$11:$M$286,6,0)</f>
        <v>ROU</v>
      </c>
      <c r="G95" s="421">
        <f>VLOOKUP($A95,'Entry Form Men'!$B$11:$M$286,7,0)</f>
        <v>83080</v>
      </c>
      <c r="H95" s="421">
        <f>VLOOKUP($A95,'Entry Form Men'!$B$11:$M$286,8,0)</f>
        <v>0</v>
      </c>
      <c r="I95" s="414"/>
      <c r="J95" s="429"/>
      <c r="K95" s="26" t="s">
        <v>433</v>
      </c>
      <c r="L95" s="431">
        <v>4</v>
      </c>
      <c r="M95" s="432">
        <f>VLOOKUP($K95,'Entry Form Men'!$B$11:$M$286,3,0)</f>
        <v>172</v>
      </c>
      <c r="N95" s="436" t="str">
        <f>VLOOKUP($K95,'Entry Form Men'!$B$11:$M$286,4,0)</f>
        <v>Mesud Pezer</v>
      </c>
      <c r="O95" s="432">
        <f>VLOOKUP($K95,'Entry Form Men'!$B$11:$M$286,5,0)</f>
        <v>1994</v>
      </c>
      <c r="P95" s="434" t="str">
        <f>VLOOKUP($K95,'Entry Form Men'!$B$11:$M$286,6,0)</f>
        <v>BIH</v>
      </c>
      <c r="Q95" s="437">
        <f>VLOOKUP($K95,'Entry Form Men'!$B$11:$M$286,7,0)</f>
        <v>1886</v>
      </c>
      <c r="R95" s="437">
        <f>VLOOKUP($K95,'Entry Form Men'!$B$11:$M$286,8,0)</f>
        <v>1864</v>
      </c>
      <c r="S95" s="225"/>
    </row>
    <row r="96" spans="1:20" s="85" customFormat="1" ht="18" customHeight="1">
      <c r="A96" t="s">
        <v>362</v>
      </c>
      <c r="B96" s="409">
        <v>5</v>
      </c>
      <c r="C96" s="410">
        <f>VLOOKUP($A96,'Entry Form Men'!$B$11:$M$286,3,0)</f>
        <v>265</v>
      </c>
      <c r="D96" s="417" t="str">
        <f>VLOOKUP($A96,'Entry Form Men'!$B$11:$M$286,4,0)</f>
        <v>Jasmin Ljajic</v>
      </c>
      <c r="E96" s="410">
        <f>VLOOKUP($A96,'Entry Form Men'!$B$11:$M$286,5,0)</f>
        <v>1991</v>
      </c>
      <c r="F96" s="412" t="str">
        <f>VLOOKUP($A96,'Entry Form Men'!$B$11:$M$286,6,0)</f>
        <v>SRB</v>
      </c>
      <c r="G96" s="421">
        <f>VLOOKUP($A96,'Entry Form Men'!$B$11:$M$286,7,0)</f>
        <v>81236</v>
      </c>
      <c r="H96" s="421">
        <f>VLOOKUP($A96,'Entry Form Men'!$B$11:$M$286,8,0)</f>
        <v>0</v>
      </c>
      <c r="I96" s="414"/>
      <c r="J96" s="429"/>
      <c r="K96" s="26" t="s">
        <v>434</v>
      </c>
      <c r="L96" s="431">
        <v>5</v>
      </c>
      <c r="M96" s="432">
        <f>VLOOKUP($K96,'Entry Form Men'!$B$11:$M$286,3,0)</f>
        <v>228</v>
      </c>
      <c r="N96" s="436" t="str">
        <f>VLOOKUP($K96,'Entry Form Men'!$B$11:$M$286,4,0)</f>
        <v>Ivan Emilianov</v>
      </c>
      <c r="O96" s="432">
        <f>VLOOKUP($K96,'Entry Form Men'!$B$11:$M$286,5,0)</f>
        <v>1977</v>
      </c>
      <c r="P96" s="434" t="str">
        <f>VLOOKUP($K96,'Entry Form Men'!$B$11:$M$286,6,0)</f>
        <v>MDA</v>
      </c>
      <c r="Q96" s="437">
        <f>VLOOKUP($K96,'Entry Form Men'!$B$11:$M$286,7,0)</f>
        <v>2064</v>
      </c>
      <c r="R96" s="437">
        <f>VLOOKUP($K96,'Entry Form Men'!$B$11:$M$286,8,0)</f>
        <v>1906</v>
      </c>
      <c r="S96" s="225"/>
    </row>
    <row r="97" spans="1:22" s="85" customFormat="1" ht="18" customHeight="1">
      <c r="A97" t="s">
        <v>363</v>
      </c>
      <c r="B97" s="409">
        <v>6</v>
      </c>
      <c r="C97" s="410">
        <f>VLOOKUP($A97,'Entry Form Men'!$B$11:$M$286,3,0)</f>
        <v>274</v>
      </c>
      <c r="D97" s="411" t="str">
        <f>VLOOKUP($A97,'Entry Form Men'!$B$11:$M$286,4,0)</f>
        <v>Ali Kaya</v>
      </c>
      <c r="E97" s="412">
        <f>VLOOKUP($A97,'Entry Form Men'!$B$11:$M$286,5,0)</f>
        <v>1994</v>
      </c>
      <c r="F97" s="412" t="str">
        <f>VLOOKUP($A97,'Entry Form Men'!$B$11:$M$286,6,0)</f>
        <v>TUR</v>
      </c>
      <c r="G97" s="438">
        <f>VLOOKUP($A97,'Entry Form Men'!$B$11:$M$286,7,0)</f>
        <v>74361</v>
      </c>
      <c r="H97" s="438">
        <f>VLOOKUP($A97,'Entry Form Men'!$B$11:$M$286,8,0)</f>
        <v>74361</v>
      </c>
      <c r="I97" s="414"/>
      <c r="J97" s="429"/>
      <c r="K97" s="26" t="s">
        <v>435</v>
      </c>
      <c r="L97" s="431">
        <v>6</v>
      </c>
      <c r="M97" s="432">
        <f>VLOOKUP($K97,'Entry Form Men'!$B$11:$M$286,3,0)</f>
        <v>194</v>
      </c>
      <c r="N97" s="436" t="str">
        <f>VLOOKUP($K97,'Entry Form Men'!$B$11:$M$286,4,0)</f>
        <v>Marin Premeru</v>
      </c>
      <c r="O97" s="432">
        <f>VLOOKUP($K97,'Entry Form Men'!$B$11:$M$286,5,0)</f>
        <v>1990</v>
      </c>
      <c r="P97" s="434" t="str">
        <f>VLOOKUP($K97,'Entry Form Men'!$B$11:$M$286,6,0)</f>
        <v>CRO</v>
      </c>
      <c r="Q97" s="437">
        <f>VLOOKUP($K97,'Entry Form Men'!$B$11:$M$286,7,0)</f>
        <v>2059</v>
      </c>
      <c r="R97" s="437">
        <f>VLOOKUP($K97,'Entry Form Men'!$B$11:$M$286,8,0)</f>
        <v>1943</v>
      </c>
      <c r="S97" s="225"/>
    </row>
    <row r="98" spans="1:22" s="85" customFormat="1" ht="18" customHeight="1">
      <c r="A98" t="s">
        <v>364</v>
      </c>
      <c r="B98" s="409">
        <v>7</v>
      </c>
      <c r="C98" s="410">
        <f>VLOOKUP($A98,'Entry Form Men'!$B$11:$M$286,3,0)</f>
        <v>181</v>
      </c>
      <c r="D98" s="417" t="str">
        <f>VLOOKUP($A98,'Entry Form Men'!$B$11:$M$286,4,0)</f>
        <v>Mitko Tsenov</v>
      </c>
      <c r="E98" s="410">
        <f>VLOOKUP($A98,'Entry Form Men'!$B$11:$M$286,5,0)</f>
        <v>1993</v>
      </c>
      <c r="F98" s="412" t="str">
        <f>VLOOKUP($A98,'Entry Form Men'!$B$11:$M$286,6,0)</f>
        <v>BUL</v>
      </c>
      <c r="G98" s="421">
        <f>VLOOKUP($A98,'Entry Form Men'!$B$11:$M$286,7,0)</f>
        <v>75934</v>
      </c>
      <c r="H98" s="421">
        <f>VLOOKUP($A98,'Entry Form Men'!$B$11:$M$286,8,0)</f>
        <v>75934</v>
      </c>
      <c r="I98" s="414"/>
      <c r="J98" s="429"/>
      <c r="K98" s="26" t="s">
        <v>436</v>
      </c>
      <c r="L98" s="431">
        <v>7</v>
      </c>
      <c r="M98" s="432">
        <f>VLOOKUP($K98,'Entry Form Men'!$B$11:$M$286,3,0)</f>
        <v>242</v>
      </c>
      <c r="N98" s="436" t="str">
        <f>VLOOKUP($K98,'Entry Form Men'!$B$11:$M$286,4,0)</f>
        <v>Andrei Gag</v>
      </c>
      <c r="O98" s="432">
        <f>VLOOKUP($K98,'Entry Form Men'!$B$11:$M$286,5,0)</f>
        <v>1991</v>
      </c>
      <c r="P98" s="434" t="str">
        <f>VLOOKUP($K98,'Entry Form Men'!$B$11:$M$286,6,0)</f>
        <v>ROU</v>
      </c>
      <c r="Q98" s="437">
        <f>VLOOKUP($K98,'Entry Form Men'!$B$11:$M$286,7,0)</f>
        <v>1974</v>
      </c>
      <c r="R98" s="437">
        <f>VLOOKUP($K98,'Entry Form Men'!$B$11:$M$286,8,0)</f>
        <v>1974</v>
      </c>
      <c r="S98" s="225"/>
    </row>
    <row r="99" spans="1:22" s="85" customFormat="1" ht="18" customHeight="1">
      <c r="A99" t="s">
        <v>365</v>
      </c>
      <c r="B99" s="409">
        <v>8</v>
      </c>
      <c r="C99" s="410">
        <f>VLOOKUP($A99,'Entry Form Men'!$B$11:$M$286,3,0)</f>
        <v>209</v>
      </c>
      <c r="D99" s="417" t="str">
        <f>VLOOKUP($A99,'Entry Form Men'!$B$11:$M$286,4,0)</f>
        <v>Davit Kharazishvili</v>
      </c>
      <c r="E99" s="410" t="str">
        <f>VLOOKUP($A99,'Entry Form Men'!$B$11:$M$286,5,0)</f>
        <v>1992</v>
      </c>
      <c r="F99" s="412" t="str">
        <f>VLOOKUP($A99,'Entry Form Men'!$B$11:$M$286,6,0)</f>
        <v>GEO</v>
      </c>
      <c r="G99" s="421">
        <f>VLOOKUP($A99,'Entry Form Men'!$B$11:$M$286,7,0)</f>
        <v>0</v>
      </c>
      <c r="H99" s="421">
        <f>VLOOKUP($A99,'Entry Form Men'!$B$11:$M$286,8,0)</f>
        <v>90745</v>
      </c>
      <c r="I99" s="414"/>
      <c r="J99" s="429"/>
      <c r="K99" s="26" t="s">
        <v>437</v>
      </c>
      <c r="L99" s="431">
        <v>8</v>
      </c>
      <c r="M99" s="432">
        <f>VLOOKUP($K99,'Entry Form Men'!$B$11:$M$286,3,0)</f>
        <v>264</v>
      </c>
      <c r="N99" s="433" t="str">
        <f>VLOOKUP($K99,'Entry Form Men'!$B$11:$M$286,4,0)</f>
        <v>Asmir Kolasinac</v>
      </c>
      <c r="O99" s="434">
        <f>VLOOKUP($K99,'Entry Form Men'!$B$11:$M$286,5,0)</f>
        <v>1984</v>
      </c>
      <c r="P99" s="434" t="str">
        <f>VLOOKUP($K99,'Entry Form Men'!$B$11:$M$286,6,0)</f>
        <v>SRB</v>
      </c>
      <c r="Q99" s="435">
        <f>VLOOKUP($K99,'Entry Form Men'!$B$11:$M$286,7,0)</f>
        <v>2085</v>
      </c>
      <c r="R99" s="435">
        <f>VLOOKUP($K99,'Entry Form Men'!$B$11:$M$286,8,0)</f>
        <v>2061</v>
      </c>
      <c r="S99" s="225"/>
    </row>
    <row r="100" spans="1:22" s="85" customFormat="1" ht="18" customHeight="1">
      <c r="A100" t="s">
        <v>366</v>
      </c>
      <c r="B100" s="409">
        <v>9</v>
      </c>
      <c r="C100" s="410">
        <f>VLOOKUP($A100,'Entry Form Men'!$B$11:$M$286,3,0)</f>
        <v>297</v>
      </c>
      <c r="D100" s="417" t="str">
        <f>VLOOKUP($A100,'Entry Form Men'!$B$11:$M$286,4,0)</f>
        <v>Tarık Langat Akdağ - OC</v>
      </c>
      <c r="E100" s="410">
        <f>VLOOKUP($A100,'Entry Form Men'!$B$11:$M$286,5,0)</f>
        <v>1988</v>
      </c>
      <c r="F100" s="412" t="str">
        <f>VLOOKUP($A100,'Entry Form Men'!$B$11:$M$286,6,0)</f>
        <v xml:space="preserve">TUR </v>
      </c>
      <c r="G100" s="421">
        <f>VLOOKUP($A100,'Entry Form Men'!$B$11:$M$286,7,0)</f>
        <v>74768</v>
      </c>
      <c r="H100" s="421">
        <f>VLOOKUP($A100,'Entry Form Men'!$B$11:$M$286,8,0)</f>
        <v>80129</v>
      </c>
      <c r="I100" s="414"/>
      <c r="J100" s="429"/>
      <c r="K100" s="26" t="s">
        <v>438</v>
      </c>
      <c r="L100" s="431">
        <v>9</v>
      </c>
      <c r="M100" s="432">
        <f>VLOOKUP($K100,'Entry Form Men'!$B$11:$M$286,3,0)</f>
        <v>178</v>
      </c>
      <c r="N100" s="433" t="str">
        <f>VLOOKUP($K100,'Entry Form Men'!$B$11:$M$286,4,0)</f>
        <v>Georgi Ivanov</v>
      </c>
      <c r="O100" s="434">
        <f>VLOOKUP($K100,'Entry Form Men'!$B$11:$M$286,5,0)</f>
        <v>1985</v>
      </c>
      <c r="P100" s="434" t="str">
        <f>VLOOKUP($K100,'Entry Form Men'!$B$11:$M$286,6,0)</f>
        <v>BUL</v>
      </c>
      <c r="Q100" s="435">
        <f>VLOOKUP($K100,'Entry Form Men'!$B$11:$M$286,7,0)</f>
        <v>2109</v>
      </c>
      <c r="R100" s="435">
        <f>VLOOKUP($K100,'Entry Form Men'!$B$11:$M$286,8,0)</f>
        <v>2082</v>
      </c>
      <c r="S100" s="225"/>
    </row>
    <row r="101" spans="1:22" s="85" customFormat="1" ht="18" customHeight="1">
      <c r="A101" t="s">
        <v>367</v>
      </c>
      <c r="B101" s="409">
        <v>10</v>
      </c>
      <c r="C101" s="410">
        <f>VLOOKUP($A101,'Entry Form Men'!$B$11:$M$286,3,0)</f>
        <v>295</v>
      </c>
      <c r="D101" s="417" t="str">
        <f>VLOOKUP($A101,'Entry Form Men'!$B$11:$M$286,4,0)</f>
        <v>Ramazan Özdemir - OC</v>
      </c>
      <c r="E101" s="410">
        <f>VLOOKUP($A101,'Entry Form Men'!$B$11:$M$286,5,0)</f>
        <v>1991</v>
      </c>
      <c r="F101" s="412" t="str">
        <f>VLOOKUP($A101,'Entry Form Men'!$B$11:$M$286,6,0)</f>
        <v xml:space="preserve">TUR </v>
      </c>
      <c r="G101" s="421">
        <f>VLOOKUP($A101,'Entry Form Men'!$B$11:$M$286,7,0)</f>
        <v>81617</v>
      </c>
      <c r="H101" s="421">
        <f>VLOOKUP($A101,'Entry Form Men'!$B$11:$M$286,8,0)</f>
        <v>81617</v>
      </c>
      <c r="I101" s="414"/>
      <c r="J101" s="429"/>
      <c r="K101" s="26" t="s">
        <v>439</v>
      </c>
      <c r="L101" s="431">
        <v>10</v>
      </c>
      <c r="M101" s="432" t="e">
        <f>VLOOKUP($K101,'Entry Form Men'!$B$11:$M$286,3,0)</f>
        <v>#N/A</v>
      </c>
      <c r="N101" s="433" t="e">
        <f>VLOOKUP($K101,'Entry Form Men'!$B$11:$M$286,4,0)</f>
        <v>#N/A</v>
      </c>
      <c r="O101" s="434" t="e">
        <f>VLOOKUP($K101,'Entry Form Men'!$B$11:$M$286,5,0)</f>
        <v>#N/A</v>
      </c>
      <c r="P101" s="434" t="e">
        <f>VLOOKUP($K101,'Entry Form Men'!$B$11:$M$286,6,0)</f>
        <v>#N/A</v>
      </c>
      <c r="Q101" s="435" t="e">
        <f>VLOOKUP($K101,'Entry Form Men'!$B$11:$M$286,7,0)</f>
        <v>#N/A</v>
      </c>
      <c r="R101" s="413" t="e">
        <f>VLOOKUP($K101,'Entry Form Men'!$B$11:$M$286,8,0)</f>
        <v>#N/A</v>
      </c>
      <c r="S101" s="225"/>
    </row>
    <row r="102" spans="1:22" s="85" customFormat="1" ht="18" customHeight="1">
      <c r="A102" t="s">
        <v>368</v>
      </c>
      <c r="B102" s="409">
        <v>11</v>
      </c>
      <c r="C102" s="410">
        <f>VLOOKUP($A102,'Entry Form Men'!$B$11:$M$286,3,0)</f>
        <v>186</v>
      </c>
      <c r="D102" s="417" t="str">
        <f>VLOOKUP($A102,'Entry Form Men'!$B$11:$M$286,4,0)</f>
        <v>Yolo Nikolov - OC</v>
      </c>
      <c r="E102" s="410">
        <f>VLOOKUP($A102,'Entry Form Men'!$B$11:$M$286,5,0)</f>
        <v>1984</v>
      </c>
      <c r="F102" s="412" t="str">
        <f>VLOOKUP($A102,'Entry Form Men'!$B$11:$M$286,6,0)</f>
        <v xml:space="preserve">BUL </v>
      </c>
      <c r="G102" s="421">
        <f>VLOOKUP($A102,'Entry Form Men'!$B$11:$M$286,7,0)</f>
        <v>82438</v>
      </c>
      <c r="H102" s="421">
        <f>VLOOKUP($A102,'Entry Form Men'!$B$11:$M$286,8,0)</f>
        <v>82625</v>
      </c>
      <c r="I102" s="414"/>
      <c r="J102" s="429"/>
      <c r="K102" s="26" t="s">
        <v>440</v>
      </c>
      <c r="L102" s="431">
        <v>11</v>
      </c>
      <c r="M102" s="432" t="e">
        <f>VLOOKUP($K102,'Entry Form Men'!$B$11:$M$286,3,0)</f>
        <v>#N/A</v>
      </c>
      <c r="N102" s="433" t="e">
        <f>VLOOKUP($K102,'Entry Form Men'!$B$11:$M$286,4,0)</f>
        <v>#N/A</v>
      </c>
      <c r="O102" s="434" t="e">
        <f>VLOOKUP($K102,'Entry Form Men'!$B$11:$M$286,5,0)</f>
        <v>#N/A</v>
      </c>
      <c r="P102" s="434" t="e">
        <f>VLOOKUP($K102,'Entry Form Men'!$B$11:$M$286,6,0)</f>
        <v>#N/A</v>
      </c>
      <c r="Q102" s="435" t="e">
        <f>VLOOKUP($K102,'Entry Form Men'!$B$11:$M$286,7,0)</f>
        <v>#N/A</v>
      </c>
      <c r="R102" s="413" t="e">
        <f>VLOOKUP($K102,'Entry Form Men'!$B$11:$M$286,8,0)</f>
        <v>#N/A</v>
      </c>
      <c r="S102" s="225"/>
    </row>
    <row r="103" spans="1:22" s="85" customFormat="1" ht="18" customHeight="1">
      <c r="A103" t="s">
        <v>369</v>
      </c>
      <c r="B103" s="409">
        <v>12</v>
      </c>
      <c r="C103" s="410">
        <f>VLOOKUP($A103,'Entry Form Men'!$B$11:$M$286,3,0)</f>
        <v>187</v>
      </c>
      <c r="D103" s="417" t="str">
        <f>VLOOKUP($A103,'Entry Form Men'!$B$11:$M$286,4,0)</f>
        <v>Ivan Popov - OC</v>
      </c>
      <c r="E103" s="410">
        <f>VLOOKUP($A103,'Entry Form Men'!$B$11:$M$286,5,0)</f>
        <v>1991</v>
      </c>
      <c r="F103" s="412" t="str">
        <f>VLOOKUP($A103,'Entry Form Men'!$B$11:$M$286,6,0)</f>
        <v xml:space="preserve">BUL </v>
      </c>
      <c r="G103" s="421">
        <f>VLOOKUP($A103,'Entry Form Men'!$B$11:$M$286,7,0)</f>
        <v>0</v>
      </c>
      <c r="H103" s="421">
        <f>VLOOKUP($A103,'Entry Form Men'!$B$11:$M$286,8,0)</f>
        <v>0</v>
      </c>
      <c r="I103" s="414"/>
      <c r="J103" s="71"/>
      <c r="K103" s="26"/>
      <c r="L103" s="26"/>
      <c r="M103" s="26"/>
      <c r="N103" s="26"/>
      <c r="O103" s="26"/>
      <c r="P103" s="26"/>
      <c r="Q103" s="26"/>
      <c r="R103" s="26"/>
      <c r="S103" s="47"/>
      <c r="T103" s="47"/>
      <c r="U103" s="47"/>
      <c r="V103" s="47"/>
    </row>
    <row r="104" spans="1:22" ht="15" customHeight="1">
      <c r="A104" t="s">
        <v>370</v>
      </c>
      <c r="B104" s="409">
        <v>13</v>
      </c>
      <c r="C104" s="410">
        <f>VLOOKUP($A104,'Entry Form Men'!$B$11:$M$286,3,0)</f>
        <v>191</v>
      </c>
      <c r="D104" s="417" t="str">
        <f>VLOOKUP($A104,'Entry Form Men'!$B$11:$M$286,4,0)</f>
        <v>Nicholas Chepseba - OC</v>
      </c>
      <c r="E104" s="410">
        <f>VLOOKUP($A104,'Entry Form Men'!$B$11:$M$286,5,0)</f>
        <v>1994</v>
      </c>
      <c r="F104" s="412" t="str">
        <f>VLOOKUP($A104,'Entry Form Men'!$B$11:$M$286,6,0)</f>
        <v xml:space="preserve">KEN </v>
      </c>
      <c r="G104" s="421">
        <f>VLOOKUP($A104,'Entry Form Men'!$B$11:$M$286,7,0)</f>
        <v>0</v>
      </c>
      <c r="H104" s="421">
        <f>VLOOKUP($A104,'Entry Form Men'!$B$11:$M$286,8,0)</f>
        <v>0</v>
      </c>
      <c r="I104" s="71"/>
      <c r="J104" s="71"/>
      <c r="K104" s="71"/>
      <c r="L104" s="71"/>
      <c r="M104" s="71"/>
      <c r="N104" s="71"/>
      <c r="O104" s="71"/>
      <c r="P104" s="71"/>
      <c r="Q104" s="71"/>
      <c r="R104" s="71"/>
    </row>
    <row r="105" spans="1:22" ht="15" customHeight="1"/>
    <row r="106" spans="1:22" ht="15" customHeight="1">
      <c r="L106" s="62"/>
      <c r="M106" s="62"/>
      <c r="N106" s="63"/>
      <c r="O106" s="62"/>
      <c r="P106" s="62"/>
      <c r="Q106" s="62"/>
      <c r="R106" s="62"/>
      <c r="S106" s="62"/>
    </row>
    <row r="107" spans="1:22" ht="15" customHeight="1"/>
    <row r="108" spans="1:22" ht="15" customHeight="1"/>
    <row r="109" spans="1:22" ht="15" customHeight="1"/>
    <row r="110" spans="1:22" ht="15" customHeight="1"/>
    <row r="111" spans="1:22" ht="15" customHeight="1"/>
    <row r="112" spans="1:2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sheetData>
  <mergeCells count="16">
    <mergeCell ref="B1:R1"/>
    <mergeCell ref="B7:R7"/>
    <mergeCell ref="B9:H9"/>
    <mergeCell ref="L31:R31"/>
    <mergeCell ref="L9:R9"/>
    <mergeCell ref="B20:H20"/>
    <mergeCell ref="B61:H61"/>
    <mergeCell ref="L20:R20"/>
    <mergeCell ref="B90:H90"/>
    <mergeCell ref="B49:H49"/>
    <mergeCell ref="L49:R49"/>
    <mergeCell ref="B77:H77"/>
    <mergeCell ref="L77:R77"/>
    <mergeCell ref="B31:H31"/>
    <mergeCell ref="L61:R61"/>
    <mergeCell ref="L90:R90"/>
  </mergeCells>
  <conditionalFormatting sqref="I10 I73:I75 S79:S88">
    <cfRule type="containsErrors" dxfId="195" priority="167" stopIfTrue="1">
      <formula>ISERROR(I10)</formula>
    </cfRule>
  </conditionalFormatting>
  <conditionalFormatting sqref="S33:S47">
    <cfRule type="containsErrors" dxfId="194" priority="166" stopIfTrue="1">
      <formula>ISERROR(S33)</formula>
    </cfRule>
  </conditionalFormatting>
  <conditionalFormatting sqref="S33:S47 I73:I75 S79:S88">
    <cfRule type="cellIs" dxfId="193" priority="165" stopIfTrue="1" operator="equal">
      <formula>0</formula>
    </cfRule>
  </conditionalFormatting>
  <conditionalFormatting sqref="S33:S47">
    <cfRule type="cellIs" dxfId="192" priority="164" stopIfTrue="1" operator="equal">
      <formula>0</formula>
    </cfRule>
  </conditionalFormatting>
  <conditionalFormatting sqref="S32">
    <cfRule type="containsErrors" dxfId="191" priority="163" stopIfTrue="1">
      <formula>ISERROR(S32)</formula>
    </cfRule>
  </conditionalFormatting>
  <conditionalFormatting sqref="S11:S16">
    <cfRule type="containsErrors" dxfId="190" priority="162" stopIfTrue="1">
      <formula>ISERROR(S11)</formula>
    </cfRule>
  </conditionalFormatting>
  <conditionalFormatting sqref="S11:S16">
    <cfRule type="cellIs" dxfId="189" priority="161" stopIfTrue="1" operator="equal">
      <formula>0</formula>
    </cfRule>
  </conditionalFormatting>
  <conditionalFormatting sqref="S11:S16">
    <cfRule type="cellIs" dxfId="188" priority="160" stopIfTrue="1" operator="equal">
      <formula>0</formula>
    </cfRule>
  </conditionalFormatting>
  <conditionalFormatting sqref="S10">
    <cfRule type="containsErrors" dxfId="187" priority="159" stopIfTrue="1">
      <formula>ISERROR(S10)</formula>
    </cfRule>
  </conditionalFormatting>
  <conditionalFormatting sqref="S63:S75">
    <cfRule type="containsErrors" dxfId="186" priority="158" stopIfTrue="1">
      <formula>ISERROR(S63)</formula>
    </cfRule>
  </conditionalFormatting>
  <conditionalFormatting sqref="S63:S75">
    <cfRule type="cellIs" dxfId="185" priority="157" stopIfTrue="1" operator="equal">
      <formula>0</formula>
    </cfRule>
  </conditionalFormatting>
  <conditionalFormatting sqref="S63:S75">
    <cfRule type="cellIs" dxfId="184" priority="156" stopIfTrue="1" operator="equal">
      <formula>0</formula>
    </cfRule>
  </conditionalFormatting>
  <conditionalFormatting sqref="S62">
    <cfRule type="containsErrors" dxfId="183" priority="155" stopIfTrue="1">
      <formula>ISERROR(S62)</formula>
    </cfRule>
  </conditionalFormatting>
  <conditionalFormatting sqref="I33:I47">
    <cfRule type="containsErrors" dxfId="182" priority="154" stopIfTrue="1">
      <formula>ISERROR(I33)</formula>
    </cfRule>
  </conditionalFormatting>
  <conditionalFormatting sqref="I33:I47">
    <cfRule type="cellIs" dxfId="181" priority="153" stopIfTrue="1" operator="equal">
      <formula>0</formula>
    </cfRule>
  </conditionalFormatting>
  <conditionalFormatting sqref="I33:I47">
    <cfRule type="cellIs" dxfId="180" priority="152" stopIfTrue="1" operator="equal">
      <formula>0</formula>
    </cfRule>
  </conditionalFormatting>
  <conditionalFormatting sqref="I32">
    <cfRule type="containsErrors" dxfId="179" priority="151" stopIfTrue="1">
      <formula>ISERROR(I32)</formula>
    </cfRule>
  </conditionalFormatting>
  <conditionalFormatting sqref="S92:S102">
    <cfRule type="containsErrors" dxfId="178" priority="146" stopIfTrue="1">
      <formula>ISERROR(S92)</formula>
    </cfRule>
  </conditionalFormatting>
  <conditionalFormatting sqref="S92:S102">
    <cfRule type="cellIs" dxfId="177" priority="145" stopIfTrue="1" operator="equal">
      <formula>0</formula>
    </cfRule>
  </conditionalFormatting>
  <conditionalFormatting sqref="S92:S102">
    <cfRule type="cellIs" dxfId="176" priority="144" stopIfTrue="1" operator="equal">
      <formula>0</formula>
    </cfRule>
  </conditionalFormatting>
  <conditionalFormatting sqref="S91">
    <cfRule type="containsErrors" dxfId="175" priority="143" stopIfTrue="1">
      <formula>ISERROR(S91)</formula>
    </cfRule>
  </conditionalFormatting>
  <conditionalFormatting sqref="S51:S59">
    <cfRule type="containsErrors" dxfId="174" priority="126" stopIfTrue="1">
      <formula>ISERROR(S51)</formula>
    </cfRule>
  </conditionalFormatting>
  <conditionalFormatting sqref="S51:S59">
    <cfRule type="cellIs" dxfId="173" priority="125" stopIfTrue="1" operator="equal">
      <formula>0</formula>
    </cfRule>
  </conditionalFormatting>
  <conditionalFormatting sqref="S51:S59">
    <cfRule type="cellIs" dxfId="172" priority="124" stopIfTrue="1" operator="equal">
      <formula>0</formula>
    </cfRule>
  </conditionalFormatting>
  <conditionalFormatting sqref="S50">
    <cfRule type="containsErrors" dxfId="171" priority="123" stopIfTrue="1">
      <formula>ISERROR(S50)</formula>
    </cfRule>
  </conditionalFormatting>
  <conditionalFormatting sqref="I51:I59">
    <cfRule type="containsErrors" dxfId="170" priority="122" stopIfTrue="1">
      <formula>ISERROR(I51)</formula>
    </cfRule>
  </conditionalFormatting>
  <conditionalFormatting sqref="I51:I59">
    <cfRule type="cellIs" dxfId="169" priority="121" stopIfTrue="1" operator="equal">
      <formula>0</formula>
    </cfRule>
  </conditionalFormatting>
  <conditionalFormatting sqref="I51:I59">
    <cfRule type="cellIs" dxfId="168" priority="120" stopIfTrue="1" operator="equal">
      <formula>0</formula>
    </cfRule>
  </conditionalFormatting>
  <conditionalFormatting sqref="I50">
    <cfRule type="containsErrors" dxfId="167" priority="119" stopIfTrue="1">
      <formula>ISERROR(I50)</formula>
    </cfRule>
  </conditionalFormatting>
  <conditionalFormatting sqref="I92:I103">
    <cfRule type="containsErrors" dxfId="166" priority="114" stopIfTrue="1">
      <formula>ISERROR(I92)</formula>
    </cfRule>
  </conditionalFormatting>
  <conditionalFormatting sqref="I92:I103">
    <cfRule type="cellIs" dxfId="165" priority="113" stopIfTrue="1" operator="equal">
      <formula>0</formula>
    </cfRule>
  </conditionalFormatting>
  <conditionalFormatting sqref="I92:I103">
    <cfRule type="cellIs" dxfId="164" priority="112" stopIfTrue="1" operator="equal">
      <formula>0</formula>
    </cfRule>
  </conditionalFormatting>
  <conditionalFormatting sqref="I91">
    <cfRule type="containsErrors" dxfId="163" priority="111" stopIfTrue="1">
      <formula>ISERROR(I91)</formula>
    </cfRule>
  </conditionalFormatting>
  <conditionalFormatting sqref="I79:I86">
    <cfRule type="containsErrors" dxfId="162" priority="106" stopIfTrue="1">
      <formula>ISERROR(I79)</formula>
    </cfRule>
  </conditionalFormatting>
  <conditionalFormatting sqref="I79:I86">
    <cfRule type="cellIs" dxfId="161" priority="105" stopIfTrue="1" operator="equal">
      <formula>0</formula>
    </cfRule>
  </conditionalFormatting>
  <conditionalFormatting sqref="I79:I86">
    <cfRule type="cellIs" dxfId="160" priority="104" stopIfTrue="1" operator="equal">
      <formula>0</formula>
    </cfRule>
  </conditionalFormatting>
  <conditionalFormatting sqref="I78">
    <cfRule type="containsErrors" dxfId="159" priority="103" stopIfTrue="1">
      <formula>ISERROR(I78)</formula>
    </cfRule>
  </conditionalFormatting>
  <conditionalFormatting sqref="S78">
    <cfRule type="containsErrors" dxfId="158" priority="91" stopIfTrue="1">
      <formula>ISERROR(S78)</formula>
    </cfRule>
  </conditionalFormatting>
  <conditionalFormatting sqref="S21">
    <cfRule type="containsErrors" dxfId="157" priority="77" stopIfTrue="1">
      <formula>ISERROR(S21)</formula>
    </cfRule>
  </conditionalFormatting>
  <conditionalFormatting sqref="S22:S27">
    <cfRule type="containsErrors" dxfId="156" priority="80" stopIfTrue="1">
      <formula>ISERROR(S22)</formula>
    </cfRule>
  </conditionalFormatting>
  <conditionalFormatting sqref="S22:S27">
    <cfRule type="cellIs" dxfId="155" priority="79" stopIfTrue="1" operator="equal">
      <formula>0</formula>
    </cfRule>
  </conditionalFormatting>
  <conditionalFormatting sqref="S22:S27">
    <cfRule type="cellIs" dxfId="154" priority="78" stopIfTrue="1" operator="equal">
      <formula>0</formula>
    </cfRule>
  </conditionalFormatting>
  <conditionalFormatting sqref="M1:R16 M20:R27 C76:H86 C1:H59 D73:H75 M104:R1048576 M31:R102 C89:H65470">
    <cfRule type="cellIs" dxfId="153" priority="45" stopIfTrue="1" operator="equal">
      <formula>0</formula>
    </cfRule>
    <cfRule type="containsErrors" dxfId="152" priority="46" stopIfTrue="1">
      <formula>ISERROR(C1)</formula>
    </cfRule>
  </conditionalFormatting>
  <conditionalFormatting sqref="N1:N16 N20:N27 D1:D59 D73:D86 N104:N1048576 N31:N102 D89:D65470">
    <cfRule type="containsText" dxfId="151" priority="44" stopIfTrue="1" operator="containsText" text=" OC">
      <formula>NOT(ISERROR(SEARCH(" OC",D1)))</formula>
    </cfRule>
  </conditionalFormatting>
  <conditionalFormatting sqref="P1:P16 P20:P27 F1:F59 F73:F86 P104:P1048576 P31:P102 F89:F65470">
    <cfRule type="containsText" dxfId="150" priority="43" stopIfTrue="1" operator="containsText" text=" ">
      <formula>NOT(ISERROR(SEARCH(" ",F1)))</formula>
    </cfRule>
  </conditionalFormatting>
  <conditionalFormatting sqref="B8">
    <cfRule type="containsText" dxfId="149" priority="34" stopIfTrue="1" operator="containsText" text="OC">
      <formula>NOT(ISERROR(SEARCH("OC",B8)))</formula>
    </cfRule>
  </conditionalFormatting>
  <conditionalFormatting sqref="B19">
    <cfRule type="containsText" dxfId="148" priority="33" stopIfTrue="1" operator="containsText" text="OC">
      <formula>NOT(ISERROR(SEARCH("OC",B19)))</formula>
    </cfRule>
  </conditionalFormatting>
  <conditionalFormatting sqref="L8">
    <cfRule type="containsText" dxfId="147" priority="32" stopIfTrue="1" operator="containsText" text="OC">
      <formula>NOT(ISERROR(SEARCH("OC",L8)))</formula>
    </cfRule>
  </conditionalFormatting>
  <conditionalFormatting sqref="L19">
    <cfRule type="containsText" dxfId="146" priority="31" stopIfTrue="1" operator="containsText" text="OC">
      <formula>NOT(ISERROR(SEARCH("OC",L19)))</formula>
    </cfRule>
  </conditionalFormatting>
  <conditionalFormatting sqref="I21">
    <cfRule type="containsErrors" dxfId="145" priority="27" stopIfTrue="1">
      <formula>ISERROR(I21)</formula>
    </cfRule>
  </conditionalFormatting>
  <conditionalFormatting sqref="B48">
    <cfRule type="containsText" dxfId="144" priority="10" stopIfTrue="1" operator="containsText" text="OC">
      <formula>NOT(ISERROR(SEARCH("OC",B48)))</formula>
    </cfRule>
  </conditionalFormatting>
  <conditionalFormatting sqref="I63:I72">
    <cfRule type="containsErrors" dxfId="143" priority="9" stopIfTrue="1">
      <formula>ISERROR(I63)</formula>
    </cfRule>
  </conditionalFormatting>
  <conditionalFormatting sqref="I63:I72">
    <cfRule type="cellIs" dxfId="142" priority="8" stopIfTrue="1" operator="equal">
      <formula>0</formula>
    </cfRule>
  </conditionalFormatting>
  <conditionalFormatting sqref="I63:I72">
    <cfRule type="cellIs" dxfId="141" priority="7" stopIfTrue="1" operator="equal">
      <formula>0</formula>
    </cfRule>
  </conditionalFormatting>
  <conditionalFormatting sqref="I62">
    <cfRule type="containsErrors" dxfId="140" priority="6" stopIfTrue="1">
      <formula>ISERROR(I62)</formula>
    </cfRule>
  </conditionalFormatting>
  <conditionalFormatting sqref="C60:H72">
    <cfRule type="cellIs" dxfId="139" priority="4" stopIfTrue="1" operator="equal">
      <formula>0</formula>
    </cfRule>
    <cfRule type="containsErrors" dxfId="138" priority="5" stopIfTrue="1">
      <formula>ISERROR(C60)</formula>
    </cfRule>
  </conditionalFormatting>
  <conditionalFormatting sqref="D60:D72">
    <cfRule type="containsText" dxfId="137" priority="3" stopIfTrue="1" operator="containsText" text=" OC">
      <formula>NOT(ISERROR(SEARCH(" OC",D60)))</formula>
    </cfRule>
  </conditionalFormatting>
  <conditionalFormatting sqref="F60:F72">
    <cfRule type="containsText" dxfId="136" priority="2" stopIfTrue="1" operator="containsText" text=" ">
      <formula>NOT(ISERROR(SEARCH(" ",F60)))</formula>
    </cfRule>
  </conditionalFormatting>
  <conditionalFormatting sqref="B60">
    <cfRule type="containsText" dxfId="135" priority="1" stopIfTrue="1" operator="containsText" text="OC">
      <formula>NOT(ISERROR(SEARCH("OC",B60)))</formula>
    </cfRule>
  </conditionalFormatting>
  <dataValidations count="1">
    <dataValidation type="list" allowBlank="1" showInputMessage="1" sqref="B1:R1">
      <formula1>"PROVISIONAL START LISTS - MEN,FULL START LISTS - MEN"</formula1>
    </dataValidation>
  </dataValidations>
  <printOptions horizontalCentered="1"/>
  <pageMargins left="0.19685039370078741" right="0.19685039370078741" top="0.39370078740157483" bottom="0.19685039370078741" header="0.31496062992125984" footer="0.31496062992125984"/>
  <pageSetup paperSize="9" scale="78" orientation="portrait" horizontalDpi="1200" r:id="rId1"/>
  <rowBreaks count="1" manualBreakCount="1">
    <brk id="47"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enableFormatConditionsCalculation="0">
    <tabColor rgb="FF00B0F0"/>
    <pageSetUpPr fitToPage="1"/>
  </sheetPr>
  <dimension ref="A1:I29"/>
  <sheetViews>
    <sheetView view="pageBreakPreview" zoomScale="85" zoomScaleSheetLayoutView="85" workbookViewId="0">
      <selection activeCell="A8" sqref="A8"/>
    </sheetView>
  </sheetViews>
  <sheetFormatPr defaultRowHeight="15" customHeight="1" outlineLevelCol="1"/>
  <cols>
    <col min="1" max="1" width="10.85546875" style="8" customWidth="1"/>
    <col min="2" max="2" width="15.140625" style="8" hidden="1" customWidth="1" outlineLevel="1"/>
    <col min="3" max="3" width="10.85546875" style="8" customWidth="1" collapsed="1"/>
    <col min="4" max="4" width="28.7109375" style="8" customWidth="1"/>
    <col min="5" max="5" width="8.85546875" style="8" customWidth="1"/>
    <col min="6" max="6" width="8.7109375" style="8" customWidth="1"/>
    <col min="7" max="8" width="10.7109375" style="8" customWidth="1"/>
    <col min="9" max="16384" width="9.140625" style="8"/>
  </cols>
  <sheetData>
    <row r="1" spans="1:9" ht="30" customHeight="1">
      <c r="A1" s="476" t="s">
        <v>131</v>
      </c>
      <c r="B1" s="476"/>
      <c r="C1" s="476"/>
      <c r="D1" s="476"/>
      <c r="E1" s="476"/>
      <c r="F1" s="476"/>
      <c r="G1" s="476"/>
      <c r="H1" s="476"/>
      <c r="I1" s="166"/>
    </row>
    <row r="2" spans="1:9" ht="30" customHeight="1">
      <c r="A2" s="483" t="s">
        <v>125</v>
      </c>
      <c r="B2" s="483"/>
      <c r="C2" s="483"/>
      <c r="D2" s="483"/>
      <c r="E2" s="483"/>
      <c r="F2" s="483"/>
      <c r="G2" s="483"/>
      <c r="H2" s="483"/>
      <c r="I2" s="166"/>
    </row>
    <row r="3" spans="1:9" ht="15" customHeight="1">
      <c r="A3" s="267" t="s">
        <v>131</v>
      </c>
    </row>
    <row r="6" spans="1:9" ht="15" customHeight="1">
      <c r="A6" s="47" t="s">
        <v>123</v>
      </c>
      <c r="B6" s="47"/>
      <c r="C6" s="46" t="s">
        <v>167</v>
      </c>
      <c r="D6" s="43"/>
      <c r="E6" s="43"/>
      <c r="F6" s="43"/>
      <c r="G6" s="43"/>
      <c r="H6" s="43"/>
      <c r="I6" s="43"/>
    </row>
    <row r="7" spans="1:9" ht="15" customHeight="1">
      <c r="A7" s="48" t="s">
        <v>0</v>
      </c>
      <c r="B7" s="48"/>
      <c r="C7" s="53">
        <v>0.71180555555555547</v>
      </c>
      <c r="D7" s="43"/>
      <c r="E7" s="43"/>
      <c r="F7" s="43"/>
      <c r="G7" s="43"/>
      <c r="H7" s="43"/>
      <c r="I7" s="43"/>
    </row>
    <row r="8" spans="1:9" ht="15" customHeight="1">
      <c r="A8" s="332">
        <v>1</v>
      </c>
      <c r="B8" s="26"/>
      <c r="D8" s="24"/>
      <c r="E8" s="25"/>
      <c r="G8" s="83"/>
      <c r="H8" s="84"/>
    </row>
    <row r="9" spans="1:9" ht="15" customHeight="1">
      <c r="A9" s="479" t="s">
        <v>24</v>
      </c>
      <c r="B9" s="480" t="s">
        <v>106</v>
      </c>
      <c r="C9" s="481" t="s">
        <v>25</v>
      </c>
      <c r="D9" s="479" t="s">
        <v>26</v>
      </c>
      <c r="E9" s="479" t="s">
        <v>27</v>
      </c>
      <c r="F9" s="479" t="s">
        <v>23</v>
      </c>
      <c r="G9" s="478" t="s">
        <v>28</v>
      </c>
      <c r="H9" s="478" t="s">
        <v>29</v>
      </c>
    </row>
    <row r="10" spans="1:9" ht="15" customHeight="1">
      <c r="A10" s="479"/>
      <c r="B10" s="480"/>
      <c r="C10" s="482"/>
      <c r="D10" s="479"/>
      <c r="E10" s="479"/>
      <c r="F10" s="479"/>
      <c r="G10" s="478"/>
      <c r="H10" s="478"/>
    </row>
    <row r="11" spans="1:9" ht="18" customHeight="1">
      <c r="A11" s="1" t="s">
        <v>514</v>
      </c>
      <c r="B11" s="1" t="s">
        <v>447</v>
      </c>
      <c r="C11" s="2">
        <v>189</v>
      </c>
      <c r="D11" s="30" t="s">
        <v>254</v>
      </c>
      <c r="E11" s="2">
        <v>1988</v>
      </c>
      <c r="F11" s="4" t="s">
        <v>163</v>
      </c>
      <c r="G11" s="167">
        <v>697</v>
      </c>
      <c r="H11" s="16"/>
    </row>
    <row r="12" spans="1:9" ht="18" customHeight="1">
      <c r="A12" s="1">
        <v>1</v>
      </c>
      <c r="B12" s="1" t="s">
        <v>443</v>
      </c>
      <c r="C12" s="2">
        <v>256</v>
      </c>
      <c r="D12" s="27" t="s">
        <v>239</v>
      </c>
      <c r="E12" s="2">
        <v>1986</v>
      </c>
      <c r="F12" s="4" t="s">
        <v>170</v>
      </c>
      <c r="G12" s="167">
        <v>703</v>
      </c>
      <c r="H12" s="29">
        <v>11</v>
      </c>
    </row>
    <row r="13" spans="1:9" ht="18" customHeight="1">
      <c r="A13" s="1">
        <v>2</v>
      </c>
      <c r="B13" s="1" t="s">
        <v>444</v>
      </c>
      <c r="C13" s="2">
        <v>173</v>
      </c>
      <c r="D13" s="27" t="s">
        <v>187</v>
      </c>
      <c r="E13" s="2">
        <v>1991</v>
      </c>
      <c r="F13" s="4" t="s">
        <v>16</v>
      </c>
      <c r="G13" s="167">
        <v>707</v>
      </c>
      <c r="H13" s="29">
        <v>7</v>
      </c>
    </row>
    <row r="14" spans="1:9" ht="18" customHeight="1">
      <c r="A14" s="1" t="s">
        <v>514</v>
      </c>
      <c r="B14" s="1" t="s">
        <v>441</v>
      </c>
      <c r="C14" s="2">
        <v>156</v>
      </c>
      <c r="D14" s="27" t="s">
        <v>509</v>
      </c>
      <c r="E14" s="2">
        <v>1993</v>
      </c>
      <c r="F14" s="4" t="s">
        <v>160</v>
      </c>
      <c r="G14" s="167">
        <v>713</v>
      </c>
      <c r="H14" s="28"/>
    </row>
    <row r="15" spans="1:9" ht="18" customHeight="1">
      <c r="A15" s="1">
        <v>3</v>
      </c>
      <c r="B15" s="1" t="s">
        <v>446</v>
      </c>
      <c r="C15" s="2">
        <v>165</v>
      </c>
      <c r="D15" s="27" t="s">
        <v>177</v>
      </c>
      <c r="E15" s="2">
        <v>1993</v>
      </c>
      <c r="F15" s="4" t="s">
        <v>171</v>
      </c>
      <c r="G15" s="167">
        <v>723</v>
      </c>
      <c r="H15" s="29">
        <v>6</v>
      </c>
    </row>
    <row r="16" spans="1:9" ht="18" customHeight="1">
      <c r="A16" s="1" t="s">
        <v>514</v>
      </c>
      <c r="B16" s="1" t="s">
        <v>448</v>
      </c>
      <c r="C16" s="2">
        <v>290</v>
      </c>
      <c r="D16" s="27" t="s">
        <v>271</v>
      </c>
      <c r="E16" s="2">
        <v>1990</v>
      </c>
      <c r="F16" s="4" t="s">
        <v>165</v>
      </c>
      <c r="G16" s="445" t="s">
        <v>528</v>
      </c>
      <c r="H16" s="29"/>
    </row>
    <row r="17" spans="1:8" ht="18" customHeight="1">
      <c r="A17" s="1">
        <v>4</v>
      </c>
      <c r="B17" s="1" t="s">
        <v>445</v>
      </c>
      <c r="C17" s="2">
        <v>152</v>
      </c>
      <c r="D17" s="30" t="s">
        <v>172</v>
      </c>
      <c r="E17" s="2">
        <v>1996</v>
      </c>
      <c r="F17" s="4" t="s">
        <v>82</v>
      </c>
      <c r="G17" s="445" t="s">
        <v>528</v>
      </c>
      <c r="H17" s="16">
        <v>0</v>
      </c>
    </row>
    <row r="18" spans="1:8" ht="18" customHeight="1">
      <c r="A18" s="1" t="s">
        <v>514</v>
      </c>
      <c r="B18" s="1" t="s">
        <v>442</v>
      </c>
      <c r="C18" s="2">
        <v>299</v>
      </c>
      <c r="D18" s="27" t="s">
        <v>272</v>
      </c>
      <c r="E18" s="2">
        <v>1991</v>
      </c>
      <c r="F18" s="4" t="s">
        <v>165</v>
      </c>
      <c r="G18" s="445" t="s">
        <v>528</v>
      </c>
      <c r="H18" s="29"/>
    </row>
    <row r="19" spans="1:8" ht="18" customHeight="1"/>
    <row r="20" spans="1:8" ht="18" customHeight="1">
      <c r="A20" s="332">
        <v>2</v>
      </c>
      <c r="B20" s="26"/>
      <c r="D20" s="24"/>
      <c r="E20" s="25"/>
      <c r="G20" s="83"/>
      <c r="H20" s="84"/>
    </row>
    <row r="21" spans="1:8" ht="15" customHeight="1">
      <c r="A21" s="479" t="s">
        <v>24</v>
      </c>
      <c r="B21" s="480" t="s">
        <v>106</v>
      </c>
      <c r="C21" s="481" t="s">
        <v>25</v>
      </c>
      <c r="D21" s="479" t="s">
        <v>26</v>
      </c>
      <c r="E21" s="479" t="s">
        <v>27</v>
      </c>
      <c r="F21" s="479" t="s">
        <v>23</v>
      </c>
      <c r="G21" s="478" t="s">
        <v>28</v>
      </c>
      <c r="H21" s="478" t="s">
        <v>29</v>
      </c>
    </row>
    <row r="22" spans="1:8" ht="15" customHeight="1">
      <c r="A22" s="479"/>
      <c r="B22" s="480"/>
      <c r="C22" s="482"/>
      <c r="D22" s="479"/>
      <c r="E22" s="479"/>
      <c r="F22" s="479"/>
      <c r="G22" s="478"/>
      <c r="H22" s="478"/>
    </row>
    <row r="23" spans="1:8" ht="18" customHeight="1">
      <c r="A23" s="1">
        <v>1</v>
      </c>
      <c r="B23" s="1" t="s">
        <v>452</v>
      </c>
      <c r="C23" s="2">
        <v>219</v>
      </c>
      <c r="D23" s="27" t="s">
        <v>216</v>
      </c>
      <c r="E23" s="2">
        <v>1985</v>
      </c>
      <c r="F23" s="4" t="s">
        <v>17</v>
      </c>
      <c r="G23" s="167">
        <v>680</v>
      </c>
      <c r="H23" s="29">
        <v>15</v>
      </c>
    </row>
    <row r="24" spans="1:8" ht="18" customHeight="1">
      <c r="A24" s="1">
        <v>2</v>
      </c>
      <c r="B24" s="1" t="s">
        <v>453</v>
      </c>
      <c r="C24" s="2">
        <v>243</v>
      </c>
      <c r="D24" s="27" t="s">
        <v>230</v>
      </c>
      <c r="E24" s="2">
        <v>1992</v>
      </c>
      <c r="F24" s="4" t="s">
        <v>22</v>
      </c>
      <c r="G24" s="167">
        <v>686</v>
      </c>
      <c r="H24" s="28">
        <v>14</v>
      </c>
    </row>
    <row r="25" spans="1:8" ht="18" customHeight="1">
      <c r="A25" s="1">
        <v>3</v>
      </c>
      <c r="B25" s="1" t="s">
        <v>450</v>
      </c>
      <c r="C25" s="2">
        <v>284</v>
      </c>
      <c r="D25" s="27" t="s">
        <v>260</v>
      </c>
      <c r="E25" s="2">
        <v>1992</v>
      </c>
      <c r="F25" s="4" t="s">
        <v>15</v>
      </c>
      <c r="G25" s="167">
        <v>686</v>
      </c>
      <c r="H25" s="29">
        <v>13</v>
      </c>
    </row>
    <row r="26" spans="1:8" ht="18" customHeight="1">
      <c r="A26" s="1">
        <v>4</v>
      </c>
      <c r="B26" s="1" t="s">
        <v>451</v>
      </c>
      <c r="C26" s="2">
        <v>197</v>
      </c>
      <c r="D26" s="27" t="s">
        <v>196</v>
      </c>
      <c r="E26" s="2">
        <v>1994</v>
      </c>
      <c r="F26" s="4" t="s">
        <v>159</v>
      </c>
      <c r="G26" s="167">
        <v>687</v>
      </c>
      <c r="H26" s="28">
        <v>12</v>
      </c>
    </row>
    <row r="27" spans="1:8" ht="18" customHeight="1">
      <c r="A27" s="1">
        <v>5</v>
      </c>
      <c r="B27" s="1" t="s">
        <v>454</v>
      </c>
      <c r="C27" s="2">
        <v>206</v>
      </c>
      <c r="D27" s="27" t="s">
        <v>204</v>
      </c>
      <c r="E27" s="2" t="s">
        <v>205</v>
      </c>
      <c r="F27" s="4" t="s">
        <v>169</v>
      </c>
      <c r="G27" s="167">
        <v>703</v>
      </c>
      <c r="H27" s="29">
        <v>10</v>
      </c>
    </row>
    <row r="28" spans="1:8" ht="18" customHeight="1">
      <c r="A28" s="1">
        <v>6</v>
      </c>
      <c r="B28" s="1" t="s">
        <v>449</v>
      </c>
      <c r="C28" s="2">
        <v>236</v>
      </c>
      <c r="D28" s="27" t="s">
        <v>295</v>
      </c>
      <c r="E28" s="2">
        <v>1994</v>
      </c>
      <c r="F28" s="4" t="s">
        <v>19</v>
      </c>
      <c r="G28" s="167">
        <v>705</v>
      </c>
      <c r="H28" s="28">
        <v>9</v>
      </c>
    </row>
    <row r="29" spans="1:8" ht="18" customHeight="1">
      <c r="A29" s="1">
        <v>7</v>
      </c>
      <c r="B29" s="1" t="s">
        <v>455</v>
      </c>
      <c r="C29" s="2">
        <v>182</v>
      </c>
      <c r="D29" s="27" t="s">
        <v>190</v>
      </c>
      <c r="E29" s="2">
        <v>1991</v>
      </c>
      <c r="F29" s="4" t="s">
        <v>18</v>
      </c>
      <c r="G29" s="167">
        <v>706</v>
      </c>
      <c r="H29" s="28">
        <v>8</v>
      </c>
    </row>
  </sheetData>
  <autoFilter ref="B9:H10"/>
  <sortState ref="A11:H18">
    <sortCondition ref="A11:A18"/>
  </sortState>
  <mergeCells count="18">
    <mergeCell ref="B9:B10"/>
    <mergeCell ref="H9:H10"/>
    <mergeCell ref="A1:H1"/>
    <mergeCell ref="A2:H2"/>
    <mergeCell ref="A9:A10"/>
    <mergeCell ref="C9:C10"/>
    <mergeCell ref="D9:D10"/>
    <mergeCell ref="F9:F10"/>
    <mergeCell ref="E9:E10"/>
    <mergeCell ref="G9:G10"/>
    <mergeCell ref="G21:G22"/>
    <mergeCell ref="H21:H22"/>
    <mergeCell ref="F21:F22"/>
    <mergeCell ref="A21:A22"/>
    <mergeCell ref="B21:B22"/>
    <mergeCell ref="C21:C22"/>
    <mergeCell ref="D21:D22"/>
    <mergeCell ref="E21:E22"/>
  </mergeCells>
  <phoneticPr fontId="0" type="noConversion"/>
  <conditionalFormatting sqref="C11:F18 C23:F29">
    <cfRule type="containsErrors" dxfId="134" priority="28" stopIfTrue="1">
      <formula>ISERROR(C11)</formula>
    </cfRule>
    <cfRule type="cellIs" dxfId="133" priority="29" stopIfTrue="1" operator="equal">
      <formula>0</formula>
    </cfRule>
  </conditionalFormatting>
  <conditionalFormatting sqref="D1:D1048576">
    <cfRule type="containsText" dxfId="132" priority="19" stopIfTrue="1" operator="containsText" text=" OC">
      <formula>NOT(ISERROR(SEARCH(" OC",D1)))</formula>
    </cfRule>
  </conditionalFormatting>
  <conditionalFormatting sqref="F1:F65511">
    <cfRule type="containsText" dxfId="131" priority="18" stopIfTrue="1" operator="containsText" text=" ">
      <formula>NOT(ISERROR(SEARCH(" ",F1)))</formula>
    </cfRule>
  </conditionalFormatting>
  <conditionalFormatting sqref="A1:A1048576">
    <cfRule type="containsText" dxfId="130" priority="17"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25"/>
  <sheetViews>
    <sheetView view="pageBreakPreview" topLeftCell="A7" zoomScale="85" zoomScaleSheetLayoutView="85" workbookViewId="0">
      <selection sqref="A1:C1"/>
    </sheetView>
  </sheetViews>
  <sheetFormatPr defaultRowHeight="15" customHeight="1" outlineLevelCol="1"/>
  <cols>
    <col min="1" max="1" width="10.85546875" style="8" customWidth="1"/>
    <col min="2" max="2" width="15.140625" style="8" hidden="1" customWidth="1" outlineLevel="1"/>
    <col min="3" max="3" width="10.85546875" style="8" customWidth="1" collapsed="1"/>
    <col min="4" max="4" width="28.7109375" style="8" customWidth="1"/>
    <col min="5" max="5" width="8.85546875" style="8" customWidth="1"/>
    <col min="6" max="6" width="8.7109375" style="8" customWidth="1"/>
    <col min="7" max="8" width="10.7109375" style="8" customWidth="1"/>
    <col min="9" max="16384" width="9.140625" style="8"/>
  </cols>
  <sheetData>
    <row r="1" spans="1:15" ht="30" customHeight="1">
      <c r="A1" s="476" t="s">
        <v>131</v>
      </c>
      <c r="B1" s="476"/>
      <c r="C1" s="476"/>
      <c r="D1" s="476"/>
      <c r="E1" s="476"/>
      <c r="F1" s="476"/>
      <c r="G1" s="476"/>
      <c r="H1" s="476"/>
      <c r="I1" s="166"/>
      <c r="J1" s="166"/>
      <c r="K1" s="166"/>
      <c r="L1" s="166"/>
      <c r="M1" s="166"/>
      <c r="N1" s="166"/>
    </row>
    <row r="2" spans="1:15" ht="30" customHeight="1">
      <c r="A2" s="483" t="s">
        <v>125</v>
      </c>
      <c r="B2" s="483"/>
      <c r="C2" s="483"/>
      <c r="D2" s="483"/>
      <c r="E2" s="483"/>
      <c r="F2" s="483"/>
      <c r="G2" s="483"/>
      <c r="H2" s="483"/>
      <c r="I2" s="166"/>
      <c r="J2" s="166"/>
      <c r="K2" s="166"/>
      <c r="L2" s="166"/>
      <c r="M2" s="166"/>
      <c r="N2" s="166"/>
    </row>
    <row r="3" spans="1:15" ht="15" customHeight="1">
      <c r="A3" s="267" t="s">
        <v>131</v>
      </c>
    </row>
    <row r="6" spans="1:15" ht="15" customHeight="1">
      <c r="A6" s="47" t="s">
        <v>123</v>
      </c>
      <c r="B6" s="47"/>
      <c r="C6" s="46" t="s">
        <v>167</v>
      </c>
      <c r="D6" s="43"/>
      <c r="E6" s="43"/>
      <c r="F6" s="43"/>
      <c r="G6" s="43"/>
      <c r="H6" s="43"/>
      <c r="I6" s="43"/>
      <c r="J6" s="43"/>
      <c r="K6" s="43"/>
      <c r="L6" s="43"/>
      <c r="M6" s="43"/>
      <c r="N6" s="43"/>
      <c r="O6" s="43"/>
    </row>
    <row r="7" spans="1:15" ht="15" customHeight="1">
      <c r="A7" s="48" t="s">
        <v>0</v>
      </c>
      <c r="B7" s="48"/>
      <c r="C7" s="53">
        <v>0.71180555555555547</v>
      </c>
      <c r="D7" s="43"/>
      <c r="E7" s="43"/>
      <c r="F7" s="43"/>
      <c r="G7" s="43"/>
      <c r="H7" s="43"/>
      <c r="I7" s="43"/>
      <c r="J7" s="43"/>
      <c r="K7" s="43"/>
      <c r="L7" s="43"/>
      <c r="M7" s="43"/>
      <c r="N7" s="43"/>
      <c r="O7" s="43"/>
    </row>
    <row r="8" spans="1:15" ht="15" customHeight="1">
      <c r="A8" s="332">
        <v>1</v>
      </c>
      <c r="B8" s="26"/>
      <c r="D8" s="444"/>
      <c r="E8" s="25"/>
      <c r="G8" s="83"/>
      <c r="H8" s="84"/>
    </row>
    <row r="9" spans="1:15" ht="15" customHeight="1">
      <c r="A9" s="479" t="s">
        <v>24</v>
      </c>
      <c r="B9" s="480" t="s">
        <v>106</v>
      </c>
      <c r="C9" s="481" t="s">
        <v>25</v>
      </c>
      <c r="D9" s="479" t="s">
        <v>26</v>
      </c>
      <c r="E9" s="479" t="s">
        <v>27</v>
      </c>
      <c r="F9" s="479" t="s">
        <v>23</v>
      </c>
      <c r="G9" s="478" t="s">
        <v>28</v>
      </c>
      <c r="H9" s="478" t="s">
        <v>29</v>
      </c>
    </row>
    <row r="10" spans="1:15" ht="15" customHeight="1">
      <c r="A10" s="479"/>
      <c r="B10" s="480"/>
      <c r="C10" s="482"/>
      <c r="D10" s="479"/>
      <c r="E10" s="479"/>
      <c r="F10" s="479"/>
      <c r="G10" s="478"/>
      <c r="H10" s="478"/>
    </row>
    <row r="11" spans="1:15" ht="18" customHeight="1">
      <c r="A11" s="1">
        <v>1</v>
      </c>
      <c r="B11" s="1" t="s">
        <v>452</v>
      </c>
      <c r="C11" s="2">
        <v>219</v>
      </c>
      <c r="D11" s="27" t="s">
        <v>216</v>
      </c>
      <c r="E11" s="2">
        <v>1985</v>
      </c>
      <c r="F11" s="4" t="s">
        <v>17</v>
      </c>
      <c r="G11" s="167">
        <v>680</v>
      </c>
      <c r="H11" s="28">
        <v>15</v>
      </c>
    </row>
    <row r="12" spans="1:15" ht="18" customHeight="1">
      <c r="A12" s="1">
        <v>2</v>
      </c>
      <c r="B12" s="1" t="s">
        <v>453</v>
      </c>
      <c r="C12" s="2">
        <v>243</v>
      </c>
      <c r="D12" s="27" t="s">
        <v>230</v>
      </c>
      <c r="E12" s="2">
        <v>1992</v>
      </c>
      <c r="F12" s="4" t="s">
        <v>22</v>
      </c>
      <c r="G12" s="445" t="s">
        <v>524</v>
      </c>
      <c r="H12" s="29">
        <v>14</v>
      </c>
    </row>
    <row r="13" spans="1:15" ht="18" customHeight="1">
      <c r="A13" s="1">
        <v>3</v>
      </c>
      <c r="B13" s="1" t="s">
        <v>450</v>
      </c>
      <c r="C13" s="2">
        <v>284</v>
      </c>
      <c r="D13" s="27" t="s">
        <v>260</v>
      </c>
      <c r="E13" s="2">
        <v>1992</v>
      </c>
      <c r="F13" s="4" t="s">
        <v>15</v>
      </c>
      <c r="G13" s="445" t="s">
        <v>525</v>
      </c>
      <c r="H13" s="29">
        <v>13</v>
      </c>
    </row>
    <row r="14" spans="1:15" ht="18" customHeight="1">
      <c r="A14" s="1">
        <v>4</v>
      </c>
      <c r="B14" s="1" t="s">
        <v>451</v>
      </c>
      <c r="C14" s="2">
        <v>197</v>
      </c>
      <c r="D14" s="27" t="s">
        <v>196</v>
      </c>
      <c r="E14" s="2">
        <v>1994</v>
      </c>
      <c r="F14" s="4" t="s">
        <v>159</v>
      </c>
      <c r="G14" s="167">
        <v>687</v>
      </c>
      <c r="H14" s="29">
        <v>12</v>
      </c>
    </row>
    <row r="15" spans="1:15" ht="18" customHeight="1">
      <c r="A15" s="1" t="s">
        <v>514</v>
      </c>
      <c r="B15" s="1" t="s">
        <v>447</v>
      </c>
      <c r="C15" s="2">
        <v>189</v>
      </c>
      <c r="D15" s="30" t="s">
        <v>254</v>
      </c>
      <c r="E15" s="2">
        <v>1988</v>
      </c>
      <c r="F15" s="4" t="s">
        <v>163</v>
      </c>
      <c r="G15" s="167">
        <v>697</v>
      </c>
      <c r="H15" s="16"/>
    </row>
    <row r="16" spans="1:15" ht="18" customHeight="1">
      <c r="A16" s="1">
        <v>5</v>
      </c>
      <c r="B16" s="1" t="s">
        <v>443</v>
      </c>
      <c r="C16" s="2">
        <v>256</v>
      </c>
      <c r="D16" s="27" t="s">
        <v>239</v>
      </c>
      <c r="E16" s="2">
        <v>1986</v>
      </c>
      <c r="F16" s="4" t="s">
        <v>170</v>
      </c>
      <c r="G16" s="445" t="s">
        <v>526</v>
      </c>
      <c r="H16" s="29">
        <v>11</v>
      </c>
    </row>
    <row r="17" spans="1:8" ht="18" customHeight="1">
      <c r="A17" s="1">
        <v>6</v>
      </c>
      <c r="B17" s="1" t="s">
        <v>454</v>
      </c>
      <c r="C17" s="2">
        <v>206</v>
      </c>
      <c r="D17" s="27" t="s">
        <v>204</v>
      </c>
      <c r="E17" s="2" t="s">
        <v>205</v>
      </c>
      <c r="F17" s="4" t="s">
        <v>169</v>
      </c>
      <c r="G17" s="445" t="s">
        <v>527</v>
      </c>
      <c r="H17" s="16">
        <v>10</v>
      </c>
    </row>
    <row r="18" spans="1:8" ht="18" customHeight="1">
      <c r="A18" s="1">
        <v>7</v>
      </c>
      <c r="B18" s="1" t="s">
        <v>449</v>
      </c>
      <c r="C18" s="2">
        <v>236</v>
      </c>
      <c r="D18" s="27" t="s">
        <v>295</v>
      </c>
      <c r="E18" s="2">
        <v>1994</v>
      </c>
      <c r="F18" s="4" t="s">
        <v>19</v>
      </c>
      <c r="G18" s="167">
        <v>705</v>
      </c>
      <c r="H18" s="29">
        <v>9</v>
      </c>
    </row>
    <row r="19" spans="1:8" ht="18" customHeight="1">
      <c r="A19" s="1">
        <v>8</v>
      </c>
      <c r="B19" s="1" t="s">
        <v>455</v>
      </c>
      <c r="C19" s="2">
        <v>182</v>
      </c>
      <c r="D19" s="27" t="s">
        <v>190</v>
      </c>
      <c r="E19" s="2">
        <v>1991</v>
      </c>
      <c r="F19" s="4" t="s">
        <v>18</v>
      </c>
      <c r="G19" s="167">
        <v>706</v>
      </c>
      <c r="H19" s="28">
        <v>8</v>
      </c>
    </row>
    <row r="20" spans="1:8" ht="18" customHeight="1">
      <c r="A20" s="1">
        <v>9</v>
      </c>
      <c r="B20" s="1" t="s">
        <v>444</v>
      </c>
      <c r="C20" s="2">
        <v>173</v>
      </c>
      <c r="D20" s="27" t="s">
        <v>187</v>
      </c>
      <c r="E20" s="2">
        <v>1991</v>
      </c>
      <c r="F20" s="4" t="s">
        <v>16</v>
      </c>
      <c r="G20" s="167">
        <v>707</v>
      </c>
      <c r="H20" s="29">
        <v>7</v>
      </c>
    </row>
    <row r="21" spans="1:8" ht="18" customHeight="1">
      <c r="A21" s="1" t="s">
        <v>514</v>
      </c>
      <c r="B21" s="1" t="s">
        <v>441</v>
      </c>
      <c r="C21" s="2">
        <v>156</v>
      </c>
      <c r="D21" s="27" t="s">
        <v>509</v>
      </c>
      <c r="E21" s="2">
        <v>1993</v>
      </c>
      <c r="F21" s="4" t="s">
        <v>160</v>
      </c>
      <c r="G21" s="167">
        <v>713</v>
      </c>
      <c r="H21" s="28"/>
    </row>
    <row r="22" spans="1:8" ht="18" customHeight="1">
      <c r="A22" s="1">
        <v>10</v>
      </c>
      <c r="B22" s="1" t="s">
        <v>446</v>
      </c>
      <c r="C22" s="2">
        <v>165</v>
      </c>
      <c r="D22" s="27" t="s">
        <v>177</v>
      </c>
      <c r="E22" s="2">
        <v>1993</v>
      </c>
      <c r="F22" s="4" t="s">
        <v>171</v>
      </c>
      <c r="G22" s="167">
        <v>723</v>
      </c>
      <c r="H22" s="29">
        <v>6</v>
      </c>
    </row>
    <row r="23" spans="1:8" ht="18" customHeight="1">
      <c r="A23" s="1" t="s">
        <v>514</v>
      </c>
      <c r="B23" s="1" t="s">
        <v>442</v>
      </c>
      <c r="C23" s="2">
        <v>299</v>
      </c>
      <c r="D23" s="27" t="s">
        <v>272</v>
      </c>
      <c r="E23" s="2">
        <v>1991</v>
      </c>
      <c r="F23" s="4" t="s">
        <v>165</v>
      </c>
      <c r="G23" s="445" t="s">
        <v>528</v>
      </c>
      <c r="H23" s="28"/>
    </row>
    <row r="24" spans="1:8" ht="18" customHeight="1">
      <c r="A24" s="1" t="s">
        <v>513</v>
      </c>
      <c r="B24" s="1" t="s">
        <v>445</v>
      </c>
      <c r="C24" s="2">
        <v>152</v>
      </c>
      <c r="D24" s="30" t="s">
        <v>172</v>
      </c>
      <c r="E24" s="2">
        <v>1996</v>
      </c>
      <c r="F24" s="4" t="s">
        <v>82</v>
      </c>
      <c r="G24" s="445" t="s">
        <v>528</v>
      </c>
      <c r="H24" s="29">
        <v>0</v>
      </c>
    </row>
    <row r="25" spans="1:8" ht="18" customHeight="1">
      <c r="A25" s="1" t="s">
        <v>514</v>
      </c>
      <c r="B25" s="1" t="s">
        <v>448</v>
      </c>
      <c r="C25" s="2">
        <v>290</v>
      </c>
      <c r="D25" s="27" t="s">
        <v>271</v>
      </c>
      <c r="E25" s="2">
        <v>1990</v>
      </c>
      <c r="F25" s="4" t="s">
        <v>165</v>
      </c>
      <c r="G25" s="445" t="s">
        <v>528</v>
      </c>
      <c r="H25" s="28"/>
    </row>
  </sheetData>
  <autoFilter ref="B9:H10"/>
  <sortState ref="A12:G13">
    <sortCondition ref="A12:A13"/>
  </sortState>
  <mergeCells count="10">
    <mergeCell ref="A1:H1"/>
    <mergeCell ref="A2:H2"/>
    <mergeCell ref="A9:A10"/>
    <mergeCell ref="B9:B10"/>
    <mergeCell ref="C9:C10"/>
    <mergeCell ref="D9:D10"/>
    <mergeCell ref="E9:E10"/>
    <mergeCell ref="F9:F10"/>
    <mergeCell ref="G9:G10"/>
    <mergeCell ref="H9:H10"/>
  </mergeCells>
  <conditionalFormatting sqref="C11:F25">
    <cfRule type="containsErrors" dxfId="129" priority="4" stopIfTrue="1">
      <formula>ISERROR(C11)</formula>
    </cfRule>
    <cfRule type="cellIs" dxfId="128" priority="5" stopIfTrue="1" operator="equal">
      <formula>0</formula>
    </cfRule>
  </conditionalFormatting>
  <conditionalFormatting sqref="D1:D1048576">
    <cfRule type="containsText" dxfId="127" priority="3" stopIfTrue="1" operator="containsText" text=" OC">
      <formula>NOT(ISERROR(SEARCH(" OC",D1)))</formula>
    </cfRule>
  </conditionalFormatting>
  <conditionalFormatting sqref="F1:F65507">
    <cfRule type="containsText" dxfId="126" priority="2" stopIfTrue="1" operator="containsText" text=" ">
      <formula>NOT(ISERROR(SEARCH(" ",F1)))</formula>
    </cfRule>
  </conditionalFormatting>
  <conditionalFormatting sqref="A1:A1048576">
    <cfRule type="containsText" dxfId="125" priority="1"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enableFormatConditionsCalculation="0">
    <tabColor rgb="FF00B0F0"/>
    <pageSetUpPr fitToPage="1"/>
  </sheetPr>
  <dimension ref="A1:H26"/>
  <sheetViews>
    <sheetView view="pageBreakPreview" topLeftCell="A4" zoomScale="90" zoomScaleSheetLayoutView="90" workbookViewId="0">
      <selection sqref="A1:C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0.7109375" style="8" customWidth="1"/>
    <col min="9" max="16384" width="9.140625" style="8"/>
  </cols>
  <sheetData>
    <row r="1" spans="1:8" ht="30" customHeight="1">
      <c r="A1" s="476" t="s">
        <v>59</v>
      </c>
      <c r="B1" s="476"/>
      <c r="C1" s="476"/>
      <c r="D1" s="476"/>
      <c r="E1" s="476"/>
      <c r="F1" s="476"/>
      <c r="G1" s="476"/>
      <c r="H1" s="476"/>
    </row>
    <row r="2" spans="1:8" ht="30" customHeight="1">
      <c r="A2" s="483" t="s">
        <v>125</v>
      </c>
      <c r="B2" s="483"/>
      <c r="C2" s="483"/>
      <c r="D2" s="483"/>
      <c r="E2" s="483"/>
      <c r="F2" s="483"/>
      <c r="G2" s="483"/>
      <c r="H2" s="483"/>
    </row>
    <row r="3" spans="1:8" ht="15" customHeight="1">
      <c r="A3" s="267" t="s">
        <v>59</v>
      </c>
    </row>
    <row r="6" spans="1:8" ht="15" customHeight="1">
      <c r="A6" s="47" t="s">
        <v>123</v>
      </c>
      <c r="B6" s="47"/>
      <c r="C6" s="46" t="s">
        <v>167</v>
      </c>
      <c r="D6" s="43"/>
      <c r="E6" s="43"/>
      <c r="F6" s="43"/>
      <c r="G6" s="43"/>
      <c r="H6" s="43"/>
    </row>
    <row r="7" spans="1:8" ht="15" customHeight="1">
      <c r="A7" s="48" t="s">
        <v>0</v>
      </c>
      <c r="B7" s="48"/>
      <c r="C7" s="53">
        <v>0.65277777777777779</v>
      </c>
      <c r="D7" s="43"/>
      <c r="E7" s="43"/>
      <c r="F7" s="43"/>
      <c r="G7" s="43"/>
      <c r="H7" s="43"/>
    </row>
    <row r="8" spans="1:8" ht="15" customHeight="1">
      <c r="A8" s="332">
        <v>1</v>
      </c>
      <c r="D8" s="24"/>
      <c r="E8" s="25"/>
      <c r="G8" s="6"/>
      <c r="H8" s="6"/>
    </row>
    <row r="9" spans="1:8" ht="15" customHeight="1">
      <c r="A9" s="479" t="s">
        <v>24</v>
      </c>
      <c r="B9" s="480" t="s">
        <v>106</v>
      </c>
      <c r="C9" s="481" t="s">
        <v>25</v>
      </c>
      <c r="D9" s="479" t="s">
        <v>26</v>
      </c>
      <c r="E9" s="479" t="s">
        <v>27</v>
      </c>
      <c r="F9" s="479" t="s">
        <v>23</v>
      </c>
      <c r="G9" s="478" t="s">
        <v>28</v>
      </c>
      <c r="H9" s="478" t="s">
        <v>29</v>
      </c>
    </row>
    <row r="10" spans="1:8" ht="15" customHeight="1">
      <c r="A10" s="479"/>
      <c r="B10" s="480"/>
      <c r="C10" s="482"/>
      <c r="D10" s="479"/>
      <c r="E10" s="479"/>
      <c r="F10" s="479"/>
      <c r="G10" s="478"/>
      <c r="H10" s="478"/>
    </row>
    <row r="11" spans="1:8" ht="18" customHeight="1">
      <c r="A11" s="1" t="s">
        <v>514</v>
      </c>
      <c r="B11" s="1" t="s">
        <v>494</v>
      </c>
      <c r="C11" s="2">
        <v>270</v>
      </c>
      <c r="D11" s="27" t="s">
        <v>252</v>
      </c>
      <c r="E11" s="2">
        <v>1991</v>
      </c>
      <c r="F11" s="4" t="s">
        <v>164</v>
      </c>
      <c r="G11" s="167">
        <v>4784</v>
      </c>
      <c r="H11" s="28"/>
    </row>
    <row r="12" spans="1:8" ht="18" customHeight="1">
      <c r="A12" s="1">
        <v>1</v>
      </c>
      <c r="B12" s="1" t="s">
        <v>498</v>
      </c>
      <c r="C12" s="2">
        <v>212</v>
      </c>
      <c r="D12" s="27" t="s">
        <v>293</v>
      </c>
      <c r="E12" s="2" t="s">
        <v>206</v>
      </c>
      <c r="F12" s="4" t="s">
        <v>169</v>
      </c>
      <c r="G12" s="167">
        <v>4887</v>
      </c>
      <c r="H12" s="29">
        <v>10</v>
      </c>
    </row>
    <row r="13" spans="1:8" ht="18" customHeight="1">
      <c r="A13" s="1" t="s">
        <v>514</v>
      </c>
      <c r="B13" s="1" t="s">
        <v>493</v>
      </c>
      <c r="C13" s="2">
        <v>213</v>
      </c>
      <c r="D13" s="27" t="s">
        <v>256</v>
      </c>
      <c r="E13" s="2" t="s">
        <v>208</v>
      </c>
      <c r="F13" s="4" t="s">
        <v>176</v>
      </c>
      <c r="G13" s="167">
        <v>4908</v>
      </c>
      <c r="H13" s="29"/>
    </row>
    <row r="14" spans="1:8" ht="18" customHeight="1">
      <c r="A14" s="1">
        <v>2</v>
      </c>
      <c r="B14" s="1" t="s">
        <v>497</v>
      </c>
      <c r="C14" s="2">
        <v>183</v>
      </c>
      <c r="D14" s="30" t="s">
        <v>191</v>
      </c>
      <c r="E14" s="2">
        <v>1991</v>
      </c>
      <c r="F14" s="4" t="s">
        <v>18</v>
      </c>
      <c r="G14" s="167">
        <v>4967</v>
      </c>
      <c r="H14" s="29">
        <v>9</v>
      </c>
    </row>
    <row r="15" spans="1:8" ht="18" customHeight="1">
      <c r="A15" s="1">
        <v>3</v>
      </c>
      <c r="B15" s="1" t="s">
        <v>496</v>
      </c>
      <c r="C15" s="2">
        <v>164</v>
      </c>
      <c r="D15" s="27" t="s">
        <v>178</v>
      </c>
      <c r="E15" s="2">
        <v>1992</v>
      </c>
      <c r="F15" s="4" t="s">
        <v>171</v>
      </c>
      <c r="G15" s="167">
        <v>5037</v>
      </c>
      <c r="H15" s="16">
        <v>8</v>
      </c>
    </row>
    <row r="16" spans="1:8" ht="18" customHeight="1">
      <c r="A16" s="1" t="s">
        <v>513</v>
      </c>
      <c r="B16" s="1" t="s">
        <v>495</v>
      </c>
      <c r="C16" s="2">
        <v>171</v>
      </c>
      <c r="D16" s="27" t="s">
        <v>188</v>
      </c>
      <c r="E16" s="2">
        <v>1995</v>
      </c>
      <c r="F16" s="4" t="s">
        <v>16</v>
      </c>
      <c r="G16" s="167" t="s">
        <v>529</v>
      </c>
      <c r="H16" s="29">
        <v>0</v>
      </c>
    </row>
    <row r="17" spans="1:8" ht="18" customHeight="1"/>
    <row r="18" spans="1:8" ht="18" customHeight="1">
      <c r="A18" s="332">
        <v>2</v>
      </c>
      <c r="D18" s="24"/>
      <c r="E18" s="25"/>
      <c r="G18" s="6"/>
      <c r="H18" s="6"/>
    </row>
    <row r="19" spans="1:8" ht="18" customHeight="1">
      <c r="A19" s="479" t="s">
        <v>24</v>
      </c>
      <c r="B19" s="480" t="s">
        <v>106</v>
      </c>
      <c r="C19" s="481" t="s">
        <v>25</v>
      </c>
      <c r="D19" s="479" t="s">
        <v>26</v>
      </c>
      <c r="E19" s="479" t="s">
        <v>27</v>
      </c>
      <c r="F19" s="479" t="s">
        <v>23</v>
      </c>
      <c r="G19" s="478" t="s">
        <v>28</v>
      </c>
      <c r="H19" s="478" t="s">
        <v>29</v>
      </c>
    </row>
    <row r="20" spans="1:8" ht="18" customHeight="1">
      <c r="A20" s="479"/>
      <c r="B20" s="480"/>
      <c r="C20" s="482"/>
      <c r="D20" s="479"/>
      <c r="E20" s="479"/>
      <c r="F20" s="479"/>
      <c r="G20" s="478"/>
      <c r="H20" s="478"/>
    </row>
    <row r="21" spans="1:8" ht="18" customHeight="1">
      <c r="A21" s="1">
        <v>1</v>
      </c>
      <c r="B21" s="1" t="s">
        <v>502</v>
      </c>
      <c r="C21" s="2">
        <v>266</v>
      </c>
      <c r="D21" s="27" t="s">
        <v>245</v>
      </c>
      <c r="E21" s="2">
        <v>1994</v>
      </c>
      <c r="F21" s="4" t="s">
        <v>21</v>
      </c>
      <c r="G21" s="167">
        <v>4744</v>
      </c>
      <c r="H21" s="28">
        <v>15</v>
      </c>
    </row>
    <row r="22" spans="1:8" ht="18" customHeight="1">
      <c r="A22" s="1">
        <v>2</v>
      </c>
      <c r="B22" s="1" t="s">
        <v>503</v>
      </c>
      <c r="C22" s="2">
        <v>283</v>
      </c>
      <c r="D22" s="30" t="s">
        <v>261</v>
      </c>
      <c r="E22" s="2">
        <v>1987</v>
      </c>
      <c r="F22" s="4" t="s">
        <v>15</v>
      </c>
      <c r="G22" s="167">
        <v>4776</v>
      </c>
      <c r="H22" s="29">
        <v>14</v>
      </c>
    </row>
    <row r="23" spans="1:8" ht="18" customHeight="1">
      <c r="A23" s="1">
        <v>3</v>
      </c>
      <c r="B23" s="1" t="s">
        <v>504</v>
      </c>
      <c r="C23" s="2">
        <v>195</v>
      </c>
      <c r="D23" s="27" t="s">
        <v>197</v>
      </c>
      <c r="E23" s="2">
        <v>1994</v>
      </c>
      <c r="F23" s="4" t="s">
        <v>159</v>
      </c>
      <c r="G23" s="167">
        <v>4799</v>
      </c>
      <c r="H23" s="29">
        <v>13</v>
      </c>
    </row>
    <row r="24" spans="1:8" ht="18" customHeight="1">
      <c r="A24" s="1">
        <v>4</v>
      </c>
      <c r="B24" s="1" t="s">
        <v>501</v>
      </c>
      <c r="C24" s="2">
        <v>258</v>
      </c>
      <c r="D24" s="27" t="s">
        <v>240</v>
      </c>
      <c r="E24" s="2">
        <v>1995</v>
      </c>
      <c r="F24" s="4" t="s">
        <v>170</v>
      </c>
      <c r="G24" s="167">
        <v>4822</v>
      </c>
      <c r="H24" s="29">
        <v>12</v>
      </c>
    </row>
    <row r="25" spans="1:8" ht="18" customHeight="1">
      <c r="A25" s="1">
        <v>5</v>
      </c>
      <c r="B25" s="1" t="s">
        <v>500</v>
      </c>
      <c r="C25" s="2">
        <v>246</v>
      </c>
      <c r="D25" s="27" t="s">
        <v>231</v>
      </c>
      <c r="E25" s="2">
        <v>1991</v>
      </c>
      <c r="F25" s="4" t="s">
        <v>22</v>
      </c>
      <c r="G25" s="167">
        <v>4884</v>
      </c>
      <c r="H25" s="16">
        <v>11</v>
      </c>
    </row>
    <row r="26" spans="1:8" ht="18" customHeight="1">
      <c r="A26" s="1">
        <v>6</v>
      </c>
      <c r="B26" s="1" t="s">
        <v>499</v>
      </c>
      <c r="C26" s="2">
        <v>234</v>
      </c>
      <c r="D26" s="27" t="s">
        <v>226</v>
      </c>
      <c r="E26" s="2">
        <v>1990</v>
      </c>
      <c r="F26" s="4" t="s">
        <v>19</v>
      </c>
      <c r="G26" s="167">
        <v>5045</v>
      </c>
      <c r="H26" s="29">
        <v>7</v>
      </c>
    </row>
  </sheetData>
  <autoFilter ref="B9:H10"/>
  <sortState ref="A21:G26">
    <sortCondition ref="G21:G26"/>
  </sortState>
  <mergeCells count="18">
    <mergeCell ref="G19:G20"/>
    <mergeCell ref="H19:H20"/>
    <mergeCell ref="A19:A20"/>
    <mergeCell ref="B19:B20"/>
    <mergeCell ref="C19:C20"/>
    <mergeCell ref="D19:D20"/>
    <mergeCell ref="E19:E20"/>
    <mergeCell ref="F19:F20"/>
    <mergeCell ref="B9:B10"/>
    <mergeCell ref="G9:G10"/>
    <mergeCell ref="H9:H10"/>
    <mergeCell ref="A1:H1"/>
    <mergeCell ref="A2:H2"/>
    <mergeCell ref="A9:A10"/>
    <mergeCell ref="C9:C10"/>
    <mergeCell ref="D9:D10"/>
    <mergeCell ref="F9:F10"/>
    <mergeCell ref="E9:E10"/>
  </mergeCells>
  <phoneticPr fontId="0" type="noConversion"/>
  <conditionalFormatting sqref="C11:F16 C21:F26">
    <cfRule type="containsErrors" dxfId="124" priority="26" stopIfTrue="1">
      <formula>ISERROR(C11)</formula>
    </cfRule>
    <cfRule type="cellIs" dxfId="123" priority="27" stopIfTrue="1" operator="equal">
      <formula>0</formula>
    </cfRule>
  </conditionalFormatting>
  <conditionalFormatting sqref="D1:D65500">
    <cfRule type="containsText" dxfId="122" priority="17" stopIfTrue="1" operator="containsText" text=" OC">
      <formula>NOT(ISERROR(SEARCH(" OC",D1)))</formula>
    </cfRule>
  </conditionalFormatting>
  <conditionalFormatting sqref="F1:F65500">
    <cfRule type="containsText" dxfId="121" priority="16" stopIfTrue="1" operator="containsText" text=" ">
      <formula>NOT(ISERROR(SEARCH(" ",F1)))</formula>
    </cfRule>
  </conditionalFormatting>
  <conditionalFormatting sqref="A1:A65500">
    <cfRule type="containsText" dxfId="120" priority="15"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22"/>
  <sheetViews>
    <sheetView view="pageBreakPreview" topLeftCell="A4" zoomScale="90" zoomScaleSheetLayoutView="90" workbookViewId="0">
      <selection sqref="A1:C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0.7109375" style="8" customWidth="1"/>
    <col min="9" max="16384" width="9.140625" style="8"/>
  </cols>
  <sheetData>
    <row r="1" spans="1:15" ht="30" customHeight="1">
      <c r="A1" s="476" t="s">
        <v>59</v>
      </c>
      <c r="B1" s="476"/>
      <c r="C1" s="476"/>
      <c r="D1" s="476"/>
      <c r="E1" s="476"/>
      <c r="F1" s="476"/>
      <c r="G1" s="476"/>
      <c r="H1" s="476"/>
      <c r="I1" s="166"/>
      <c r="J1" s="166"/>
      <c r="K1" s="166"/>
      <c r="L1" s="166"/>
      <c r="M1" s="166"/>
      <c r="N1" s="166"/>
    </row>
    <row r="2" spans="1:15" ht="30" customHeight="1">
      <c r="A2" s="483" t="s">
        <v>125</v>
      </c>
      <c r="B2" s="483"/>
      <c r="C2" s="483"/>
      <c r="D2" s="483"/>
      <c r="E2" s="483"/>
      <c r="F2" s="483"/>
      <c r="G2" s="483"/>
      <c r="H2" s="483"/>
      <c r="I2" s="166"/>
      <c r="J2" s="166"/>
      <c r="K2" s="166"/>
      <c r="L2" s="166"/>
      <c r="M2" s="166"/>
      <c r="N2" s="166"/>
    </row>
    <row r="3" spans="1:15" ht="15" customHeight="1">
      <c r="A3" s="267" t="s">
        <v>59</v>
      </c>
    </row>
    <row r="6" spans="1:15" ht="15" customHeight="1">
      <c r="A6" s="47" t="s">
        <v>123</v>
      </c>
      <c r="B6" s="47"/>
      <c r="C6" s="46" t="s">
        <v>167</v>
      </c>
      <c r="D6" s="43"/>
      <c r="E6" s="43"/>
      <c r="F6" s="43"/>
      <c r="G6" s="43"/>
      <c r="H6" s="43"/>
      <c r="I6" s="43"/>
      <c r="J6" s="43"/>
      <c r="K6" s="43"/>
      <c r="L6" s="43"/>
      <c r="M6" s="43"/>
      <c r="N6" s="43"/>
      <c r="O6" s="43"/>
    </row>
    <row r="7" spans="1:15" ht="15" customHeight="1">
      <c r="A7" s="48" t="s">
        <v>0</v>
      </c>
      <c r="B7" s="48"/>
      <c r="C7" s="53">
        <v>0.65277777777777779</v>
      </c>
      <c r="D7" s="43"/>
      <c r="E7" s="43"/>
      <c r="F7" s="43"/>
      <c r="G7" s="43"/>
      <c r="H7" s="43"/>
      <c r="I7" s="43"/>
      <c r="J7" s="43"/>
      <c r="K7" s="43"/>
      <c r="L7" s="43"/>
      <c r="M7" s="43"/>
      <c r="N7" s="43"/>
      <c r="O7" s="43"/>
    </row>
    <row r="8" spans="1:15" ht="15" customHeight="1">
      <c r="A8" s="332"/>
      <c r="D8" s="442"/>
      <c r="E8" s="25"/>
      <c r="G8" s="6"/>
      <c r="H8" s="6"/>
    </row>
    <row r="9" spans="1:15" ht="15" customHeight="1">
      <c r="A9" s="479" t="s">
        <v>24</v>
      </c>
      <c r="B9" s="480" t="s">
        <v>106</v>
      </c>
      <c r="C9" s="481" t="s">
        <v>25</v>
      </c>
      <c r="D9" s="479" t="s">
        <v>26</v>
      </c>
      <c r="E9" s="479" t="s">
        <v>27</v>
      </c>
      <c r="F9" s="479" t="s">
        <v>23</v>
      </c>
      <c r="G9" s="478" t="s">
        <v>28</v>
      </c>
      <c r="H9" s="478" t="s">
        <v>29</v>
      </c>
    </row>
    <row r="10" spans="1:15" ht="15" customHeight="1">
      <c r="A10" s="479"/>
      <c r="B10" s="480"/>
      <c r="C10" s="482"/>
      <c r="D10" s="479"/>
      <c r="E10" s="479"/>
      <c r="F10" s="479"/>
      <c r="G10" s="478"/>
      <c r="H10" s="478"/>
    </row>
    <row r="11" spans="1:15" ht="18" customHeight="1">
      <c r="A11" s="1">
        <v>1</v>
      </c>
      <c r="B11" s="1" t="s">
        <v>502</v>
      </c>
      <c r="C11" s="2">
        <v>266</v>
      </c>
      <c r="D11" s="27" t="s">
        <v>245</v>
      </c>
      <c r="E11" s="2">
        <v>1994</v>
      </c>
      <c r="F11" s="4" t="s">
        <v>21</v>
      </c>
      <c r="G11" s="167">
        <v>4744</v>
      </c>
      <c r="H11" s="28">
        <v>15</v>
      </c>
    </row>
    <row r="12" spans="1:15" ht="18" customHeight="1">
      <c r="A12" s="1">
        <v>2</v>
      </c>
      <c r="B12" s="1" t="s">
        <v>503</v>
      </c>
      <c r="C12" s="2">
        <v>283</v>
      </c>
      <c r="D12" s="30" t="s">
        <v>261</v>
      </c>
      <c r="E12" s="2">
        <v>1987</v>
      </c>
      <c r="F12" s="4" t="s">
        <v>15</v>
      </c>
      <c r="G12" s="167">
        <v>4776</v>
      </c>
      <c r="H12" s="29">
        <v>14</v>
      </c>
    </row>
    <row r="13" spans="1:15" ht="18" customHeight="1">
      <c r="A13" s="1" t="s">
        <v>514</v>
      </c>
      <c r="B13" s="1" t="s">
        <v>494</v>
      </c>
      <c r="C13" s="2">
        <v>270</v>
      </c>
      <c r="D13" s="27" t="s">
        <v>252</v>
      </c>
      <c r="E13" s="2">
        <v>1991</v>
      </c>
      <c r="F13" s="4" t="s">
        <v>164</v>
      </c>
      <c r="G13" s="167">
        <v>4784</v>
      </c>
      <c r="H13" s="28"/>
    </row>
    <row r="14" spans="1:15" ht="18" customHeight="1">
      <c r="A14" s="1">
        <v>3</v>
      </c>
      <c r="B14" s="1" t="s">
        <v>504</v>
      </c>
      <c r="C14" s="2">
        <v>195</v>
      </c>
      <c r="D14" s="27" t="s">
        <v>197</v>
      </c>
      <c r="E14" s="2">
        <v>1994</v>
      </c>
      <c r="F14" s="4" t="s">
        <v>159</v>
      </c>
      <c r="G14" s="167">
        <v>4799</v>
      </c>
      <c r="H14" s="29">
        <v>13</v>
      </c>
    </row>
    <row r="15" spans="1:15" ht="18" customHeight="1">
      <c r="A15" s="1">
        <v>4</v>
      </c>
      <c r="B15" s="1" t="s">
        <v>501</v>
      </c>
      <c r="C15" s="2">
        <v>258</v>
      </c>
      <c r="D15" s="27" t="s">
        <v>240</v>
      </c>
      <c r="E15" s="2">
        <v>1995</v>
      </c>
      <c r="F15" s="4" t="s">
        <v>170</v>
      </c>
      <c r="G15" s="167">
        <v>4822</v>
      </c>
      <c r="H15" s="29">
        <v>12</v>
      </c>
    </row>
    <row r="16" spans="1:15" ht="18" customHeight="1">
      <c r="A16" s="1">
        <v>5</v>
      </c>
      <c r="B16" s="1" t="s">
        <v>500</v>
      </c>
      <c r="C16" s="2">
        <v>246</v>
      </c>
      <c r="D16" s="27" t="s">
        <v>231</v>
      </c>
      <c r="E16" s="2">
        <v>1991</v>
      </c>
      <c r="F16" s="4" t="s">
        <v>22</v>
      </c>
      <c r="G16" s="167">
        <v>4884</v>
      </c>
      <c r="H16" s="16">
        <v>11</v>
      </c>
    </row>
    <row r="17" spans="1:8" ht="18" customHeight="1">
      <c r="A17" s="1">
        <v>6</v>
      </c>
      <c r="B17" s="1" t="s">
        <v>498</v>
      </c>
      <c r="C17" s="2">
        <v>212</v>
      </c>
      <c r="D17" s="27" t="s">
        <v>293</v>
      </c>
      <c r="E17" s="2" t="s">
        <v>206</v>
      </c>
      <c r="F17" s="4" t="s">
        <v>169</v>
      </c>
      <c r="G17" s="167">
        <v>4887</v>
      </c>
      <c r="H17" s="29">
        <v>10</v>
      </c>
    </row>
    <row r="18" spans="1:8" ht="18" customHeight="1">
      <c r="A18" s="1" t="s">
        <v>514</v>
      </c>
      <c r="B18" s="1" t="s">
        <v>493</v>
      </c>
      <c r="C18" s="2">
        <v>213</v>
      </c>
      <c r="D18" s="27" t="s">
        <v>256</v>
      </c>
      <c r="E18" s="2" t="s">
        <v>208</v>
      </c>
      <c r="F18" s="4" t="s">
        <v>176</v>
      </c>
      <c r="G18" s="167">
        <v>4908</v>
      </c>
      <c r="H18" s="29"/>
    </row>
    <row r="19" spans="1:8" ht="18" customHeight="1">
      <c r="A19" s="1">
        <v>7</v>
      </c>
      <c r="B19" s="1" t="s">
        <v>497</v>
      </c>
      <c r="C19" s="2">
        <v>183</v>
      </c>
      <c r="D19" s="30" t="s">
        <v>191</v>
      </c>
      <c r="E19" s="2">
        <v>1991</v>
      </c>
      <c r="F19" s="4" t="s">
        <v>18</v>
      </c>
      <c r="G19" s="167">
        <v>4967</v>
      </c>
      <c r="H19" s="29">
        <v>9</v>
      </c>
    </row>
    <row r="20" spans="1:8" ht="18" customHeight="1">
      <c r="A20" s="1">
        <v>8</v>
      </c>
      <c r="B20" s="1" t="s">
        <v>496</v>
      </c>
      <c r="C20" s="2">
        <v>164</v>
      </c>
      <c r="D20" s="27" t="s">
        <v>178</v>
      </c>
      <c r="E20" s="2">
        <v>1992</v>
      </c>
      <c r="F20" s="4" t="s">
        <v>171</v>
      </c>
      <c r="G20" s="167">
        <v>5037</v>
      </c>
      <c r="H20" s="16">
        <v>8</v>
      </c>
    </row>
    <row r="21" spans="1:8" ht="18" customHeight="1">
      <c r="A21" s="1">
        <v>9</v>
      </c>
      <c r="B21" s="1" t="s">
        <v>499</v>
      </c>
      <c r="C21" s="2">
        <v>234</v>
      </c>
      <c r="D21" s="27" t="s">
        <v>226</v>
      </c>
      <c r="E21" s="2">
        <v>1990</v>
      </c>
      <c r="F21" s="4" t="s">
        <v>19</v>
      </c>
      <c r="G21" s="167">
        <v>5045</v>
      </c>
      <c r="H21" s="29">
        <v>7</v>
      </c>
    </row>
    <row r="22" spans="1:8" ht="18" customHeight="1">
      <c r="A22" s="1">
        <v>10</v>
      </c>
      <c r="B22" s="1" t="s">
        <v>495</v>
      </c>
      <c r="C22" s="2">
        <v>171</v>
      </c>
      <c r="D22" s="27" t="s">
        <v>188</v>
      </c>
      <c r="E22" s="2">
        <v>1995</v>
      </c>
      <c r="F22" s="4" t="s">
        <v>16</v>
      </c>
      <c r="G22" s="167" t="s">
        <v>529</v>
      </c>
      <c r="H22" s="29">
        <v>0</v>
      </c>
    </row>
  </sheetData>
  <autoFilter ref="B9:H10"/>
  <sortState ref="A11:H22">
    <sortCondition ref="G11:G22"/>
  </sortState>
  <mergeCells count="10">
    <mergeCell ref="A1:H1"/>
    <mergeCell ref="A2:H2"/>
    <mergeCell ref="A9:A10"/>
    <mergeCell ref="B9:B10"/>
    <mergeCell ref="C9:C10"/>
    <mergeCell ref="D9:D10"/>
    <mergeCell ref="E9:E10"/>
    <mergeCell ref="F9:F10"/>
    <mergeCell ref="G9:G10"/>
    <mergeCell ref="H9:H10"/>
  </mergeCells>
  <conditionalFormatting sqref="C11:F22">
    <cfRule type="containsErrors" dxfId="119" priority="4" stopIfTrue="1">
      <formula>ISERROR(C11)</formula>
    </cfRule>
    <cfRule type="cellIs" dxfId="118" priority="5" stopIfTrue="1" operator="equal">
      <formula>0</formula>
    </cfRule>
  </conditionalFormatting>
  <conditionalFormatting sqref="D1:D65496">
    <cfRule type="containsText" dxfId="117" priority="3" stopIfTrue="1" operator="containsText" text=" OC">
      <formula>NOT(ISERROR(SEARCH(" OC",D1)))</formula>
    </cfRule>
  </conditionalFormatting>
  <conditionalFormatting sqref="F1:F65496">
    <cfRule type="containsText" dxfId="116" priority="2" stopIfTrue="1" operator="containsText" text=" ">
      <formula>NOT(ISERROR(SEARCH(" ",F1)))</formula>
    </cfRule>
  </conditionalFormatting>
  <conditionalFormatting sqref="A1:A65496">
    <cfRule type="containsText" dxfId="115" priority="1"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enableFormatConditionsCalculation="0">
    <tabColor rgb="FF00B0F0"/>
    <pageSetUpPr fitToPage="1"/>
  </sheetPr>
  <dimension ref="A1:H26"/>
  <sheetViews>
    <sheetView view="pageBreakPreview" zoomScale="85" zoomScaleSheetLayoutView="85" workbookViewId="0">
      <selection sqref="A1:H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1" style="8" bestFit="1" customWidth="1"/>
    <col min="9" max="16384" width="9.140625" style="8"/>
  </cols>
  <sheetData>
    <row r="1" spans="1:8" ht="30" customHeight="1">
      <c r="A1" s="476" t="s">
        <v>60</v>
      </c>
      <c r="B1" s="476"/>
      <c r="C1" s="476"/>
      <c r="D1" s="476"/>
      <c r="E1" s="476"/>
      <c r="F1" s="476"/>
      <c r="G1" s="476"/>
      <c r="H1" s="476"/>
    </row>
    <row r="2" spans="1:8" ht="30" customHeight="1">
      <c r="A2" s="483" t="s">
        <v>125</v>
      </c>
      <c r="B2" s="483"/>
      <c r="C2" s="483"/>
      <c r="D2" s="483"/>
      <c r="E2" s="483"/>
      <c r="F2" s="483"/>
      <c r="G2" s="483"/>
      <c r="H2" s="483"/>
    </row>
    <row r="3" spans="1:8" ht="15" customHeight="1">
      <c r="A3" s="267" t="s">
        <v>60</v>
      </c>
    </row>
    <row r="6" spans="1:8" ht="15" customHeight="1">
      <c r="A6" s="47" t="s">
        <v>123</v>
      </c>
      <c r="B6" s="47"/>
      <c r="C6" s="46" t="s">
        <v>167</v>
      </c>
      <c r="D6" s="43"/>
      <c r="E6" s="43"/>
      <c r="F6" s="43"/>
      <c r="G6" s="43"/>
      <c r="H6" s="43"/>
    </row>
    <row r="7" spans="1:8" ht="15" customHeight="1">
      <c r="A7" s="48" t="s">
        <v>0</v>
      </c>
      <c r="B7" s="48"/>
      <c r="C7" s="53">
        <v>0.68055555555555547</v>
      </c>
      <c r="D7" s="43"/>
      <c r="E7" s="43"/>
      <c r="F7" s="43"/>
      <c r="G7" s="43"/>
      <c r="H7" s="43"/>
    </row>
    <row r="8" spans="1:8" ht="15" customHeight="1">
      <c r="A8" s="332">
        <v>1</v>
      </c>
      <c r="B8" s="26"/>
      <c r="D8" s="24"/>
      <c r="E8" s="25"/>
      <c r="G8" s="6"/>
      <c r="H8" s="6"/>
    </row>
    <row r="9" spans="1:8" ht="15" customHeight="1">
      <c r="A9" s="479" t="s">
        <v>24</v>
      </c>
      <c r="B9" s="480" t="s">
        <v>106</v>
      </c>
      <c r="C9" s="481" t="s">
        <v>25</v>
      </c>
      <c r="D9" s="484" t="s">
        <v>26</v>
      </c>
      <c r="E9" s="479" t="s">
        <v>27</v>
      </c>
      <c r="F9" s="479" t="s">
        <v>23</v>
      </c>
      <c r="G9" s="478" t="s">
        <v>28</v>
      </c>
      <c r="H9" s="478" t="s">
        <v>29</v>
      </c>
    </row>
    <row r="10" spans="1:8" ht="15" customHeight="1">
      <c r="A10" s="479"/>
      <c r="B10" s="480"/>
      <c r="C10" s="482"/>
      <c r="D10" s="485"/>
      <c r="E10" s="479"/>
      <c r="F10" s="479"/>
      <c r="G10" s="478"/>
      <c r="H10" s="478"/>
    </row>
    <row r="11" spans="1:8" ht="18" customHeight="1">
      <c r="A11" s="1" t="s">
        <v>514</v>
      </c>
      <c r="B11" s="1" t="s">
        <v>483</v>
      </c>
      <c r="C11" s="2">
        <v>289</v>
      </c>
      <c r="D11" s="27" t="s">
        <v>273</v>
      </c>
      <c r="E11" s="2">
        <v>1993</v>
      </c>
      <c r="F11" s="4" t="s">
        <v>165</v>
      </c>
      <c r="G11" s="171">
        <v>15186</v>
      </c>
      <c r="H11" s="29"/>
    </row>
    <row r="12" spans="1:8" ht="18" customHeight="1">
      <c r="A12" s="1">
        <v>1</v>
      </c>
      <c r="B12" s="1" t="s">
        <v>484</v>
      </c>
      <c r="C12" s="2">
        <v>166</v>
      </c>
      <c r="D12" s="27" t="s">
        <v>179</v>
      </c>
      <c r="E12" s="2">
        <v>1994</v>
      </c>
      <c r="F12" s="4" t="s">
        <v>171</v>
      </c>
      <c r="G12" s="171">
        <v>15351</v>
      </c>
      <c r="H12" s="29">
        <v>10</v>
      </c>
    </row>
    <row r="13" spans="1:8" ht="18" customHeight="1">
      <c r="A13" s="1">
        <v>2</v>
      </c>
      <c r="B13" s="1" t="s">
        <v>486</v>
      </c>
      <c r="C13" s="2">
        <v>205</v>
      </c>
      <c r="D13" s="27" t="s">
        <v>207</v>
      </c>
      <c r="E13" s="2" t="s">
        <v>208</v>
      </c>
      <c r="F13" s="4" t="s">
        <v>169</v>
      </c>
      <c r="G13" s="171">
        <v>20110</v>
      </c>
      <c r="H13" s="29">
        <v>9</v>
      </c>
    </row>
    <row r="14" spans="1:8" ht="18" customHeight="1">
      <c r="A14" s="1" t="s">
        <v>513</v>
      </c>
      <c r="B14" s="1" t="s">
        <v>485</v>
      </c>
      <c r="C14" s="2">
        <v>232</v>
      </c>
      <c r="D14" s="30" t="s">
        <v>227</v>
      </c>
      <c r="E14" s="2">
        <v>1991</v>
      </c>
      <c r="F14" s="4" t="s">
        <v>19</v>
      </c>
      <c r="G14" s="171" t="s">
        <v>520</v>
      </c>
      <c r="H14" s="16">
        <v>0</v>
      </c>
    </row>
    <row r="15" spans="1:8" ht="18" customHeight="1">
      <c r="A15" s="1" t="s">
        <v>513</v>
      </c>
      <c r="B15" s="1" t="s">
        <v>482</v>
      </c>
      <c r="C15" s="2">
        <v>298</v>
      </c>
      <c r="D15" s="27" t="s">
        <v>274</v>
      </c>
      <c r="E15" s="2">
        <v>1995</v>
      </c>
      <c r="F15" s="4" t="s">
        <v>165</v>
      </c>
      <c r="G15" s="171" t="s">
        <v>520</v>
      </c>
      <c r="H15" s="29"/>
    </row>
    <row r="16" spans="1:8" ht="18" customHeight="1"/>
    <row r="17" spans="1:8" ht="15" customHeight="1">
      <c r="A17" s="332">
        <v>2</v>
      </c>
      <c r="B17" s="26"/>
      <c r="D17" s="24"/>
      <c r="E17" s="25"/>
      <c r="G17" s="6"/>
      <c r="H17" s="6"/>
    </row>
    <row r="18" spans="1:8" ht="15" customHeight="1">
      <c r="A18" s="479" t="s">
        <v>24</v>
      </c>
      <c r="B18" s="480" t="s">
        <v>106</v>
      </c>
      <c r="C18" s="481" t="s">
        <v>25</v>
      </c>
      <c r="D18" s="484" t="s">
        <v>26</v>
      </c>
      <c r="E18" s="479" t="s">
        <v>27</v>
      </c>
      <c r="F18" s="479" t="s">
        <v>23</v>
      </c>
      <c r="G18" s="478" t="s">
        <v>28</v>
      </c>
      <c r="H18" s="478" t="s">
        <v>29</v>
      </c>
    </row>
    <row r="19" spans="1:8" ht="15" customHeight="1">
      <c r="A19" s="479"/>
      <c r="B19" s="480"/>
      <c r="C19" s="482"/>
      <c r="D19" s="485"/>
      <c r="E19" s="479"/>
      <c r="F19" s="479"/>
      <c r="G19" s="478"/>
      <c r="H19" s="478"/>
    </row>
    <row r="20" spans="1:8" ht="18" customHeight="1">
      <c r="A20" s="1">
        <v>1</v>
      </c>
      <c r="B20" s="1" t="s">
        <v>492</v>
      </c>
      <c r="C20" s="2">
        <v>268</v>
      </c>
      <c r="D20" s="27" t="s">
        <v>246</v>
      </c>
      <c r="E20" s="2">
        <v>1994</v>
      </c>
      <c r="F20" s="4" t="s">
        <v>21</v>
      </c>
      <c r="G20" s="171">
        <v>15105</v>
      </c>
      <c r="H20" s="29">
        <v>15</v>
      </c>
    </row>
    <row r="21" spans="1:8" ht="18" customHeight="1">
      <c r="A21" s="1">
        <v>2</v>
      </c>
      <c r="B21" s="1" t="s">
        <v>491</v>
      </c>
      <c r="C21" s="2">
        <v>275</v>
      </c>
      <c r="D21" s="30" t="s">
        <v>262</v>
      </c>
      <c r="E21" s="2">
        <v>1992</v>
      </c>
      <c r="F21" s="4" t="s">
        <v>15</v>
      </c>
      <c r="G21" s="171">
        <v>15176</v>
      </c>
      <c r="H21" s="16">
        <v>14</v>
      </c>
    </row>
    <row r="22" spans="1:8" ht="18" customHeight="1">
      <c r="A22" s="1">
        <v>3</v>
      </c>
      <c r="B22" s="1" t="s">
        <v>489</v>
      </c>
      <c r="C22" s="2">
        <v>154</v>
      </c>
      <c r="D22" s="27" t="s">
        <v>173</v>
      </c>
      <c r="E22" s="2">
        <v>1991</v>
      </c>
      <c r="F22" s="4" t="s">
        <v>82</v>
      </c>
      <c r="G22" s="171">
        <v>15211</v>
      </c>
      <c r="H22" s="29">
        <v>13</v>
      </c>
    </row>
    <row r="23" spans="1:8" ht="18" customHeight="1">
      <c r="A23" s="1">
        <v>4</v>
      </c>
      <c r="B23" s="1" t="s">
        <v>490</v>
      </c>
      <c r="C23" s="2">
        <v>196</v>
      </c>
      <c r="D23" s="27" t="s">
        <v>198</v>
      </c>
      <c r="E23" s="2">
        <v>1994</v>
      </c>
      <c r="F23" s="4" t="s">
        <v>159</v>
      </c>
      <c r="G23" s="171">
        <v>15299</v>
      </c>
      <c r="H23" s="29">
        <v>12</v>
      </c>
    </row>
    <row r="24" spans="1:8" ht="18" customHeight="1">
      <c r="A24" s="1">
        <v>5</v>
      </c>
      <c r="B24" s="1" t="s">
        <v>488</v>
      </c>
      <c r="C24" s="2">
        <v>248</v>
      </c>
      <c r="D24" s="27" t="s">
        <v>232</v>
      </c>
      <c r="E24" s="2">
        <v>1992</v>
      </c>
      <c r="F24" s="4" t="s">
        <v>22</v>
      </c>
      <c r="G24" s="171">
        <v>15305</v>
      </c>
      <c r="H24" s="29">
        <v>11</v>
      </c>
    </row>
    <row r="25" spans="1:8" ht="18" customHeight="1">
      <c r="A25" s="1" t="s">
        <v>514</v>
      </c>
      <c r="B25" s="1" t="s">
        <v>487</v>
      </c>
      <c r="C25" s="2">
        <v>190</v>
      </c>
      <c r="D25" s="27" t="s">
        <v>507</v>
      </c>
      <c r="E25" s="2">
        <v>1994</v>
      </c>
      <c r="F25" s="4" t="s">
        <v>299</v>
      </c>
      <c r="G25" s="171">
        <v>15309</v>
      </c>
      <c r="H25" s="28"/>
    </row>
    <row r="26" spans="1:8" ht="18" customHeight="1"/>
  </sheetData>
  <autoFilter ref="B9:H10">
    <sortState ref="B12:H16">
      <sortCondition ref="G9:G10"/>
    </sortState>
  </autoFilter>
  <sortState ref="A23:H29">
    <sortCondition ref="G23:G29"/>
  </sortState>
  <mergeCells count="18">
    <mergeCell ref="F18:F19"/>
    <mergeCell ref="G18:G19"/>
    <mergeCell ref="H18:H19"/>
    <mergeCell ref="A18:A19"/>
    <mergeCell ref="B18:B19"/>
    <mergeCell ref="C18:C19"/>
    <mergeCell ref="D18:D19"/>
    <mergeCell ref="E18:E19"/>
    <mergeCell ref="B9:B10"/>
    <mergeCell ref="A1:H1"/>
    <mergeCell ref="A2:H2"/>
    <mergeCell ref="A9:A10"/>
    <mergeCell ref="C9:C10"/>
    <mergeCell ref="D9:D10"/>
    <mergeCell ref="F9:F10"/>
    <mergeCell ref="E9:E10"/>
    <mergeCell ref="G9:G10"/>
    <mergeCell ref="H9:H10"/>
  </mergeCells>
  <phoneticPr fontId="0" type="noConversion"/>
  <conditionalFormatting sqref="C11:F15 C20:F25">
    <cfRule type="containsErrors" dxfId="114" priority="27" stopIfTrue="1">
      <formula>ISERROR(C11)</formula>
    </cfRule>
    <cfRule type="cellIs" dxfId="113" priority="28" stopIfTrue="1" operator="equal">
      <formula>0</formula>
    </cfRule>
  </conditionalFormatting>
  <conditionalFormatting sqref="D1:D15 D17:D1048576">
    <cfRule type="containsText" dxfId="112" priority="23" stopIfTrue="1" operator="containsText" text=" OC">
      <formula>NOT(ISERROR(SEARCH(" OC",D1)))</formula>
    </cfRule>
  </conditionalFormatting>
  <conditionalFormatting sqref="F1:F15 F17:F65518">
    <cfRule type="containsText" dxfId="111" priority="22" stopIfTrue="1" operator="containsText" text=" ">
      <formula>NOT(ISERROR(SEARCH(" ",F1)))</formula>
    </cfRule>
  </conditionalFormatting>
  <conditionalFormatting sqref="A1:A3 A5:A15 A17:A1048576">
    <cfRule type="containsText" dxfId="110" priority="21"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24</vt:i4>
      </vt:variant>
    </vt:vector>
  </HeadingPairs>
  <TitlesOfParts>
    <vt:vector size="44" baseType="lpstr">
      <vt:lpstr>Menu</vt:lpstr>
      <vt:lpstr>Program</vt:lpstr>
      <vt:lpstr>Entry Form Men</vt:lpstr>
      <vt:lpstr>Start List All</vt:lpstr>
      <vt:lpstr>60m</vt:lpstr>
      <vt:lpstr>60m All Results</vt:lpstr>
      <vt:lpstr>400m</vt:lpstr>
      <vt:lpstr>400m All Results</vt:lpstr>
      <vt:lpstr>800m</vt:lpstr>
      <vt:lpstr>800m All Results</vt:lpstr>
      <vt:lpstr>1500m</vt:lpstr>
      <vt:lpstr>3000m</vt:lpstr>
      <vt:lpstr>60mH</vt:lpstr>
      <vt:lpstr>LJ</vt:lpstr>
      <vt:lpstr>TJ</vt:lpstr>
      <vt:lpstr>HJ</vt:lpstr>
      <vt:lpstr>PV</vt:lpstr>
      <vt:lpstr>SP</vt:lpstr>
      <vt:lpstr>POINTS</vt:lpstr>
      <vt:lpstr>Results All</vt:lpstr>
      <vt:lpstr>'1500m'!Yazdırma_Alanı</vt:lpstr>
      <vt:lpstr>'3000m'!Yazdırma_Alanı</vt:lpstr>
      <vt:lpstr>'400m'!Yazdırma_Alanı</vt:lpstr>
      <vt:lpstr>'400m All Results'!Yazdırma_Alanı</vt:lpstr>
      <vt:lpstr>'60m'!Yazdırma_Alanı</vt:lpstr>
      <vt:lpstr>'60m All Results'!Yazdırma_Alanı</vt:lpstr>
      <vt:lpstr>'60mH'!Yazdırma_Alanı</vt:lpstr>
      <vt:lpstr>'800m'!Yazdırma_Alanı</vt:lpstr>
      <vt:lpstr>'800m All Results'!Yazdırma_Alanı</vt:lpstr>
      <vt:lpstr>'Entry Form Men'!Yazdırma_Alanı</vt:lpstr>
      <vt:lpstr>HJ!Yazdırma_Alanı</vt:lpstr>
      <vt:lpstr>LJ!Yazdırma_Alanı</vt:lpstr>
      <vt:lpstr>Menu!Yazdırma_Alanı</vt:lpstr>
      <vt:lpstr>POINTS!Yazdırma_Alanı</vt:lpstr>
      <vt:lpstr>Program!Yazdırma_Alanı</vt:lpstr>
      <vt:lpstr>PV!Yazdırma_Alanı</vt:lpstr>
      <vt:lpstr>'Results All'!Yazdırma_Alanı</vt:lpstr>
      <vt:lpstr>SP!Yazdırma_Alanı</vt:lpstr>
      <vt:lpstr>'Start List All'!Yazdırma_Alanı</vt:lpstr>
      <vt:lpstr>TJ!Yazdırma_Alanı</vt:lpstr>
      <vt:lpstr>'Entry Form Men'!Yazdırma_Başlıkları</vt:lpstr>
      <vt:lpstr>Program!Yazdırma_Başlıkları</vt:lpstr>
      <vt:lpstr>'Results All'!Yazdırma_Başlıkları</vt:lpstr>
      <vt:lpstr>'Start List All'!Yazdırma_Başlıkları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AdL SmbL</dc:creator>
  <cp:lastModifiedBy>2012-7</cp:lastModifiedBy>
  <cp:lastPrinted>2014-02-22T17:35:11Z</cp:lastPrinted>
  <dcterms:created xsi:type="dcterms:W3CDTF">2002-09-15T19:37:56Z</dcterms:created>
  <dcterms:modified xsi:type="dcterms:W3CDTF">2014-02-25T09:42:37Z</dcterms:modified>
</cp:coreProperties>
</file>