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defaultThemeVersion="124226"/>
  <bookViews>
    <workbookView xWindow="480" yWindow="60" windowWidth="11355" windowHeight="5520" tabRatio="894"/>
  </bookViews>
  <sheets>
    <sheet name="KAPAK" sheetId="107" r:id="rId1"/>
    <sheet name="START LİSTE" sheetId="66" r:id="rId2"/>
    <sheet name="FERDİ SONUÇ" sheetId="67" r:id="rId3"/>
    <sheet name="TAKIM SONUÇ" sheetId="111" r:id="rId4"/>
    <sheet name="KULLANMA BİLGİLERİ" sheetId="112" state="hidden" r:id="rId5"/>
    <sheet name="FİNAL" sheetId="115" r:id="rId6"/>
  </sheets>
  <definedNames>
    <definedName name="_xlnm._FilterDatabase" localSheetId="2" hidden="1">'FERDİ SONUÇ'!$A$5:$G$34</definedName>
    <definedName name="_xlnm._FilterDatabase" localSheetId="1" hidden="1">'START LİSTE'!$A$5:$D$45</definedName>
    <definedName name="EsasPuan" localSheetId="5">#REF!</definedName>
    <definedName name="EsasPuan" localSheetId="0">#REF!</definedName>
    <definedName name="EsasPuan" localSheetId="4">#REF!</definedName>
    <definedName name="EsasPuan">#REF!</definedName>
    <definedName name="Kodlama" localSheetId="5">#REF!</definedName>
    <definedName name="Kodlama" localSheetId="0">#REF!</definedName>
    <definedName name="Kodlama" localSheetId="4">#REF!</definedName>
    <definedName name="Kodlama">#REF!</definedName>
    <definedName name="Puanlama" localSheetId="5">#REF!</definedName>
    <definedName name="Puanlama" localSheetId="0">#REF!</definedName>
    <definedName name="Puanlama" localSheetId="4">#REF!</definedName>
    <definedName name="Puanlama">#REF!</definedName>
    <definedName name="Sonuc" localSheetId="5">#REF!</definedName>
    <definedName name="Sonuc" localSheetId="0">#REF!</definedName>
    <definedName name="Sonuc" localSheetId="4">#REF!</definedName>
    <definedName name="Sonuc">#REF!</definedName>
    <definedName name="Sporcular" localSheetId="5">#REF!</definedName>
    <definedName name="Sporcular" localSheetId="0">#REF!</definedName>
    <definedName name="Sporcular" localSheetId="4">#REF!</definedName>
    <definedName name="Sporcular">#REF!</definedName>
    <definedName name="TakımData" localSheetId="5">#REF!</definedName>
    <definedName name="TakımData" localSheetId="0">#REF!</definedName>
    <definedName name="TakımData" localSheetId="4">#REF!</definedName>
    <definedName name="TakımData">#REF!</definedName>
    <definedName name="TakımKod" localSheetId="5">#REF!</definedName>
    <definedName name="TakımKod" localSheetId="0">#REF!</definedName>
    <definedName name="TakımKod" localSheetId="4">#REF!</definedName>
    <definedName name="TakımKod">#REF!</definedName>
    <definedName name="TakımKod2" localSheetId="5">#REF!</definedName>
    <definedName name="TakımKod2" localSheetId="0">#REF!</definedName>
    <definedName name="TakımKod2" localSheetId="4">#REF!</definedName>
    <definedName name="TakımKod2">#REF!</definedName>
    <definedName name="TakımPuan" localSheetId="5">#REF!</definedName>
    <definedName name="TakımPuan" localSheetId="0">#REF!</definedName>
    <definedName name="TakımPuan" localSheetId="4">#REF!</definedName>
    <definedName name="TakımPuan">#REF!</definedName>
    <definedName name="ToplamPuanlar" localSheetId="5">#REF!</definedName>
    <definedName name="ToplamPuanlar" localSheetId="0">#REF!</definedName>
    <definedName name="ToplamPuanlar" localSheetId="4">#REF!</definedName>
    <definedName name="ToplamPuanlar">#REF!</definedName>
    <definedName name="_xlnm.Print_Area" localSheetId="2">'FERDİ SONUÇ'!$A$1:$H$51</definedName>
    <definedName name="_xlnm.Print_Area" localSheetId="5">FİNAL!$A$1:$L$47</definedName>
    <definedName name="_xlnm.Print_Area" localSheetId="1">'START LİSTE'!$A$1:$F$54</definedName>
    <definedName name="_xlnm.Print_Area" localSheetId="3">'TAKIM SONUÇ'!$A$1:$K$47</definedName>
    <definedName name="_xlnm.Print_Titles" localSheetId="2">'FERDİ SONUÇ'!$4:$5</definedName>
    <definedName name="_xlnm.Print_Titles" localSheetId="5">FİNAL!$4:$5</definedName>
    <definedName name="_xlnm.Print_Titles" localSheetId="1">'START LİSTE'!$1:$5</definedName>
    <definedName name="_xlnm.Print_Titles" localSheetId="3">'TAKIM SONUÇ'!$4:$5</definedName>
  </definedNames>
  <calcPr calcId="145621"/>
</workbook>
</file>

<file path=xl/calcChain.xml><?xml version="1.0" encoding="utf-8"?>
<calcChain xmlns="http://schemas.openxmlformats.org/spreadsheetml/2006/main">
  <c r="A2" i="107" l="1"/>
  <c r="C4" i="115"/>
  <c r="A4" i="115"/>
  <c r="A3" i="115"/>
  <c r="A2" i="115"/>
  <c r="J7" i="66" l="1"/>
  <c r="J8" i="66"/>
  <c r="J9" i="66"/>
  <c r="J10" i="66"/>
  <c r="J11" i="66"/>
  <c r="J13" i="66"/>
  <c r="J14" i="66"/>
  <c r="J15" i="66"/>
  <c r="J16" i="66"/>
  <c r="J17" i="66"/>
  <c r="J19" i="66"/>
  <c r="J20" i="66"/>
  <c r="J21" i="66"/>
  <c r="J22" i="66"/>
  <c r="J23" i="66"/>
  <c r="J25" i="66"/>
  <c r="J26" i="66"/>
  <c r="J27" i="66"/>
  <c r="J28" i="66"/>
  <c r="J31" i="66"/>
  <c r="J32" i="66"/>
  <c r="J33" i="66"/>
  <c r="J34" i="66"/>
  <c r="J35" i="66"/>
  <c r="J37" i="66"/>
  <c r="J38" i="66"/>
  <c r="J39" i="66"/>
  <c r="J40" i="66"/>
  <c r="J41" i="66"/>
  <c r="J43" i="66"/>
  <c r="J44" i="66"/>
  <c r="J45" i="66"/>
  <c r="J46" i="66"/>
  <c r="J47" i="66"/>
  <c r="J50" i="66"/>
  <c r="J55" i="66"/>
  <c r="J56" i="66"/>
  <c r="J57" i="66"/>
  <c r="J58" i="66"/>
  <c r="J59" i="66"/>
  <c r="J60" i="66"/>
  <c r="J61" i="66"/>
  <c r="J62" i="66"/>
  <c r="J63" i="66"/>
  <c r="J64" i="66"/>
  <c r="J65" i="66"/>
  <c r="J66" i="66"/>
  <c r="J67" i="66"/>
  <c r="J68" i="66"/>
  <c r="J69" i="66"/>
  <c r="J70" i="66"/>
  <c r="J71" i="66"/>
  <c r="J72" i="66"/>
  <c r="J73" i="66"/>
  <c r="J74" i="66"/>
  <c r="J75" i="66"/>
  <c r="J76" i="66"/>
  <c r="J77" i="66"/>
  <c r="J78" i="66"/>
  <c r="J79" i="66"/>
  <c r="J80" i="66"/>
  <c r="J81" i="66"/>
  <c r="J82" i="66"/>
  <c r="J83" i="66"/>
  <c r="J84" i="66"/>
  <c r="J85" i="66"/>
  <c r="J86" i="66"/>
  <c r="J87" i="66"/>
  <c r="J88" i="66"/>
  <c r="J89" i="66"/>
  <c r="J90" i="66"/>
  <c r="J91" i="66"/>
  <c r="J92" i="66"/>
  <c r="J93" i="66"/>
  <c r="J94" i="66"/>
  <c r="J95" i="66"/>
  <c r="J96" i="66"/>
  <c r="J97" i="66"/>
  <c r="J98" i="66"/>
  <c r="J99" i="66"/>
  <c r="J100" i="66"/>
  <c r="J101" i="66"/>
  <c r="J102" i="66"/>
  <c r="J103" i="66"/>
  <c r="J104" i="66"/>
  <c r="J105" i="66"/>
  <c r="J106" i="66"/>
  <c r="J107" i="66"/>
  <c r="J108" i="66"/>
  <c r="J109" i="66"/>
  <c r="J110" i="66"/>
  <c r="J111" i="66"/>
  <c r="J112" i="66"/>
  <c r="J113" i="66"/>
  <c r="J114" i="66"/>
  <c r="J115" i="66"/>
  <c r="J116" i="66"/>
  <c r="J117" i="66"/>
  <c r="J118" i="66"/>
  <c r="J119" i="66"/>
  <c r="J120" i="66"/>
  <c r="J121" i="66"/>
  <c r="J122" i="66"/>
  <c r="J123" i="66"/>
  <c r="J124" i="66"/>
  <c r="J125" i="66"/>
  <c r="J126" i="66"/>
  <c r="J127" i="66"/>
  <c r="J128" i="66"/>
  <c r="J129" i="66"/>
  <c r="J130" i="66"/>
  <c r="J131" i="66"/>
  <c r="J132" i="66"/>
  <c r="J133" i="66"/>
  <c r="J134" i="66"/>
  <c r="J135" i="66"/>
  <c r="J136" i="66"/>
  <c r="J137" i="66"/>
  <c r="J138" i="66"/>
  <c r="J139" i="66"/>
  <c r="J140" i="66"/>
  <c r="J141" i="66"/>
  <c r="J142" i="66"/>
  <c r="J143" i="66"/>
  <c r="J144" i="66"/>
  <c r="J145" i="66"/>
  <c r="J146" i="66"/>
  <c r="J147" i="66"/>
  <c r="J148" i="66"/>
  <c r="J149" i="66"/>
  <c r="J150" i="66"/>
  <c r="J151" i="66"/>
  <c r="J152" i="66"/>
  <c r="J153" i="66"/>
  <c r="J154" i="66"/>
  <c r="J155" i="66"/>
  <c r="J156" i="66"/>
  <c r="J157" i="66"/>
  <c r="J158" i="66"/>
  <c r="J159" i="66"/>
  <c r="J160" i="66"/>
  <c r="J161" i="66"/>
  <c r="J162" i="66"/>
  <c r="J163" i="66"/>
  <c r="J164" i="66"/>
  <c r="J165" i="66"/>
  <c r="J166" i="66"/>
  <c r="J167" i="66"/>
  <c r="J168" i="66"/>
  <c r="J169" i="66"/>
  <c r="J170" i="66"/>
  <c r="J171" i="66"/>
  <c r="J172" i="66"/>
  <c r="J173" i="66"/>
  <c r="J174" i="66"/>
  <c r="J175" i="66"/>
  <c r="J176" i="66"/>
  <c r="J177" i="66"/>
  <c r="J178" i="66"/>
  <c r="J179" i="66"/>
  <c r="J180" i="66"/>
  <c r="J181" i="66"/>
  <c r="J182" i="66"/>
  <c r="J183" i="66"/>
  <c r="J184" i="66"/>
  <c r="J185" i="66"/>
  <c r="J186" i="66"/>
  <c r="J187" i="66"/>
  <c r="J188" i="66"/>
  <c r="J189" i="66"/>
  <c r="J190" i="66"/>
  <c r="J191" i="66"/>
  <c r="J192" i="66"/>
  <c r="J193" i="66"/>
  <c r="J194" i="66"/>
  <c r="J195" i="66"/>
  <c r="J196" i="66"/>
  <c r="J197" i="66"/>
  <c r="J198" i="66"/>
  <c r="J199" i="66"/>
  <c r="J200" i="66"/>
  <c r="J201" i="66"/>
  <c r="J202" i="66"/>
  <c r="J203" i="66"/>
  <c r="J204" i="66"/>
  <c r="J205" i="66"/>
  <c r="J206" i="66"/>
  <c r="J207" i="66"/>
  <c r="J208" i="66"/>
  <c r="J209" i="66"/>
  <c r="J210" i="66"/>
  <c r="J211" i="66"/>
  <c r="J212" i="66"/>
  <c r="J213" i="66"/>
  <c r="J214" i="66"/>
  <c r="J215" i="66"/>
  <c r="J216" i="66"/>
  <c r="J217" i="66"/>
  <c r="J218" i="66"/>
  <c r="J219" i="66"/>
  <c r="J220" i="66"/>
  <c r="J221" i="66"/>
  <c r="J222" i="66"/>
  <c r="J223" i="66"/>
  <c r="J224" i="66"/>
  <c r="J225" i="66"/>
  <c r="J226" i="66"/>
  <c r="J227" i="66"/>
  <c r="J228" i="66"/>
  <c r="J229" i="66"/>
  <c r="J230" i="66"/>
  <c r="J231" i="66"/>
  <c r="J232" i="66"/>
  <c r="J6" i="66"/>
  <c r="A19" i="107"/>
  <c r="B21" i="107"/>
  <c r="A1" i="66"/>
  <c r="A1" i="67"/>
  <c r="C4" i="111"/>
  <c r="F4" i="111"/>
  <c r="D4" i="67"/>
  <c r="F4" i="67"/>
  <c r="E4" i="66"/>
  <c r="D4" i="66"/>
  <c r="A4" i="111"/>
  <c r="A3" i="111"/>
  <c r="A2" i="111"/>
  <c r="A1" i="111"/>
  <c r="A4" i="67"/>
  <c r="A3" i="67"/>
  <c r="A2" i="67"/>
  <c r="A2" i="66"/>
  <c r="A3" i="66"/>
  <c r="A4" i="66"/>
  <c r="J12" i="66" l="1"/>
  <c r="J18" i="66" s="1"/>
  <c r="J24" i="66" l="1"/>
  <c r="J29" i="66" l="1"/>
  <c r="J30" i="66" l="1"/>
  <c r="J36" i="66" s="1"/>
  <c r="J42" i="66" l="1"/>
  <c r="J48" i="66" l="1"/>
  <c r="J49" i="66" l="1"/>
  <c r="J51" i="66" s="1"/>
  <c r="J52" i="66" l="1"/>
  <c r="J54" i="66" l="1"/>
  <c r="K5" i="66" s="1"/>
  <c r="J53" i="66"/>
  <c r="K8" i="66" l="1"/>
  <c r="K16" i="66"/>
  <c r="K24" i="66"/>
  <c r="K32" i="66"/>
  <c r="K40" i="66"/>
  <c r="K48" i="66"/>
  <c r="K59" i="66"/>
  <c r="K67" i="66"/>
  <c r="K75" i="66"/>
  <c r="K83" i="66"/>
  <c r="K91" i="66"/>
  <c r="K99" i="66"/>
  <c r="K107" i="66"/>
  <c r="K115" i="66"/>
  <c r="K123" i="66"/>
  <c r="K131" i="66"/>
  <c r="K139" i="66"/>
  <c r="K147" i="66"/>
  <c r="K155" i="66"/>
  <c r="K163" i="66"/>
  <c r="K171" i="66"/>
  <c r="K179" i="66"/>
  <c r="K187" i="66"/>
  <c r="K195" i="66"/>
  <c r="K203" i="66"/>
  <c r="K211" i="66"/>
  <c r="K219" i="66"/>
  <c r="K227" i="66"/>
  <c r="K9" i="66"/>
  <c r="K7" i="66"/>
  <c r="K17" i="66"/>
  <c r="K25" i="66"/>
  <c r="K35" i="66"/>
  <c r="K51" i="66"/>
  <c r="K80" i="66"/>
  <c r="K112" i="66"/>
  <c r="K144" i="66"/>
  <c r="K176" i="66"/>
  <c r="K208" i="66"/>
  <c r="K74" i="66"/>
  <c r="K106" i="66"/>
  <c r="K138" i="66"/>
  <c r="K170" i="66"/>
  <c r="K202" i="66"/>
  <c r="K53" i="66"/>
  <c r="K60" i="66"/>
  <c r="K92" i="66"/>
  <c r="K124" i="66"/>
  <c r="K156" i="66"/>
  <c r="K188" i="66"/>
  <c r="K220" i="66"/>
  <c r="K78" i="66"/>
  <c r="K110" i="66"/>
  <c r="K142" i="66"/>
  <c r="K174" i="66"/>
  <c r="K206" i="66"/>
  <c r="K12" i="66"/>
  <c r="K20" i="66"/>
  <c r="K28" i="66"/>
  <c r="K36" i="66"/>
  <c r="K44" i="66"/>
  <c r="K52" i="66"/>
  <c r="K55" i="66"/>
  <c r="K63" i="66"/>
  <c r="K71" i="66"/>
  <c r="K79" i="66"/>
  <c r="K87" i="66"/>
  <c r="K95" i="66"/>
  <c r="K103" i="66"/>
  <c r="K111" i="66"/>
  <c r="K119" i="66"/>
  <c r="K127" i="66"/>
  <c r="K135" i="66"/>
  <c r="K143" i="66"/>
  <c r="K151" i="66"/>
  <c r="K159" i="66"/>
  <c r="K167" i="66"/>
  <c r="K175" i="66"/>
  <c r="K183" i="66"/>
  <c r="K191" i="66"/>
  <c r="K199" i="66"/>
  <c r="K207" i="66"/>
  <c r="K215" i="66"/>
  <c r="K223" i="66"/>
  <c r="K231" i="66"/>
  <c r="K37" i="66"/>
  <c r="K13" i="66"/>
  <c r="K21" i="66"/>
  <c r="K29" i="66"/>
  <c r="K43" i="66"/>
  <c r="K64" i="66"/>
  <c r="K96" i="66"/>
  <c r="K128" i="66"/>
  <c r="K160" i="66"/>
  <c r="K192" i="66"/>
  <c r="K224" i="66"/>
  <c r="K58" i="66"/>
  <c r="K90" i="66"/>
  <c r="K122" i="66"/>
  <c r="K154" i="66"/>
  <c r="K186" i="66"/>
  <c r="K218" i="66"/>
  <c r="K76" i="66"/>
  <c r="K108" i="66"/>
  <c r="K140" i="66"/>
  <c r="K172" i="66"/>
  <c r="K204" i="66"/>
  <c r="K47" i="66"/>
  <c r="K62" i="66"/>
  <c r="K94" i="66"/>
  <c r="K126" i="66"/>
  <c r="K158" i="66"/>
  <c r="K190" i="66"/>
  <c r="K222" i="66"/>
  <c r="K14" i="66"/>
  <c r="K22" i="66"/>
  <c r="K30" i="66"/>
  <c r="K38" i="66"/>
  <c r="K46" i="66"/>
  <c r="K54" i="66"/>
  <c r="K57" i="66"/>
  <c r="K65" i="66"/>
  <c r="K73" i="66"/>
  <c r="K81" i="66"/>
  <c r="K89" i="66"/>
  <c r="K97" i="66"/>
  <c r="K105" i="66"/>
  <c r="K113" i="66"/>
  <c r="K121" i="66"/>
  <c r="K129" i="66"/>
  <c r="K137" i="66"/>
  <c r="K145" i="66"/>
  <c r="K153" i="66"/>
  <c r="K161" i="66"/>
  <c r="K169" i="66"/>
  <c r="K177" i="66"/>
  <c r="K185" i="66"/>
  <c r="K193" i="66"/>
  <c r="K201" i="66"/>
  <c r="K209" i="66"/>
  <c r="K217" i="66"/>
  <c r="K225" i="66"/>
  <c r="K6" i="66"/>
  <c r="K41" i="66"/>
  <c r="K15" i="66"/>
  <c r="K23" i="66"/>
  <c r="K31" i="66"/>
  <c r="K45" i="66"/>
  <c r="K72" i="66"/>
  <c r="K104" i="66"/>
  <c r="K136" i="66"/>
  <c r="K168" i="66"/>
  <c r="K200" i="66"/>
  <c r="K232" i="66"/>
  <c r="K66" i="66"/>
  <c r="K98" i="66"/>
  <c r="K130" i="66"/>
  <c r="K162" i="66"/>
  <c r="K194" i="66"/>
  <c r="K226" i="66"/>
  <c r="K84" i="66"/>
  <c r="K116" i="66"/>
  <c r="K148" i="66"/>
  <c r="K180" i="66"/>
  <c r="K212" i="66"/>
  <c r="K70" i="66"/>
  <c r="K102" i="66"/>
  <c r="K134" i="66"/>
  <c r="K166" i="66"/>
  <c r="K198" i="66"/>
  <c r="K230" i="66"/>
  <c r="K10" i="66"/>
  <c r="K18" i="66"/>
  <c r="K26" i="66"/>
  <c r="K34" i="66"/>
  <c r="K42" i="66"/>
  <c r="K50" i="66"/>
  <c r="K85" i="66"/>
  <c r="K117" i="66"/>
  <c r="K149" i="66"/>
  <c r="K181" i="66"/>
  <c r="K213" i="66"/>
  <c r="K11" i="66"/>
  <c r="K120" i="66"/>
  <c r="K82" i="66"/>
  <c r="K210" i="66"/>
  <c r="K132" i="66"/>
  <c r="K182" i="66"/>
  <c r="K77" i="66"/>
  <c r="K141" i="66"/>
  <c r="K205" i="66"/>
  <c r="K216" i="66"/>
  <c r="K228" i="66"/>
  <c r="K150" i="66"/>
  <c r="K69" i="66"/>
  <c r="K101" i="66"/>
  <c r="K133" i="66"/>
  <c r="K165" i="66"/>
  <c r="K197" i="66"/>
  <c r="K229" i="66"/>
  <c r="K27" i="66"/>
  <c r="K56" i="66"/>
  <c r="K184" i="66"/>
  <c r="K146" i="66"/>
  <c r="K68" i="66"/>
  <c r="K196" i="66"/>
  <c r="K118" i="66"/>
  <c r="K61" i="66"/>
  <c r="K93" i="66"/>
  <c r="K125" i="66"/>
  <c r="K157" i="66"/>
  <c r="K189" i="66"/>
  <c r="K221" i="66"/>
  <c r="K19" i="66"/>
  <c r="K49" i="66"/>
  <c r="K152" i="66"/>
  <c r="K114" i="66"/>
  <c r="K164" i="66"/>
  <c r="K86" i="66"/>
  <c r="K214" i="66"/>
  <c r="K109" i="66"/>
  <c r="K173" i="66"/>
  <c r="K33" i="66"/>
  <c r="K39" i="66"/>
  <c r="K88" i="66"/>
  <c r="K178" i="66"/>
  <c r="K100" i="66"/>
</calcChain>
</file>

<file path=xl/sharedStrings.xml><?xml version="1.0" encoding="utf-8"?>
<sst xmlns="http://schemas.openxmlformats.org/spreadsheetml/2006/main" count="600" uniqueCount="105">
  <si>
    <t>Sıra No</t>
  </si>
  <si>
    <t>Göğüs No</t>
  </si>
  <si>
    <t>Doğum Tarihi</t>
  </si>
  <si>
    <t>Adı Soyadı</t>
  </si>
  <si>
    <t>Derecesi</t>
  </si>
  <si>
    <t>Takım Sırası</t>
  </si>
  <si>
    <t>Takım Puanı</t>
  </si>
  <si>
    <t>Derece</t>
  </si>
  <si>
    <t>Takım
Ferdi</t>
  </si>
  <si>
    <t>Yarışma Adı  :</t>
  </si>
  <si>
    <t>Mesafe  :</t>
  </si>
  <si>
    <t>Kategori  :</t>
  </si>
  <si>
    <t>Yarışma Yeri  :</t>
  </si>
  <si>
    <t>Yarışma Tarihi  :</t>
  </si>
  <si>
    <t>Geliş Puanı</t>
  </si>
  <si>
    <t>KROS KAYIT PROGRAMINI KULLANMA BİLGİLERİ</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</si>
  <si>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</si>
  <si>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</si>
  <si>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</si>
  <si>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</si>
  <si>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</si>
  <si>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</si>
  <si>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</si>
  <si>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</si>
  <si>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</si>
  <si>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</si>
  <si>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</si>
  <si>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T</t>
  </si>
  <si>
    <t>-</t>
  </si>
  <si>
    <t>FORMÜL</t>
  </si>
  <si>
    <t>1. kademe</t>
  </si>
  <si>
    <t>2. kademe</t>
  </si>
  <si>
    <t>3. kademe</t>
  </si>
  <si>
    <t>ŞAHSENE SARI</t>
  </si>
  <si>
    <t>BETÜL ARSLAN</t>
  </si>
  <si>
    <t>FATMA HACIKÖYLÜ</t>
  </si>
  <si>
    <t>NİLAY ESEN</t>
  </si>
  <si>
    <t>SEVİLAY EYTEMİŞ</t>
  </si>
  <si>
    <t>ARZU İPER</t>
  </si>
  <si>
    <t>BURSA-OSMANGAZİ BLD.S.K</t>
  </si>
  <si>
    <t>TUĞÇE AYAZ</t>
  </si>
  <si>
    <t>ESRA ÖZGÜL</t>
  </si>
  <si>
    <t>SERAY ŞENTÜRK</t>
  </si>
  <si>
    <t>ESRA EMRE</t>
  </si>
  <si>
    <t>ESKİŞEHİR-ANADOLU ÜNİVERSİTESİ</t>
  </si>
  <si>
    <t>DEMET DİNÇ</t>
  </si>
  <si>
    <t>YAĞMUR TARHAN</t>
  </si>
  <si>
    <t>ESRA OTLU</t>
  </si>
  <si>
    <t>DUYGU TURGUT </t>
  </si>
  <si>
    <t>FUNDA ERDOĞAN</t>
  </si>
  <si>
    <t>ISPARTA-BÖLGESPOR</t>
  </si>
  <si>
    <t>GAMZE KARAASLAN</t>
  </si>
  <si>
    <t>FATMA NUR ULUDAĞ</t>
  </si>
  <si>
    <t>HÜLYA MUMCU</t>
  </si>
  <si>
    <t>RAHİME KOÇER</t>
  </si>
  <si>
    <t>LÜTFİYE  KAYA</t>
  </si>
  <si>
    <t>İSTANBUL-BEŞİKTAŞ J.K</t>
  </si>
  <si>
    <t>ŞEYMA  YILDIZ</t>
  </si>
  <si>
    <t>ÇEŞMİNAZ YILMAZ</t>
  </si>
  <si>
    <t>CEREN  NAZ</t>
  </si>
  <si>
    <t xml:space="preserve">ÖZLEM KAYA </t>
  </si>
  <si>
    <t>İSTANBUL-ÜSKÜDAR BELEDİYESPOR</t>
  </si>
  <si>
    <t>ESMA AYDEMİR</t>
  </si>
  <si>
    <t>TUĞBA GÜVENÇ</t>
  </si>
  <si>
    <t>BAHAR DOĞAN</t>
  </si>
  <si>
    <t>DERYA KAYA</t>
  </si>
  <si>
    <t>MARDİN-ATLETİZM SPOR KULÜBÜ</t>
  </si>
  <si>
    <t>ZEKİYE ÇELİK</t>
  </si>
  <si>
    <t>FATMA ÇABUK</t>
  </si>
  <si>
    <t>SABAHAT AKPINAR</t>
  </si>
  <si>
    <t>MERSİN-MESKİSPOR</t>
  </si>
  <si>
    <t>ELİF TOZLU</t>
  </si>
  <si>
    <t>HÜLYA BAŞTUĞ</t>
  </si>
  <si>
    <t>SÜHEYLA ADIYAMAN</t>
  </si>
  <si>
    <t>ESİN BAHAR DÖLEK</t>
  </si>
  <si>
    <t>Büyük Kadınlar</t>
  </si>
  <si>
    <t>BURSA- BÜYÜKŞEHİR BELEDİYE SPOR KULÜBÜ</t>
  </si>
  <si>
    <t>MEHTAP SIZMAZ</t>
  </si>
  <si>
    <t>MİRAY GÜR</t>
  </si>
  <si>
    <t>ISPARTA BÖLGESPOR</t>
  </si>
  <si>
    <t>ŞERİFE İPEK ÇAKIR</t>
  </si>
  <si>
    <t>SONGÜL KONAK</t>
  </si>
  <si>
    <t>ÇİGDEM GEZİCİ</t>
  </si>
  <si>
    <t>ZUHAL KAYA</t>
  </si>
  <si>
    <t>KIRIKKALE</t>
  </si>
  <si>
    <t>F</t>
  </si>
  <si>
    <t>Samsun</t>
  </si>
  <si>
    <t>6000 Metre</t>
  </si>
  <si>
    <t>Turkcell Kros Ligi Final Yarışları</t>
  </si>
  <si>
    <t>Final Puanı</t>
  </si>
  <si>
    <t>TOPLAM FİNAL PUANI</t>
  </si>
  <si>
    <t>Toplam Puanı</t>
  </si>
  <si>
    <t>SAMSUN</t>
  </si>
  <si>
    <t>AYDIN</t>
  </si>
  <si>
    <t>ELİF KARABULUT</t>
  </si>
  <si>
    <t>KAYSERİ</t>
  </si>
  <si>
    <t>GÜLŞEN KILINÇ</t>
  </si>
  <si>
    <t>TUĞBA KOYUNCU</t>
  </si>
  <si>
    <t>ANKARA</t>
  </si>
  <si>
    <t>MELİKE ARSLAN</t>
  </si>
  <si>
    <t>CANAN KILIÇ (PROTESTOLU)</t>
  </si>
  <si>
    <t>DNS</t>
  </si>
  <si>
    <t>DNF</t>
  </si>
  <si>
    <t>Türkiye Atletizm Federasyonu                                                                                                                                                                                             Samsun Atletizm İl Temsilciliği</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</si>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</sst>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1F]d\ mmmm\ yyyy;@"/>
    <numFmt numFmtId="165" formatCode="[$-F800]dddd\,\ mmmm\ dd\,\ yyyy"/>
    <numFmt numFmtId="166" formatCode="00\.00"/>
    <numFmt numFmtId="167" formatCode="[$-41F]d\ mmmm\ yyyy\ h:mm;@"/>
  </numFmts>
  <fonts count="53" x14ac:knownFonts="1">
    <font>
      <sz val="10"/>
      <name val="Arial Tur"/>
      <charset val="162"/>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b/>
      <sz val="1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FFFF66"/>
        <bgColor indexed="64"/>
      </patternFill>
    </fill>
    <fill>
      <patternFill patternType="solid">
        <fgColor rgb="FFEBFFFF"/>
        <bgColor indexed="64"/>
      </patternFill>
    </fill>
    <fill>
      <patternFill patternType="solid">
        <fgColor theme="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s>
  <borders count="5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17" fillId="3" borderId="0" applyNumberFormat="0" applyBorder="0" applyAlignment="0" applyProtection="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 fillId="0" borderId="0"/>
    <xf numFmtId="0" fontId="48" fillId="0" borderId="0"/>
  </cellStyleXfs>
  <cellXfs count="166">
    <xf numFmtId="0" fontId="0" fillId="0" borderId="0" xfId="0"/>
    <xf numFmtId="0" fontId="26" fillId="25" borderId="10" xfId="0"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27" fillId="0" borderId="10" xfId="0" applyFont="1" applyBorder="1" applyAlignment="1">
      <alignment horizontal="center" wrapText="1"/>
    </xf>
    <xf numFmtId="0" fontId="32" fillId="24" borderId="11" xfId="0" applyFont="1" applyFill="1" applyBorder="1" applyAlignment="1" applyProtection="1">
      <alignment horizontal="center" vertical="center"/>
      <protection hidden="1"/>
    </xf>
    <xf numFmtId="0" fontId="31" fillId="26" borderId="12" xfId="0" applyFont="1" applyFill="1" applyBorder="1" applyAlignment="1" applyProtection="1">
      <alignment horizontal="center" vertical="center"/>
      <protection locked="0"/>
    </xf>
    <xf numFmtId="0" fontId="31" fillId="24" borderId="12" xfId="0" applyFont="1" applyFill="1" applyBorder="1" applyAlignment="1" applyProtection="1">
      <alignment horizontal="left" vertical="center" shrinkToFit="1"/>
      <protection hidden="1"/>
    </xf>
    <xf numFmtId="0" fontId="31" fillId="24" borderId="12" xfId="0" applyFont="1" applyFill="1" applyBorder="1" applyAlignment="1" applyProtection="1">
      <alignment horizontal="center" vertical="center"/>
      <protection hidden="1"/>
    </xf>
    <xf numFmtId="14" fontId="31" fillId="24" borderId="12" xfId="0" applyNumberFormat="1" applyFont="1" applyFill="1" applyBorder="1" applyAlignment="1" applyProtection="1">
      <alignment horizontal="center" vertical="center"/>
      <protection hidden="1"/>
    </xf>
    <xf numFmtId="166" fontId="31" fillId="26" borderId="12" xfId="0" applyNumberFormat="1" applyFont="1" applyFill="1" applyBorder="1" applyAlignment="1" applyProtection="1">
      <alignment horizontal="center" vertical="center"/>
      <protection locked="0"/>
    </xf>
    <xf numFmtId="0" fontId="31" fillId="24" borderId="11" xfId="0" applyFont="1" applyFill="1" applyBorder="1" applyAlignment="1" applyProtection="1">
      <alignment horizontal="center" vertical="center"/>
      <protection hidden="1"/>
    </xf>
    <xf numFmtId="0" fontId="31" fillId="0" borderId="0" xfId="0" applyFont="1" applyFill="1" applyAlignment="1">
      <alignment vertical="center"/>
    </xf>
    <xf numFmtId="165" fontId="33" fillId="27" borderId="0" xfId="0" applyNumberFormat="1" applyFont="1" applyFill="1" applyBorder="1" applyAlignment="1">
      <alignment horizontal="left" vertical="center"/>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4" xfId="0" applyFont="1" applyFill="1" applyBorder="1" applyAlignment="1">
      <alignment horizontal="left" vertical="center"/>
    </xf>
    <xf numFmtId="14" fontId="31" fillId="0" borderId="14" xfId="0" applyNumberFormat="1"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2" xfId="0" applyFont="1" applyFill="1" applyBorder="1" applyAlignment="1">
      <alignment horizontal="left" vertical="center"/>
    </xf>
    <xf numFmtId="0" fontId="31" fillId="0" borderId="12" xfId="0" applyFont="1" applyFill="1" applyBorder="1" applyAlignment="1">
      <alignment horizontal="center" vertical="center" wrapText="1"/>
    </xf>
    <xf numFmtId="14" fontId="31" fillId="0" borderId="12" xfId="0" applyNumberFormat="1" applyFont="1" applyFill="1" applyBorder="1" applyAlignment="1">
      <alignment horizontal="center" vertical="center"/>
    </xf>
    <xf numFmtId="0" fontId="31" fillId="0" borderId="15" xfId="0" applyFont="1" applyFill="1" applyBorder="1" applyAlignment="1">
      <alignment horizontal="center" vertical="center"/>
    </xf>
    <xf numFmtId="0" fontId="31" fillId="0" borderId="15" xfId="0" applyFont="1" applyFill="1" applyBorder="1" applyAlignment="1">
      <alignment horizontal="left" vertical="center"/>
    </xf>
    <xf numFmtId="0" fontId="31" fillId="0" borderId="15" xfId="0" applyFont="1" applyFill="1" applyBorder="1" applyAlignment="1">
      <alignment horizontal="center" vertical="center" wrapText="1"/>
    </xf>
    <xf numFmtId="14" fontId="31" fillId="0" borderId="15" xfId="0" applyNumberFormat="1" applyFont="1" applyFill="1" applyBorder="1" applyAlignment="1">
      <alignment horizontal="center" vertical="center"/>
    </xf>
    <xf numFmtId="0" fontId="31" fillId="0" borderId="14" xfId="0" applyFont="1" applyFill="1" applyBorder="1" applyAlignment="1">
      <alignment horizontal="center" vertical="center" wrapText="1"/>
    </xf>
    <xf numFmtId="0" fontId="31" fillId="0" borderId="0" xfId="0" applyFont="1" applyFill="1" applyAlignment="1">
      <alignment horizontal="center" vertical="center"/>
    </xf>
    <xf numFmtId="0" fontId="31" fillId="0" borderId="0" xfId="0" applyFont="1" applyFill="1" applyAlignment="1">
      <alignment horizontal="left" vertical="center"/>
    </xf>
    <xf numFmtId="14" fontId="31" fillId="0" borderId="0" xfId="0" applyNumberFormat="1" applyFont="1" applyFill="1" applyAlignment="1">
      <alignment horizontal="center" vertical="center"/>
    </xf>
    <xf numFmtId="0" fontId="34" fillId="25" borderId="16" xfId="0" applyFont="1" applyFill="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4" fillId="24" borderId="18" xfId="0" applyFont="1" applyFill="1" applyBorder="1" applyAlignment="1" applyProtection="1">
      <alignment horizontal="center" vertical="center"/>
      <protection hidden="1"/>
    </xf>
    <xf numFmtId="0" fontId="34" fillId="24" borderId="19" xfId="0" applyFont="1" applyFill="1" applyBorder="1" applyAlignment="1" applyProtection="1">
      <alignment horizontal="center" vertical="center"/>
      <protection hidden="1"/>
    </xf>
    <xf numFmtId="0" fontId="31" fillId="28" borderId="19" xfId="0" applyFont="1" applyFill="1" applyBorder="1" applyAlignment="1" applyProtection="1">
      <alignment horizontal="left" vertical="center" shrinkToFit="1"/>
      <protection hidden="1"/>
    </xf>
    <xf numFmtId="0" fontId="31" fillId="24" borderId="20" xfId="0" applyFont="1" applyFill="1" applyBorder="1" applyAlignment="1" applyProtection="1">
      <alignment horizontal="left" vertical="center" shrinkToFit="1"/>
      <protection hidden="1"/>
    </xf>
    <xf numFmtId="0" fontId="31" fillId="24" borderId="20" xfId="0" applyFont="1" applyFill="1" applyBorder="1" applyAlignment="1" applyProtection="1">
      <alignment horizontal="center" vertical="center"/>
      <protection hidden="1"/>
    </xf>
    <xf numFmtId="166" fontId="31" fillId="24" borderId="20" xfId="0" applyNumberFormat="1" applyFont="1" applyFill="1" applyBorder="1" applyAlignment="1" applyProtection="1">
      <alignment horizontal="center" vertical="center"/>
      <protection hidden="1"/>
    </xf>
    <xf numFmtId="0" fontId="31" fillId="24" borderId="21" xfId="0" applyFont="1" applyFill="1" applyBorder="1" applyAlignment="1" applyProtection="1">
      <alignment horizontal="center" vertical="center"/>
      <protection hidden="1"/>
    </xf>
    <xf numFmtId="0" fontId="31" fillId="0" borderId="0" xfId="0" applyFont="1" applyAlignment="1" applyProtection="1">
      <alignment horizontal="center" vertical="center"/>
      <protection hidden="1"/>
    </xf>
    <xf numFmtId="0" fontId="34" fillId="24" borderId="22" xfId="0" applyFont="1" applyFill="1" applyBorder="1" applyAlignment="1" applyProtection="1">
      <alignment horizontal="center" vertical="center"/>
      <protection hidden="1"/>
    </xf>
    <xf numFmtId="0" fontId="34" fillId="24" borderId="23" xfId="0" applyFont="1" applyFill="1" applyBorder="1" applyAlignment="1" applyProtection="1">
      <alignment horizontal="center" vertical="center"/>
      <protection hidden="1"/>
    </xf>
    <xf numFmtId="0" fontId="31" fillId="28" borderId="23" xfId="0" applyFont="1" applyFill="1" applyBorder="1" applyAlignment="1" applyProtection="1">
      <alignment horizontal="left" vertical="center" shrinkToFit="1"/>
      <protection hidden="1"/>
    </xf>
    <xf numFmtId="0" fontId="31" fillId="24" borderId="24" xfId="0" applyFont="1" applyFill="1" applyBorder="1" applyAlignment="1" applyProtection="1">
      <alignment horizontal="left" vertical="center" shrinkToFit="1"/>
      <protection hidden="1"/>
    </xf>
    <xf numFmtId="0" fontId="31" fillId="24" borderId="24" xfId="0" applyFont="1" applyFill="1" applyBorder="1" applyAlignment="1" applyProtection="1">
      <alignment horizontal="center" vertical="center"/>
      <protection hidden="1"/>
    </xf>
    <xf numFmtId="166" fontId="31" fillId="24" borderId="24" xfId="0" applyNumberFormat="1" applyFont="1" applyFill="1" applyBorder="1" applyAlignment="1" applyProtection="1">
      <alignment horizontal="center" vertical="center"/>
      <protection hidden="1"/>
    </xf>
    <xf numFmtId="0" fontId="31" fillId="24" borderId="25" xfId="0" applyFont="1" applyFill="1" applyBorder="1" applyAlignment="1" applyProtection="1">
      <alignment horizontal="center" vertical="center"/>
      <protection hidden="1"/>
    </xf>
    <xf numFmtId="0" fontId="34" fillId="24" borderId="26" xfId="0" applyFont="1" applyFill="1" applyBorder="1" applyAlignment="1" applyProtection="1">
      <alignment horizontal="center" vertical="center"/>
      <protection hidden="1"/>
    </xf>
    <xf numFmtId="0" fontId="34" fillId="24" borderId="27" xfId="0" applyFont="1" applyFill="1" applyBorder="1" applyAlignment="1" applyProtection="1">
      <alignment horizontal="center" vertical="center"/>
      <protection hidden="1"/>
    </xf>
    <xf numFmtId="0" fontId="31" fillId="28" borderId="27" xfId="0" applyFont="1" applyFill="1" applyBorder="1" applyAlignment="1" applyProtection="1">
      <alignment horizontal="left" vertical="center" shrinkToFit="1"/>
      <protection hidden="1"/>
    </xf>
    <xf numFmtId="0" fontId="31" fillId="24" borderId="28" xfId="0" applyFont="1" applyFill="1" applyBorder="1" applyAlignment="1" applyProtection="1">
      <alignment horizontal="left" vertical="center" shrinkToFit="1"/>
      <protection hidden="1"/>
    </xf>
    <xf numFmtId="0" fontId="31" fillId="24" borderId="28" xfId="0" applyFont="1" applyFill="1" applyBorder="1" applyAlignment="1" applyProtection="1">
      <alignment horizontal="center" vertical="center"/>
      <protection hidden="1"/>
    </xf>
    <xf numFmtId="166" fontId="31" fillId="24" borderId="28" xfId="0" applyNumberFormat="1" applyFont="1" applyFill="1" applyBorder="1" applyAlignment="1" applyProtection="1">
      <alignment horizontal="center" vertical="center"/>
      <protection hidden="1"/>
    </xf>
    <xf numFmtId="0" fontId="31" fillId="24" borderId="29" xfId="0" applyFont="1" applyFill="1" applyBorder="1" applyAlignment="1" applyProtection="1">
      <alignment horizontal="center" vertical="center"/>
      <protection hidden="1"/>
    </xf>
    <xf numFmtId="0" fontId="31"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34" fillId="25" borderId="31" xfId="0" applyFont="1" applyFill="1" applyBorder="1" applyAlignment="1" applyProtection="1">
      <alignment horizontal="center" vertical="center" wrapText="1"/>
      <protection hidden="1"/>
    </xf>
    <xf numFmtId="0" fontId="35" fillId="24" borderId="23" xfId="0" applyFont="1" applyFill="1" applyBorder="1" applyAlignment="1" applyProtection="1">
      <alignment horizontal="center" vertical="center"/>
      <protection hidden="1"/>
    </xf>
    <xf numFmtId="0" fontId="36" fillId="27" borderId="30" xfId="0" applyFont="1" applyFill="1" applyBorder="1" applyAlignment="1" applyProtection="1">
      <alignment vertical="center"/>
      <protection hidden="1"/>
    </xf>
    <xf numFmtId="165" fontId="33" fillId="27" borderId="30" xfId="0" applyNumberFormat="1" applyFont="1" applyFill="1" applyBorder="1" applyAlignment="1" applyProtection="1">
      <alignment vertical="center"/>
      <protection hidden="1"/>
    </xf>
    <xf numFmtId="1" fontId="31" fillId="24" borderId="20" xfId="0" applyNumberFormat="1" applyFont="1" applyFill="1" applyBorder="1" applyAlignment="1" applyProtection="1">
      <alignment horizontal="center" vertical="center"/>
      <protection hidden="1"/>
    </xf>
    <xf numFmtId="0" fontId="31" fillId="24" borderId="21" xfId="0" applyNumberFormat="1" applyFont="1" applyFill="1" applyBorder="1" applyAlignment="1" applyProtection="1">
      <alignment horizontal="center" vertical="center"/>
      <protection hidden="1"/>
    </xf>
    <xf numFmtId="1" fontId="31" fillId="24" borderId="24" xfId="0" applyNumberFormat="1" applyFont="1" applyFill="1" applyBorder="1" applyAlignment="1" applyProtection="1">
      <alignment horizontal="center" vertical="center"/>
      <protection hidden="1"/>
    </xf>
    <xf numFmtId="0" fontId="31" fillId="24" borderId="25" xfId="0" applyNumberFormat="1" applyFont="1" applyFill="1" applyBorder="1" applyAlignment="1" applyProtection="1">
      <alignment horizontal="center" vertical="center"/>
      <protection hidden="1"/>
    </xf>
    <xf numFmtId="1" fontId="31" fillId="24" borderId="28" xfId="0" applyNumberFormat="1" applyFont="1" applyFill="1" applyBorder="1" applyAlignment="1" applyProtection="1">
      <alignment horizontal="center" vertical="center"/>
      <protection hidden="1"/>
    </xf>
    <xf numFmtId="0" fontId="31" fillId="24" borderId="29" xfId="0" applyNumberFormat="1" applyFont="1" applyFill="1" applyBorder="1" applyAlignment="1" applyProtection="1">
      <alignment horizontal="center" vertical="center"/>
      <protection hidden="1"/>
    </xf>
    <xf numFmtId="0" fontId="34" fillId="25" borderId="17" xfId="0" applyFont="1" applyFill="1" applyBorder="1" applyAlignment="1" applyProtection="1">
      <alignment horizontal="center" vertical="center" wrapText="1"/>
      <protection hidden="1"/>
    </xf>
    <xf numFmtId="14" fontId="34" fillId="25" borderId="16" xfId="0" applyNumberFormat="1" applyFont="1" applyFill="1" applyBorder="1" applyAlignment="1" applyProtection="1">
      <alignment horizontal="center" vertical="center" wrapText="1"/>
      <protection hidden="1"/>
    </xf>
    <xf numFmtId="0" fontId="35" fillId="24" borderId="22" xfId="0" applyFont="1" applyFill="1" applyBorder="1" applyAlignment="1" applyProtection="1">
      <alignment horizontal="center" vertical="center"/>
      <protection hidden="1"/>
    </xf>
    <xf numFmtId="0" fontId="34" fillId="25" borderId="32" xfId="0" applyFont="1" applyFill="1" applyBorder="1" applyAlignment="1">
      <alignment horizontal="center" vertical="center" wrapText="1"/>
    </xf>
    <xf numFmtId="0" fontId="34" fillId="25" borderId="33" xfId="0" applyFont="1" applyFill="1" applyBorder="1" applyAlignment="1">
      <alignment horizontal="center" vertical="center" wrapText="1"/>
    </xf>
    <xf numFmtId="14" fontId="34" fillId="25" borderId="32" xfId="0" applyNumberFormat="1" applyFont="1" applyFill="1" applyBorder="1" applyAlignment="1">
      <alignment horizontal="center" vertical="center" wrapText="1"/>
    </xf>
    <xf numFmtId="0" fontId="31" fillId="0" borderId="0" xfId="0" applyFont="1" applyAlignment="1" applyProtection="1">
      <alignment vertical="center"/>
      <protection hidden="1"/>
    </xf>
    <xf numFmtId="164" fontId="31" fillId="0" borderId="0" xfId="0" applyNumberFormat="1" applyFont="1" applyAlignment="1" applyProtection="1">
      <alignment vertical="center"/>
      <protection hidden="1"/>
    </xf>
    <xf numFmtId="165" fontId="33" fillId="27" borderId="30" xfId="0" applyNumberFormat="1" applyFont="1" applyFill="1" applyBorder="1" applyAlignment="1" applyProtection="1">
      <alignment horizontal="center" vertical="center"/>
      <protection hidden="1"/>
    </xf>
    <xf numFmtId="0" fontId="34" fillId="25" borderId="10" xfId="0" applyFont="1" applyFill="1" applyBorder="1" applyAlignment="1" applyProtection="1">
      <alignment horizontal="center" vertical="center" wrapText="1"/>
      <protection hidden="1"/>
    </xf>
    <xf numFmtId="0" fontId="34" fillId="25" borderId="34" xfId="0" applyFont="1" applyFill="1" applyBorder="1" applyAlignment="1" applyProtection="1">
      <alignment horizontal="center" vertical="center" wrapText="1"/>
      <protection hidden="1"/>
    </xf>
    <xf numFmtId="14" fontId="34" fillId="25" borderId="34" xfId="0" applyNumberFormat="1" applyFont="1" applyFill="1" applyBorder="1" applyAlignment="1" applyProtection="1">
      <alignment horizontal="center" vertical="center" wrapText="1"/>
      <protection hidden="1"/>
    </xf>
    <xf numFmtId="0" fontId="31" fillId="0" borderId="0" xfId="0" applyFont="1" applyBorder="1" applyAlignment="1" applyProtection="1">
      <alignment vertical="center" wrapText="1"/>
      <protection hidden="1"/>
    </xf>
    <xf numFmtId="0" fontId="31" fillId="0" borderId="0" xfId="0" applyFont="1" applyBorder="1" applyProtection="1">
      <protection hidden="1"/>
    </xf>
    <xf numFmtId="0" fontId="31" fillId="0" borderId="0" xfId="0" applyFont="1" applyAlignment="1" applyProtection="1">
      <alignment horizontal="left" vertical="center"/>
      <protection hidden="1"/>
    </xf>
    <xf numFmtId="0" fontId="23" fillId="29" borderId="35" xfId="0" applyFont="1" applyFill="1" applyBorder="1" applyAlignment="1" applyProtection="1">
      <alignment vertical="center"/>
      <protection hidden="1"/>
    </xf>
    <xf numFmtId="0" fontId="23" fillId="29" borderId="0" xfId="0" applyFont="1" applyFill="1" applyBorder="1" applyAlignment="1" applyProtection="1">
      <alignment vertical="center"/>
      <protection hidden="1"/>
    </xf>
    <xf numFmtId="0" fontId="23" fillId="29" borderId="36" xfId="0" applyFont="1" applyFill="1" applyBorder="1" applyAlignment="1" applyProtection="1">
      <alignment vertical="center"/>
      <protection hidden="1"/>
    </xf>
    <xf numFmtId="0" fontId="37" fillId="29" borderId="35" xfId="0" applyFont="1" applyFill="1" applyBorder="1" applyAlignment="1" applyProtection="1">
      <alignment vertical="center"/>
      <protection hidden="1"/>
    </xf>
    <xf numFmtId="0" fontId="38" fillId="29" borderId="0" xfId="0" applyFont="1" applyFill="1" applyBorder="1" applyAlignment="1" applyProtection="1">
      <alignment horizontal="center" vertical="center"/>
      <protection hidden="1"/>
    </xf>
    <xf numFmtId="0" fontId="37" fillId="29" borderId="36" xfId="0" applyFont="1" applyFill="1" applyBorder="1" applyAlignment="1" applyProtection="1">
      <alignment vertical="center"/>
      <protection hidden="1"/>
    </xf>
    <xf numFmtId="0" fontId="23" fillId="29" borderId="0" xfId="0" applyFont="1" applyFill="1" applyBorder="1" applyAlignment="1" applyProtection="1">
      <alignment horizontal="center" vertical="center"/>
      <protection hidden="1"/>
    </xf>
    <xf numFmtId="0" fontId="23" fillId="29" borderId="37" xfId="0" applyFont="1" applyFill="1" applyBorder="1" applyAlignment="1" applyProtection="1">
      <alignment vertical="center"/>
      <protection hidden="1"/>
    </xf>
    <xf numFmtId="0" fontId="23" fillId="29" borderId="38" xfId="0" applyFont="1" applyFill="1" applyBorder="1" applyAlignment="1" applyProtection="1">
      <alignment vertical="center"/>
      <protection hidden="1"/>
    </xf>
    <xf numFmtId="0" fontId="23" fillId="29" borderId="39" xfId="0" applyFont="1" applyFill="1" applyBorder="1" applyAlignment="1" applyProtection="1">
      <alignment vertical="center"/>
      <protection hidden="1"/>
    </xf>
    <xf numFmtId="0" fontId="22" fillId="0" borderId="0" xfId="0" applyFont="1" applyFill="1" applyProtection="1">
      <protection hidden="1"/>
    </xf>
    <xf numFmtId="0" fontId="22" fillId="0" borderId="0" xfId="0" applyFont="1" applyFill="1" applyAlignment="1" applyProtection="1">
      <protection hidden="1"/>
    </xf>
    <xf numFmtId="165" fontId="22" fillId="0" borderId="0" xfId="0" applyNumberFormat="1" applyFont="1" applyFill="1" applyAlignment="1" applyProtection="1">
      <protection hidden="1"/>
    </xf>
    <xf numFmtId="0" fontId="22" fillId="0" borderId="0" xfId="0" applyFont="1" applyFill="1" applyAlignment="1" applyProtection="1">
      <alignment vertical="center"/>
      <protection hidden="1"/>
    </xf>
    <xf numFmtId="0" fontId="39" fillId="30" borderId="35" xfId="0" applyFont="1" applyFill="1" applyBorder="1" applyAlignment="1" applyProtection="1">
      <alignment horizontal="right" vertical="center" wrapText="1"/>
      <protection hidden="1"/>
    </xf>
    <xf numFmtId="0" fontId="39" fillId="30" borderId="35" xfId="0" applyFont="1" applyFill="1" applyBorder="1" applyAlignment="1" applyProtection="1">
      <alignment horizontal="right" vertical="center"/>
      <protection hidden="1"/>
    </xf>
    <xf numFmtId="0" fontId="39" fillId="30" borderId="37" xfId="0" applyFont="1" applyFill="1" applyBorder="1" applyAlignment="1" applyProtection="1">
      <alignment horizontal="right" vertical="center" wrapText="1"/>
      <protection hidden="1"/>
    </xf>
    <xf numFmtId="0" fontId="40" fillId="29" borderId="35" xfId="0" applyFont="1" applyFill="1" applyBorder="1" applyAlignment="1" applyProtection="1">
      <alignment horizontal="right" vertical="center" wrapText="1"/>
      <protection hidden="1"/>
    </xf>
    <xf numFmtId="165" fontId="41" fillId="29" borderId="0" xfId="0" applyNumberFormat="1" applyFont="1" applyFill="1" applyBorder="1" applyAlignment="1" applyProtection="1">
      <alignment horizontal="left" vertical="center" wrapText="1"/>
      <protection hidden="1"/>
    </xf>
    <xf numFmtId="165" fontId="41" fillId="29" borderId="36" xfId="0" applyNumberFormat="1" applyFont="1" applyFill="1" applyBorder="1" applyAlignment="1" applyProtection="1">
      <alignment horizontal="left" vertical="center" wrapText="1"/>
      <protection hidden="1"/>
    </xf>
    <xf numFmtId="0" fontId="24" fillId="29" borderId="40" xfId="0" applyFont="1" applyFill="1" applyBorder="1" applyAlignment="1" applyProtection="1">
      <alignment horizontal="left" vertical="center"/>
      <protection hidden="1"/>
    </xf>
    <xf numFmtId="0" fontId="24" fillId="29" borderId="41" xfId="0" applyFont="1" applyFill="1" applyBorder="1" applyAlignment="1" applyProtection="1">
      <alignment vertical="center" wrapText="1"/>
      <protection hidden="1"/>
    </xf>
    <xf numFmtId="0" fontId="25" fillId="29" borderId="42" xfId="0" applyFont="1" applyFill="1" applyBorder="1" applyAlignment="1" applyProtection="1">
      <alignment vertical="center"/>
      <protection hidden="1"/>
    </xf>
    <xf numFmtId="0" fontId="0" fillId="0" borderId="0" xfId="0" quotePrefix="1"/>
    <xf numFmtId="167" fontId="0" fillId="0" borderId="0" xfId="0" quotePrefix="1" applyNumberFormat="1"/>
    <xf numFmtId="0" fontId="49" fillId="0" borderId="0" xfId="43" quotePrefix="1" applyFont="1"/>
    <xf numFmtId="0" fontId="49" fillId="0" borderId="0" xfId="0" quotePrefix="1" applyFont="1"/>
    <xf numFmtId="0" fontId="50" fillId="0" borderId="0" xfId="0" applyFont="1" applyFill="1" applyAlignment="1">
      <alignment vertical="center"/>
    </xf>
    <xf numFmtId="0" fontId="51" fillId="0" borderId="0" xfId="43" applyFont="1" applyFill="1" applyBorder="1" applyAlignment="1">
      <alignment horizontal="right" wrapText="1"/>
    </xf>
    <xf numFmtId="0" fontId="52" fillId="0" borderId="0" xfId="43" quotePrefix="1" applyFont="1"/>
    <xf numFmtId="0" fontId="52" fillId="0" borderId="0" xfId="0" quotePrefix="1" applyFont="1"/>
    <xf numFmtId="0" fontId="31" fillId="24" borderId="49" xfId="0" applyFont="1" applyFill="1" applyBorder="1" applyAlignment="1" applyProtection="1">
      <alignment horizontal="center" vertical="center"/>
      <protection hidden="1"/>
    </xf>
    <xf numFmtId="0" fontId="31" fillId="24" borderId="50" xfId="0" applyFont="1" applyFill="1" applyBorder="1" applyAlignment="1" applyProtection="1">
      <alignment horizontal="center" vertical="center"/>
      <protection hidden="1"/>
    </xf>
    <xf numFmtId="0" fontId="31" fillId="24" borderId="51" xfId="0" applyFont="1" applyFill="1" applyBorder="1" applyAlignment="1" applyProtection="1">
      <alignment horizontal="center" vertical="center"/>
      <protection hidden="1"/>
    </xf>
    <xf numFmtId="0" fontId="34" fillId="25" borderId="48" xfId="0" applyFont="1" applyFill="1" applyBorder="1" applyAlignment="1" applyProtection="1">
      <alignment horizontal="center" vertical="center" wrapText="1"/>
      <protection hidden="1"/>
    </xf>
    <xf numFmtId="0" fontId="31" fillId="24" borderId="49" xfId="0" applyNumberFormat="1" applyFont="1" applyFill="1" applyBorder="1" applyAlignment="1" applyProtection="1">
      <alignment horizontal="center" vertical="center"/>
      <protection hidden="1"/>
    </xf>
    <xf numFmtId="0" fontId="31" fillId="24" borderId="50" xfId="0" applyNumberFormat="1" applyFont="1" applyFill="1" applyBorder="1" applyAlignment="1" applyProtection="1">
      <alignment horizontal="center" vertical="center"/>
      <protection hidden="1"/>
    </xf>
    <xf numFmtId="0" fontId="31" fillId="24" borderId="51" xfId="0" applyNumberFormat="1" applyFont="1" applyFill="1" applyBorder="1" applyAlignment="1" applyProtection="1">
      <alignment horizontal="center" vertical="center"/>
      <protection hidden="1"/>
    </xf>
    <xf numFmtId="0" fontId="35" fillId="24" borderId="23" xfId="0" quotePrefix="1" applyFont="1" applyFill="1" applyBorder="1" applyAlignment="1" applyProtection="1">
      <alignment horizontal="center" vertical="center"/>
      <protection hidden="1"/>
    </xf>
    <xf numFmtId="0" fontId="34" fillId="25" borderId="48" xfId="0" applyFont="1" applyFill="1" applyBorder="1" applyAlignment="1" applyProtection="1">
      <alignment horizontal="center" vertical="center" textRotation="90" wrapText="1"/>
      <protection hidden="1"/>
    </xf>
    <xf numFmtId="0" fontId="31" fillId="0" borderId="14" xfId="0" applyFont="1" applyFill="1" applyBorder="1" applyAlignment="1">
      <alignment horizontal="left" vertical="center" shrinkToFit="1"/>
    </xf>
    <xf numFmtId="0" fontId="31" fillId="0" borderId="12"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31" fillId="0" borderId="10" xfId="0"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horizontal="center" vertical="center" wrapText="1"/>
    </xf>
    <xf numFmtId="14" fontId="31" fillId="0" borderId="10" xfId="0" applyNumberFormat="1" applyFont="1" applyFill="1" applyBorder="1" applyAlignment="1">
      <alignment horizontal="center" vertical="center" wrapText="1"/>
    </xf>
    <xf numFmtId="0" fontId="44" fillId="27" borderId="0" xfId="0" applyFont="1" applyFill="1" applyAlignment="1" applyProtection="1">
      <alignment vertical="center" wrapText="1"/>
      <protection hidden="1"/>
    </xf>
    <xf numFmtId="0" fontId="42" fillId="30" borderId="43" xfId="0" applyFont="1" applyFill="1" applyBorder="1" applyAlignment="1" applyProtection="1">
      <alignment horizontal="left" vertical="center" wrapText="1"/>
      <protection locked="0"/>
    </xf>
    <xf numFmtId="0" fontId="42" fillId="30" borderId="44" xfId="0" applyFont="1" applyFill="1" applyBorder="1" applyAlignment="1" applyProtection="1">
      <alignment horizontal="left" vertical="center" wrapText="1"/>
      <protection locked="0"/>
    </xf>
    <xf numFmtId="167" fontId="42" fillId="30" borderId="43" xfId="0" applyNumberFormat="1" applyFont="1" applyFill="1" applyBorder="1" applyAlignment="1" applyProtection="1">
      <alignment horizontal="left" vertical="center" wrapText="1"/>
      <protection locked="0"/>
    </xf>
    <xf numFmtId="167" fontId="42" fillId="30" borderId="44" xfId="0" applyNumberFormat="1" applyFont="1" applyFill="1" applyBorder="1" applyAlignment="1" applyProtection="1">
      <alignment horizontal="left" vertical="center" wrapText="1"/>
      <protection locked="0"/>
    </xf>
    <xf numFmtId="0" fontId="21" fillId="29" borderId="45" xfId="0" applyFont="1" applyFill="1" applyBorder="1" applyAlignment="1" applyProtection="1">
      <alignment horizontal="center" wrapText="1"/>
      <protection hidden="1"/>
    </xf>
    <xf numFmtId="0" fontId="21" fillId="29" borderId="46" xfId="0" applyFont="1" applyFill="1" applyBorder="1" applyAlignment="1" applyProtection="1">
      <alignment horizontal="center" wrapText="1"/>
      <protection hidden="1"/>
    </xf>
    <xf numFmtId="0" fontId="21" fillId="29" borderId="47" xfId="0" applyFont="1" applyFill="1" applyBorder="1" applyAlignment="1" applyProtection="1">
      <alignment horizontal="center" wrapText="1"/>
      <protection hidden="1"/>
    </xf>
    <xf numFmtId="0" fontId="43" fillId="31" borderId="35" xfId="0" applyFont="1" applyFill="1" applyBorder="1" applyAlignment="1" applyProtection="1">
      <alignment horizontal="center" vertical="center" wrapText="1"/>
      <protection locked="0"/>
    </xf>
    <xf numFmtId="0" fontId="43" fillId="31" borderId="0" xfId="0" applyFont="1" applyFill="1" applyBorder="1" applyAlignment="1" applyProtection="1">
      <alignment horizontal="center" vertical="center" wrapText="1"/>
      <protection locked="0"/>
    </xf>
    <xf numFmtId="0" fontId="43" fillId="31" borderId="36" xfId="0" applyFont="1" applyFill="1" applyBorder="1" applyAlignment="1" applyProtection="1">
      <alignment horizontal="center" vertical="center" wrapText="1"/>
      <protection locked="0"/>
    </xf>
    <xf numFmtId="0" fontId="43" fillId="29" borderId="35" xfId="0" applyFont="1" applyFill="1" applyBorder="1" applyAlignment="1" applyProtection="1">
      <alignment horizontal="center" vertical="center"/>
      <protection hidden="1"/>
    </xf>
    <xf numFmtId="0" fontId="43" fillId="29" borderId="0" xfId="0" applyFont="1" applyFill="1" applyBorder="1" applyAlignment="1" applyProtection="1">
      <alignment horizontal="center" vertical="center"/>
      <protection hidden="1"/>
    </xf>
    <xf numFmtId="0" fontId="43" fillId="29" borderId="36" xfId="0" applyFont="1" applyFill="1" applyBorder="1" applyAlignment="1" applyProtection="1">
      <alignment horizontal="center" vertical="center"/>
      <protection hidden="1"/>
    </xf>
    <xf numFmtId="0" fontId="38" fillId="29" borderId="35" xfId="0" applyFont="1" applyFill="1" applyBorder="1" applyAlignment="1" applyProtection="1">
      <alignment horizontal="center" vertical="center" wrapText="1"/>
      <protection hidden="1"/>
    </xf>
    <xf numFmtId="0" fontId="38" fillId="29" borderId="0" xfId="0" applyFont="1" applyFill="1" applyBorder="1" applyAlignment="1" applyProtection="1">
      <alignment horizontal="center" vertical="center"/>
      <protection hidden="1"/>
    </xf>
    <xf numFmtId="0" fontId="38" fillId="29" borderId="36" xfId="0" applyFont="1" applyFill="1" applyBorder="1" applyAlignment="1" applyProtection="1">
      <alignment horizontal="center" vertical="center"/>
      <protection hidden="1"/>
    </xf>
    <xf numFmtId="0" fontId="38" fillId="29" borderId="35" xfId="0" applyFont="1" applyFill="1" applyBorder="1" applyAlignment="1" applyProtection="1">
      <alignment horizontal="center" vertical="center"/>
      <protection hidden="1"/>
    </xf>
    <xf numFmtId="0" fontId="36" fillId="27" borderId="0" xfId="0" applyFont="1" applyFill="1" applyBorder="1" applyAlignment="1">
      <alignment horizontal="left" vertical="center"/>
    </xf>
    <xf numFmtId="0" fontId="44" fillId="27" borderId="0" xfId="0" applyFont="1" applyFill="1" applyAlignment="1">
      <alignment horizontal="center" vertical="center" wrapText="1"/>
    </xf>
    <xf numFmtId="0" fontId="44" fillId="27" borderId="0" xfId="0" applyFont="1" applyFill="1" applyAlignment="1">
      <alignment horizontal="center" vertical="center"/>
    </xf>
    <xf numFmtId="0" fontId="45" fillId="25" borderId="0" xfId="0" applyFont="1" applyFill="1" applyAlignment="1">
      <alignment horizontal="center" vertical="center" wrapText="1"/>
    </xf>
    <xf numFmtId="164" fontId="46" fillId="27" borderId="0" xfId="0" applyNumberFormat="1" applyFont="1" applyFill="1" applyAlignment="1">
      <alignment horizontal="center" vertical="center" wrapText="1"/>
    </xf>
    <xf numFmtId="167" fontId="33" fillId="27" borderId="30" xfId="0" applyNumberFormat="1" applyFont="1" applyFill="1" applyBorder="1" applyAlignment="1">
      <alignment horizontal="left" vertical="center"/>
    </xf>
    <xf numFmtId="0" fontId="36" fillId="27" borderId="0" xfId="0" applyFont="1" applyFill="1" applyBorder="1" applyAlignment="1" applyProtection="1">
      <alignment horizontal="left" vertical="center"/>
      <protection hidden="1"/>
    </xf>
    <xf numFmtId="0" fontId="35" fillId="27" borderId="0" xfId="0" applyFont="1" applyFill="1" applyAlignment="1" applyProtection="1">
      <alignment horizontal="center" vertical="center" wrapText="1"/>
      <protection hidden="1"/>
    </xf>
    <xf numFmtId="0" fontId="45" fillId="25" borderId="0" xfId="0" applyNumberFormat="1" applyFont="1" applyFill="1" applyAlignment="1" applyProtection="1">
      <alignment horizontal="center" vertical="center" wrapText="1"/>
      <protection hidden="1"/>
    </xf>
    <xf numFmtId="0" fontId="46" fillId="27" borderId="0" xfId="0" applyNumberFormat="1" applyFont="1" applyFill="1" applyAlignment="1" applyProtection="1">
      <alignment horizontal="center" vertical="center" wrapText="1"/>
      <protection hidden="1"/>
    </xf>
    <xf numFmtId="167" fontId="33" fillId="27" borderId="30" xfId="0" applyNumberFormat="1" applyFont="1" applyFill="1" applyBorder="1" applyAlignment="1" applyProtection="1">
      <alignment horizontal="center" vertical="center"/>
      <protection hidden="1"/>
    </xf>
    <xf numFmtId="0" fontId="44" fillId="27" borderId="0" xfId="0" applyFont="1" applyFill="1" applyAlignment="1" applyProtection="1">
      <alignment horizontal="center" vertical="center" wrapText="1"/>
      <protection hidden="1"/>
    </xf>
    <xf numFmtId="0" fontId="45" fillId="25" borderId="0" xfId="0" applyFont="1" applyFill="1" applyAlignment="1" applyProtection="1">
      <alignment horizontal="center" vertical="center" wrapText="1"/>
      <protection hidden="1"/>
    </xf>
    <xf numFmtId="165" fontId="47" fillId="27" borderId="0" xfId="0" applyNumberFormat="1" applyFont="1" applyFill="1" applyAlignment="1" applyProtection="1">
      <alignment horizontal="center" vertical="center" wrapText="1"/>
      <protection hidden="1"/>
    </xf>
    <xf numFmtId="167" fontId="33" fillId="27" borderId="0" xfId="0" applyNumberFormat="1" applyFont="1" applyFill="1" applyBorder="1" applyAlignment="1" applyProtection="1">
      <alignment horizontal="center" vertical="center"/>
      <protection hidden="1"/>
    </xf>
  </cellXfs>
  <cellStyles count="44">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41">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342900</xdr:colOff>
      <xdr:row>3</xdr:row>
      <xdr:rowOff>47625</xdr:rowOff>
    </xdr:from>
    <xdr:to>
      <xdr:col>1</xdr:col>
      <xdr:colOff>1619250</xdr:colOff>
      <xdr:row>7</xdr:row>
      <xdr:rowOff>66675</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2371725" y="1209675"/>
          <a:ext cx="1276350" cy="1276350"/>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xdr:from>
      <xdr:col>0</xdr:col>
      <xdr:colOff>200025</xdr:colOff>
      <xdr:row>26</xdr:row>
      <xdr:rowOff>85725</xdr:rowOff>
    </xdr:from>
    <xdr:to>
      <xdr:col>0</xdr:col>
      <xdr:colOff>895350</xdr:colOff>
      <xdr:row>28</xdr:row>
      <xdr:rowOff>133350</xdr:rowOff>
    </xdr:to>
    <xdr:grpSp>
      <xdr:nvGrpSpPr>
        <xdr:cNvPr id="1266" name="5 Grup"/>
        <xdr:cNvGrpSpPr>
          <a:grpSpLocks/>
        </xdr:cNvGrpSpPr>
      </xdr:nvGrpSpPr>
      <xdr:grpSpPr bwMode="auto">
        <a:xfrm>
          <a:off x="200025" y="8233930"/>
          <a:ext cx="695325" cy="688397"/>
          <a:chOff x="254794" y="7798490"/>
          <a:chExt cx="523770" cy="541683"/>
        </a:xfrm>
      </xdr:grpSpPr>
      <xdr:sp macro="" textlink="">
        <xdr:nvSpPr>
          <xdr:cNvPr id="4" name="3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268" name="Resim 1"/>
          <xdr:cNvPicPr>
            <a:picLocks noChangeArrowheads="1"/>
          </xdr:cNvPicPr>
        </xdr:nvPicPr>
        <xdr:blipFill>
          <a:blip xmlns:r="http://schemas.openxmlformats.org/officeDocument/2006/relationships" r:embed="rId2" cstate="print"/>
          <a:srcRect/>
          <a:stretch>
            <a:fillRect/>
          </a:stretch>
        </xdr:blipFill>
        <xdr:spPr bwMode="auto">
          <a:xfrm>
            <a:off x="376238" y="7934326"/>
            <a:ext cx="273843" cy="278606"/>
          </a:xfrm>
          <a:prstGeom prst="rect">
            <a:avLst/>
          </a:prstGeom>
          <a:noFill/>
          <a:ln w="9525">
            <a:noFill/>
            <a:miter lim="800000"/>
            <a:headEnd/>
            <a:tailEnd/>
          </a:ln>
        </xdr:spPr>
      </xdr:pic>
    </xdr:grpSp>
    <xdr:clientData/>
  </xdr:twoCellAnchor>
  <xdr:twoCellAnchor editAs="oneCell">
    <xdr:from>
      <xdr:col>1</xdr:col>
      <xdr:colOff>60615</xdr:colOff>
      <xdr:row>9</xdr:row>
      <xdr:rowOff>138545</xdr:rowOff>
    </xdr:from>
    <xdr:to>
      <xdr:col>1</xdr:col>
      <xdr:colOff>1982933</xdr:colOff>
      <xdr:row>11</xdr:row>
      <xdr:rowOff>233795</xdr:rowOff>
    </xdr:to>
    <xdr:pic>
      <xdr:nvPicPr>
        <xdr:cNvPr id="6" name="5 Resim" descr="TUUUUUUUUU.png"/>
        <xdr:cNvPicPr>
          <a:picLocks noChangeAspect="1"/>
        </xdr:cNvPicPr>
      </xdr:nvPicPr>
      <xdr:blipFill>
        <a:blip xmlns:r="http://schemas.openxmlformats.org/officeDocument/2006/relationships" r:embed="rId3"/>
        <a:stretch>
          <a:fillRect/>
        </a:stretch>
      </xdr:blipFill>
      <xdr:spPr>
        <a:xfrm>
          <a:off x="2086842" y="3143250"/>
          <a:ext cx="1922318"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171451</xdr:colOff>
      <xdr:row>0</xdr:row>
      <xdr:rowOff>9523</xdr:rowOff>
    </xdr:from>
    <xdr:to>
      <xdr:col>2</xdr:col>
      <xdr:colOff>476250</xdr:colOff>
      <xdr:row>2</xdr:row>
      <xdr:rowOff>114299</xdr:rowOff>
    </xdr:to>
    <xdr:pic>
      <xdr:nvPicPr>
        <xdr:cNvPr id="4" name="Resim 1"/>
        <xdr:cNvPicPr>
          <a:picLocks noChangeArrowheads="1"/>
        </xdr:cNvPicPr>
      </xdr:nvPicPr>
      <xdr:blipFill>
        <a:blip xmlns:r="http://schemas.openxmlformats.org/officeDocument/2006/relationships" r:embed="rId1"/>
        <a:srcRect/>
        <a:stretch>
          <a:fillRect/>
        </a:stretch>
      </xdr:blipFill>
      <xdr:spPr bwMode="auto">
        <a:xfrm>
          <a:off x="457201" y="9523"/>
          <a:ext cx="733424" cy="70485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1981200</xdr:colOff>
      <xdr:row>0</xdr:row>
      <xdr:rowOff>304800</xdr:rowOff>
    </xdr:from>
    <xdr:to>
      <xdr:col>5</xdr:col>
      <xdr:colOff>840797</xdr:colOff>
      <xdr:row>2</xdr:row>
      <xdr:rowOff>33771</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4743450" y="304800"/>
          <a:ext cx="1688522" cy="3290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0</xdr:row>
      <xdr:rowOff>95249</xdr:rowOff>
    </xdr:from>
    <xdr:to>
      <xdr:col>2</xdr:col>
      <xdr:colOff>628651</xdr:colOff>
      <xdr:row>3</xdr:row>
      <xdr:rowOff>47625</xdr:rowOff>
    </xdr:to>
    <xdr:pic>
      <xdr:nvPicPr>
        <xdr:cNvPr id="3" name="Resim 1"/>
        <xdr:cNvPicPr>
          <a:picLocks noChangeArrowheads="1"/>
        </xdr:cNvPicPr>
      </xdr:nvPicPr>
      <xdr:blipFill>
        <a:blip xmlns:r="http://schemas.openxmlformats.org/officeDocument/2006/relationships" r:embed="rId1"/>
        <a:srcRect/>
        <a:stretch>
          <a:fillRect/>
        </a:stretch>
      </xdr:blipFill>
      <xdr:spPr bwMode="auto">
        <a:xfrm>
          <a:off x="571500" y="95249"/>
          <a:ext cx="771526" cy="76200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4</xdr:col>
      <xdr:colOff>428625</xdr:colOff>
      <xdr:row>0</xdr:row>
      <xdr:rowOff>333375</xdr:rowOff>
    </xdr:from>
    <xdr:to>
      <xdr:col>7</xdr:col>
      <xdr:colOff>374072</xdr:colOff>
      <xdr:row>2</xdr:row>
      <xdr:rowOff>52821</xdr:rowOff>
    </xdr:to>
    <xdr:pic>
      <xdr:nvPicPr>
        <xdr:cNvPr id="5" name="4 Resim" descr="TUUUUUUUUU.png"/>
        <xdr:cNvPicPr>
          <a:picLocks noChangeAspect="1"/>
        </xdr:cNvPicPr>
      </xdr:nvPicPr>
      <xdr:blipFill>
        <a:blip xmlns:r="http://schemas.openxmlformats.org/officeDocument/2006/relationships" r:embed="rId2"/>
        <a:stretch>
          <a:fillRect/>
        </a:stretch>
      </xdr:blipFill>
      <xdr:spPr>
        <a:xfrm>
          <a:off x="4772025" y="333375"/>
          <a:ext cx="1688522" cy="3290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389657</xdr:colOff>
      <xdr:row>0</xdr:row>
      <xdr:rowOff>69272</xdr:rowOff>
    </xdr:from>
    <xdr:to>
      <xdr:col>1</xdr:col>
      <xdr:colOff>1091044</xdr:colOff>
      <xdr:row>2</xdr:row>
      <xdr:rowOff>181840</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839930" y="69272"/>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1662545</xdr:colOff>
      <xdr:row>0</xdr:row>
      <xdr:rowOff>285750</xdr:rowOff>
    </xdr:from>
    <xdr:to>
      <xdr:col>10</xdr:col>
      <xdr:colOff>467590</xdr:colOff>
      <xdr:row>2</xdr:row>
      <xdr:rowOff>34637</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4597977" y="285750"/>
          <a:ext cx="1688522" cy="3290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493566</xdr:colOff>
      <xdr:row>0</xdr:row>
      <xdr:rowOff>34636</xdr:rowOff>
    </xdr:from>
    <xdr:to>
      <xdr:col>1</xdr:col>
      <xdr:colOff>701385</xdr:colOff>
      <xdr:row>2</xdr:row>
      <xdr:rowOff>147204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493566" y="34636"/>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6</xdr:col>
      <xdr:colOff>467591</xdr:colOff>
      <xdr:row>0</xdr:row>
      <xdr:rowOff>311727</xdr:rowOff>
    </xdr:from>
    <xdr:to>
      <xdr:col>11</xdr:col>
      <xdr:colOff>77931</xdr:colOff>
      <xdr:row>2</xdr:row>
      <xdr:rowOff>60614</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6000750" y="311727"/>
          <a:ext cx="1688522" cy="329046"/>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E34"/>
  <sheetViews>
    <sheetView tabSelected="1" view="pageBreakPreview" topLeftCell="A19" zoomScale="110" zoomScaleSheetLayoutView="110" workbookViewId="0">
      <selection activeCell="H28" sqref="H28"/>
    </sheetView>
  </sheetViews>
  <sheetFormatPr defaultRowHeight="18" x14ac:dyDescent="0.25"/>
  <cols>
    <col min="1" max="2" width="30.42578125" style="96" customWidth="1"/>
    <col min="3" max="3" width="30.85546875" style="96" customWidth="1"/>
    <col min="4" max="12" width="6.7109375" style="96" customWidth="1"/>
    <col min="13" max="16384" width="9.140625" style="96"/>
  </cols>
  <sheetData>
    <row r="1" spans="1:5" ht="24" customHeight="1" x14ac:dyDescent="0.3">
      <c r="A1" s="138"/>
      <c r="B1" s="139"/>
      <c r="C1" s="140"/>
    </row>
    <row r="2" spans="1:5" ht="42.75" customHeight="1" x14ac:dyDescent="0.25">
      <c r="A2" s="141" t="str">
        <f>CONCATENATE("Türkiye Atletizm Federasyonu","                                                                                                                                                                                             ",B29," ", "Atletizm İl Temsilciliği")</f>
        <v>Türkiye Atletizm Federasyonu                                                                                                                                                                                             Samsun Atletizm İl Temsilciliği</v>
      </c>
      <c r="B2" s="142"/>
      <c r="C2" s="143"/>
      <c r="D2" s="97"/>
      <c r="E2" s="97"/>
    </row>
    <row r="3" spans="1:5" ht="24.75" customHeight="1" x14ac:dyDescent="0.25">
      <c r="A3" s="144"/>
      <c r="B3" s="145"/>
      <c r="C3" s="146"/>
      <c r="D3" s="98"/>
      <c r="E3" s="98"/>
    </row>
    <row r="4" spans="1:5" s="99" customFormat="1" ht="24.95" customHeight="1" x14ac:dyDescent="0.2">
      <c r="A4" s="86"/>
      <c r="B4" s="87"/>
      <c r="C4" s="88"/>
    </row>
    <row r="5" spans="1:5" s="99" customFormat="1" ht="24.95" customHeight="1" x14ac:dyDescent="0.2">
      <c r="A5" s="86"/>
      <c r="B5" s="87"/>
      <c r="C5" s="88"/>
    </row>
    <row r="6" spans="1:5" s="99" customFormat="1" ht="24.95" customHeight="1" x14ac:dyDescent="0.2">
      <c r="A6" s="86"/>
      <c r="B6" s="87"/>
      <c r="C6" s="88"/>
    </row>
    <row r="7" spans="1:5" s="99" customFormat="1" ht="24.95" customHeight="1" x14ac:dyDescent="0.2">
      <c r="A7" s="86"/>
      <c r="B7" s="87"/>
      <c r="C7" s="88"/>
    </row>
    <row r="8" spans="1:5" s="99" customFormat="1" ht="24.95" customHeight="1" x14ac:dyDescent="0.2">
      <c r="A8" s="86"/>
      <c r="B8" s="87"/>
      <c r="C8" s="88"/>
    </row>
    <row r="9" spans="1:5" ht="22.5" x14ac:dyDescent="0.25">
      <c r="A9" s="86"/>
      <c r="B9" s="87"/>
      <c r="C9" s="88"/>
    </row>
    <row r="10" spans="1:5" ht="22.5" x14ac:dyDescent="0.25">
      <c r="A10" s="86"/>
      <c r="B10" s="87"/>
      <c r="C10" s="88"/>
    </row>
    <row r="11" spans="1:5" ht="22.5" x14ac:dyDescent="0.25">
      <c r="A11" s="86"/>
      <c r="B11" s="87"/>
      <c r="C11" s="88"/>
    </row>
    <row r="12" spans="1:5" ht="22.5" x14ac:dyDescent="0.25">
      <c r="A12" s="86"/>
      <c r="B12" s="87"/>
      <c r="C12" s="88"/>
    </row>
    <row r="13" spans="1:5" ht="22.5" x14ac:dyDescent="0.25">
      <c r="A13" s="86"/>
      <c r="B13" s="87"/>
      <c r="C13" s="88"/>
    </row>
    <row r="14" spans="1:5" ht="22.5" x14ac:dyDescent="0.25">
      <c r="A14" s="86"/>
      <c r="B14" s="87"/>
      <c r="C14" s="88"/>
    </row>
    <row r="15" spans="1:5" ht="22.5" x14ac:dyDescent="0.25">
      <c r="A15" s="86"/>
      <c r="B15" s="87"/>
      <c r="C15" s="88"/>
    </row>
    <row r="16" spans="1:5" ht="22.5" x14ac:dyDescent="0.25">
      <c r="A16" s="86"/>
      <c r="B16" s="87"/>
      <c r="C16" s="88"/>
    </row>
    <row r="17" spans="1:3" ht="22.5" x14ac:dyDescent="0.25">
      <c r="A17" s="86"/>
      <c r="B17" s="87"/>
      <c r="C17" s="88"/>
    </row>
    <row r="18" spans="1:3" ht="22.5" x14ac:dyDescent="0.25">
      <c r="A18" s="86"/>
      <c r="B18" s="87"/>
      <c r="C18" s="88"/>
    </row>
    <row r="19" spans="1:3" ht="18" customHeight="1" x14ac:dyDescent="0.25">
      <c r="A19" s="147" t="str">
        <f>B26</f>
        <v>Turkcell Kros Ligi Final Yarışları</v>
      </c>
      <c r="B19" s="148"/>
      <c r="C19" s="149"/>
    </row>
    <row r="20" spans="1:3" ht="42" customHeight="1" x14ac:dyDescent="0.25">
      <c r="A20" s="150"/>
      <c r="B20" s="148"/>
      <c r="C20" s="149"/>
    </row>
    <row r="21" spans="1:3" ht="27" x14ac:dyDescent="0.25">
      <c r="A21" s="89"/>
      <c r="B21" s="90" t="str">
        <f>B29</f>
        <v>Samsun</v>
      </c>
      <c r="C21" s="91"/>
    </row>
    <row r="22" spans="1:3" ht="22.5" x14ac:dyDescent="0.25">
      <c r="A22" s="86"/>
      <c r="B22" s="92"/>
      <c r="C22" s="88"/>
    </row>
    <row r="23" spans="1:3" ht="22.5" x14ac:dyDescent="0.25">
      <c r="A23" s="86"/>
      <c r="B23" s="92"/>
      <c r="C23" s="88"/>
    </row>
    <row r="24" spans="1:3" ht="22.5" x14ac:dyDescent="0.25">
      <c r="A24" s="86"/>
      <c r="B24" s="92"/>
      <c r="C24" s="88"/>
    </row>
    <row r="25" spans="1:3" ht="22.5" x14ac:dyDescent="0.25">
      <c r="A25" s="93"/>
      <c r="B25" s="94"/>
      <c r="C25" s="95"/>
    </row>
    <row r="26" spans="1:3" ht="25.5" customHeight="1" x14ac:dyDescent="0.25">
      <c r="A26" s="100" t="s">
        <v>9</v>
      </c>
      <c r="B26" s="134" t="s">
        <v>88</v>
      </c>
      <c r="C26" s="135"/>
    </row>
    <row r="27" spans="1:3" ht="25.5" customHeight="1" x14ac:dyDescent="0.25">
      <c r="A27" s="100" t="s">
        <v>10</v>
      </c>
      <c r="B27" s="134" t="s">
        <v>87</v>
      </c>
      <c r="C27" s="135"/>
    </row>
    <row r="28" spans="1:3" ht="25.5" customHeight="1" x14ac:dyDescent="0.25">
      <c r="A28" s="101" t="s">
        <v>11</v>
      </c>
      <c r="B28" s="134" t="s">
        <v>75</v>
      </c>
      <c r="C28" s="135"/>
    </row>
    <row r="29" spans="1:3" ht="25.5" customHeight="1" x14ac:dyDescent="0.25">
      <c r="A29" s="100" t="s">
        <v>12</v>
      </c>
      <c r="B29" s="134" t="s">
        <v>86</v>
      </c>
      <c r="C29" s="135"/>
    </row>
    <row r="30" spans="1:3" ht="25.5" customHeight="1" x14ac:dyDescent="0.25">
      <c r="A30" s="102" t="s">
        <v>13</v>
      </c>
      <c r="B30" s="136">
        <v>41707.416666666664</v>
      </c>
      <c r="C30" s="137"/>
    </row>
    <row r="31" spans="1:3" x14ac:dyDescent="0.25">
      <c r="A31" s="103"/>
      <c r="B31" s="104"/>
      <c r="C31" s="105"/>
    </row>
    <row r="32" spans="1:3" x14ac:dyDescent="0.25">
      <c r="A32" s="103"/>
      <c r="B32" s="104"/>
      <c r="C32" s="105"/>
    </row>
    <row r="33" spans="1:3" x14ac:dyDescent="0.25">
      <c r="A33" s="103"/>
      <c r="B33" s="104"/>
      <c r="C33" s="105"/>
    </row>
    <row r="34" spans="1:3" ht="18.75" thickBot="1" x14ac:dyDescent="0.3">
      <c r="A34" s="106"/>
      <c r="B34" s="107"/>
      <c r="C34" s="108"/>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sheetPr>
  <dimension ref="A1:W232"/>
  <sheetViews>
    <sheetView view="pageBreakPreview" zoomScaleSheetLayoutView="100" workbookViewId="0">
      <selection activeCell="C21" sqref="C21"/>
    </sheetView>
  </sheetViews>
  <sheetFormatPr defaultRowHeight="12.75" x14ac:dyDescent="0.2"/>
  <cols>
    <col min="1" max="1" width="4.28515625" style="32" bestFit="1" customWidth="1"/>
    <col min="2" max="2" width="6.42578125" style="32" bestFit="1" customWidth="1"/>
    <col min="3" max="3" width="30.7109375" style="33" customWidth="1"/>
    <col min="4" max="4" width="35.7109375" style="33" customWidth="1"/>
    <col min="5" max="5" width="6.7109375" style="32" customWidth="1"/>
    <col min="6" max="6" width="12.7109375" style="34" customWidth="1"/>
    <col min="7" max="9" width="9.140625" style="14"/>
    <col min="10" max="10" width="0" style="14" hidden="1" customWidth="1"/>
    <col min="11" max="11" width="42.28515625" style="14" hidden="1" customWidth="1"/>
    <col min="12" max="16384" width="9.140625" style="14"/>
  </cols>
  <sheetData>
    <row r="1" spans="1:23" ht="31.5" customHeight="1" x14ac:dyDescent="0.2">
      <c r="A1" s="152" t="str">
        <f>KAPAK!A2</f>
        <v>Türkiye Atletizm Federasyonu                                                                                                                                                                                             Samsun Atletizm İl Temsilciliği</v>
      </c>
      <c r="B1" s="153"/>
      <c r="C1" s="153"/>
      <c r="D1" s="153"/>
      <c r="E1" s="153"/>
      <c r="F1" s="153"/>
    </row>
    <row r="2" spans="1:23" ht="15.75" x14ac:dyDescent="0.2">
      <c r="A2" s="154" t="str">
        <f>KAPAK!B26</f>
        <v>Turkcell Kros Ligi Final Yarışları</v>
      </c>
      <c r="B2" s="154"/>
      <c r="C2" s="154"/>
      <c r="D2" s="154"/>
      <c r="E2" s="154"/>
      <c r="F2" s="154"/>
    </row>
    <row r="3" spans="1:23" ht="15.75" x14ac:dyDescent="0.2">
      <c r="A3" s="155" t="str">
        <f>KAPAK!B29</f>
        <v>Samsun</v>
      </c>
      <c r="B3" s="155"/>
      <c r="C3" s="155"/>
      <c r="D3" s="155"/>
      <c r="E3" s="155"/>
      <c r="F3" s="155"/>
    </row>
    <row r="4" spans="1:23" x14ac:dyDescent="0.2">
      <c r="A4" s="151" t="str">
        <f>KAPAK!B28</f>
        <v>Büyük Kadınlar</v>
      </c>
      <c r="B4" s="151"/>
      <c r="C4" s="151"/>
      <c r="D4" s="15" t="str">
        <f>KAPAK!B27</f>
        <v>6000 Metre</v>
      </c>
      <c r="E4" s="156">
        <f>KAPAK!B30</f>
        <v>41707.416666666664</v>
      </c>
      <c r="F4" s="156"/>
      <c r="J4" s="113"/>
      <c r="K4" s="113" t="s">
        <v>29</v>
      </c>
    </row>
    <row r="5" spans="1:23" s="16" customFormat="1" ht="31.5" customHeight="1" thickBot="1" x14ac:dyDescent="0.25">
      <c r="A5" s="74" t="s">
        <v>0</v>
      </c>
      <c r="B5" s="74" t="s">
        <v>1</v>
      </c>
      <c r="C5" s="75" t="s">
        <v>3</v>
      </c>
      <c r="D5" s="74" t="s">
        <v>25</v>
      </c>
      <c r="E5" s="74" t="s">
        <v>8</v>
      </c>
      <c r="F5" s="76" t="s">
        <v>2</v>
      </c>
      <c r="G5" s="17"/>
      <c r="H5" s="17"/>
      <c r="J5" s="114">
        <v>0</v>
      </c>
      <c r="K5" s="115">
        <f>LOOKUP(9.99999999999999E+307,J5:J927)</f>
        <v>14</v>
      </c>
      <c r="W5" s="111"/>
    </row>
    <row r="6" spans="1:23" ht="18" customHeight="1" x14ac:dyDescent="0.15">
      <c r="A6" s="18">
        <v>1</v>
      </c>
      <c r="B6" s="19">
        <v>190</v>
      </c>
      <c r="C6" s="20" t="s">
        <v>33</v>
      </c>
      <c r="D6" s="126" t="s">
        <v>76</v>
      </c>
      <c r="E6" s="19" t="s">
        <v>27</v>
      </c>
      <c r="F6" s="21">
        <v>34639</v>
      </c>
      <c r="I6" s="112"/>
      <c r="J6" s="116">
        <f>IF(D6&lt;&gt;"",IF(ISNUMBER(MATCH(D6,$D$5:D5,0)),"",LOOKUP(9.99999999999999E+307,$J$1:J5)+1),"")</f>
        <v>1</v>
      </c>
      <c r="K6" s="115" t="str">
        <f>IF(ROWS($K$6:K6)&lt;=$K$5,LOOKUP(ROWS($K$6:K6),$J$6:$J$923,$D$6:$D$923),"")</f>
        <v>BURSA- BÜYÜKŞEHİR BELEDİYE SPOR KULÜBÜ</v>
      </c>
      <c r="V6" s="112"/>
      <c r="W6" s="111"/>
    </row>
    <row r="7" spans="1:23" ht="18" customHeight="1" x14ac:dyDescent="0.15">
      <c r="A7" s="22">
        <v>2</v>
      </c>
      <c r="B7" s="23">
        <v>191</v>
      </c>
      <c r="C7" s="24" t="s">
        <v>34</v>
      </c>
      <c r="D7" s="127" t="s">
        <v>76</v>
      </c>
      <c r="E7" s="25" t="s">
        <v>27</v>
      </c>
      <c r="F7" s="26">
        <v>34568</v>
      </c>
      <c r="J7" s="116" t="str">
        <f>IF(D7&lt;&gt;"",IF(ISNUMBER(MATCH(D7,$D$5:D6,0)),"",LOOKUP(9.99999999999999E+307,$J$1:J6)+1),"")</f>
        <v/>
      </c>
      <c r="K7" s="115" t="str">
        <f>IF(ROWS($K$6:K7)&lt;=$K$5,LOOKUP(ROWS($K$6:K7),$J$6:$J$923,$D$6:$D$923),"")</f>
        <v>BURSA-OSMANGAZİ BLD.S.K</v>
      </c>
    </row>
    <row r="8" spans="1:23" ht="18" customHeight="1" x14ac:dyDescent="0.15">
      <c r="A8" s="22">
        <v>3</v>
      </c>
      <c r="B8" s="23">
        <v>192</v>
      </c>
      <c r="C8" s="24" t="s">
        <v>35</v>
      </c>
      <c r="D8" s="127" t="s">
        <v>76</v>
      </c>
      <c r="E8" s="25" t="s">
        <v>27</v>
      </c>
      <c r="F8" s="26">
        <v>30989</v>
      </c>
      <c r="J8" s="116" t="str">
        <f>IF(D8&lt;&gt;"",IF(ISNUMBER(MATCH(D8,$D$5:D7,0)),"",LOOKUP(9.99999999999999E+307,$J$1:J7)+1),"")</f>
        <v/>
      </c>
      <c r="K8" s="115" t="str">
        <f>IF(ROWS($K$6:K8)&lt;=$K$5,LOOKUP(ROWS($K$6:K8),$J$6:$J$923,$D$6:$D$923),"")</f>
        <v>ESKİŞEHİR-ANADOLU ÜNİVERSİTESİ</v>
      </c>
    </row>
    <row r="9" spans="1:23" ht="18" customHeight="1" x14ac:dyDescent="0.15">
      <c r="A9" s="22">
        <v>4</v>
      </c>
      <c r="B9" s="23">
        <v>29</v>
      </c>
      <c r="C9" s="24" t="s">
        <v>28</v>
      </c>
      <c r="D9" s="127" t="s">
        <v>76</v>
      </c>
      <c r="E9" s="25" t="s">
        <v>27</v>
      </c>
      <c r="F9" s="26" t="s">
        <v>28</v>
      </c>
      <c r="J9" s="116" t="str">
        <f>IF(D9&lt;&gt;"",IF(ISNUMBER(MATCH(D9,$D$5:D8,0)),"",LOOKUP(9.99999999999999E+307,$J$1:J8)+1),"")</f>
        <v/>
      </c>
      <c r="K9" s="115" t="str">
        <f>IF(ROWS($K$6:K9)&lt;=$K$5,LOOKUP(ROWS($K$6:K9),$J$6:$J$923,$D$6:$D$923),"")</f>
        <v>ISPARTA-BÖLGESPOR</v>
      </c>
    </row>
    <row r="10" spans="1:23" ht="18" customHeight="1" x14ac:dyDescent="0.15">
      <c r="A10" s="22">
        <v>5</v>
      </c>
      <c r="B10" s="23">
        <v>193</v>
      </c>
      <c r="C10" s="24" t="s">
        <v>36</v>
      </c>
      <c r="D10" s="127" t="s">
        <v>76</v>
      </c>
      <c r="E10" s="25" t="s">
        <v>27</v>
      </c>
      <c r="F10" s="26">
        <v>31780</v>
      </c>
      <c r="J10" s="116" t="str">
        <f>IF(D10&lt;&gt;"",IF(ISNUMBER(MATCH(D10,$D$5:D9,0)),"",LOOKUP(9.99999999999999E+307,$J$1:J9)+1),"")</f>
        <v/>
      </c>
      <c r="K10" s="115" t="str">
        <f>IF(ROWS($K$6:K10)&lt;=$K$5,LOOKUP(ROWS($K$6:K10),$J$6:$J$923,$D$6:$D$923),"")</f>
        <v>ISPARTA BÖLGESPOR</v>
      </c>
    </row>
    <row r="11" spans="1:23" ht="18" customHeight="1" thickBot="1" x14ac:dyDescent="0.2">
      <c r="A11" s="22">
        <v>6</v>
      </c>
      <c r="B11" s="27">
        <v>194</v>
      </c>
      <c r="C11" s="28" t="s">
        <v>37</v>
      </c>
      <c r="D11" s="128" t="s">
        <v>76</v>
      </c>
      <c r="E11" s="29" t="s">
        <v>27</v>
      </c>
      <c r="F11" s="30">
        <v>34062</v>
      </c>
      <c r="J11" s="116" t="str">
        <f>IF(D11&lt;&gt;"",IF(ISNUMBER(MATCH(D11,$D$5:D10,0)),"",LOOKUP(9.99999999999999E+307,$J$1:J10)+1),"")</f>
        <v/>
      </c>
      <c r="K11" s="115" t="str">
        <f>IF(ROWS($K$6:K11)&lt;=$K$5,LOOKUP(ROWS($K$6:K11),$J$6:$J$923,$D$6:$D$923),"")</f>
        <v>İSTANBUL-BEŞİKTAŞ J.K</v>
      </c>
    </row>
    <row r="12" spans="1:23" ht="18" customHeight="1" x14ac:dyDescent="0.15">
      <c r="A12" s="22">
        <v>7</v>
      </c>
      <c r="B12" s="19">
        <v>108</v>
      </c>
      <c r="C12" s="20" t="s">
        <v>38</v>
      </c>
      <c r="D12" s="20" t="s">
        <v>39</v>
      </c>
      <c r="E12" s="31" t="s">
        <v>27</v>
      </c>
      <c r="F12" s="21">
        <v>35171</v>
      </c>
      <c r="J12" s="116">
        <f>IF(D12&lt;&gt;"",IF(ISNUMBER(MATCH(D12,$D$5:D11,0)),"",LOOKUP(9.99999999999999E+307,$J$1:J11)+1),"")</f>
        <v>2</v>
      </c>
      <c r="K12" s="115" t="str">
        <f>IF(ROWS($K$6:K12)&lt;=$K$5,LOOKUP(ROWS($K$6:K12),$J$6:$J$923,$D$6:$D$923),"")</f>
        <v>İSTANBUL-ÜSKÜDAR BELEDİYESPOR</v>
      </c>
    </row>
    <row r="13" spans="1:23" ht="18" customHeight="1" x14ac:dyDescent="0.15">
      <c r="A13" s="22">
        <v>8</v>
      </c>
      <c r="B13" s="23">
        <v>109</v>
      </c>
      <c r="C13" s="24" t="s">
        <v>100</v>
      </c>
      <c r="D13" s="24" t="s">
        <v>39</v>
      </c>
      <c r="E13" s="25" t="s">
        <v>27</v>
      </c>
      <c r="F13" s="26">
        <v>35318</v>
      </c>
      <c r="J13" s="116" t="str">
        <f>IF(D13&lt;&gt;"",IF(ISNUMBER(MATCH(D13,$D$5:D12,0)),"",LOOKUP(9.99999999999999E+307,$J$1:J12)+1),"")</f>
        <v/>
      </c>
      <c r="K13" s="115" t="str">
        <f>IF(ROWS($K$6:K13)&lt;=$K$5,LOOKUP(ROWS($K$6:K13),$J$6:$J$923,$D$6:$D$923),"")</f>
        <v>MERSİN-MESKİSPOR</v>
      </c>
    </row>
    <row r="14" spans="1:23" ht="18" customHeight="1" x14ac:dyDescent="0.15">
      <c r="A14" s="22">
        <v>9</v>
      </c>
      <c r="B14" s="23">
        <v>110</v>
      </c>
      <c r="C14" s="24" t="s">
        <v>40</v>
      </c>
      <c r="D14" s="24" t="s">
        <v>39</v>
      </c>
      <c r="E14" s="25" t="s">
        <v>27</v>
      </c>
      <c r="F14" s="26">
        <v>35208</v>
      </c>
      <c r="J14" s="116" t="str">
        <f>IF(D14&lt;&gt;"",IF(ISNUMBER(MATCH(D14,$D$5:D13,0)),"",LOOKUP(9.99999999999999E+307,$J$1:J13)+1),"")</f>
        <v/>
      </c>
      <c r="K14" s="115" t="str">
        <f>IF(ROWS($K$6:K14)&lt;=$K$5,LOOKUP(ROWS($K$6:K14),$J$6:$J$923,$D$6:$D$923),"")</f>
        <v>MARDİN-ATLETİZM SPOR KULÜBÜ</v>
      </c>
    </row>
    <row r="15" spans="1:23" ht="18" customHeight="1" x14ac:dyDescent="0.15">
      <c r="A15" s="22">
        <v>10</v>
      </c>
      <c r="B15" s="23">
        <v>111</v>
      </c>
      <c r="C15" s="24" t="s">
        <v>41</v>
      </c>
      <c r="D15" s="24" t="s">
        <v>39</v>
      </c>
      <c r="E15" s="25" t="s">
        <v>27</v>
      </c>
      <c r="F15" s="26">
        <v>35436</v>
      </c>
      <c r="J15" s="116" t="str">
        <f>IF(D15&lt;&gt;"",IF(ISNUMBER(MATCH(D15,$D$5:D14,0)),"",LOOKUP(9.99999999999999E+307,$J$1:J14)+1),"")</f>
        <v/>
      </c>
      <c r="K15" s="115" t="str">
        <f>IF(ROWS($K$6:K15)&lt;=$K$5,LOOKUP(ROWS($K$6:K15),$J$6:$J$923,$D$6:$D$923),"")</f>
        <v>AYDIN</v>
      </c>
    </row>
    <row r="16" spans="1:23" ht="18" customHeight="1" x14ac:dyDescent="0.15">
      <c r="A16" s="22">
        <v>11</v>
      </c>
      <c r="B16" s="23">
        <v>112</v>
      </c>
      <c r="C16" s="24" t="s">
        <v>42</v>
      </c>
      <c r="D16" s="24" t="s">
        <v>39</v>
      </c>
      <c r="E16" s="25" t="s">
        <v>27</v>
      </c>
      <c r="F16" s="26">
        <v>35376</v>
      </c>
      <c r="J16" s="116" t="str">
        <f>IF(D16&lt;&gt;"",IF(ISNUMBER(MATCH(D16,$D$5:D15,0)),"",LOOKUP(9.99999999999999E+307,$J$1:J15)+1),"")</f>
        <v/>
      </c>
      <c r="K16" s="115" t="str">
        <f>IF(ROWS($K$6:K16)&lt;=$K$5,LOOKUP(ROWS($K$6:K16),$J$6:$J$923,$D$6:$D$923),"")</f>
        <v>KAYSERİ</v>
      </c>
    </row>
    <row r="17" spans="1:11" ht="18" customHeight="1" thickBot="1" x14ac:dyDescent="0.2">
      <c r="A17" s="22">
        <v>12</v>
      </c>
      <c r="B17" s="27">
        <v>113</v>
      </c>
      <c r="C17" s="28" t="s">
        <v>81</v>
      </c>
      <c r="D17" s="28" t="s">
        <v>39</v>
      </c>
      <c r="E17" s="29" t="s">
        <v>27</v>
      </c>
      <c r="F17" s="30">
        <v>35668</v>
      </c>
      <c r="J17" s="116" t="str">
        <f>IF(D17&lt;&gt;"",IF(ISNUMBER(MATCH(D17,$D$5:D16,0)),"",LOOKUP(9.99999999999999E+307,$J$1:J16)+1),"")</f>
        <v/>
      </c>
      <c r="K17" s="115" t="str">
        <f>IF(ROWS($K$6:K17)&lt;=$K$5,LOOKUP(ROWS($K$6:K17),$J$6:$J$923,$D$6:$D$923),"")</f>
        <v>SAMSUN</v>
      </c>
    </row>
    <row r="18" spans="1:11" ht="18" customHeight="1" x14ac:dyDescent="0.15">
      <c r="A18" s="22">
        <v>13</v>
      </c>
      <c r="B18" s="19">
        <v>128</v>
      </c>
      <c r="C18" s="20" t="s">
        <v>43</v>
      </c>
      <c r="D18" s="20" t="s">
        <v>44</v>
      </c>
      <c r="E18" s="31" t="s">
        <v>27</v>
      </c>
      <c r="F18" s="21">
        <v>34335</v>
      </c>
      <c r="J18" s="116">
        <f>IF(D18&lt;&gt;"",IF(ISNUMBER(MATCH(D18,$D$5:D17,0)),"",LOOKUP(9.99999999999999E+307,$J$1:J17)+1),"")</f>
        <v>3</v>
      </c>
      <c r="K18" s="115" t="str">
        <f>IF(ROWS($K$6:K18)&lt;=$K$5,LOOKUP(ROWS($K$6:K18),$J$6:$J$923,$D$6:$D$923),"")</f>
        <v>ANKARA</v>
      </c>
    </row>
    <row r="19" spans="1:11" ht="18" customHeight="1" x14ac:dyDescent="0.15">
      <c r="A19" s="22">
        <v>14</v>
      </c>
      <c r="B19" s="23">
        <v>129</v>
      </c>
      <c r="C19" s="24" t="s">
        <v>45</v>
      </c>
      <c r="D19" s="24" t="s">
        <v>44</v>
      </c>
      <c r="E19" s="23" t="s">
        <v>27</v>
      </c>
      <c r="F19" s="26">
        <v>32874</v>
      </c>
      <c r="J19" s="116" t="str">
        <f>IF(D19&lt;&gt;"",IF(ISNUMBER(MATCH(D19,$D$5:D18,0)),"",LOOKUP(9.99999999999999E+307,$J$1:J18)+1),"")</f>
        <v/>
      </c>
      <c r="K19" s="115" t="str">
        <f>IF(ROWS($K$6:K19)&lt;=$K$5,LOOKUP(ROWS($K$6:K19),$J$6:$J$923,$D$6:$D$923),"")</f>
        <v>KIRIKKALE</v>
      </c>
    </row>
    <row r="20" spans="1:11" ht="18" customHeight="1" x14ac:dyDescent="0.15">
      <c r="A20" s="22">
        <v>15</v>
      </c>
      <c r="B20" s="23">
        <v>130</v>
      </c>
      <c r="C20" s="24" t="s">
        <v>46</v>
      </c>
      <c r="D20" s="24" t="s">
        <v>44</v>
      </c>
      <c r="E20" s="23" t="s">
        <v>27</v>
      </c>
      <c r="F20" s="26">
        <v>33970</v>
      </c>
      <c r="J20" s="116" t="str">
        <f>IF(D20&lt;&gt;"",IF(ISNUMBER(MATCH(D20,$D$5:D19,0)),"",LOOKUP(9.99999999999999E+307,$J$1:J19)+1),"")</f>
        <v/>
      </c>
      <c r="K20" s="115" t="str">
        <f>IF(ROWS($K$6:K20)&lt;=$K$5,LOOKUP(ROWS($K$6:K20),$J$6:$J$923,$D$6:$D$923),"")</f>
        <v/>
      </c>
    </row>
    <row r="21" spans="1:11" ht="18" customHeight="1" x14ac:dyDescent="0.15">
      <c r="A21" s="22">
        <v>16</v>
      </c>
      <c r="B21" s="23">
        <v>131</v>
      </c>
      <c r="C21" s="24" t="s">
        <v>47</v>
      </c>
      <c r="D21" s="24" t="s">
        <v>44</v>
      </c>
      <c r="E21" s="23" t="s">
        <v>27</v>
      </c>
      <c r="F21" s="26">
        <v>33970</v>
      </c>
      <c r="J21" s="116" t="str">
        <f>IF(D21&lt;&gt;"",IF(ISNUMBER(MATCH(D21,$D$5:D20,0)),"",LOOKUP(9.99999999999999E+307,$J$1:J20)+1),"")</f>
        <v/>
      </c>
      <c r="K21" s="115" t="str">
        <f>IF(ROWS($K$6:K21)&lt;=$K$5,LOOKUP(ROWS($K$6:K21),$J$6:$J$923,$D$6:$D$923),"")</f>
        <v/>
      </c>
    </row>
    <row r="22" spans="1:11" ht="18" customHeight="1" x14ac:dyDescent="0.15">
      <c r="A22" s="22">
        <v>17</v>
      </c>
      <c r="B22" s="23">
        <v>132</v>
      </c>
      <c r="C22" s="24" t="s">
        <v>48</v>
      </c>
      <c r="D22" s="24" t="s">
        <v>44</v>
      </c>
      <c r="E22" s="23" t="s">
        <v>27</v>
      </c>
      <c r="F22" s="26">
        <v>32690</v>
      </c>
      <c r="J22" s="116" t="str">
        <f>IF(D22&lt;&gt;"",IF(ISNUMBER(MATCH(D22,$D$5:D21,0)),"",LOOKUP(9.99999999999999E+307,$J$1:J21)+1),"")</f>
        <v/>
      </c>
      <c r="K22" s="115" t="str">
        <f>IF(ROWS($K$6:K22)&lt;=$K$5,LOOKUP(ROWS($K$6:K22),$J$6:$J$923,$D$6:$D$923),"")</f>
        <v/>
      </c>
    </row>
    <row r="23" spans="1:11" ht="18" customHeight="1" thickBot="1" x14ac:dyDescent="0.2">
      <c r="A23" s="22">
        <v>18</v>
      </c>
      <c r="B23" s="27">
        <v>133</v>
      </c>
      <c r="C23" s="28" t="s">
        <v>28</v>
      </c>
      <c r="D23" s="28" t="s">
        <v>44</v>
      </c>
      <c r="E23" s="29" t="s">
        <v>27</v>
      </c>
      <c r="F23" s="30" t="s">
        <v>28</v>
      </c>
      <c r="J23" s="116" t="str">
        <f>IF(D23&lt;&gt;"",IF(ISNUMBER(MATCH(D23,$D$5:D22,0)),"",LOOKUP(9.99999999999999E+307,$J$1:J22)+1),"")</f>
        <v/>
      </c>
      <c r="K23" s="115" t="str">
        <f>IF(ROWS($K$6:K23)&lt;=$K$5,LOOKUP(ROWS($K$6:K23),$J$6:$J$923,$D$6:$D$923),"")</f>
        <v/>
      </c>
    </row>
    <row r="24" spans="1:11" ht="18" customHeight="1" x14ac:dyDescent="0.15">
      <c r="A24" s="22">
        <v>19</v>
      </c>
      <c r="B24" s="19">
        <v>64</v>
      </c>
      <c r="C24" s="20" t="s">
        <v>49</v>
      </c>
      <c r="D24" s="20" t="s">
        <v>50</v>
      </c>
      <c r="E24" s="19" t="s">
        <v>27</v>
      </c>
      <c r="F24" s="21">
        <v>34034</v>
      </c>
      <c r="J24" s="116">
        <f>IF(D24&lt;&gt;"",IF(ISNUMBER(MATCH(D24,$D$5:D23,0)),"",LOOKUP(9.99999999999999E+307,$J$1:J23)+1),"")</f>
        <v>4</v>
      </c>
      <c r="K24" s="115" t="str">
        <f>IF(ROWS($K$6:K24)&lt;=$K$5,LOOKUP(ROWS($K$6:K24),$J$6:$J$923,$D$6:$D$923),"")</f>
        <v/>
      </c>
    </row>
    <row r="25" spans="1:11" ht="18" customHeight="1" x14ac:dyDescent="0.15">
      <c r="A25" s="22">
        <v>20</v>
      </c>
      <c r="B25" s="23">
        <v>65</v>
      </c>
      <c r="C25" s="24" t="s">
        <v>51</v>
      </c>
      <c r="D25" s="24" t="s">
        <v>50</v>
      </c>
      <c r="E25" s="23" t="s">
        <v>27</v>
      </c>
      <c r="F25" s="26">
        <v>35065</v>
      </c>
      <c r="J25" s="116" t="str">
        <f>IF(D25&lt;&gt;"",IF(ISNUMBER(MATCH(D25,$D$5:D24,0)),"",LOOKUP(9.99999999999999E+307,$J$1:J24)+1),"")</f>
        <v/>
      </c>
      <c r="K25" s="115" t="str">
        <f>IF(ROWS($K$6:K25)&lt;=$K$5,LOOKUP(ROWS($K$6:K25),$J$6:$J$923,$D$6:$D$923),"")</f>
        <v/>
      </c>
    </row>
    <row r="26" spans="1:11" ht="18" customHeight="1" x14ac:dyDescent="0.15">
      <c r="A26" s="22">
        <v>21</v>
      </c>
      <c r="B26" s="23">
        <v>66</v>
      </c>
      <c r="C26" s="24" t="s">
        <v>52</v>
      </c>
      <c r="D26" s="24" t="s">
        <v>50</v>
      </c>
      <c r="E26" s="23" t="s">
        <v>27</v>
      </c>
      <c r="F26" s="26">
        <v>35538</v>
      </c>
      <c r="J26" s="116" t="str">
        <f>IF(D26&lt;&gt;"",IF(ISNUMBER(MATCH(D26,$D$5:D25,0)),"",LOOKUP(9.99999999999999E+307,$J$1:J25)+1),"")</f>
        <v/>
      </c>
      <c r="K26" s="115" t="str">
        <f>IF(ROWS($K$6:K26)&lt;=$K$5,LOOKUP(ROWS($K$6:K26),$J$6:$J$923,$D$6:$D$923),"")</f>
        <v/>
      </c>
    </row>
    <row r="27" spans="1:11" ht="18" customHeight="1" x14ac:dyDescent="0.15">
      <c r="A27" s="22">
        <v>22</v>
      </c>
      <c r="B27" s="23">
        <v>67</v>
      </c>
      <c r="C27" s="24" t="s">
        <v>53</v>
      </c>
      <c r="D27" s="24" t="s">
        <v>50</v>
      </c>
      <c r="E27" s="23" t="s">
        <v>27</v>
      </c>
      <c r="F27" s="26">
        <v>34071</v>
      </c>
      <c r="J27" s="116" t="str">
        <f>IF(D27&lt;&gt;"",IF(ISNUMBER(MATCH(D27,$D$5:D26,0)),"",LOOKUP(9.99999999999999E+307,$J$1:J26)+1),"")</f>
        <v/>
      </c>
      <c r="K27" s="115" t="str">
        <f>IF(ROWS($K$6:K27)&lt;=$K$5,LOOKUP(ROWS($K$6:K27),$J$6:$J$923,$D$6:$D$923),"")</f>
        <v/>
      </c>
    </row>
    <row r="28" spans="1:11" ht="18" customHeight="1" x14ac:dyDescent="0.15">
      <c r="A28" s="22">
        <v>23</v>
      </c>
      <c r="B28" s="23">
        <v>68</v>
      </c>
      <c r="C28" s="24" t="s">
        <v>54</v>
      </c>
      <c r="D28" s="24" t="s">
        <v>50</v>
      </c>
      <c r="E28" s="23" t="s">
        <v>27</v>
      </c>
      <c r="F28" s="26">
        <v>35224</v>
      </c>
      <c r="J28" s="116" t="str">
        <f>IF(D28&lt;&gt;"",IF(ISNUMBER(MATCH(D28,$D$5:D27,0)),"",LOOKUP(9.99999999999999E+307,$J$1:J27)+1),"")</f>
        <v/>
      </c>
      <c r="K28" s="115" t="str">
        <f>IF(ROWS($K$6:K28)&lt;=$K$5,LOOKUP(ROWS($K$6:K28),$J$6:$J$923,$D$6:$D$923),"")</f>
        <v/>
      </c>
    </row>
    <row r="29" spans="1:11" ht="18" customHeight="1" thickBot="1" x14ac:dyDescent="0.2">
      <c r="A29" s="22">
        <v>24</v>
      </c>
      <c r="B29" s="27">
        <v>69</v>
      </c>
      <c r="C29" s="129" t="s">
        <v>80</v>
      </c>
      <c r="D29" s="130" t="s">
        <v>79</v>
      </c>
      <c r="E29" s="131" t="s">
        <v>27</v>
      </c>
      <c r="F29" s="132">
        <v>34700</v>
      </c>
      <c r="J29" s="116">
        <f>IF(D29&lt;&gt;"",IF(ISNUMBER(MATCH(D29,$D$5:D28,0)),"",LOOKUP(9.99999999999999E+307,$J$1:J28)+1),"")</f>
        <v>5</v>
      </c>
      <c r="K29" s="115" t="str">
        <f>IF(ROWS($K$6:K29)&lt;=$K$5,LOOKUP(ROWS($K$6:K29),$J$6:$J$923,$D$6:$D$923),"")</f>
        <v/>
      </c>
    </row>
    <row r="30" spans="1:11" ht="18" customHeight="1" x14ac:dyDescent="0.15">
      <c r="A30" s="22">
        <v>25</v>
      </c>
      <c r="B30" s="19">
        <v>7</v>
      </c>
      <c r="C30" s="20" t="s">
        <v>55</v>
      </c>
      <c r="D30" s="20" t="s">
        <v>56</v>
      </c>
      <c r="E30" s="19" t="s">
        <v>27</v>
      </c>
      <c r="F30" s="21">
        <v>26034</v>
      </c>
      <c r="J30" s="116">
        <f>IF(D30&lt;&gt;"",IF(ISNUMBER(MATCH(D30,$D$5:D29,0)),"",LOOKUP(9.99999999999999E+307,$J$1:J29)+1),"")</f>
        <v>6</v>
      </c>
      <c r="K30" s="115" t="str">
        <f>IF(ROWS($K$6:K30)&lt;=$K$5,LOOKUP(ROWS($K$6:K30),$J$6:$J$923,$D$6:$D$923),"")</f>
        <v/>
      </c>
    </row>
    <row r="31" spans="1:11" ht="18" customHeight="1" x14ac:dyDescent="0.15">
      <c r="A31" s="22">
        <v>26</v>
      </c>
      <c r="B31" s="23">
        <v>8</v>
      </c>
      <c r="C31" s="24" t="s">
        <v>57</v>
      </c>
      <c r="D31" s="24" t="s">
        <v>56</v>
      </c>
      <c r="E31" s="23" t="s">
        <v>27</v>
      </c>
      <c r="F31" s="26">
        <v>32029</v>
      </c>
      <c r="J31" s="116" t="str">
        <f>IF(D31&lt;&gt;"",IF(ISNUMBER(MATCH(D31,$D$5:D30,0)),"",LOOKUP(9.99999999999999E+307,$J$1:J30)+1),"")</f>
        <v/>
      </c>
      <c r="K31" s="115" t="str">
        <f>IF(ROWS($K$6:K31)&lt;=$K$5,LOOKUP(ROWS($K$6:K31),$J$6:$J$923,$D$6:$D$923),"")</f>
        <v/>
      </c>
    </row>
    <row r="32" spans="1:11" ht="18" customHeight="1" x14ac:dyDescent="0.15">
      <c r="A32" s="22">
        <v>27</v>
      </c>
      <c r="B32" s="23">
        <v>9</v>
      </c>
      <c r="C32" s="24" t="s">
        <v>82</v>
      </c>
      <c r="D32" s="24" t="s">
        <v>56</v>
      </c>
      <c r="E32" s="23" t="s">
        <v>27</v>
      </c>
      <c r="F32" s="26">
        <v>34029</v>
      </c>
      <c r="J32" s="116" t="str">
        <f>IF(D32&lt;&gt;"",IF(ISNUMBER(MATCH(D32,$D$5:D31,0)),"",LOOKUP(9.99999999999999E+307,$J$1:J31)+1),"")</f>
        <v/>
      </c>
      <c r="K32" s="115" t="str">
        <f>IF(ROWS($K$6:K32)&lt;=$K$5,LOOKUP(ROWS($K$6:K32),$J$6:$J$923,$D$6:$D$923),"")</f>
        <v/>
      </c>
    </row>
    <row r="33" spans="1:11" ht="18" customHeight="1" x14ac:dyDescent="0.15">
      <c r="A33" s="22">
        <v>28</v>
      </c>
      <c r="B33" s="23">
        <v>10</v>
      </c>
      <c r="C33" s="24" t="s">
        <v>78</v>
      </c>
      <c r="D33" s="24" t="s">
        <v>56</v>
      </c>
      <c r="E33" s="23" t="s">
        <v>27</v>
      </c>
      <c r="F33" s="26">
        <v>32631</v>
      </c>
      <c r="J33" s="116" t="str">
        <f>IF(D33&lt;&gt;"",IF(ISNUMBER(MATCH(D33,$D$5:D32,0)),"",LOOKUP(9.99999999999999E+307,$J$1:J32)+1),"")</f>
        <v/>
      </c>
      <c r="K33" s="115" t="str">
        <f>IF(ROWS($K$6:K33)&lt;=$K$5,LOOKUP(ROWS($K$6:K33),$J$6:$J$923,$D$6:$D$923),"")</f>
        <v/>
      </c>
    </row>
    <row r="34" spans="1:11" ht="18" customHeight="1" x14ac:dyDescent="0.15">
      <c r="A34" s="22">
        <v>29</v>
      </c>
      <c r="B34" s="23">
        <v>11</v>
      </c>
      <c r="C34" s="24" t="s">
        <v>58</v>
      </c>
      <c r="D34" s="24" t="s">
        <v>56</v>
      </c>
      <c r="E34" s="23" t="s">
        <v>27</v>
      </c>
      <c r="F34" s="26">
        <v>34403</v>
      </c>
      <c r="J34" s="116" t="str">
        <f>IF(D34&lt;&gt;"",IF(ISNUMBER(MATCH(D34,$D$5:D33,0)),"",LOOKUP(9.99999999999999E+307,$J$1:J33)+1),"")</f>
        <v/>
      </c>
      <c r="K34" s="115" t="str">
        <f>IF(ROWS($K$6:K34)&lt;=$K$5,LOOKUP(ROWS($K$6:K34),$J$6:$J$923,$D$6:$D$923),"")</f>
        <v/>
      </c>
    </row>
    <row r="35" spans="1:11" ht="18" customHeight="1" thickBot="1" x14ac:dyDescent="0.2">
      <c r="A35" s="22">
        <v>30</v>
      </c>
      <c r="B35" s="27">
        <v>12</v>
      </c>
      <c r="C35" s="28" t="s">
        <v>59</v>
      </c>
      <c r="D35" s="28" t="s">
        <v>56</v>
      </c>
      <c r="E35" s="27" t="s">
        <v>27</v>
      </c>
      <c r="F35" s="30">
        <v>34825</v>
      </c>
      <c r="J35" s="116" t="str">
        <f>IF(D35&lt;&gt;"",IF(ISNUMBER(MATCH(D35,$D$5:D34,0)),"",LOOKUP(9.99999999999999E+307,$J$1:J34)+1),"")</f>
        <v/>
      </c>
      <c r="K35" s="115" t="str">
        <f>IF(ROWS($K$6:K35)&lt;=$K$5,LOOKUP(ROWS($K$6:K35),$J$6:$J$923,$D$6:$D$923),"")</f>
        <v/>
      </c>
    </row>
    <row r="36" spans="1:11" ht="18" customHeight="1" x14ac:dyDescent="0.15">
      <c r="A36" s="22">
        <v>31</v>
      </c>
      <c r="B36" s="19">
        <v>101</v>
      </c>
      <c r="C36" s="20" t="s">
        <v>60</v>
      </c>
      <c r="D36" s="20" t="s">
        <v>61</v>
      </c>
      <c r="E36" s="19" t="s">
        <v>27</v>
      </c>
      <c r="F36" s="21">
        <v>32983</v>
      </c>
      <c r="J36" s="116">
        <f>IF(D36&lt;&gt;"",IF(ISNUMBER(MATCH(D36,$D$5:D35,0)),"",LOOKUP(9.99999999999999E+307,$J$1:J35)+1),"")</f>
        <v>7</v>
      </c>
      <c r="K36" s="115" t="str">
        <f>IF(ROWS($K$6:K36)&lt;=$K$5,LOOKUP(ROWS($K$6:K36),$J$6:$J$923,$D$6:$D$923),"")</f>
        <v/>
      </c>
    </row>
    <row r="37" spans="1:11" ht="18" customHeight="1" x14ac:dyDescent="0.15">
      <c r="A37" s="22">
        <v>32</v>
      </c>
      <c r="B37" s="23">
        <v>100</v>
      </c>
      <c r="C37" s="24" t="s">
        <v>28</v>
      </c>
      <c r="D37" s="24" t="s">
        <v>61</v>
      </c>
      <c r="E37" s="23" t="s">
        <v>27</v>
      </c>
      <c r="F37" s="26" t="s">
        <v>28</v>
      </c>
      <c r="J37" s="116" t="str">
        <f>IF(D37&lt;&gt;"",IF(ISNUMBER(MATCH(D37,$D$5:D36,0)),"",LOOKUP(9.99999999999999E+307,$J$1:J36)+1),"")</f>
        <v/>
      </c>
      <c r="K37" s="115" t="str">
        <f>IF(ROWS($K$6:K37)&lt;=$K$5,LOOKUP(ROWS($K$6:K37),$J$6:$J$923,$D$6:$D$923),"")</f>
        <v/>
      </c>
    </row>
    <row r="38" spans="1:11" ht="18" customHeight="1" x14ac:dyDescent="0.15">
      <c r="A38" s="22">
        <v>33</v>
      </c>
      <c r="B38" s="23">
        <v>106</v>
      </c>
      <c r="C38" s="24" t="s">
        <v>62</v>
      </c>
      <c r="D38" s="24" t="s">
        <v>61</v>
      </c>
      <c r="E38" s="23" t="s">
        <v>27</v>
      </c>
      <c r="F38" s="26">
        <v>33604</v>
      </c>
      <c r="J38" s="116" t="str">
        <f>IF(D38&lt;&gt;"",IF(ISNUMBER(MATCH(D38,$D$5:D37,0)),"",LOOKUP(9.99999999999999E+307,$J$1:J37)+1),"")</f>
        <v/>
      </c>
      <c r="K38" s="115" t="str">
        <f>IF(ROWS($K$6:K38)&lt;=$K$5,LOOKUP(ROWS($K$6:K38),$J$6:$J$923,$D$6:$D$923),"")</f>
        <v/>
      </c>
    </row>
    <row r="39" spans="1:11" ht="18" customHeight="1" x14ac:dyDescent="0.15">
      <c r="A39" s="22">
        <v>34</v>
      </c>
      <c r="B39" s="23">
        <v>104</v>
      </c>
      <c r="C39" s="24" t="s">
        <v>63</v>
      </c>
      <c r="D39" s="24" t="s">
        <v>61</v>
      </c>
      <c r="E39" s="23" t="s">
        <v>27</v>
      </c>
      <c r="F39" s="26">
        <v>34499</v>
      </c>
      <c r="J39" s="116" t="str">
        <f>IF(D39&lt;&gt;"",IF(ISNUMBER(MATCH(D39,$D$5:D38,0)),"",LOOKUP(9.99999999999999E+307,$J$1:J38)+1),"")</f>
        <v/>
      </c>
      <c r="K39" s="115" t="str">
        <f>IF(ROWS($K$6:K39)&lt;=$K$5,LOOKUP(ROWS($K$6:K39),$J$6:$J$923,$D$6:$D$923),"")</f>
        <v/>
      </c>
    </row>
    <row r="40" spans="1:11" ht="18" customHeight="1" x14ac:dyDescent="0.15">
      <c r="A40" s="22">
        <v>35</v>
      </c>
      <c r="B40" s="23">
        <v>105</v>
      </c>
      <c r="C40" s="24" t="s">
        <v>64</v>
      </c>
      <c r="D40" s="24" t="s">
        <v>61</v>
      </c>
      <c r="E40" s="23" t="s">
        <v>27</v>
      </c>
      <c r="F40" s="26">
        <v>27274</v>
      </c>
      <c r="J40" s="116" t="str">
        <f>IF(D40&lt;&gt;"",IF(ISNUMBER(MATCH(D40,$D$5:D39,0)),"",LOOKUP(9.99999999999999E+307,$J$1:J39)+1),"")</f>
        <v/>
      </c>
      <c r="K40" s="115" t="str">
        <f>IF(ROWS($K$6:K40)&lt;=$K$5,LOOKUP(ROWS($K$6:K40),$J$6:$J$923,$D$6:$D$923),"")</f>
        <v/>
      </c>
    </row>
    <row r="41" spans="1:11" ht="18" customHeight="1" thickBot="1" x14ac:dyDescent="0.2">
      <c r="A41" s="22">
        <v>36</v>
      </c>
      <c r="B41" s="27">
        <v>457</v>
      </c>
      <c r="C41" s="28" t="s">
        <v>99</v>
      </c>
      <c r="D41" s="28" t="s">
        <v>61</v>
      </c>
      <c r="E41" s="27" t="s">
        <v>27</v>
      </c>
      <c r="F41" s="30">
        <v>33029</v>
      </c>
      <c r="J41" s="116" t="str">
        <f>IF(D41&lt;&gt;"",IF(ISNUMBER(MATCH(D41,$D$5:D40,0)),"",LOOKUP(9.99999999999999E+307,$J$1:J40)+1),"")</f>
        <v/>
      </c>
      <c r="K41" s="115" t="str">
        <f>IF(ROWS($K$6:K41)&lt;=$K$5,LOOKUP(ROWS($K$6:K41),$J$6:$J$923,$D$6:$D$923),"")</f>
        <v/>
      </c>
    </row>
    <row r="42" spans="1:11" ht="18" customHeight="1" x14ac:dyDescent="0.15">
      <c r="A42" s="22">
        <v>37</v>
      </c>
      <c r="B42" s="19">
        <v>140</v>
      </c>
      <c r="C42" s="20" t="s">
        <v>69</v>
      </c>
      <c r="D42" s="20" t="s">
        <v>70</v>
      </c>
      <c r="E42" s="19" t="s">
        <v>27</v>
      </c>
      <c r="F42" s="21">
        <v>34170</v>
      </c>
      <c r="J42" s="116">
        <f>IF(D42&lt;&gt;"",IF(ISNUMBER(MATCH(D42,$D$5:D41,0)),"",LOOKUP(9.99999999999999E+307,$J$1:J41)+1),"")</f>
        <v>8</v>
      </c>
      <c r="K42" s="115" t="str">
        <f>IF(ROWS($K$6:K42)&lt;=$K$5,LOOKUP(ROWS($K$6:K42),$J$6:$J$923,$D$6:$D$923),"")</f>
        <v/>
      </c>
    </row>
    <row r="43" spans="1:11" ht="18" customHeight="1" x14ac:dyDescent="0.15">
      <c r="A43" s="22">
        <v>38</v>
      </c>
      <c r="B43" s="23">
        <v>141</v>
      </c>
      <c r="C43" s="24" t="s">
        <v>71</v>
      </c>
      <c r="D43" s="24" t="s">
        <v>70</v>
      </c>
      <c r="E43" s="23" t="s">
        <v>27</v>
      </c>
      <c r="F43" s="26">
        <v>32874</v>
      </c>
      <c r="J43" s="116" t="str">
        <f>IF(D43&lt;&gt;"",IF(ISNUMBER(MATCH(D43,$D$5:D42,0)),"",LOOKUP(9.99999999999999E+307,$J$1:J42)+1),"")</f>
        <v/>
      </c>
      <c r="K43" s="115" t="str">
        <f>IF(ROWS($K$6:K43)&lt;=$K$5,LOOKUP(ROWS($K$6:K43),$J$6:$J$923,$D$6:$D$923),"")</f>
        <v/>
      </c>
    </row>
    <row r="44" spans="1:11" ht="18" customHeight="1" x14ac:dyDescent="0.15">
      <c r="A44" s="22">
        <v>39</v>
      </c>
      <c r="B44" s="23">
        <v>142</v>
      </c>
      <c r="C44" s="24" t="s">
        <v>72</v>
      </c>
      <c r="D44" s="24" t="s">
        <v>70</v>
      </c>
      <c r="E44" s="23" t="s">
        <v>27</v>
      </c>
      <c r="F44" s="26">
        <v>32209</v>
      </c>
      <c r="J44" s="116" t="str">
        <f>IF(D44&lt;&gt;"",IF(ISNUMBER(MATCH(D44,$D$5:D43,0)),"",LOOKUP(9.99999999999999E+307,$J$1:J43)+1),"")</f>
        <v/>
      </c>
      <c r="K44" s="115" t="str">
        <f>IF(ROWS($K$6:K44)&lt;=$K$5,LOOKUP(ROWS($K$6:K44),$J$6:$J$923,$D$6:$D$923),"")</f>
        <v/>
      </c>
    </row>
    <row r="45" spans="1:11" ht="18" customHeight="1" x14ac:dyDescent="0.15">
      <c r="A45" s="22">
        <v>40</v>
      </c>
      <c r="B45" s="23">
        <v>143</v>
      </c>
      <c r="C45" s="24" t="s">
        <v>73</v>
      </c>
      <c r="D45" s="24" t="s">
        <v>70</v>
      </c>
      <c r="E45" s="23" t="s">
        <v>27</v>
      </c>
      <c r="F45" s="26">
        <v>32426</v>
      </c>
      <c r="J45" s="116" t="str">
        <f>IF(D45&lt;&gt;"",IF(ISNUMBER(MATCH(D45,$D$5:D44,0)),"",LOOKUP(9.99999999999999E+307,$J$1:J44)+1),"")</f>
        <v/>
      </c>
      <c r="K45" s="115" t="str">
        <f>IF(ROWS($K$6:K45)&lt;=$K$5,LOOKUP(ROWS($K$6:K45),$J$6:$J$923,$D$6:$D$923),"")</f>
        <v/>
      </c>
    </row>
    <row r="46" spans="1:11" ht="18" customHeight="1" x14ac:dyDescent="0.15">
      <c r="A46" s="22">
        <v>41</v>
      </c>
      <c r="B46" s="23">
        <v>201</v>
      </c>
      <c r="C46" s="24" t="s">
        <v>74</v>
      </c>
      <c r="D46" s="24" t="s">
        <v>70</v>
      </c>
      <c r="E46" s="23" t="s">
        <v>27</v>
      </c>
      <c r="F46" s="26">
        <v>33970</v>
      </c>
      <c r="J46" s="116" t="str">
        <f>IF(D46&lt;&gt;"",IF(ISNUMBER(MATCH(D46,$D$5:D45,0)),"",LOOKUP(9.99999999999999E+307,$J$1:J45)+1),"")</f>
        <v/>
      </c>
      <c r="K46" s="115" t="str">
        <f>IF(ROWS($K$6:K46)&lt;=$K$5,LOOKUP(ROWS($K$6:K46),$J$6:$J$923,$D$6:$D$923),"")</f>
        <v/>
      </c>
    </row>
    <row r="47" spans="1:11" ht="18" customHeight="1" thickBot="1" x14ac:dyDescent="0.2">
      <c r="A47" s="22">
        <v>42</v>
      </c>
      <c r="B47" s="27">
        <v>161</v>
      </c>
      <c r="C47" s="28" t="s">
        <v>77</v>
      </c>
      <c r="D47" s="28" t="s">
        <v>70</v>
      </c>
      <c r="E47" s="27" t="s">
        <v>27</v>
      </c>
      <c r="F47" s="30">
        <v>30317</v>
      </c>
      <c r="J47" s="116" t="str">
        <f>IF(D47&lt;&gt;"",IF(ISNUMBER(MATCH(D47,$D$5:D46,0)),"",LOOKUP(9.99999999999999E+307,$J$1:J46)+1),"")</f>
        <v/>
      </c>
      <c r="K47" s="115" t="str">
        <f>IF(ROWS($K$6:K47)&lt;=$K$5,LOOKUP(ROWS($K$6:K47),$J$6:$J$923,$D$6:$D$923),"")</f>
        <v/>
      </c>
    </row>
    <row r="48" spans="1:11" ht="18" customHeight="1" x14ac:dyDescent="0.15">
      <c r="A48" s="22">
        <v>43</v>
      </c>
      <c r="B48" s="23">
        <v>53</v>
      </c>
      <c r="C48" s="24" t="s">
        <v>68</v>
      </c>
      <c r="D48" s="24" t="s">
        <v>66</v>
      </c>
      <c r="E48" s="23" t="s">
        <v>85</v>
      </c>
      <c r="F48" s="26">
        <v>33361</v>
      </c>
      <c r="J48" s="116">
        <f>IF(D48&lt;&gt;"",IF(ISNUMBER(MATCH(D48,$D$5:D47,0)),"",LOOKUP(9.99999999999999E+307,$J$1:J47)+1),"")</f>
        <v>9</v>
      </c>
      <c r="K48" s="115" t="str">
        <f>IF(ROWS($K$6:K48)&lt;=$K$5,LOOKUP(ROWS($K$6:K48),$J$6:$J$923,$D$6:$D$923),"")</f>
        <v/>
      </c>
    </row>
    <row r="49" spans="1:11" ht="18" customHeight="1" x14ac:dyDescent="0.15">
      <c r="A49" s="22">
        <v>44</v>
      </c>
      <c r="B49" s="19">
        <v>84</v>
      </c>
      <c r="C49" s="20" t="s">
        <v>65</v>
      </c>
      <c r="D49" s="20" t="s">
        <v>93</v>
      </c>
      <c r="E49" s="23" t="s">
        <v>85</v>
      </c>
      <c r="F49" s="21">
        <v>34375</v>
      </c>
      <c r="J49" s="116">
        <f>IF(D49&lt;&gt;"",IF(ISNUMBER(MATCH(D49,$D$5:D48,0)),"",LOOKUP(9.99999999999999E+307,$J$1:J48)+1),"")</f>
        <v>10</v>
      </c>
      <c r="K49" s="115" t="str">
        <f>IF(ROWS($K$6:K49)&lt;=$K$5,LOOKUP(ROWS($K$6:K49),$J$6:$J$923,$D$6:$D$923),"")</f>
        <v/>
      </c>
    </row>
    <row r="50" spans="1:11" ht="18" customHeight="1" x14ac:dyDescent="0.15">
      <c r="A50" s="22">
        <v>45</v>
      </c>
      <c r="B50" s="23">
        <v>88</v>
      </c>
      <c r="C50" s="24" t="s">
        <v>67</v>
      </c>
      <c r="D50" s="24" t="s">
        <v>93</v>
      </c>
      <c r="E50" s="23" t="s">
        <v>85</v>
      </c>
      <c r="F50" s="26">
        <v>34288</v>
      </c>
      <c r="J50" s="116" t="str">
        <f>IF(D50&lt;&gt;"",IF(ISNUMBER(MATCH(D50,$D$5:D49,0)),"",LOOKUP(9.99999999999999E+307,$J$1:J49)+1),"")</f>
        <v/>
      </c>
      <c r="K50" s="115" t="str">
        <f>IF(ROWS($K$6:K50)&lt;=$K$5,LOOKUP(ROWS($K$6:K50),$J$6:$J$923,$D$6:$D$923),"")</f>
        <v/>
      </c>
    </row>
    <row r="51" spans="1:11" ht="18" customHeight="1" x14ac:dyDescent="0.15">
      <c r="A51" s="22">
        <v>46</v>
      </c>
      <c r="B51" s="23">
        <v>60</v>
      </c>
      <c r="C51" s="24" t="s">
        <v>94</v>
      </c>
      <c r="D51" s="24" t="s">
        <v>95</v>
      </c>
      <c r="E51" s="23" t="s">
        <v>85</v>
      </c>
      <c r="F51" s="26">
        <v>33458</v>
      </c>
      <c r="J51" s="116">
        <f>IF(D51&lt;&gt;"",IF(ISNUMBER(MATCH(D51,$D$5:D50,0)),"",LOOKUP(9.99999999999999E+307,$J$1:J50)+1),"")</f>
        <v>11</v>
      </c>
      <c r="K51" s="115" t="str">
        <f>IF(ROWS($K$6:K51)&lt;=$K$5,LOOKUP(ROWS($K$6:K51),$J$6:$J$923,$D$6:$D$923),"")</f>
        <v/>
      </c>
    </row>
    <row r="52" spans="1:11" ht="18" customHeight="1" x14ac:dyDescent="0.15">
      <c r="A52" s="22">
        <v>47</v>
      </c>
      <c r="B52" s="23">
        <v>139</v>
      </c>
      <c r="C52" s="24" t="s">
        <v>96</v>
      </c>
      <c r="D52" s="24" t="s">
        <v>92</v>
      </c>
      <c r="E52" s="23" t="s">
        <v>85</v>
      </c>
      <c r="F52" s="26">
        <v>34428</v>
      </c>
      <c r="J52" s="116">
        <f>IF(D52&lt;&gt;"",IF(ISNUMBER(MATCH(D52,$D$5:D51,0)),"",LOOKUP(9.99999999999999E+307,$J$1:J51)+1),"")</f>
        <v>12</v>
      </c>
      <c r="K52" s="115" t="str">
        <f>IF(ROWS($K$6:K52)&lt;=$K$5,LOOKUP(ROWS($K$6:K52),$J$6:$J$923,$D$6:$D$923),"")</f>
        <v/>
      </c>
    </row>
    <row r="53" spans="1:11" ht="18" customHeight="1" thickBot="1" x14ac:dyDescent="0.2">
      <c r="A53" s="22">
        <v>48</v>
      </c>
      <c r="B53" s="27">
        <v>203</v>
      </c>
      <c r="C53" s="28" t="s">
        <v>97</v>
      </c>
      <c r="D53" s="28" t="s">
        <v>98</v>
      </c>
      <c r="E53" s="27" t="s">
        <v>85</v>
      </c>
      <c r="F53" s="30">
        <v>33239</v>
      </c>
      <c r="J53" s="116">
        <f>IF(D53&lt;&gt;"",IF(ISNUMBER(MATCH(D53,$D$5:D52,0)),"",LOOKUP(9.99999999999999E+307,$J$1:J52)+1),"")</f>
        <v>13</v>
      </c>
      <c r="K53" s="115" t="str">
        <f>IF(ROWS($K$6:K53)&lt;=$K$5,LOOKUP(ROWS($K$6:K53),$J$6:$J$923,$D$6:$D$923),"")</f>
        <v/>
      </c>
    </row>
    <row r="54" spans="1:11" ht="18" customHeight="1" x14ac:dyDescent="0.15">
      <c r="A54" s="22">
        <v>49</v>
      </c>
      <c r="B54" s="19">
        <v>188</v>
      </c>
      <c r="C54" s="20" t="s">
        <v>83</v>
      </c>
      <c r="D54" s="20" t="s">
        <v>84</v>
      </c>
      <c r="E54" s="19" t="s">
        <v>85</v>
      </c>
      <c r="F54" s="21">
        <v>32719</v>
      </c>
      <c r="J54" s="116">
        <f>IF(D54&lt;&gt;"",IF(ISNUMBER(MATCH(D54,$D$5:D53,0)),"",LOOKUP(9.99999999999999E+307,$J$1:J53)+1),"")</f>
        <v>14</v>
      </c>
      <c r="K54" s="115" t="str">
        <f>IF(ROWS($K$6:K54)&lt;=$K$5,LOOKUP(ROWS($K$6:K54),$J$6:$J$923,$D$6:$D$923),"")</f>
        <v/>
      </c>
    </row>
    <row r="55" spans="1:11" x14ac:dyDescent="0.15">
      <c r="J55" s="112" t="str">
        <f>IF(D55&lt;&gt;"",IF(ISNUMBER(MATCH(D55,$D$5:D54,0)),"",LOOKUP(9.99999999999999E+307,$J$1:J54)+1),"")</f>
        <v/>
      </c>
      <c r="K55" s="111" t="str">
        <f>IF(ROWS($K$6:K55)&lt;=$K$5,LOOKUP(ROWS($K$6:K55),$J$6:$J$923,$D$6:$D$923),"")</f>
        <v/>
      </c>
    </row>
    <row r="56" spans="1:11" x14ac:dyDescent="0.15">
      <c r="J56" s="112" t="str">
        <f>IF(D56&lt;&gt;"",IF(ISNUMBER(MATCH(D56,$D$5:D55,0)),"",LOOKUP(9.99999999999999E+307,$J$1:J55)+1),"")</f>
        <v/>
      </c>
      <c r="K56" s="111" t="str">
        <f>IF(ROWS($K$6:K56)&lt;=$K$5,LOOKUP(ROWS($K$6:K56),$J$6:$J$923,$D$6:$D$923),"")</f>
        <v/>
      </c>
    </row>
    <row r="57" spans="1:11" x14ac:dyDescent="0.15">
      <c r="J57" s="112" t="str">
        <f>IF(D57&lt;&gt;"",IF(ISNUMBER(MATCH(D57,$D$5:D56,0)),"",LOOKUP(9.99999999999999E+307,$J$1:J56)+1),"")</f>
        <v/>
      </c>
      <c r="K57" s="111" t="str">
        <f>IF(ROWS($K$6:K57)&lt;=$K$5,LOOKUP(ROWS($K$6:K57),$J$6:$J$923,$D$6:$D$923),"")</f>
        <v/>
      </c>
    </row>
    <row r="58" spans="1:11" x14ac:dyDescent="0.15">
      <c r="J58" s="112" t="str">
        <f>IF(D58&lt;&gt;"",IF(ISNUMBER(MATCH(D58,$D$5:D57,0)),"",LOOKUP(9.99999999999999E+307,$J$1:J57)+1),"")</f>
        <v/>
      </c>
      <c r="K58" s="111" t="str">
        <f>IF(ROWS($K$6:K58)&lt;=$K$5,LOOKUP(ROWS($K$6:K58),$J$6:$J$923,$D$6:$D$923),"")</f>
        <v/>
      </c>
    </row>
    <row r="59" spans="1:11" x14ac:dyDescent="0.15">
      <c r="J59" s="112" t="str">
        <f>IF(D59&lt;&gt;"",IF(ISNUMBER(MATCH(D59,$D$5:D58,0)),"",LOOKUP(9.99999999999999E+307,$J$1:J58)+1),"")</f>
        <v/>
      </c>
      <c r="K59" s="111" t="str">
        <f>IF(ROWS($K$6:K59)&lt;=$K$5,LOOKUP(ROWS($K$6:K59),$J$6:$J$923,$D$6:$D$923),"")</f>
        <v/>
      </c>
    </row>
    <row r="60" spans="1:11" x14ac:dyDescent="0.15">
      <c r="J60" s="112" t="str">
        <f>IF(D60&lt;&gt;"",IF(ISNUMBER(MATCH(D60,$D$5:D59,0)),"",LOOKUP(9.99999999999999E+307,$J$1:J59)+1),"")</f>
        <v/>
      </c>
      <c r="K60" s="111" t="str">
        <f>IF(ROWS($K$6:K60)&lt;=$K$5,LOOKUP(ROWS($K$6:K60),$J$6:$J$923,$D$6:$D$923),"")</f>
        <v/>
      </c>
    </row>
    <row r="61" spans="1:11" x14ac:dyDescent="0.15">
      <c r="J61" s="112" t="str">
        <f>IF(D61&lt;&gt;"",IF(ISNUMBER(MATCH(D61,$D$5:D60,0)),"",LOOKUP(9.99999999999999E+307,$J$1:J60)+1),"")</f>
        <v/>
      </c>
      <c r="K61" s="111" t="str">
        <f>IF(ROWS($K$6:K61)&lt;=$K$5,LOOKUP(ROWS($K$6:K61),$J$6:$J$923,$D$6:$D$923),"")</f>
        <v/>
      </c>
    </row>
    <row r="62" spans="1:11" x14ac:dyDescent="0.15">
      <c r="J62" s="112" t="str">
        <f>IF(D62&lt;&gt;"",IF(ISNUMBER(MATCH(D62,$D$5:D61,0)),"",LOOKUP(9.99999999999999E+307,$J$1:J61)+1),"")</f>
        <v/>
      </c>
      <c r="K62" s="111" t="str">
        <f>IF(ROWS($K$6:K62)&lt;=$K$5,LOOKUP(ROWS($K$6:K62),$J$6:$J$923,$D$6:$D$923),"")</f>
        <v/>
      </c>
    </row>
    <row r="63" spans="1:11" x14ac:dyDescent="0.15">
      <c r="J63" s="112" t="str">
        <f>IF(D63&lt;&gt;"",IF(ISNUMBER(MATCH(D63,$D$5:D62,0)),"",LOOKUP(9.99999999999999E+307,$J$1:J62)+1),"")</f>
        <v/>
      </c>
      <c r="K63" s="111" t="str">
        <f>IF(ROWS($K$6:K63)&lt;=$K$5,LOOKUP(ROWS($K$6:K63),$J$6:$J$923,$D$6:$D$923),"")</f>
        <v/>
      </c>
    </row>
    <row r="64" spans="1:11" x14ac:dyDescent="0.15">
      <c r="J64" s="112" t="str">
        <f>IF(D64&lt;&gt;"",IF(ISNUMBER(MATCH(D64,$D$5:D63,0)),"",LOOKUP(9.99999999999999E+307,$J$1:J63)+1),"")</f>
        <v/>
      </c>
      <c r="K64" s="111" t="str">
        <f>IF(ROWS($K$6:K64)&lt;=$K$5,LOOKUP(ROWS($K$6:K64),$J$6:$J$923,$D$6:$D$923),"")</f>
        <v/>
      </c>
    </row>
    <row r="65" spans="10:11" x14ac:dyDescent="0.15">
      <c r="J65" s="112" t="str">
        <f>IF(D65&lt;&gt;"",IF(ISNUMBER(MATCH(D65,$D$5:D64,0)),"",LOOKUP(9.99999999999999E+307,$J$1:J64)+1),"")</f>
        <v/>
      </c>
      <c r="K65" s="111" t="str">
        <f>IF(ROWS($K$6:K65)&lt;=$K$5,LOOKUP(ROWS($K$6:K65),$J$6:$J$923,$D$6:$D$923),"")</f>
        <v/>
      </c>
    </row>
    <row r="66" spans="10:11" x14ac:dyDescent="0.15">
      <c r="J66" s="112" t="str">
        <f>IF(D66&lt;&gt;"",IF(ISNUMBER(MATCH(D66,$D$5:D65,0)),"",LOOKUP(9.99999999999999E+307,$J$1:J65)+1),"")</f>
        <v/>
      </c>
      <c r="K66" s="111" t="str">
        <f>IF(ROWS($K$6:K66)&lt;=$K$5,LOOKUP(ROWS($K$6:K66),$J$6:$J$923,$D$6:$D$923),"")</f>
        <v/>
      </c>
    </row>
    <row r="67" spans="10:11" x14ac:dyDescent="0.15">
      <c r="J67" s="112" t="str">
        <f>IF(D67&lt;&gt;"",IF(ISNUMBER(MATCH(D67,$D$5:D66,0)),"",LOOKUP(9.99999999999999E+307,$J$1:J66)+1),"")</f>
        <v/>
      </c>
      <c r="K67" s="111" t="str">
        <f>IF(ROWS($K$6:K67)&lt;=$K$5,LOOKUP(ROWS($K$6:K67),$J$6:$J$923,$D$6:$D$923),"")</f>
        <v/>
      </c>
    </row>
    <row r="68" spans="10:11" x14ac:dyDescent="0.15">
      <c r="J68" s="112" t="str">
        <f>IF(D68&lt;&gt;"",IF(ISNUMBER(MATCH(D68,$D$5:D67,0)),"",LOOKUP(9.99999999999999E+307,$J$1:J67)+1),"")</f>
        <v/>
      </c>
      <c r="K68" s="111" t="str">
        <f>IF(ROWS($K$6:K68)&lt;=$K$5,LOOKUP(ROWS($K$6:K68),$J$6:$J$923,$D$6:$D$923),"")</f>
        <v/>
      </c>
    </row>
    <row r="69" spans="10:11" x14ac:dyDescent="0.15">
      <c r="J69" s="112" t="str">
        <f>IF(D69&lt;&gt;"",IF(ISNUMBER(MATCH(D69,$D$5:D68,0)),"",LOOKUP(9.99999999999999E+307,$J$1:J68)+1),"")</f>
        <v/>
      </c>
      <c r="K69" s="111" t="str">
        <f>IF(ROWS($K$6:K69)&lt;=$K$5,LOOKUP(ROWS($K$6:K69),$J$6:$J$923,$D$6:$D$923),"")</f>
        <v/>
      </c>
    </row>
    <row r="70" spans="10:11" x14ac:dyDescent="0.15">
      <c r="J70" s="112" t="str">
        <f>IF(D70&lt;&gt;"",IF(ISNUMBER(MATCH(D70,$D$5:D69,0)),"",LOOKUP(9.99999999999999E+307,$J$1:J69)+1),"")</f>
        <v/>
      </c>
      <c r="K70" s="111" t="str">
        <f>IF(ROWS($K$6:K70)&lt;=$K$5,LOOKUP(ROWS($K$6:K70),$J$6:$J$923,$D$6:$D$923),"")</f>
        <v/>
      </c>
    </row>
    <row r="71" spans="10:11" x14ac:dyDescent="0.15">
      <c r="J71" s="112" t="str">
        <f>IF(D71&lt;&gt;"",IF(ISNUMBER(MATCH(D71,$D$5:D70,0)),"",LOOKUP(9.99999999999999E+307,$J$1:J70)+1),"")</f>
        <v/>
      </c>
      <c r="K71" s="111" t="str">
        <f>IF(ROWS($K$6:K71)&lt;=$K$5,LOOKUP(ROWS($K$6:K71),$J$6:$J$923,$D$6:$D$923),"")</f>
        <v/>
      </c>
    </row>
    <row r="72" spans="10:11" x14ac:dyDescent="0.15">
      <c r="J72" s="112" t="str">
        <f>IF(D72&lt;&gt;"",IF(ISNUMBER(MATCH(D72,$D$5:D71,0)),"",LOOKUP(9.99999999999999E+307,$J$1:J71)+1),"")</f>
        <v/>
      </c>
      <c r="K72" s="111" t="str">
        <f>IF(ROWS($K$6:K72)&lt;=$K$5,LOOKUP(ROWS($K$6:K72),$J$6:$J$923,$D$6:$D$923),"")</f>
        <v/>
      </c>
    </row>
    <row r="73" spans="10:11" x14ac:dyDescent="0.15">
      <c r="J73" s="112" t="str">
        <f>IF(D73&lt;&gt;"",IF(ISNUMBER(MATCH(D73,$D$5:D72,0)),"",LOOKUP(9.99999999999999E+307,$J$1:J72)+1),"")</f>
        <v/>
      </c>
      <c r="K73" s="111" t="str">
        <f>IF(ROWS($K$6:K73)&lt;=$K$5,LOOKUP(ROWS($K$6:K73),$J$6:$J$923,$D$6:$D$923),"")</f>
        <v/>
      </c>
    </row>
    <row r="74" spans="10:11" x14ac:dyDescent="0.15">
      <c r="J74" s="112" t="str">
        <f>IF(D74&lt;&gt;"",IF(ISNUMBER(MATCH(D74,$D$5:D73,0)),"",LOOKUP(9.99999999999999E+307,$J$1:J73)+1),"")</f>
        <v/>
      </c>
      <c r="K74" s="111" t="str">
        <f>IF(ROWS($K$6:K74)&lt;=$K$5,LOOKUP(ROWS($K$6:K74),$J$6:$J$923,$D$6:$D$923),"")</f>
        <v/>
      </c>
    </row>
    <row r="75" spans="10:11" x14ac:dyDescent="0.15">
      <c r="J75" s="112" t="str">
        <f>IF(D75&lt;&gt;"",IF(ISNUMBER(MATCH(D75,$D$5:D74,0)),"",LOOKUP(9.99999999999999E+307,$J$1:J74)+1),"")</f>
        <v/>
      </c>
      <c r="K75" s="111" t="str">
        <f>IF(ROWS($K$6:K75)&lt;=$K$5,LOOKUP(ROWS($K$6:K75),$J$6:$J$923,$D$6:$D$923),"")</f>
        <v/>
      </c>
    </row>
    <row r="76" spans="10:11" x14ac:dyDescent="0.15">
      <c r="J76" s="112" t="str">
        <f>IF(D76&lt;&gt;"",IF(ISNUMBER(MATCH(D76,$D$5:D75,0)),"",LOOKUP(9.99999999999999E+307,$J$1:J75)+1),"")</f>
        <v/>
      </c>
      <c r="K76" s="111" t="str">
        <f>IF(ROWS($K$6:K76)&lt;=$K$5,LOOKUP(ROWS($K$6:K76),$J$6:$J$923,$D$6:$D$923),"")</f>
        <v/>
      </c>
    </row>
    <row r="77" spans="10:11" x14ac:dyDescent="0.15">
      <c r="J77" s="112" t="str">
        <f>IF(D77&lt;&gt;"",IF(ISNUMBER(MATCH(D77,$D$5:D76,0)),"",LOOKUP(9.99999999999999E+307,$J$1:J76)+1),"")</f>
        <v/>
      </c>
      <c r="K77" s="111" t="str">
        <f>IF(ROWS($K$6:K77)&lt;=$K$5,LOOKUP(ROWS($K$6:K77),$J$6:$J$923,$D$6:$D$923),"")</f>
        <v/>
      </c>
    </row>
    <row r="78" spans="10:11" x14ac:dyDescent="0.15">
      <c r="J78" s="112" t="str">
        <f>IF(D78&lt;&gt;"",IF(ISNUMBER(MATCH(D78,$D$5:D77,0)),"",LOOKUP(9.99999999999999E+307,$J$1:J77)+1),"")</f>
        <v/>
      </c>
      <c r="K78" s="111" t="str">
        <f>IF(ROWS($K$6:K78)&lt;=$K$5,LOOKUP(ROWS($K$6:K78),$J$6:$J$923,$D$6:$D$923),"")</f>
        <v/>
      </c>
    </row>
    <row r="79" spans="10:11" x14ac:dyDescent="0.15">
      <c r="J79" s="112" t="str">
        <f>IF(D79&lt;&gt;"",IF(ISNUMBER(MATCH(D79,$D$5:D78,0)),"",LOOKUP(9.99999999999999E+307,$J$1:J78)+1),"")</f>
        <v/>
      </c>
      <c r="K79" s="111" t="str">
        <f>IF(ROWS($K$6:K79)&lt;=$K$5,LOOKUP(ROWS($K$6:K79),$J$6:$J$923,$D$6:$D$923),"")</f>
        <v/>
      </c>
    </row>
    <row r="80" spans="10:11" x14ac:dyDescent="0.15">
      <c r="J80" s="112" t="str">
        <f>IF(D80&lt;&gt;"",IF(ISNUMBER(MATCH(D80,$D$5:D79,0)),"",LOOKUP(9.99999999999999E+307,$J$1:J79)+1),"")</f>
        <v/>
      </c>
      <c r="K80" s="111" t="str">
        <f>IF(ROWS($K$6:K80)&lt;=$K$5,LOOKUP(ROWS($K$6:K80),$J$6:$J$923,$D$6:$D$923),"")</f>
        <v/>
      </c>
    </row>
    <row r="81" spans="10:11" x14ac:dyDescent="0.15">
      <c r="J81" s="112" t="str">
        <f>IF(D81&lt;&gt;"",IF(ISNUMBER(MATCH(D81,$D$5:D80,0)),"",LOOKUP(9.99999999999999E+307,$J$1:J80)+1),"")</f>
        <v/>
      </c>
      <c r="K81" s="111" t="str">
        <f>IF(ROWS($K$6:K81)&lt;=$K$5,LOOKUP(ROWS($K$6:K81),$J$6:$J$923,$D$6:$D$923),"")</f>
        <v/>
      </c>
    </row>
    <row r="82" spans="10:11" x14ac:dyDescent="0.15">
      <c r="J82" s="112" t="str">
        <f>IF(D82&lt;&gt;"",IF(ISNUMBER(MATCH(D82,$D$5:D81,0)),"",LOOKUP(9.99999999999999E+307,$J$1:J81)+1),"")</f>
        <v/>
      </c>
      <c r="K82" s="111" t="str">
        <f>IF(ROWS($K$6:K82)&lt;=$K$5,LOOKUP(ROWS($K$6:K82),$J$6:$J$923,$D$6:$D$923),"")</f>
        <v/>
      </c>
    </row>
    <row r="83" spans="10:11" x14ac:dyDescent="0.15">
      <c r="J83" s="112" t="str">
        <f>IF(D83&lt;&gt;"",IF(ISNUMBER(MATCH(D83,$D$5:D82,0)),"",LOOKUP(9.99999999999999E+307,$J$1:J82)+1),"")</f>
        <v/>
      </c>
      <c r="K83" s="111" t="str">
        <f>IF(ROWS($K$6:K83)&lt;=$K$5,LOOKUP(ROWS($K$6:K83),$J$6:$J$923,$D$6:$D$923),"")</f>
        <v/>
      </c>
    </row>
    <row r="84" spans="10:11" x14ac:dyDescent="0.15">
      <c r="J84" s="112" t="str">
        <f>IF(D84&lt;&gt;"",IF(ISNUMBER(MATCH(D84,$D$5:D83,0)),"",LOOKUP(9.99999999999999E+307,$J$1:J83)+1),"")</f>
        <v/>
      </c>
      <c r="K84" s="111" t="str">
        <f>IF(ROWS($K$6:K84)&lt;=$K$5,LOOKUP(ROWS($K$6:K84),$J$6:$J$923,$D$6:$D$923),"")</f>
        <v/>
      </c>
    </row>
    <row r="85" spans="10:11" x14ac:dyDescent="0.15">
      <c r="J85" s="112" t="str">
        <f>IF(D85&lt;&gt;"",IF(ISNUMBER(MATCH(D85,$D$5:D84,0)),"",LOOKUP(9.99999999999999E+307,$J$1:J84)+1),"")</f>
        <v/>
      </c>
      <c r="K85" s="111" t="str">
        <f>IF(ROWS($K$6:K85)&lt;=$K$5,LOOKUP(ROWS($K$6:K85),$J$6:$J$923,$D$6:$D$923),"")</f>
        <v/>
      </c>
    </row>
    <row r="86" spans="10:11" x14ac:dyDescent="0.15">
      <c r="J86" s="112" t="str">
        <f>IF(D86&lt;&gt;"",IF(ISNUMBER(MATCH(D86,$D$5:D85,0)),"",LOOKUP(9.99999999999999E+307,$J$1:J85)+1),"")</f>
        <v/>
      </c>
      <c r="K86" s="111" t="str">
        <f>IF(ROWS($K$6:K86)&lt;=$K$5,LOOKUP(ROWS($K$6:K86),$J$6:$J$923,$D$6:$D$923),"")</f>
        <v/>
      </c>
    </row>
    <row r="87" spans="10:11" x14ac:dyDescent="0.15">
      <c r="J87" s="112" t="str">
        <f>IF(D87&lt;&gt;"",IF(ISNUMBER(MATCH(D87,$D$5:D86,0)),"",LOOKUP(9.99999999999999E+307,$J$1:J86)+1),"")</f>
        <v/>
      </c>
      <c r="K87" s="111" t="str">
        <f>IF(ROWS($K$6:K87)&lt;=$K$5,LOOKUP(ROWS($K$6:K87),$J$6:$J$923,$D$6:$D$923),"")</f>
        <v/>
      </c>
    </row>
    <row r="88" spans="10:11" x14ac:dyDescent="0.15">
      <c r="J88" s="112" t="str">
        <f>IF(D88&lt;&gt;"",IF(ISNUMBER(MATCH(D88,$D$5:D87,0)),"",LOOKUP(9.99999999999999E+307,$J$1:J87)+1),"")</f>
        <v/>
      </c>
      <c r="K88" s="111" t="str">
        <f>IF(ROWS($K$6:K88)&lt;=$K$5,LOOKUP(ROWS($K$6:K88),$J$6:$J$923,$D$6:$D$923),"")</f>
        <v/>
      </c>
    </row>
    <row r="89" spans="10:11" x14ac:dyDescent="0.15">
      <c r="J89" s="112" t="str">
        <f>IF(D89&lt;&gt;"",IF(ISNUMBER(MATCH(D89,$D$5:D88,0)),"",LOOKUP(9.99999999999999E+307,$J$1:J88)+1),"")</f>
        <v/>
      </c>
      <c r="K89" s="111" t="str">
        <f>IF(ROWS($K$6:K89)&lt;=$K$5,LOOKUP(ROWS($K$6:K89),$J$6:$J$923,$D$6:$D$923),"")</f>
        <v/>
      </c>
    </row>
    <row r="90" spans="10:11" x14ac:dyDescent="0.15">
      <c r="J90" s="112" t="str">
        <f>IF(D90&lt;&gt;"",IF(ISNUMBER(MATCH(D90,$D$5:D89,0)),"",LOOKUP(9.99999999999999E+307,$J$1:J89)+1),"")</f>
        <v/>
      </c>
      <c r="K90" s="111" t="str">
        <f>IF(ROWS($K$6:K90)&lt;=$K$5,LOOKUP(ROWS($K$6:K90),$J$6:$J$923,$D$6:$D$923),"")</f>
        <v/>
      </c>
    </row>
    <row r="91" spans="10:11" x14ac:dyDescent="0.15">
      <c r="J91" s="112" t="str">
        <f>IF(D91&lt;&gt;"",IF(ISNUMBER(MATCH(D91,$D$5:D90,0)),"",LOOKUP(9.99999999999999E+307,$J$1:J90)+1),"")</f>
        <v/>
      </c>
      <c r="K91" s="111" t="str">
        <f>IF(ROWS($K$6:K91)&lt;=$K$5,LOOKUP(ROWS($K$6:K91),$J$6:$J$923,$D$6:$D$923),"")</f>
        <v/>
      </c>
    </row>
    <row r="92" spans="10:11" x14ac:dyDescent="0.15">
      <c r="J92" s="112" t="str">
        <f>IF(D92&lt;&gt;"",IF(ISNUMBER(MATCH(D92,$D$5:D91,0)),"",LOOKUP(9.99999999999999E+307,$J$1:J91)+1),"")</f>
        <v/>
      </c>
      <c r="K92" s="111" t="str">
        <f>IF(ROWS($K$6:K92)&lt;=$K$5,LOOKUP(ROWS($K$6:K92),$J$6:$J$923,$D$6:$D$923),"")</f>
        <v/>
      </c>
    </row>
    <row r="93" spans="10:11" x14ac:dyDescent="0.15">
      <c r="J93" s="112" t="str">
        <f>IF(D93&lt;&gt;"",IF(ISNUMBER(MATCH(D93,$D$5:D92,0)),"",LOOKUP(9.99999999999999E+307,$J$1:J92)+1),"")</f>
        <v/>
      </c>
      <c r="K93" s="111" t="str">
        <f>IF(ROWS($K$6:K93)&lt;=$K$5,LOOKUP(ROWS($K$6:K93),$J$6:$J$923,$D$6:$D$923),"")</f>
        <v/>
      </c>
    </row>
    <row r="94" spans="10:11" x14ac:dyDescent="0.15">
      <c r="J94" s="112" t="str">
        <f>IF(D94&lt;&gt;"",IF(ISNUMBER(MATCH(D94,$D$5:D93,0)),"",LOOKUP(9.99999999999999E+307,$J$1:J93)+1),"")</f>
        <v/>
      </c>
      <c r="K94" s="111" t="str">
        <f>IF(ROWS($K$6:K94)&lt;=$K$5,LOOKUP(ROWS($K$6:K94),$J$6:$J$923,$D$6:$D$923),"")</f>
        <v/>
      </c>
    </row>
    <row r="95" spans="10:11" x14ac:dyDescent="0.15">
      <c r="J95" s="112" t="str">
        <f>IF(D95&lt;&gt;"",IF(ISNUMBER(MATCH(D95,$D$5:D94,0)),"",LOOKUP(9.99999999999999E+307,$J$1:J94)+1),"")</f>
        <v/>
      </c>
      <c r="K95" s="111" t="str">
        <f>IF(ROWS($K$6:K95)&lt;=$K$5,LOOKUP(ROWS($K$6:K95),$J$6:$J$923,$D$6:$D$923),"")</f>
        <v/>
      </c>
    </row>
    <row r="96" spans="10:11" x14ac:dyDescent="0.15">
      <c r="J96" s="112" t="str">
        <f>IF(D96&lt;&gt;"",IF(ISNUMBER(MATCH(D96,$D$5:D95,0)),"",LOOKUP(9.99999999999999E+307,$J$1:J95)+1),"")</f>
        <v/>
      </c>
      <c r="K96" s="111" t="str">
        <f>IF(ROWS($K$6:K96)&lt;=$K$5,LOOKUP(ROWS($K$6:K96),$J$6:$J$923,$D$6:$D$923),"")</f>
        <v/>
      </c>
    </row>
    <row r="97" spans="10:11" x14ac:dyDescent="0.15">
      <c r="J97" s="112" t="str">
        <f>IF(D97&lt;&gt;"",IF(ISNUMBER(MATCH(D97,$D$5:D96,0)),"",LOOKUP(9.99999999999999E+307,$J$1:J96)+1),"")</f>
        <v/>
      </c>
      <c r="K97" s="111" t="str">
        <f>IF(ROWS($K$6:K97)&lt;=$K$5,LOOKUP(ROWS($K$6:K97),$J$6:$J$923,$D$6:$D$923),"")</f>
        <v/>
      </c>
    </row>
    <row r="98" spans="10:11" x14ac:dyDescent="0.15">
      <c r="J98" s="112" t="str">
        <f>IF(D98&lt;&gt;"",IF(ISNUMBER(MATCH(D98,$D$5:D97,0)),"",LOOKUP(9.99999999999999E+307,$J$1:J97)+1),"")</f>
        <v/>
      </c>
      <c r="K98" s="111" t="str">
        <f>IF(ROWS($K$6:K98)&lt;=$K$5,LOOKUP(ROWS($K$6:K98),$J$6:$J$923,$D$6:$D$923),"")</f>
        <v/>
      </c>
    </row>
    <row r="99" spans="10:11" x14ac:dyDescent="0.15">
      <c r="J99" s="112" t="str">
        <f>IF(D99&lt;&gt;"",IF(ISNUMBER(MATCH(D99,$D$5:D98,0)),"",LOOKUP(9.99999999999999E+307,$J$1:J98)+1),"")</f>
        <v/>
      </c>
      <c r="K99" s="111" t="str">
        <f>IF(ROWS($K$6:K99)&lt;=$K$5,LOOKUP(ROWS($K$6:K99),$J$6:$J$923,$D$6:$D$923),"")</f>
        <v/>
      </c>
    </row>
    <row r="100" spans="10:11" x14ac:dyDescent="0.15">
      <c r="J100" s="112" t="str">
        <f>IF(D100&lt;&gt;"",IF(ISNUMBER(MATCH(D100,$D$5:D99,0)),"",LOOKUP(9.99999999999999E+307,$J$1:J99)+1),"")</f>
        <v/>
      </c>
      <c r="K100" s="111" t="str">
        <f>IF(ROWS($K$6:K100)&lt;=$K$5,LOOKUP(ROWS($K$6:K100),$J$6:$J$923,$D$6:$D$923),"")</f>
        <v/>
      </c>
    </row>
    <row r="101" spans="10:11" x14ac:dyDescent="0.15">
      <c r="J101" s="112" t="str">
        <f>IF(D101&lt;&gt;"",IF(ISNUMBER(MATCH(D101,$D$5:D100,0)),"",LOOKUP(9.99999999999999E+307,$J$1:J100)+1),"")</f>
        <v/>
      </c>
      <c r="K101" s="111" t="str">
        <f>IF(ROWS($K$6:K101)&lt;=$K$5,LOOKUP(ROWS($K$6:K101),$J$6:$J$923,$D$6:$D$923),"")</f>
        <v/>
      </c>
    </row>
    <row r="102" spans="10:11" x14ac:dyDescent="0.15">
      <c r="J102" s="112" t="str">
        <f>IF(D102&lt;&gt;"",IF(ISNUMBER(MATCH(D102,$D$5:D101,0)),"",LOOKUP(9.99999999999999E+307,$J$1:J101)+1),"")</f>
        <v/>
      </c>
      <c r="K102" s="111" t="str">
        <f>IF(ROWS($K$6:K102)&lt;=$K$5,LOOKUP(ROWS($K$6:K102),$J$6:$J$923,$D$6:$D$923),"")</f>
        <v/>
      </c>
    </row>
    <row r="103" spans="10:11" x14ac:dyDescent="0.15">
      <c r="J103" s="112" t="str">
        <f>IF(D103&lt;&gt;"",IF(ISNUMBER(MATCH(D103,$D$5:D102,0)),"",LOOKUP(9.99999999999999E+307,$J$1:J102)+1),"")</f>
        <v/>
      </c>
      <c r="K103" s="111" t="str">
        <f>IF(ROWS($K$6:K103)&lt;=$K$5,LOOKUP(ROWS($K$6:K103),$J$6:$J$923,$D$6:$D$923),"")</f>
        <v/>
      </c>
    </row>
    <row r="104" spans="10:11" x14ac:dyDescent="0.15">
      <c r="J104" s="112" t="str">
        <f>IF(D104&lt;&gt;"",IF(ISNUMBER(MATCH(D104,$D$5:D103,0)),"",LOOKUP(9.99999999999999E+307,$J$1:J103)+1),"")</f>
        <v/>
      </c>
      <c r="K104" s="111" t="str">
        <f>IF(ROWS($K$6:K104)&lt;=$K$5,LOOKUP(ROWS($K$6:K104),$J$6:$J$923,$D$6:$D$923),"")</f>
        <v/>
      </c>
    </row>
    <row r="105" spans="10:11" x14ac:dyDescent="0.15">
      <c r="J105" s="112" t="str">
        <f>IF(D105&lt;&gt;"",IF(ISNUMBER(MATCH(D105,$D$5:D104,0)),"",LOOKUP(9.99999999999999E+307,$J$1:J104)+1),"")</f>
        <v/>
      </c>
      <c r="K105" s="111" t="str">
        <f>IF(ROWS($K$6:K105)&lt;=$K$5,LOOKUP(ROWS($K$6:K105),$J$6:$J$923,$D$6:$D$923),"")</f>
        <v/>
      </c>
    </row>
    <row r="106" spans="10:11" x14ac:dyDescent="0.15">
      <c r="J106" s="112" t="str">
        <f>IF(D106&lt;&gt;"",IF(ISNUMBER(MATCH(D106,$D$5:D105,0)),"",LOOKUP(9.99999999999999E+307,$J$1:J105)+1),"")</f>
        <v/>
      </c>
      <c r="K106" s="111" t="str">
        <f>IF(ROWS($K$6:K106)&lt;=$K$5,LOOKUP(ROWS($K$6:K106),$J$6:$J$923,$D$6:$D$923),"")</f>
        <v/>
      </c>
    </row>
    <row r="107" spans="10:11" x14ac:dyDescent="0.15">
      <c r="J107" s="112" t="str">
        <f>IF(D107&lt;&gt;"",IF(ISNUMBER(MATCH(D107,$D$5:D106,0)),"",LOOKUP(9.99999999999999E+307,$J$1:J106)+1),"")</f>
        <v/>
      </c>
      <c r="K107" s="111" t="str">
        <f>IF(ROWS($K$6:K107)&lt;=$K$5,LOOKUP(ROWS($K$6:K107),$J$6:$J$923,$D$6:$D$923),"")</f>
        <v/>
      </c>
    </row>
    <row r="108" spans="10:11" x14ac:dyDescent="0.15">
      <c r="J108" s="112" t="str">
        <f>IF(D108&lt;&gt;"",IF(ISNUMBER(MATCH(D108,$D$5:D107,0)),"",LOOKUP(9.99999999999999E+307,$J$1:J107)+1),"")</f>
        <v/>
      </c>
      <c r="K108" s="111" t="str">
        <f>IF(ROWS($K$6:K108)&lt;=$K$5,LOOKUP(ROWS($K$6:K108),$J$6:$J$923,$D$6:$D$923),"")</f>
        <v/>
      </c>
    </row>
    <row r="109" spans="10:11" x14ac:dyDescent="0.15">
      <c r="J109" s="112" t="str">
        <f>IF(D109&lt;&gt;"",IF(ISNUMBER(MATCH(D109,$D$5:D108,0)),"",LOOKUP(9.99999999999999E+307,$J$1:J108)+1),"")</f>
        <v/>
      </c>
      <c r="K109" s="111" t="str">
        <f>IF(ROWS($K$6:K109)&lt;=$K$5,LOOKUP(ROWS($K$6:K109),$J$6:$J$923,$D$6:$D$923),"")</f>
        <v/>
      </c>
    </row>
    <row r="110" spans="10:11" x14ac:dyDescent="0.15">
      <c r="J110" s="112" t="str">
        <f>IF(D110&lt;&gt;"",IF(ISNUMBER(MATCH(D110,$D$5:D109,0)),"",LOOKUP(9.99999999999999E+307,$J$1:J109)+1),"")</f>
        <v/>
      </c>
      <c r="K110" s="111" t="str">
        <f>IF(ROWS($K$6:K110)&lt;=$K$5,LOOKUP(ROWS($K$6:K110),$J$6:$J$923,$D$6:$D$923),"")</f>
        <v/>
      </c>
    </row>
    <row r="111" spans="10:11" x14ac:dyDescent="0.15">
      <c r="J111" s="112" t="str">
        <f>IF(D111&lt;&gt;"",IF(ISNUMBER(MATCH(D111,$D$5:D110,0)),"",LOOKUP(9.99999999999999E+307,$J$1:J110)+1),"")</f>
        <v/>
      </c>
      <c r="K111" s="111" t="str">
        <f>IF(ROWS($K$6:K111)&lt;=$K$5,LOOKUP(ROWS($K$6:K111),$J$6:$J$923,$D$6:$D$923),"")</f>
        <v/>
      </c>
    </row>
    <row r="112" spans="10:11" x14ac:dyDescent="0.15">
      <c r="J112" s="112" t="str">
        <f>IF(D112&lt;&gt;"",IF(ISNUMBER(MATCH(D112,$D$5:D111,0)),"",LOOKUP(9.99999999999999E+307,$J$1:J111)+1),"")</f>
        <v/>
      </c>
      <c r="K112" s="111" t="str">
        <f>IF(ROWS($K$6:K112)&lt;=$K$5,LOOKUP(ROWS($K$6:K112),$J$6:$J$923,$D$6:$D$923),"")</f>
        <v/>
      </c>
    </row>
    <row r="113" spans="10:11" x14ac:dyDescent="0.15">
      <c r="J113" s="112" t="str">
        <f>IF(D113&lt;&gt;"",IF(ISNUMBER(MATCH(D113,$D$5:D112,0)),"",LOOKUP(9.99999999999999E+307,$J$1:J112)+1),"")</f>
        <v/>
      </c>
      <c r="K113" s="111" t="str">
        <f>IF(ROWS($K$6:K113)&lt;=$K$5,LOOKUP(ROWS($K$6:K113),$J$6:$J$923,$D$6:$D$923),"")</f>
        <v/>
      </c>
    </row>
    <row r="114" spans="10:11" x14ac:dyDescent="0.15">
      <c r="J114" s="112" t="str">
        <f>IF(D114&lt;&gt;"",IF(ISNUMBER(MATCH(D114,$D$5:D113,0)),"",LOOKUP(9.99999999999999E+307,$J$1:J113)+1),"")</f>
        <v/>
      </c>
      <c r="K114" s="111" t="str">
        <f>IF(ROWS($K$6:K114)&lt;=$K$5,LOOKUP(ROWS($K$6:K114),$J$6:$J$923,$D$6:$D$923),"")</f>
        <v/>
      </c>
    </row>
    <row r="115" spans="10:11" x14ac:dyDescent="0.15">
      <c r="J115" s="112" t="str">
        <f>IF(D115&lt;&gt;"",IF(ISNUMBER(MATCH(D115,$D$5:D114,0)),"",LOOKUP(9.99999999999999E+307,$J$1:J114)+1),"")</f>
        <v/>
      </c>
      <c r="K115" s="111" t="str">
        <f>IF(ROWS($K$6:K115)&lt;=$K$5,LOOKUP(ROWS($K$6:K115),$J$6:$J$923,$D$6:$D$923),"")</f>
        <v/>
      </c>
    </row>
    <row r="116" spans="10:11" x14ac:dyDescent="0.15">
      <c r="J116" s="112" t="str">
        <f>IF(D116&lt;&gt;"",IF(ISNUMBER(MATCH(D116,$D$5:D115,0)),"",LOOKUP(9.99999999999999E+307,$J$1:J115)+1),"")</f>
        <v/>
      </c>
      <c r="K116" s="111" t="str">
        <f>IF(ROWS($K$6:K116)&lt;=$K$5,LOOKUP(ROWS($K$6:K116),$J$6:$J$923,$D$6:$D$923),"")</f>
        <v/>
      </c>
    </row>
    <row r="117" spans="10:11" x14ac:dyDescent="0.15">
      <c r="J117" s="112" t="str">
        <f>IF(D117&lt;&gt;"",IF(ISNUMBER(MATCH(D117,$D$5:D116,0)),"",LOOKUP(9.99999999999999E+307,$J$1:J116)+1),"")</f>
        <v/>
      </c>
      <c r="K117" s="111" t="str">
        <f>IF(ROWS($K$6:K117)&lt;=$K$5,LOOKUP(ROWS($K$6:K117),$J$6:$J$923,$D$6:$D$923),"")</f>
        <v/>
      </c>
    </row>
    <row r="118" spans="10:11" x14ac:dyDescent="0.15">
      <c r="J118" s="112" t="str">
        <f>IF(D118&lt;&gt;"",IF(ISNUMBER(MATCH(D118,$D$5:D117,0)),"",LOOKUP(9.99999999999999E+307,$J$1:J117)+1),"")</f>
        <v/>
      </c>
      <c r="K118" s="111" t="str">
        <f>IF(ROWS($K$6:K118)&lt;=$K$5,LOOKUP(ROWS($K$6:K118),$J$6:$J$923,$D$6:$D$923),"")</f>
        <v/>
      </c>
    </row>
    <row r="119" spans="10:11" x14ac:dyDescent="0.15">
      <c r="J119" s="112" t="str">
        <f>IF(D119&lt;&gt;"",IF(ISNUMBER(MATCH(D119,$D$5:D118,0)),"",LOOKUP(9.99999999999999E+307,$J$1:J118)+1),"")</f>
        <v/>
      </c>
      <c r="K119" s="111" t="str">
        <f>IF(ROWS($K$6:K119)&lt;=$K$5,LOOKUP(ROWS($K$6:K119),$J$6:$J$923,$D$6:$D$923),"")</f>
        <v/>
      </c>
    </row>
    <row r="120" spans="10:11" x14ac:dyDescent="0.15">
      <c r="J120" s="112" t="str">
        <f>IF(D120&lt;&gt;"",IF(ISNUMBER(MATCH(D120,$D$5:D119,0)),"",LOOKUP(9.99999999999999E+307,$J$1:J119)+1),"")</f>
        <v/>
      </c>
      <c r="K120" s="111" t="str">
        <f>IF(ROWS($K$6:K120)&lt;=$K$5,LOOKUP(ROWS($K$6:K120),$J$6:$J$923,$D$6:$D$923),"")</f>
        <v/>
      </c>
    </row>
    <row r="121" spans="10:11" x14ac:dyDescent="0.15">
      <c r="J121" s="112" t="str">
        <f>IF(D121&lt;&gt;"",IF(ISNUMBER(MATCH(D121,$D$5:D120,0)),"",LOOKUP(9.99999999999999E+307,$J$1:J120)+1),"")</f>
        <v/>
      </c>
      <c r="K121" s="111" t="str">
        <f>IF(ROWS($K$6:K121)&lt;=$K$5,LOOKUP(ROWS($K$6:K121),$J$6:$J$923,$D$6:$D$923),"")</f>
        <v/>
      </c>
    </row>
    <row r="122" spans="10:11" x14ac:dyDescent="0.15">
      <c r="J122" s="112" t="str">
        <f>IF(D122&lt;&gt;"",IF(ISNUMBER(MATCH(D122,$D$5:D121,0)),"",LOOKUP(9.99999999999999E+307,$J$1:J121)+1),"")</f>
        <v/>
      </c>
      <c r="K122" s="111" t="str">
        <f>IF(ROWS($K$6:K122)&lt;=$K$5,LOOKUP(ROWS($K$6:K122),$J$6:$J$923,$D$6:$D$923),"")</f>
        <v/>
      </c>
    </row>
    <row r="123" spans="10:11" x14ac:dyDescent="0.15">
      <c r="J123" s="112" t="str">
        <f>IF(D123&lt;&gt;"",IF(ISNUMBER(MATCH(D123,$D$5:D122,0)),"",LOOKUP(9.99999999999999E+307,$J$1:J122)+1),"")</f>
        <v/>
      </c>
      <c r="K123" s="111" t="str">
        <f>IF(ROWS($K$6:K123)&lt;=$K$5,LOOKUP(ROWS($K$6:K123),$J$6:$J$923,$D$6:$D$923),"")</f>
        <v/>
      </c>
    </row>
    <row r="124" spans="10:11" x14ac:dyDescent="0.15">
      <c r="J124" s="112" t="str">
        <f>IF(D124&lt;&gt;"",IF(ISNUMBER(MATCH(D124,$D$5:D123,0)),"",LOOKUP(9.99999999999999E+307,$J$1:J123)+1),"")</f>
        <v/>
      </c>
      <c r="K124" s="111" t="str">
        <f>IF(ROWS($K$6:K124)&lt;=$K$5,LOOKUP(ROWS($K$6:K124),$J$6:$J$923,$D$6:$D$923),"")</f>
        <v/>
      </c>
    </row>
    <row r="125" spans="10:11" x14ac:dyDescent="0.15">
      <c r="J125" s="112" t="str">
        <f>IF(D125&lt;&gt;"",IF(ISNUMBER(MATCH(D125,$D$5:D124,0)),"",LOOKUP(9.99999999999999E+307,$J$1:J124)+1),"")</f>
        <v/>
      </c>
      <c r="K125" s="111" t="str">
        <f>IF(ROWS($K$6:K125)&lt;=$K$5,LOOKUP(ROWS($K$6:K125),$J$6:$J$923,$D$6:$D$923),"")</f>
        <v/>
      </c>
    </row>
    <row r="126" spans="10:11" x14ac:dyDescent="0.15">
      <c r="J126" s="112" t="str">
        <f>IF(D126&lt;&gt;"",IF(ISNUMBER(MATCH(D126,$D$5:D125,0)),"",LOOKUP(9.99999999999999E+307,$J$1:J125)+1),"")</f>
        <v/>
      </c>
      <c r="K126" s="111" t="str">
        <f>IF(ROWS($K$6:K126)&lt;=$K$5,LOOKUP(ROWS($K$6:K126),$J$6:$J$923,$D$6:$D$923),"")</f>
        <v/>
      </c>
    </row>
    <row r="127" spans="10:11" x14ac:dyDescent="0.15">
      <c r="J127" s="112" t="str">
        <f>IF(D127&lt;&gt;"",IF(ISNUMBER(MATCH(D127,$D$5:D126,0)),"",LOOKUP(9.99999999999999E+307,$J$1:J126)+1),"")</f>
        <v/>
      </c>
      <c r="K127" s="111" t="str">
        <f>IF(ROWS($K$6:K127)&lt;=$K$5,LOOKUP(ROWS($K$6:K127),$J$6:$J$923,$D$6:$D$923),"")</f>
        <v/>
      </c>
    </row>
    <row r="128" spans="10:11" x14ac:dyDescent="0.15">
      <c r="J128" s="112" t="str">
        <f>IF(D128&lt;&gt;"",IF(ISNUMBER(MATCH(D128,$D$5:D127,0)),"",LOOKUP(9.99999999999999E+307,$J$1:J127)+1),"")</f>
        <v/>
      </c>
      <c r="K128" s="111" t="str">
        <f>IF(ROWS($K$6:K128)&lt;=$K$5,LOOKUP(ROWS($K$6:K128),$J$6:$J$923,$D$6:$D$923),"")</f>
        <v/>
      </c>
    </row>
    <row r="129" spans="10:11" x14ac:dyDescent="0.15">
      <c r="J129" s="112" t="str">
        <f>IF(D129&lt;&gt;"",IF(ISNUMBER(MATCH(D129,$D$5:D128,0)),"",LOOKUP(9.99999999999999E+307,$J$1:J128)+1),"")</f>
        <v/>
      </c>
      <c r="K129" s="111" t="str">
        <f>IF(ROWS($K$6:K129)&lt;=$K$5,LOOKUP(ROWS($K$6:K129),$J$6:$J$923,$D$6:$D$923),"")</f>
        <v/>
      </c>
    </row>
    <row r="130" spans="10:11" x14ac:dyDescent="0.15">
      <c r="J130" s="112" t="str">
        <f>IF(D130&lt;&gt;"",IF(ISNUMBER(MATCH(D130,$D$5:D129,0)),"",LOOKUP(9.99999999999999E+307,$J$1:J129)+1),"")</f>
        <v/>
      </c>
      <c r="K130" s="111" t="str">
        <f>IF(ROWS($K$6:K130)&lt;=$K$5,LOOKUP(ROWS($K$6:K130),$J$6:$J$923,$D$6:$D$923),"")</f>
        <v/>
      </c>
    </row>
    <row r="131" spans="10:11" x14ac:dyDescent="0.15">
      <c r="J131" s="112" t="str">
        <f>IF(D131&lt;&gt;"",IF(ISNUMBER(MATCH(D131,$D$5:D130,0)),"",LOOKUP(9.99999999999999E+307,$J$1:J130)+1),"")</f>
        <v/>
      </c>
      <c r="K131" s="111" t="str">
        <f>IF(ROWS($K$6:K131)&lt;=$K$5,LOOKUP(ROWS($K$6:K131),$J$6:$J$923,$D$6:$D$923),"")</f>
        <v/>
      </c>
    </row>
    <row r="132" spans="10:11" x14ac:dyDescent="0.15">
      <c r="J132" s="112" t="str">
        <f>IF(D132&lt;&gt;"",IF(ISNUMBER(MATCH(D132,$D$5:D131,0)),"",LOOKUP(9.99999999999999E+307,$J$1:J131)+1),"")</f>
        <v/>
      </c>
      <c r="K132" s="111" t="str">
        <f>IF(ROWS($K$6:K132)&lt;=$K$5,LOOKUP(ROWS($K$6:K132),$J$6:$J$923,$D$6:$D$923),"")</f>
        <v/>
      </c>
    </row>
    <row r="133" spans="10:11" x14ac:dyDescent="0.15">
      <c r="J133" s="112" t="str">
        <f>IF(D133&lt;&gt;"",IF(ISNUMBER(MATCH(D133,$D$5:D132,0)),"",LOOKUP(9.99999999999999E+307,$J$1:J132)+1),"")</f>
        <v/>
      </c>
      <c r="K133" s="111" t="str">
        <f>IF(ROWS($K$6:K133)&lt;=$K$5,LOOKUP(ROWS($K$6:K133),$J$6:$J$923,$D$6:$D$923),"")</f>
        <v/>
      </c>
    </row>
    <row r="134" spans="10:11" x14ac:dyDescent="0.15">
      <c r="J134" s="112" t="str">
        <f>IF(D134&lt;&gt;"",IF(ISNUMBER(MATCH(D134,$D$5:D133,0)),"",LOOKUP(9.99999999999999E+307,$J$1:J133)+1),"")</f>
        <v/>
      </c>
      <c r="K134" s="111" t="str">
        <f>IF(ROWS($K$6:K134)&lt;=$K$5,LOOKUP(ROWS($K$6:K134),$J$6:$J$923,$D$6:$D$923),"")</f>
        <v/>
      </c>
    </row>
    <row r="135" spans="10:11" x14ac:dyDescent="0.15">
      <c r="J135" s="112" t="str">
        <f>IF(D135&lt;&gt;"",IF(ISNUMBER(MATCH(D135,$D$5:D134,0)),"",LOOKUP(9.99999999999999E+307,$J$1:J134)+1),"")</f>
        <v/>
      </c>
      <c r="K135" s="111" t="str">
        <f>IF(ROWS($K$6:K135)&lt;=$K$5,LOOKUP(ROWS($K$6:K135),$J$6:$J$923,$D$6:$D$923),"")</f>
        <v/>
      </c>
    </row>
    <row r="136" spans="10:11" x14ac:dyDescent="0.15">
      <c r="J136" s="112" t="str">
        <f>IF(D136&lt;&gt;"",IF(ISNUMBER(MATCH(D136,$D$5:D135,0)),"",LOOKUP(9.99999999999999E+307,$J$1:J135)+1),"")</f>
        <v/>
      </c>
      <c r="K136" s="111" t="str">
        <f>IF(ROWS($K$6:K136)&lt;=$K$5,LOOKUP(ROWS($K$6:K136),$J$6:$J$923,$D$6:$D$923),"")</f>
        <v/>
      </c>
    </row>
    <row r="137" spans="10:11" x14ac:dyDescent="0.15">
      <c r="J137" s="112" t="str">
        <f>IF(D137&lt;&gt;"",IF(ISNUMBER(MATCH(D137,$D$5:D136,0)),"",LOOKUP(9.99999999999999E+307,$J$1:J136)+1),"")</f>
        <v/>
      </c>
      <c r="K137" s="111" t="str">
        <f>IF(ROWS($K$6:K137)&lt;=$K$5,LOOKUP(ROWS($K$6:K137),$J$6:$J$923,$D$6:$D$923),"")</f>
        <v/>
      </c>
    </row>
    <row r="138" spans="10:11" x14ac:dyDescent="0.15">
      <c r="J138" s="112" t="str">
        <f>IF(D138&lt;&gt;"",IF(ISNUMBER(MATCH(D138,$D$5:D137,0)),"",LOOKUP(9.99999999999999E+307,$J$1:J137)+1),"")</f>
        <v/>
      </c>
      <c r="K138" s="111" t="str">
        <f>IF(ROWS($K$6:K138)&lt;=$K$5,LOOKUP(ROWS($K$6:K138),$J$6:$J$923,$D$6:$D$923),"")</f>
        <v/>
      </c>
    </row>
    <row r="139" spans="10:11" x14ac:dyDescent="0.15">
      <c r="J139" s="112" t="str">
        <f>IF(D139&lt;&gt;"",IF(ISNUMBER(MATCH(D139,$D$5:D138,0)),"",LOOKUP(9.99999999999999E+307,$J$1:J138)+1),"")</f>
        <v/>
      </c>
      <c r="K139" s="111" t="str">
        <f>IF(ROWS($K$6:K139)&lt;=$K$5,LOOKUP(ROWS($K$6:K139),$J$6:$J$923,$D$6:$D$923),"")</f>
        <v/>
      </c>
    </row>
    <row r="140" spans="10:11" x14ac:dyDescent="0.15">
      <c r="J140" s="112" t="str">
        <f>IF(D140&lt;&gt;"",IF(ISNUMBER(MATCH(D140,$D$5:D139,0)),"",LOOKUP(9.99999999999999E+307,$J$1:J139)+1),"")</f>
        <v/>
      </c>
      <c r="K140" s="111" t="str">
        <f>IF(ROWS($K$6:K140)&lt;=$K$5,LOOKUP(ROWS($K$6:K140),$J$6:$J$923,$D$6:$D$923),"")</f>
        <v/>
      </c>
    </row>
    <row r="141" spans="10:11" x14ac:dyDescent="0.15">
      <c r="J141" s="112" t="str">
        <f>IF(D141&lt;&gt;"",IF(ISNUMBER(MATCH(D141,$D$5:D140,0)),"",LOOKUP(9.99999999999999E+307,$J$1:J140)+1),"")</f>
        <v/>
      </c>
      <c r="K141" s="111" t="str">
        <f>IF(ROWS($K$6:K141)&lt;=$K$5,LOOKUP(ROWS($K$6:K141),$J$6:$J$923,$D$6:$D$923),"")</f>
        <v/>
      </c>
    </row>
    <row r="142" spans="10:11" x14ac:dyDescent="0.15">
      <c r="J142" s="112" t="str">
        <f>IF(D142&lt;&gt;"",IF(ISNUMBER(MATCH(D142,$D$5:D141,0)),"",LOOKUP(9.99999999999999E+307,$J$1:J141)+1),"")</f>
        <v/>
      </c>
      <c r="K142" s="111" t="str">
        <f>IF(ROWS($K$6:K142)&lt;=$K$5,LOOKUP(ROWS($K$6:K142),$J$6:$J$923,$D$6:$D$923),"")</f>
        <v/>
      </c>
    </row>
    <row r="143" spans="10:11" x14ac:dyDescent="0.15">
      <c r="J143" s="112" t="str">
        <f>IF(D143&lt;&gt;"",IF(ISNUMBER(MATCH(D143,$D$5:D142,0)),"",LOOKUP(9.99999999999999E+307,$J$1:J142)+1),"")</f>
        <v/>
      </c>
      <c r="K143" s="111" t="str">
        <f>IF(ROWS($K$6:K143)&lt;=$K$5,LOOKUP(ROWS($K$6:K143),$J$6:$J$923,$D$6:$D$923),"")</f>
        <v/>
      </c>
    </row>
    <row r="144" spans="10:11" x14ac:dyDescent="0.15">
      <c r="J144" s="112" t="str">
        <f>IF(D144&lt;&gt;"",IF(ISNUMBER(MATCH(D144,$D$5:D143,0)),"",LOOKUP(9.99999999999999E+307,$J$1:J143)+1),"")</f>
        <v/>
      </c>
      <c r="K144" s="111" t="str">
        <f>IF(ROWS($K$6:K144)&lt;=$K$5,LOOKUP(ROWS($K$6:K144),$J$6:$J$923,$D$6:$D$923),"")</f>
        <v/>
      </c>
    </row>
    <row r="145" spans="10:11" x14ac:dyDescent="0.15">
      <c r="J145" s="112" t="str">
        <f>IF(D145&lt;&gt;"",IF(ISNUMBER(MATCH(D145,$D$5:D144,0)),"",LOOKUP(9.99999999999999E+307,$J$1:J144)+1),"")</f>
        <v/>
      </c>
      <c r="K145" s="111" t="str">
        <f>IF(ROWS($K$6:K145)&lt;=$K$5,LOOKUP(ROWS($K$6:K145),$J$6:$J$923,$D$6:$D$923),"")</f>
        <v/>
      </c>
    </row>
    <row r="146" spans="10:11" x14ac:dyDescent="0.15">
      <c r="J146" s="112" t="str">
        <f>IF(D146&lt;&gt;"",IF(ISNUMBER(MATCH(D146,$D$5:D145,0)),"",LOOKUP(9.99999999999999E+307,$J$1:J145)+1),"")</f>
        <v/>
      </c>
      <c r="K146" s="111" t="str">
        <f>IF(ROWS($K$6:K146)&lt;=$K$5,LOOKUP(ROWS($K$6:K146),$J$6:$J$923,$D$6:$D$923),"")</f>
        <v/>
      </c>
    </row>
    <row r="147" spans="10:11" x14ac:dyDescent="0.15">
      <c r="J147" s="112" t="str">
        <f>IF(D147&lt;&gt;"",IF(ISNUMBER(MATCH(D147,$D$5:D146,0)),"",LOOKUP(9.99999999999999E+307,$J$1:J146)+1),"")</f>
        <v/>
      </c>
      <c r="K147" s="111" t="str">
        <f>IF(ROWS($K$6:K147)&lt;=$K$5,LOOKUP(ROWS($K$6:K147),$J$6:$J$923,$D$6:$D$923),"")</f>
        <v/>
      </c>
    </row>
    <row r="148" spans="10:11" x14ac:dyDescent="0.15">
      <c r="J148" s="112" t="str">
        <f>IF(D148&lt;&gt;"",IF(ISNUMBER(MATCH(D148,$D$5:D147,0)),"",LOOKUP(9.99999999999999E+307,$J$1:J147)+1),"")</f>
        <v/>
      </c>
      <c r="K148" s="111" t="str">
        <f>IF(ROWS($K$6:K148)&lt;=$K$5,LOOKUP(ROWS($K$6:K148),$J$6:$J$923,$D$6:$D$923),"")</f>
        <v/>
      </c>
    </row>
    <row r="149" spans="10:11" x14ac:dyDescent="0.15">
      <c r="J149" s="112" t="str">
        <f>IF(D149&lt;&gt;"",IF(ISNUMBER(MATCH(D149,$D$5:D148,0)),"",LOOKUP(9.99999999999999E+307,$J$1:J148)+1),"")</f>
        <v/>
      </c>
      <c r="K149" s="111" t="str">
        <f>IF(ROWS($K$6:K149)&lt;=$K$5,LOOKUP(ROWS($K$6:K149),$J$6:$J$923,$D$6:$D$923),"")</f>
        <v/>
      </c>
    </row>
    <row r="150" spans="10:11" x14ac:dyDescent="0.15">
      <c r="J150" s="112" t="str">
        <f>IF(D150&lt;&gt;"",IF(ISNUMBER(MATCH(D150,$D$5:D149,0)),"",LOOKUP(9.99999999999999E+307,$J$1:J149)+1),"")</f>
        <v/>
      </c>
      <c r="K150" s="111" t="str">
        <f>IF(ROWS($K$6:K150)&lt;=$K$5,LOOKUP(ROWS($K$6:K150),$J$6:$J$923,$D$6:$D$923),"")</f>
        <v/>
      </c>
    </row>
    <row r="151" spans="10:11" x14ac:dyDescent="0.15">
      <c r="J151" s="112" t="str">
        <f>IF(D151&lt;&gt;"",IF(ISNUMBER(MATCH(D151,$D$5:D150,0)),"",LOOKUP(9.99999999999999E+307,$J$1:J150)+1),"")</f>
        <v/>
      </c>
      <c r="K151" s="111" t="str">
        <f>IF(ROWS($K$6:K151)&lt;=$K$5,LOOKUP(ROWS($K$6:K151),$J$6:$J$923,$D$6:$D$923),"")</f>
        <v/>
      </c>
    </row>
    <row r="152" spans="10:11" x14ac:dyDescent="0.15">
      <c r="J152" s="112" t="str">
        <f>IF(D152&lt;&gt;"",IF(ISNUMBER(MATCH(D152,$D$5:D151,0)),"",LOOKUP(9.99999999999999E+307,$J$1:J151)+1),"")</f>
        <v/>
      </c>
      <c r="K152" s="111" t="str">
        <f>IF(ROWS($K$6:K152)&lt;=$K$5,LOOKUP(ROWS($K$6:K152),$J$6:$J$923,$D$6:$D$923),"")</f>
        <v/>
      </c>
    </row>
    <row r="153" spans="10:11" x14ac:dyDescent="0.15">
      <c r="J153" s="112" t="str">
        <f>IF(D153&lt;&gt;"",IF(ISNUMBER(MATCH(D153,$D$5:D152,0)),"",LOOKUP(9.99999999999999E+307,$J$1:J152)+1),"")</f>
        <v/>
      </c>
      <c r="K153" s="111" t="str">
        <f>IF(ROWS($K$6:K153)&lt;=$K$5,LOOKUP(ROWS($K$6:K153),$J$6:$J$923,$D$6:$D$923),"")</f>
        <v/>
      </c>
    </row>
    <row r="154" spans="10:11" x14ac:dyDescent="0.15">
      <c r="J154" s="112" t="str">
        <f>IF(D154&lt;&gt;"",IF(ISNUMBER(MATCH(D154,$D$5:D153,0)),"",LOOKUP(9.99999999999999E+307,$J$1:J153)+1),"")</f>
        <v/>
      </c>
      <c r="K154" s="111" t="str">
        <f>IF(ROWS($K$6:K154)&lt;=$K$5,LOOKUP(ROWS($K$6:K154),$J$6:$J$923,$D$6:$D$923),"")</f>
        <v/>
      </c>
    </row>
    <row r="155" spans="10:11" x14ac:dyDescent="0.15">
      <c r="J155" s="112" t="str">
        <f>IF(D155&lt;&gt;"",IF(ISNUMBER(MATCH(D155,$D$5:D154,0)),"",LOOKUP(9.99999999999999E+307,$J$1:J154)+1),"")</f>
        <v/>
      </c>
      <c r="K155" s="111" t="str">
        <f>IF(ROWS($K$6:K155)&lt;=$K$5,LOOKUP(ROWS($K$6:K155),$J$6:$J$923,$D$6:$D$923),"")</f>
        <v/>
      </c>
    </row>
    <row r="156" spans="10:11" x14ac:dyDescent="0.15">
      <c r="J156" s="112" t="str">
        <f>IF(D156&lt;&gt;"",IF(ISNUMBER(MATCH(D156,$D$5:D155,0)),"",LOOKUP(9.99999999999999E+307,$J$1:J155)+1),"")</f>
        <v/>
      </c>
      <c r="K156" s="111" t="str">
        <f>IF(ROWS($K$6:K156)&lt;=$K$5,LOOKUP(ROWS($K$6:K156),$J$6:$J$923,$D$6:$D$923),"")</f>
        <v/>
      </c>
    </row>
    <row r="157" spans="10:11" x14ac:dyDescent="0.15">
      <c r="J157" s="112" t="str">
        <f>IF(D157&lt;&gt;"",IF(ISNUMBER(MATCH(D157,$D$5:D156,0)),"",LOOKUP(9.99999999999999E+307,$J$1:J156)+1),"")</f>
        <v/>
      </c>
      <c r="K157" s="111" t="str">
        <f>IF(ROWS($K$6:K157)&lt;=$K$5,LOOKUP(ROWS($K$6:K157),$J$6:$J$923,$D$6:$D$923),"")</f>
        <v/>
      </c>
    </row>
    <row r="158" spans="10:11" x14ac:dyDescent="0.15">
      <c r="J158" s="112" t="str">
        <f>IF(D158&lt;&gt;"",IF(ISNUMBER(MATCH(D158,$D$5:D157,0)),"",LOOKUP(9.99999999999999E+307,$J$1:J157)+1),"")</f>
        <v/>
      </c>
      <c r="K158" s="111" t="str">
        <f>IF(ROWS($K$6:K158)&lt;=$K$5,LOOKUP(ROWS($K$6:K158),$J$6:$J$923,$D$6:$D$923),"")</f>
        <v/>
      </c>
    </row>
    <row r="159" spans="10:11" x14ac:dyDescent="0.15">
      <c r="J159" s="112" t="str">
        <f>IF(D159&lt;&gt;"",IF(ISNUMBER(MATCH(D159,$D$5:D158,0)),"",LOOKUP(9.99999999999999E+307,$J$1:J158)+1),"")</f>
        <v/>
      </c>
      <c r="K159" s="111" t="str">
        <f>IF(ROWS($K$6:K159)&lt;=$K$5,LOOKUP(ROWS($K$6:K159),$J$6:$J$923,$D$6:$D$923),"")</f>
        <v/>
      </c>
    </row>
    <row r="160" spans="10:11" x14ac:dyDescent="0.15">
      <c r="J160" s="112" t="str">
        <f>IF(D160&lt;&gt;"",IF(ISNUMBER(MATCH(D160,$D$5:D159,0)),"",LOOKUP(9.99999999999999E+307,$J$1:J159)+1),"")</f>
        <v/>
      </c>
      <c r="K160" s="111" t="str">
        <f>IF(ROWS($K$6:K160)&lt;=$K$5,LOOKUP(ROWS($K$6:K160),$J$6:$J$923,$D$6:$D$923),"")</f>
        <v/>
      </c>
    </row>
    <row r="161" spans="10:11" x14ac:dyDescent="0.15">
      <c r="J161" s="112" t="str">
        <f>IF(D161&lt;&gt;"",IF(ISNUMBER(MATCH(D161,$D$5:D160,0)),"",LOOKUP(9.99999999999999E+307,$J$1:J160)+1),"")</f>
        <v/>
      </c>
      <c r="K161" s="111" t="str">
        <f>IF(ROWS($K$6:K161)&lt;=$K$5,LOOKUP(ROWS($K$6:K161),$J$6:$J$923,$D$6:$D$923),"")</f>
        <v/>
      </c>
    </row>
    <row r="162" spans="10:11" x14ac:dyDescent="0.15">
      <c r="J162" s="112" t="str">
        <f>IF(D162&lt;&gt;"",IF(ISNUMBER(MATCH(D162,$D$5:D161,0)),"",LOOKUP(9.99999999999999E+307,$J$1:J161)+1),"")</f>
        <v/>
      </c>
      <c r="K162" s="111" t="str">
        <f>IF(ROWS($K$6:K162)&lt;=$K$5,LOOKUP(ROWS($K$6:K162),$J$6:$J$923,$D$6:$D$923),"")</f>
        <v/>
      </c>
    </row>
    <row r="163" spans="10:11" x14ac:dyDescent="0.15">
      <c r="J163" s="112" t="str">
        <f>IF(D163&lt;&gt;"",IF(ISNUMBER(MATCH(D163,$D$5:D162,0)),"",LOOKUP(9.99999999999999E+307,$J$1:J162)+1),"")</f>
        <v/>
      </c>
      <c r="K163" s="111" t="str">
        <f>IF(ROWS($K$6:K163)&lt;=$K$5,LOOKUP(ROWS($K$6:K163),$J$6:$J$923,$D$6:$D$923),"")</f>
        <v/>
      </c>
    </row>
    <row r="164" spans="10:11" x14ac:dyDescent="0.15">
      <c r="J164" s="112" t="str">
        <f>IF(D164&lt;&gt;"",IF(ISNUMBER(MATCH(D164,$D$5:D163,0)),"",LOOKUP(9.99999999999999E+307,$J$1:J163)+1),"")</f>
        <v/>
      </c>
      <c r="K164" s="111" t="str">
        <f>IF(ROWS($K$6:K164)&lt;=$K$5,LOOKUP(ROWS($K$6:K164),$J$6:$J$923,$D$6:$D$923),"")</f>
        <v/>
      </c>
    </row>
    <row r="165" spans="10:11" x14ac:dyDescent="0.15">
      <c r="J165" s="112" t="str">
        <f>IF(D165&lt;&gt;"",IF(ISNUMBER(MATCH(D165,$D$5:D164,0)),"",LOOKUP(9.99999999999999E+307,$J$1:J164)+1),"")</f>
        <v/>
      </c>
      <c r="K165" s="111" t="str">
        <f>IF(ROWS($K$6:K165)&lt;=$K$5,LOOKUP(ROWS($K$6:K165),$J$6:$J$923,$D$6:$D$923),"")</f>
        <v/>
      </c>
    </row>
    <row r="166" spans="10:11" x14ac:dyDescent="0.15">
      <c r="J166" s="112" t="str">
        <f>IF(D166&lt;&gt;"",IF(ISNUMBER(MATCH(D166,$D$5:D165,0)),"",LOOKUP(9.99999999999999E+307,$J$1:J165)+1),"")</f>
        <v/>
      </c>
      <c r="K166" s="111" t="str">
        <f>IF(ROWS($K$6:K166)&lt;=$K$5,LOOKUP(ROWS($K$6:K166),$J$6:$J$923,$D$6:$D$923),"")</f>
        <v/>
      </c>
    </row>
    <row r="167" spans="10:11" x14ac:dyDescent="0.15">
      <c r="J167" s="112" t="str">
        <f>IF(D167&lt;&gt;"",IF(ISNUMBER(MATCH(D167,$D$5:D166,0)),"",LOOKUP(9.99999999999999E+307,$J$1:J166)+1),"")</f>
        <v/>
      </c>
      <c r="K167" s="111" t="str">
        <f>IF(ROWS($K$6:K167)&lt;=$K$5,LOOKUP(ROWS($K$6:K167),$J$6:$J$923,$D$6:$D$923),"")</f>
        <v/>
      </c>
    </row>
    <row r="168" spans="10:11" x14ac:dyDescent="0.15">
      <c r="J168" s="112" t="str">
        <f>IF(D168&lt;&gt;"",IF(ISNUMBER(MATCH(D168,$D$5:D167,0)),"",LOOKUP(9.99999999999999E+307,$J$1:J167)+1),"")</f>
        <v/>
      </c>
      <c r="K168" s="111" t="str">
        <f>IF(ROWS($K$6:K168)&lt;=$K$5,LOOKUP(ROWS($K$6:K168),$J$6:$J$923,$D$6:$D$923),"")</f>
        <v/>
      </c>
    </row>
    <row r="169" spans="10:11" x14ac:dyDescent="0.15">
      <c r="J169" s="112" t="str">
        <f>IF(D169&lt;&gt;"",IF(ISNUMBER(MATCH(D169,$D$5:D168,0)),"",LOOKUP(9.99999999999999E+307,$J$1:J168)+1),"")</f>
        <v/>
      </c>
      <c r="K169" s="111" t="str">
        <f>IF(ROWS($K$6:K169)&lt;=$K$5,LOOKUP(ROWS($K$6:K169),$J$6:$J$923,$D$6:$D$923),"")</f>
        <v/>
      </c>
    </row>
    <row r="170" spans="10:11" x14ac:dyDescent="0.15">
      <c r="J170" s="112" t="str">
        <f>IF(D170&lt;&gt;"",IF(ISNUMBER(MATCH(D170,$D$5:D169,0)),"",LOOKUP(9.99999999999999E+307,$J$1:J169)+1),"")</f>
        <v/>
      </c>
      <c r="K170" s="111" t="str">
        <f>IF(ROWS($K$6:K170)&lt;=$K$5,LOOKUP(ROWS($K$6:K170),$J$6:$J$923,$D$6:$D$923),"")</f>
        <v/>
      </c>
    </row>
    <row r="171" spans="10:11" x14ac:dyDescent="0.15">
      <c r="J171" s="112" t="str">
        <f>IF(D171&lt;&gt;"",IF(ISNUMBER(MATCH(D171,$D$5:D170,0)),"",LOOKUP(9.99999999999999E+307,$J$1:J170)+1),"")</f>
        <v/>
      </c>
      <c r="K171" s="111" t="str">
        <f>IF(ROWS($K$6:K171)&lt;=$K$5,LOOKUP(ROWS($K$6:K171),$J$6:$J$923,$D$6:$D$923),"")</f>
        <v/>
      </c>
    </row>
    <row r="172" spans="10:11" x14ac:dyDescent="0.15">
      <c r="J172" s="112" t="str">
        <f>IF(D172&lt;&gt;"",IF(ISNUMBER(MATCH(D172,$D$5:D171,0)),"",LOOKUP(9.99999999999999E+307,$J$1:J171)+1),"")</f>
        <v/>
      </c>
      <c r="K172" s="111" t="str">
        <f>IF(ROWS($K$6:K172)&lt;=$K$5,LOOKUP(ROWS($K$6:K172),$J$6:$J$923,$D$6:$D$923),"")</f>
        <v/>
      </c>
    </row>
    <row r="173" spans="10:11" x14ac:dyDescent="0.15">
      <c r="J173" s="112" t="str">
        <f>IF(D173&lt;&gt;"",IF(ISNUMBER(MATCH(D173,$D$5:D172,0)),"",LOOKUP(9.99999999999999E+307,$J$1:J172)+1),"")</f>
        <v/>
      </c>
      <c r="K173" s="111" t="str">
        <f>IF(ROWS($K$6:K173)&lt;=$K$5,LOOKUP(ROWS($K$6:K173),$J$6:$J$923,$D$6:$D$923),"")</f>
        <v/>
      </c>
    </row>
    <row r="174" spans="10:11" x14ac:dyDescent="0.15">
      <c r="J174" s="112" t="str">
        <f>IF(D174&lt;&gt;"",IF(ISNUMBER(MATCH(D174,$D$5:D173,0)),"",LOOKUP(9.99999999999999E+307,$J$1:J173)+1),"")</f>
        <v/>
      </c>
      <c r="K174" s="111" t="str">
        <f>IF(ROWS($K$6:K174)&lt;=$K$5,LOOKUP(ROWS($K$6:K174),$J$6:$J$923,$D$6:$D$923),"")</f>
        <v/>
      </c>
    </row>
    <row r="175" spans="10:11" x14ac:dyDescent="0.15">
      <c r="J175" s="112" t="str">
        <f>IF(D175&lt;&gt;"",IF(ISNUMBER(MATCH(D175,$D$5:D174,0)),"",LOOKUP(9.99999999999999E+307,$J$1:J174)+1),"")</f>
        <v/>
      </c>
      <c r="K175" s="111" t="str">
        <f>IF(ROWS($K$6:K175)&lt;=$K$5,LOOKUP(ROWS($K$6:K175),$J$6:$J$923,$D$6:$D$923),"")</f>
        <v/>
      </c>
    </row>
    <row r="176" spans="10:11" x14ac:dyDescent="0.15">
      <c r="J176" s="112" t="str">
        <f>IF(D176&lt;&gt;"",IF(ISNUMBER(MATCH(D176,$D$5:D175,0)),"",LOOKUP(9.99999999999999E+307,$J$1:J175)+1),"")</f>
        <v/>
      </c>
      <c r="K176" s="111" t="str">
        <f>IF(ROWS($K$6:K176)&lt;=$K$5,LOOKUP(ROWS($K$6:K176),$J$6:$J$923,$D$6:$D$923),"")</f>
        <v/>
      </c>
    </row>
    <row r="177" spans="10:11" x14ac:dyDescent="0.15">
      <c r="J177" s="112" t="str">
        <f>IF(D177&lt;&gt;"",IF(ISNUMBER(MATCH(D177,$D$5:D176,0)),"",LOOKUP(9.99999999999999E+307,$J$1:J176)+1),"")</f>
        <v/>
      </c>
      <c r="K177" s="111" t="str">
        <f>IF(ROWS($K$6:K177)&lt;=$K$5,LOOKUP(ROWS($K$6:K177),$J$6:$J$923,$D$6:$D$923),"")</f>
        <v/>
      </c>
    </row>
    <row r="178" spans="10:11" x14ac:dyDescent="0.15">
      <c r="J178" s="112" t="str">
        <f>IF(D178&lt;&gt;"",IF(ISNUMBER(MATCH(D178,$D$5:D177,0)),"",LOOKUP(9.99999999999999E+307,$J$1:J177)+1),"")</f>
        <v/>
      </c>
      <c r="K178" s="111" t="str">
        <f>IF(ROWS($K$6:K178)&lt;=$K$5,LOOKUP(ROWS($K$6:K178),$J$6:$J$923,$D$6:$D$923),"")</f>
        <v/>
      </c>
    </row>
    <row r="179" spans="10:11" x14ac:dyDescent="0.15">
      <c r="J179" s="112" t="str">
        <f>IF(D179&lt;&gt;"",IF(ISNUMBER(MATCH(D179,$D$5:D178,0)),"",LOOKUP(9.99999999999999E+307,$J$1:J178)+1),"")</f>
        <v/>
      </c>
      <c r="K179" s="111" t="str">
        <f>IF(ROWS($K$6:K179)&lt;=$K$5,LOOKUP(ROWS($K$6:K179),$J$6:$J$923,$D$6:$D$923),"")</f>
        <v/>
      </c>
    </row>
    <row r="180" spans="10:11" x14ac:dyDescent="0.15">
      <c r="J180" s="112" t="str">
        <f>IF(D180&lt;&gt;"",IF(ISNUMBER(MATCH(D180,$D$5:D179,0)),"",LOOKUP(9.99999999999999E+307,$J$1:J179)+1),"")</f>
        <v/>
      </c>
      <c r="K180" s="111" t="str">
        <f>IF(ROWS($K$6:K180)&lt;=$K$5,LOOKUP(ROWS($K$6:K180),$J$6:$J$923,$D$6:$D$923),"")</f>
        <v/>
      </c>
    </row>
    <row r="181" spans="10:11" x14ac:dyDescent="0.15">
      <c r="J181" s="112" t="str">
        <f>IF(D181&lt;&gt;"",IF(ISNUMBER(MATCH(D181,$D$5:D180,0)),"",LOOKUP(9.99999999999999E+307,$J$1:J180)+1),"")</f>
        <v/>
      </c>
      <c r="K181" s="111" t="str">
        <f>IF(ROWS($K$6:K181)&lt;=$K$5,LOOKUP(ROWS($K$6:K181),$J$6:$J$923,$D$6:$D$923),"")</f>
        <v/>
      </c>
    </row>
    <row r="182" spans="10:11" x14ac:dyDescent="0.15">
      <c r="J182" s="112" t="str">
        <f>IF(D182&lt;&gt;"",IF(ISNUMBER(MATCH(D182,$D$5:D181,0)),"",LOOKUP(9.99999999999999E+307,$J$1:J181)+1),"")</f>
        <v/>
      </c>
      <c r="K182" s="111" t="str">
        <f>IF(ROWS($K$6:K182)&lt;=$K$5,LOOKUP(ROWS($K$6:K182),$J$6:$J$923,$D$6:$D$923),"")</f>
        <v/>
      </c>
    </row>
    <row r="183" spans="10:11" x14ac:dyDescent="0.15">
      <c r="J183" s="112" t="str">
        <f>IF(D183&lt;&gt;"",IF(ISNUMBER(MATCH(D183,$D$5:D182,0)),"",LOOKUP(9.99999999999999E+307,$J$1:J182)+1),"")</f>
        <v/>
      </c>
      <c r="K183" s="111" t="str">
        <f>IF(ROWS($K$6:K183)&lt;=$K$5,LOOKUP(ROWS($K$6:K183),$J$6:$J$923,$D$6:$D$923),"")</f>
        <v/>
      </c>
    </row>
    <row r="184" spans="10:11" x14ac:dyDescent="0.15">
      <c r="J184" s="112" t="str">
        <f>IF(D184&lt;&gt;"",IF(ISNUMBER(MATCH(D184,$D$5:D183,0)),"",LOOKUP(9.99999999999999E+307,$J$1:J183)+1),"")</f>
        <v/>
      </c>
      <c r="K184" s="111" t="str">
        <f>IF(ROWS($K$6:K184)&lt;=$K$5,LOOKUP(ROWS($K$6:K184),$J$6:$J$923,$D$6:$D$923),"")</f>
        <v/>
      </c>
    </row>
    <row r="185" spans="10:11" x14ac:dyDescent="0.15">
      <c r="J185" s="112" t="str">
        <f>IF(D185&lt;&gt;"",IF(ISNUMBER(MATCH(D185,$D$5:D184,0)),"",LOOKUP(9.99999999999999E+307,$J$1:J184)+1),"")</f>
        <v/>
      </c>
      <c r="K185" s="111" t="str">
        <f>IF(ROWS($K$6:K185)&lt;=$K$5,LOOKUP(ROWS($K$6:K185),$J$6:$J$923,$D$6:$D$923),"")</f>
        <v/>
      </c>
    </row>
    <row r="186" spans="10:11" x14ac:dyDescent="0.15">
      <c r="J186" s="112" t="str">
        <f>IF(D186&lt;&gt;"",IF(ISNUMBER(MATCH(D186,$D$5:D185,0)),"",LOOKUP(9.99999999999999E+307,$J$1:J185)+1),"")</f>
        <v/>
      </c>
      <c r="K186" s="111" t="str">
        <f>IF(ROWS($K$6:K186)&lt;=$K$5,LOOKUP(ROWS($K$6:K186),$J$6:$J$923,$D$6:$D$923),"")</f>
        <v/>
      </c>
    </row>
    <row r="187" spans="10:11" x14ac:dyDescent="0.15">
      <c r="J187" s="112" t="str">
        <f>IF(D187&lt;&gt;"",IF(ISNUMBER(MATCH(D187,$D$5:D186,0)),"",LOOKUP(9.99999999999999E+307,$J$1:J186)+1),"")</f>
        <v/>
      </c>
      <c r="K187" s="111" t="str">
        <f>IF(ROWS($K$6:K187)&lt;=$K$5,LOOKUP(ROWS($K$6:K187),$J$6:$J$923,$D$6:$D$923),"")</f>
        <v/>
      </c>
    </row>
    <row r="188" spans="10:11" x14ac:dyDescent="0.15">
      <c r="J188" s="112" t="str">
        <f>IF(D188&lt;&gt;"",IF(ISNUMBER(MATCH(D188,$D$5:D187,0)),"",LOOKUP(9.99999999999999E+307,$J$1:J187)+1),"")</f>
        <v/>
      </c>
      <c r="K188" s="111" t="str">
        <f>IF(ROWS($K$6:K188)&lt;=$K$5,LOOKUP(ROWS($K$6:K188),$J$6:$J$923,$D$6:$D$923),"")</f>
        <v/>
      </c>
    </row>
    <row r="189" spans="10:11" x14ac:dyDescent="0.15">
      <c r="J189" s="112" t="str">
        <f>IF(D189&lt;&gt;"",IF(ISNUMBER(MATCH(D189,$D$5:D188,0)),"",LOOKUP(9.99999999999999E+307,$J$1:J188)+1),"")</f>
        <v/>
      </c>
      <c r="K189" s="111" t="str">
        <f>IF(ROWS($K$6:K189)&lt;=$K$5,LOOKUP(ROWS($K$6:K189),$J$6:$J$923,$D$6:$D$923),"")</f>
        <v/>
      </c>
    </row>
    <row r="190" spans="10:11" x14ac:dyDescent="0.15">
      <c r="J190" s="112" t="str">
        <f>IF(D190&lt;&gt;"",IF(ISNUMBER(MATCH(D190,$D$5:D189,0)),"",LOOKUP(9.99999999999999E+307,$J$1:J189)+1),"")</f>
        <v/>
      </c>
      <c r="K190" s="111" t="str">
        <f>IF(ROWS($K$6:K190)&lt;=$K$5,LOOKUP(ROWS($K$6:K190),$J$6:$J$923,$D$6:$D$923),"")</f>
        <v/>
      </c>
    </row>
    <row r="191" spans="10:11" x14ac:dyDescent="0.15">
      <c r="J191" s="112" t="str">
        <f>IF(D191&lt;&gt;"",IF(ISNUMBER(MATCH(D191,$D$5:D190,0)),"",LOOKUP(9.99999999999999E+307,$J$1:J190)+1),"")</f>
        <v/>
      </c>
      <c r="K191" s="111" t="str">
        <f>IF(ROWS($K$6:K191)&lt;=$K$5,LOOKUP(ROWS($K$6:K191),$J$6:$J$923,$D$6:$D$923),"")</f>
        <v/>
      </c>
    </row>
    <row r="192" spans="10:11" x14ac:dyDescent="0.15">
      <c r="J192" s="112" t="str">
        <f>IF(D192&lt;&gt;"",IF(ISNUMBER(MATCH(D192,$D$5:D191,0)),"",LOOKUP(9.99999999999999E+307,$J$1:J191)+1),"")</f>
        <v/>
      </c>
      <c r="K192" s="111" t="str">
        <f>IF(ROWS($K$6:K192)&lt;=$K$5,LOOKUP(ROWS($K$6:K192),$J$6:$J$923,$D$6:$D$923),"")</f>
        <v/>
      </c>
    </row>
    <row r="193" spans="10:11" x14ac:dyDescent="0.15">
      <c r="J193" s="112" t="str">
        <f>IF(D193&lt;&gt;"",IF(ISNUMBER(MATCH(D193,$D$5:D192,0)),"",LOOKUP(9.99999999999999E+307,$J$1:J192)+1),"")</f>
        <v/>
      </c>
      <c r="K193" s="111" t="str">
        <f>IF(ROWS($K$6:K193)&lt;=$K$5,LOOKUP(ROWS($K$6:K193),$J$6:$J$923,$D$6:$D$923),"")</f>
        <v/>
      </c>
    </row>
    <row r="194" spans="10:11" x14ac:dyDescent="0.15">
      <c r="J194" s="112" t="str">
        <f>IF(D194&lt;&gt;"",IF(ISNUMBER(MATCH(D194,$D$5:D193,0)),"",LOOKUP(9.99999999999999E+307,$J$1:J193)+1),"")</f>
        <v/>
      </c>
      <c r="K194" s="111" t="str">
        <f>IF(ROWS($K$6:K194)&lt;=$K$5,LOOKUP(ROWS($K$6:K194),$J$6:$J$923,$D$6:$D$923),"")</f>
        <v/>
      </c>
    </row>
    <row r="195" spans="10:11" x14ac:dyDescent="0.15">
      <c r="J195" s="112" t="str">
        <f>IF(D195&lt;&gt;"",IF(ISNUMBER(MATCH(D195,$D$5:D194,0)),"",LOOKUP(9.99999999999999E+307,$J$1:J194)+1),"")</f>
        <v/>
      </c>
      <c r="K195" s="111" t="str">
        <f>IF(ROWS($K$6:K195)&lt;=$K$5,LOOKUP(ROWS($K$6:K195),$J$6:$J$923,$D$6:$D$923),"")</f>
        <v/>
      </c>
    </row>
    <row r="196" spans="10:11" x14ac:dyDescent="0.15">
      <c r="J196" s="112" t="str">
        <f>IF(D196&lt;&gt;"",IF(ISNUMBER(MATCH(D196,$D$5:D195,0)),"",LOOKUP(9.99999999999999E+307,$J$1:J195)+1),"")</f>
        <v/>
      </c>
      <c r="K196" s="111" t="str">
        <f>IF(ROWS($K$6:K196)&lt;=$K$5,LOOKUP(ROWS($K$6:K196),$J$6:$J$923,$D$6:$D$923),"")</f>
        <v/>
      </c>
    </row>
    <row r="197" spans="10:11" x14ac:dyDescent="0.15">
      <c r="J197" s="112" t="str">
        <f>IF(D197&lt;&gt;"",IF(ISNUMBER(MATCH(D197,$D$5:D196,0)),"",LOOKUP(9.99999999999999E+307,$J$1:J196)+1),"")</f>
        <v/>
      </c>
      <c r="K197" s="111" t="str">
        <f>IF(ROWS($K$6:K197)&lt;=$K$5,LOOKUP(ROWS($K$6:K197),$J$6:$J$923,$D$6:$D$923),"")</f>
        <v/>
      </c>
    </row>
    <row r="198" spans="10:11" x14ac:dyDescent="0.15">
      <c r="J198" s="112" t="str">
        <f>IF(D198&lt;&gt;"",IF(ISNUMBER(MATCH(D198,$D$5:D197,0)),"",LOOKUP(9.99999999999999E+307,$J$1:J197)+1),"")</f>
        <v/>
      </c>
      <c r="K198" s="111" t="str">
        <f>IF(ROWS($K$6:K198)&lt;=$K$5,LOOKUP(ROWS($K$6:K198),$J$6:$J$923,$D$6:$D$923),"")</f>
        <v/>
      </c>
    </row>
    <row r="199" spans="10:11" x14ac:dyDescent="0.15">
      <c r="J199" s="112" t="str">
        <f>IF(D199&lt;&gt;"",IF(ISNUMBER(MATCH(D199,$D$5:D198,0)),"",LOOKUP(9.99999999999999E+307,$J$1:J198)+1),"")</f>
        <v/>
      </c>
      <c r="K199" s="111" t="str">
        <f>IF(ROWS($K$6:K199)&lt;=$K$5,LOOKUP(ROWS($K$6:K199),$J$6:$J$923,$D$6:$D$923),"")</f>
        <v/>
      </c>
    </row>
    <row r="200" spans="10:11" x14ac:dyDescent="0.15">
      <c r="J200" s="112" t="str">
        <f>IF(D200&lt;&gt;"",IF(ISNUMBER(MATCH(D200,$D$5:D199,0)),"",LOOKUP(9.99999999999999E+307,$J$1:J199)+1),"")</f>
        <v/>
      </c>
      <c r="K200" s="111" t="str">
        <f>IF(ROWS($K$6:K200)&lt;=$K$5,LOOKUP(ROWS($K$6:K200),$J$6:$J$923,$D$6:$D$923),"")</f>
        <v/>
      </c>
    </row>
    <row r="201" spans="10:11" x14ac:dyDescent="0.15">
      <c r="J201" s="112" t="str">
        <f>IF(D201&lt;&gt;"",IF(ISNUMBER(MATCH(D201,$D$5:D200,0)),"",LOOKUP(9.99999999999999E+307,$J$1:J200)+1),"")</f>
        <v/>
      </c>
      <c r="K201" s="111" t="str">
        <f>IF(ROWS($K$6:K201)&lt;=$K$5,LOOKUP(ROWS($K$6:K201),$J$6:$J$923,$D$6:$D$923),"")</f>
        <v/>
      </c>
    </row>
    <row r="202" spans="10:11" x14ac:dyDescent="0.15">
      <c r="J202" s="112" t="str">
        <f>IF(D202&lt;&gt;"",IF(ISNUMBER(MATCH(D202,$D$5:D201,0)),"",LOOKUP(9.99999999999999E+307,$J$1:J201)+1),"")</f>
        <v/>
      </c>
      <c r="K202" s="111" t="str">
        <f>IF(ROWS($K$6:K202)&lt;=$K$5,LOOKUP(ROWS($K$6:K202),$J$6:$J$923,$D$6:$D$923),"")</f>
        <v/>
      </c>
    </row>
    <row r="203" spans="10:11" x14ac:dyDescent="0.15">
      <c r="J203" s="112" t="str">
        <f>IF(D203&lt;&gt;"",IF(ISNUMBER(MATCH(D203,$D$5:D202,0)),"",LOOKUP(9.99999999999999E+307,$J$1:J202)+1),"")</f>
        <v/>
      </c>
      <c r="K203" s="111" t="str">
        <f>IF(ROWS($K$6:K203)&lt;=$K$5,LOOKUP(ROWS($K$6:K203),$J$6:$J$923,$D$6:$D$923),"")</f>
        <v/>
      </c>
    </row>
    <row r="204" spans="10:11" x14ac:dyDescent="0.15">
      <c r="J204" s="112" t="str">
        <f>IF(D204&lt;&gt;"",IF(ISNUMBER(MATCH(D204,$D$5:D203,0)),"",LOOKUP(9.99999999999999E+307,$J$1:J203)+1),"")</f>
        <v/>
      </c>
      <c r="K204" s="111" t="str">
        <f>IF(ROWS($K$6:K204)&lt;=$K$5,LOOKUP(ROWS($K$6:K204),$J$6:$J$923,$D$6:$D$923),"")</f>
        <v/>
      </c>
    </row>
    <row r="205" spans="10:11" x14ac:dyDescent="0.15">
      <c r="J205" s="112" t="str">
        <f>IF(D205&lt;&gt;"",IF(ISNUMBER(MATCH(D205,$D$5:D204,0)),"",LOOKUP(9.99999999999999E+307,$J$1:J204)+1),"")</f>
        <v/>
      </c>
      <c r="K205" s="111" t="str">
        <f>IF(ROWS($K$6:K205)&lt;=$K$5,LOOKUP(ROWS($K$6:K205),$J$6:$J$923,$D$6:$D$923),"")</f>
        <v/>
      </c>
    </row>
    <row r="206" spans="10:11" x14ac:dyDescent="0.15">
      <c r="J206" s="112" t="str">
        <f>IF(D206&lt;&gt;"",IF(ISNUMBER(MATCH(D206,$D$5:D205,0)),"",LOOKUP(9.99999999999999E+307,$J$1:J205)+1),"")</f>
        <v/>
      </c>
      <c r="K206" s="111" t="str">
        <f>IF(ROWS($K$6:K206)&lt;=$K$5,LOOKUP(ROWS($K$6:K206),$J$6:$J$923,$D$6:$D$923),"")</f>
        <v/>
      </c>
    </row>
    <row r="207" spans="10:11" x14ac:dyDescent="0.15">
      <c r="J207" s="112" t="str">
        <f>IF(D207&lt;&gt;"",IF(ISNUMBER(MATCH(D207,$D$5:D206,0)),"",LOOKUP(9.99999999999999E+307,$J$1:J206)+1),"")</f>
        <v/>
      </c>
      <c r="K207" s="111" t="str">
        <f>IF(ROWS($K$6:K207)&lt;=$K$5,LOOKUP(ROWS($K$6:K207),$J$6:$J$923,$D$6:$D$923),"")</f>
        <v/>
      </c>
    </row>
    <row r="208" spans="10:11" x14ac:dyDescent="0.15">
      <c r="J208" s="112" t="str">
        <f>IF(D208&lt;&gt;"",IF(ISNUMBER(MATCH(D208,$D$5:D207,0)),"",LOOKUP(9.99999999999999E+307,$J$1:J207)+1),"")</f>
        <v/>
      </c>
      <c r="K208" s="111" t="str">
        <f>IF(ROWS($K$6:K208)&lt;=$K$5,LOOKUP(ROWS($K$6:K208),$J$6:$J$923,$D$6:$D$923),"")</f>
        <v/>
      </c>
    </row>
    <row r="209" spans="10:11" x14ac:dyDescent="0.15">
      <c r="J209" s="112" t="str">
        <f>IF(D209&lt;&gt;"",IF(ISNUMBER(MATCH(D209,$D$5:D208,0)),"",LOOKUP(9.99999999999999E+307,$J$1:J208)+1),"")</f>
        <v/>
      </c>
      <c r="K209" s="111" t="str">
        <f>IF(ROWS($K$6:K209)&lt;=$K$5,LOOKUP(ROWS($K$6:K209),$J$6:$J$923,$D$6:$D$923),"")</f>
        <v/>
      </c>
    </row>
    <row r="210" spans="10:11" x14ac:dyDescent="0.15">
      <c r="J210" s="112" t="str">
        <f>IF(D210&lt;&gt;"",IF(ISNUMBER(MATCH(D210,$D$5:D209,0)),"",LOOKUP(9.99999999999999E+307,$J$1:J209)+1),"")</f>
        <v/>
      </c>
      <c r="K210" s="111" t="str">
        <f>IF(ROWS($K$6:K210)&lt;=$K$5,LOOKUP(ROWS($K$6:K210),$J$6:$J$923,$D$6:$D$923),"")</f>
        <v/>
      </c>
    </row>
    <row r="211" spans="10:11" x14ac:dyDescent="0.15">
      <c r="J211" s="112" t="str">
        <f>IF(D211&lt;&gt;"",IF(ISNUMBER(MATCH(D211,$D$5:D210,0)),"",LOOKUP(9.99999999999999E+307,$J$1:J210)+1),"")</f>
        <v/>
      </c>
      <c r="K211" s="111" t="str">
        <f>IF(ROWS($K$6:K211)&lt;=$K$5,LOOKUP(ROWS($K$6:K211),$J$6:$J$923,$D$6:$D$923),"")</f>
        <v/>
      </c>
    </row>
    <row r="212" spans="10:11" x14ac:dyDescent="0.15">
      <c r="J212" s="112" t="str">
        <f>IF(D212&lt;&gt;"",IF(ISNUMBER(MATCH(D212,$D$5:D211,0)),"",LOOKUP(9.99999999999999E+307,$J$1:J211)+1),"")</f>
        <v/>
      </c>
      <c r="K212" s="111" t="str">
        <f>IF(ROWS($K$6:K212)&lt;=$K$5,LOOKUP(ROWS($K$6:K212),$J$6:$J$923,$D$6:$D$923),"")</f>
        <v/>
      </c>
    </row>
    <row r="213" spans="10:11" x14ac:dyDescent="0.15">
      <c r="J213" s="112" t="str">
        <f>IF(D213&lt;&gt;"",IF(ISNUMBER(MATCH(D213,$D$5:D212,0)),"",LOOKUP(9.99999999999999E+307,$J$1:J212)+1),"")</f>
        <v/>
      </c>
      <c r="K213" s="111" t="str">
        <f>IF(ROWS($K$6:K213)&lt;=$K$5,LOOKUP(ROWS($K$6:K213),$J$6:$J$923,$D$6:$D$923),"")</f>
        <v/>
      </c>
    </row>
    <row r="214" spans="10:11" x14ac:dyDescent="0.15">
      <c r="J214" s="112" t="str">
        <f>IF(D214&lt;&gt;"",IF(ISNUMBER(MATCH(D214,$D$5:D213,0)),"",LOOKUP(9.99999999999999E+307,$J$1:J213)+1),"")</f>
        <v/>
      </c>
      <c r="K214" s="111" t="str">
        <f>IF(ROWS($K$6:K214)&lt;=$K$5,LOOKUP(ROWS($K$6:K214),$J$6:$J$923,$D$6:$D$923),"")</f>
        <v/>
      </c>
    </row>
    <row r="215" spans="10:11" x14ac:dyDescent="0.15">
      <c r="J215" s="112" t="str">
        <f>IF(D215&lt;&gt;"",IF(ISNUMBER(MATCH(D215,$D$5:D214,0)),"",LOOKUP(9.99999999999999E+307,$J$1:J214)+1),"")</f>
        <v/>
      </c>
      <c r="K215" s="111" t="str">
        <f>IF(ROWS($K$6:K215)&lt;=$K$5,LOOKUP(ROWS($K$6:K215),$J$6:$J$923,$D$6:$D$923),"")</f>
        <v/>
      </c>
    </row>
    <row r="216" spans="10:11" x14ac:dyDescent="0.15">
      <c r="J216" s="112" t="str">
        <f>IF(D216&lt;&gt;"",IF(ISNUMBER(MATCH(D216,$D$5:D215,0)),"",LOOKUP(9.99999999999999E+307,$J$1:J215)+1),"")</f>
        <v/>
      </c>
      <c r="K216" s="111" t="str">
        <f>IF(ROWS($K$6:K216)&lt;=$K$5,LOOKUP(ROWS($K$6:K216),$J$6:$J$923,$D$6:$D$923),"")</f>
        <v/>
      </c>
    </row>
    <row r="217" spans="10:11" x14ac:dyDescent="0.15">
      <c r="J217" s="112" t="str">
        <f>IF(D217&lt;&gt;"",IF(ISNUMBER(MATCH(D217,$D$5:D216,0)),"",LOOKUP(9.99999999999999E+307,$J$1:J216)+1),"")</f>
        <v/>
      </c>
      <c r="K217" s="111" t="str">
        <f>IF(ROWS($K$6:K217)&lt;=$K$5,LOOKUP(ROWS($K$6:K217),$J$6:$J$923,$D$6:$D$923),"")</f>
        <v/>
      </c>
    </row>
    <row r="218" spans="10:11" x14ac:dyDescent="0.15">
      <c r="J218" s="112" t="str">
        <f>IF(D218&lt;&gt;"",IF(ISNUMBER(MATCH(D218,$D$5:D217,0)),"",LOOKUP(9.99999999999999E+307,$J$1:J217)+1),"")</f>
        <v/>
      </c>
      <c r="K218" s="111" t="str">
        <f>IF(ROWS($K$6:K218)&lt;=$K$5,LOOKUP(ROWS($K$6:K218),$J$6:$J$923,$D$6:$D$923),"")</f>
        <v/>
      </c>
    </row>
    <row r="219" spans="10:11" x14ac:dyDescent="0.15">
      <c r="J219" s="112" t="str">
        <f>IF(D219&lt;&gt;"",IF(ISNUMBER(MATCH(D219,$D$5:D218,0)),"",LOOKUP(9.99999999999999E+307,$J$1:J218)+1),"")</f>
        <v/>
      </c>
      <c r="K219" s="111" t="str">
        <f>IF(ROWS($K$6:K219)&lt;=$K$5,LOOKUP(ROWS($K$6:K219),$J$6:$J$923,$D$6:$D$923),"")</f>
        <v/>
      </c>
    </row>
    <row r="220" spans="10:11" x14ac:dyDescent="0.15">
      <c r="J220" s="112" t="str">
        <f>IF(D220&lt;&gt;"",IF(ISNUMBER(MATCH(D220,$D$5:D219,0)),"",LOOKUP(9.99999999999999E+307,$J$1:J219)+1),"")</f>
        <v/>
      </c>
      <c r="K220" s="111" t="str">
        <f>IF(ROWS($K$6:K220)&lt;=$K$5,LOOKUP(ROWS($K$6:K220),$J$6:$J$923,$D$6:$D$923),"")</f>
        <v/>
      </c>
    </row>
    <row r="221" spans="10:11" x14ac:dyDescent="0.15">
      <c r="J221" s="112" t="str">
        <f>IF(D221&lt;&gt;"",IF(ISNUMBER(MATCH(D221,$D$5:D220,0)),"",LOOKUP(9.99999999999999E+307,$J$1:J220)+1),"")</f>
        <v/>
      </c>
      <c r="K221" s="111" t="str">
        <f>IF(ROWS($K$6:K221)&lt;=$K$5,LOOKUP(ROWS($K$6:K221),$J$6:$J$923,$D$6:$D$923),"")</f>
        <v/>
      </c>
    </row>
    <row r="222" spans="10:11" x14ac:dyDescent="0.15">
      <c r="J222" s="112" t="str">
        <f>IF(D222&lt;&gt;"",IF(ISNUMBER(MATCH(D222,$D$5:D221,0)),"",LOOKUP(9.99999999999999E+307,$J$1:J221)+1),"")</f>
        <v/>
      </c>
      <c r="K222" s="111" t="str">
        <f>IF(ROWS($K$6:K222)&lt;=$K$5,LOOKUP(ROWS($K$6:K222),$J$6:$J$923,$D$6:$D$923),"")</f>
        <v/>
      </c>
    </row>
    <row r="223" spans="10:11" x14ac:dyDescent="0.15">
      <c r="J223" s="112" t="str">
        <f>IF(D223&lt;&gt;"",IF(ISNUMBER(MATCH(D223,$D$5:D222,0)),"",LOOKUP(9.99999999999999E+307,$J$1:J222)+1),"")</f>
        <v/>
      </c>
      <c r="K223" s="111" t="str">
        <f>IF(ROWS($K$6:K223)&lt;=$K$5,LOOKUP(ROWS($K$6:K223),$J$6:$J$923,$D$6:$D$923),"")</f>
        <v/>
      </c>
    </row>
    <row r="224" spans="10:11" x14ac:dyDescent="0.15">
      <c r="J224" s="112" t="str">
        <f>IF(D224&lt;&gt;"",IF(ISNUMBER(MATCH(D224,$D$5:D223,0)),"",LOOKUP(9.99999999999999E+307,$J$1:J223)+1),"")</f>
        <v/>
      </c>
      <c r="K224" s="111" t="str">
        <f>IF(ROWS($K$6:K224)&lt;=$K$5,LOOKUP(ROWS($K$6:K224),$J$6:$J$923,$D$6:$D$923),"")</f>
        <v/>
      </c>
    </row>
    <row r="225" spans="10:11" x14ac:dyDescent="0.15">
      <c r="J225" s="112" t="str">
        <f>IF(D225&lt;&gt;"",IF(ISNUMBER(MATCH(D225,$D$5:D224,0)),"",LOOKUP(9.99999999999999E+307,$J$1:J224)+1),"")</f>
        <v/>
      </c>
      <c r="K225" s="111" t="str">
        <f>IF(ROWS($K$6:K225)&lt;=$K$5,LOOKUP(ROWS($K$6:K225),$J$6:$J$923,$D$6:$D$923),"")</f>
        <v/>
      </c>
    </row>
    <row r="226" spans="10:11" x14ac:dyDescent="0.15">
      <c r="J226" s="112" t="str">
        <f>IF(D226&lt;&gt;"",IF(ISNUMBER(MATCH(D226,$D$5:D225,0)),"",LOOKUP(9.99999999999999E+307,$J$1:J225)+1),"")</f>
        <v/>
      </c>
      <c r="K226" s="111" t="str">
        <f>IF(ROWS($K$6:K226)&lt;=$K$5,LOOKUP(ROWS($K$6:K226),$J$6:$J$923,$D$6:$D$923),"")</f>
        <v/>
      </c>
    </row>
    <row r="227" spans="10:11" x14ac:dyDescent="0.15">
      <c r="J227" s="112" t="str">
        <f>IF(D227&lt;&gt;"",IF(ISNUMBER(MATCH(D227,$D$5:D226,0)),"",LOOKUP(9.99999999999999E+307,$J$1:J226)+1),"")</f>
        <v/>
      </c>
      <c r="K227" s="111" t="str">
        <f>IF(ROWS($K$6:K227)&lt;=$K$5,LOOKUP(ROWS($K$6:K227),$J$6:$J$923,$D$6:$D$923),"")</f>
        <v/>
      </c>
    </row>
    <row r="228" spans="10:11" x14ac:dyDescent="0.15">
      <c r="J228" s="112" t="str">
        <f>IF(D228&lt;&gt;"",IF(ISNUMBER(MATCH(D228,$D$5:D227,0)),"",LOOKUP(9.99999999999999E+307,$J$1:J227)+1),"")</f>
        <v/>
      </c>
      <c r="K228" s="111" t="str">
        <f>IF(ROWS($K$6:K228)&lt;=$K$5,LOOKUP(ROWS($K$6:K228),$J$6:$J$923,$D$6:$D$923),"")</f>
        <v/>
      </c>
    </row>
    <row r="229" spans="10:11" x14ac:dyDescent="0.15">
      <c r="J229" s="112" t="str">
        <f>IF(D229&lt;&gt;"",IF(ISNUMBER(MATCH(D229,$D$5:D228,0)),"",LOOKUP(9.99999999999999E+307,$J$1:J228)+1),"")</f>
        <v/>
      </c>
      <c r="K229" s="111" t="str">
        <f>IF(ROWS($K$6:K229)&lt;=$K$5,LOOKUP(ROWS($K$6:K229),$J$6:$J$923,$D$6:$D$923),"")</f>
        <v/>
      </c>
    </row>
    <row r="230" spans="10:11" x14ac:dyDescent="0.15">
      <c r="J230" s="112" t="str">
        <f>IF(D230&lt;&gt;"",IF(ISNUMBER(MATCH(D230,$D$5:D229,0)),"",LOOKUP(9.99999999999999E+307,$J$1:J229)+1),"")</f>
        <v/>
      </c>
      <c r="K230" s="111" t="str">
        <f>IF(ROWS($K$6:K230)&lt;=$K$5,LOOKUP(ROWS($K$6:K230),$J$6:$J$923,$D$6:$D$923),"")</f>
        <v/>
      </c>
    </row>
    <row r="231" spans="10:11" x14ac:dyDescent="0.15">
      <c r="J231" s="112" t="str">
        <f>IF(D231&lt;&gt;"",IF(ISNUMBER(MATCH(D231,$D$5:D230,0)),"",LOOKUP(9.99999999999999E+307,$J$1:J230)+1),"")</f>
        <v/>
      </c>
      <c r="K231" s="111" t="str">
        <f>IF(ROWS($K$6:K231)&lt;=$K$5,LOOKUP(ROWS($K$6:K231),$J$6:$J$923,$D$6:$D$923),"")</f>
        <v/>
      </c>
    </row>
    <row r="232" spans="10:11" x14ac:dyDescent="0.15">
      <c r="J232" s="112" t="str">
        <f>IF(D232&lt;&gt;"",IF(ISNUMBER(MATCH(D232,$D$5:D231,0)),"",LOOKUP(9.99999999999999E+307,$J$1:J231)+1),"")</f>
        <v/>
      </c>
      <c r="K232" s="111" t="str">
        <f>IF(ROWS($K$6:K232)&lt;=$K$5,LOOKUP(ROWS($K$6:K232),$J$6:$J$923,$D$6:$D$923),"")</f>
        <v/>
      </c>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3" type="noConversion"/>
  <conditionalFormatting sqref="B6:B54">
    <cfRule type="duplicateValues" dxfId="40" priority="46" stopIfTrue="1"/>
  </conditionalFormatting>
  <printOptions horizontalCentered="1"/>
  <pageMargins left="0.51181102362204722" right="0.11811023622047245" top="0.6692913385826772" bottom="0.51181102362204722" header="0.39370078740157483" footer="0.27559055118110237"/>
  <pageSetup paperSize="9" scale="97" orientation="portrait" horizontalDpi="300" verticalDpi="300" r:id="rId1"/>
  <headerFooter alignWithMargins="0">
    <oddFooter>&amp;C&amp;P</oddFooter>
  </headerFooter>
  <rowBreaks count="1" manualBreakCount="1">
    <brk id="4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51"/>
  <sheetViews>
    <sheetView view="pageBreakPreview" zoomScaleSheetLayoutView="100" workbookViewId="0">
      <selection activeCell="L42" sqref="L42"/>
    </sheetView>
  </sheetViews>
  <sheetFormatPr defaultRowHeight="12.75" x14ac:dyDescent="0.2"/>
  <cols>
    <col min="1" max="1" width="4.28515625" style="44" bestFit="1" customWidth="1"/>
    <col min="2" max="2" width="6.42578125" style="44" bestFit="1" customWidth="1"/>
    <col min="3" max="3" width="24.42578125" style="85" customWidth="1"/>
    <col min="4" max="4" width="30" style="85" customWidth="1"/>
    <col min="5" max="5" width="6.5703125" style="77" customWidth="1"/>
    <col min="6" max="6" width="10.140625" style="44" bestFit="1" customWidth="1"/>
    <col min="7" max="7" width="9.42578125" style="44" customWidth="1"/>
    <col min="8" max="8" width="7.42578125" style="77" customWidth="1"/>
    <col min="9" max="9" width="13.140625" style="77" customWidth="1"/>
    <col min="10" max="10" width="10.28515625" style="77" bestFit="1" customWidth="1"/>
    <col min="11" max="11" width="15.140625" style="77" bestFit="1" customWidth="1"/>
    <col min="12" max="16384" width="9.140625" style="77"/>
  </cols>
  <sheetData>
    <row r="1" spans="1:16" ht="32.25" customHeight="1" x14ac:dyDescent="0.2">
      <c r="A1" s="158" t="str">
        <f>KAPAK!A2</f>
        <v>Türkiye Atletizm Federasyonu                                                                                                                                                                                             Samsun Atletizm İl Temsilciliği</v>
      </c>
      <c r="B1" s="158"/>
      <c r="C1" s="158"/>
      <c r="D1" s="158"/>
      <c r="E1" s="158"/>
      <c r="F1" s="158"/>
      <c r="G1" s="158"/>
      <c r="H1" s="158"/>
      <c r="J1" s="44"/>
    </row>
    <row r="2" spans="1:16" ht="15.75" x14ac:dyDescent="0.2">
      <c r="A2" s="159" t="str">
        <f>KAPAK!B26</f>
        <v>Turkcell Kros Ligi Final Yarışları</v>
      </c>
      <c r="B2" s="159"/>
      <c r="C2" s="159"/>
      <c r="D2" s="159"/>
      <c r="E2" s="159"/>
      <c r="F2" s="159"/>
      <c r="G2" s="159"/>
      <c r="H2" s="159"/>
    </row>
    <row r="3" spans="1:16" ht="15.75" x14ac:dyDescent="0.2">
      <c r="A3" s="160" t="str">
        <f>KAPAK!B29</f>
        <v>Samsun</v>
      </c>
      <c r="B3" s="160"/>
      <c r="C3" s="160"/>
      <c r="D3" s="160"/>
      <c r="E3" s="160"/>
      <c r="F3" s="160"/>
      <c r="G3" s="160"/>
      <c r="H3" s="160"/>
      <c r="I3" s="78"/>
    </row>
    <row r="4" spans="1:16" x14ac:dyDescent="0.2">
      <c r="A4" s="157" t="str">
        <f>KAPAK!B28</f>
        <v>Büyük Kadınlar</v>
      </c>
      <c r="B4" s="157"/>
      <c r="C4" s="157"/>
      <c r="D4" s="79" t="str">
        <f>KAPAK!B27</f>
        <v>6000 Metre</v>
      </c>
      <c r="E4" s="64"/>
      <c r="F4" s="161">
        <f>KAPAK!B30</f>
        <v>41707.416666666664</v>
      </c>
      <c r="G4" s="161"/>
      <c r="H4" s="161"/>
    </row>
    <row r="5" spans="1:16" s="83" customFormat="1" ht="33.75" customHeight="1" x14ac:dyDescent="0.2">
      <c r="A5" s="80" t="s">
        <v>0</v>
      </c>
      <c r="B5" s="81" t="s">
        <v>1</v>
      </c>
      <c r="C5" s="81" t="s">
        <v>3</v>
      </c>
      <c r="D5" s="81" t="s">
        <v>25</v>
      </c>
      <c r="E5" s="81" t="s">
        <v>8</v>
      </c>
      <c r="F5" s="82" t="s">
        <v>2</v>
      </c>
      <c r="G5" s="81" t="s">
        <v>4</v>
      </c>
      <c r="H5" s="81" t="s">
        <v>14</v>
      </c>
      <c r="L5" s="84"/>
      <c r="M5" s="84"/>
      <c r="N5" s="84"/>
      <c r="O5" s="84"/>
      <c r="P5" s="84"/>
    </row>
    <row r="6" spans="1:16" ht="18" customHeight="1" x14ac:dyDescent="0.2">
      <c r="A6" s="7">
        <v>1</v>
      </c>
      <c r="B6" s="8">
        <v>106</v>
      </c>
      <c r="C6" s="9" t="s">
        <v>62</v>
      </c>
      <c r="D6" s="9" t="s">
        <v>61</v>
      </c>
      <c r="E6" s="10" t="s">
        <v>27</v>
      </c>
      <c r="F6" s="11">
        <v>33604</v>
      </c>
      <c r="G6" s="12">
        <v>2000</v>
      </c>
      <c r="H6" s="13">
        <v>1</v>
      </c>
      <c r="I6" s="109"/>
      <c r="J6" s="109"/>
      <c r="K6" s="110"/>
    </row>
    <row r="7" spans="1:16" ht="18" customHeight="1" x14ac:dyDescent="0.2">
      <c r="A7" s="7">
        <v>2</v>
      </c>
      <c r="B7" s="8">
        <v>101</v>
      </c>
      <c r="C7" s="9" t="s">
        <v>60</v>
      </c>
      <c r="D7" s="9" t="s">
        <v>61</v>
      </c>
      <c r="E7" s="10" t="s">
        <v>27</v>
      </c>
      <c r="F7" s="11">
        <v>32983</v>
      </c>
      <c r="G7" s="12">
        <v>2002</v>
      </c>
      <c r="H7" s="13">
        <v>2</v>
      </c>
      <c r="J7" s="44"/>
    </row>
    <row r="8" spans="1:16" ht="18" customHeight="1" x14ac:dyDescent="0.2">
      <c r="A8" s="7">
        <v>3</v>
      </c>
      <c r="B8" s="8">
        <v>60</v>
      </c>
      <c r="C8" s="9" t="s">
        <v>94</v>
      </c>
      <c r="D8" s="9" t="s">
        <v>95</v>
      </c>
      <c r="E8" s="10" t="s">
        <v>85</v>
      </c>
      <c r="F8" s="11">
        <v>33458</v>
      </c>
      <c r="G8" s="12">
        <v>2011</v>
      </c>
      <c r="H8" s="13">
        <v>2</v>
      </c>
      <c r="J8" s="44"/>
    </row>
    <row r="9" spans="1:16" ht="18" customHeight="1" x14ac:dyDescent="0.2">
      <c r="A9" s="7">
        <v>4</v>
      </c>
      <c r="B9" s="8">
        <v>194</v>
      </c>
      <c r="C9" s="9" t="s">
        <v>37</v>
      </c>
      <c r="D9" s="9" t="s">
        <v>76</v>
      </c>
      <c r="E9" s="10" t="s">
        <v>27</v>
      </c>
      <c r="F9" s="11">
        <v>34062</v>
      </c>
      <c r="G9" s="12">
        <v>2024</v>
      </c>
      <c r="H9" s="13">
        <v>3</v>
      </c>
    </row>
    <row r="10" spans="1:16" ht="18" customHeight="1" x14ac:dyDescent="0.2">
      <c r="A10" s="7">
        <v>5</v>
      </c>
      <c r="B10" s="8">
        <v>203</v>
      </c>
      <c r="C10" s="9" t="s">
        <v>97</v>
      </c>
      <c r="D10" s="9" t="s">
        <v>98</v>
      </c>
      <c r="E10" s="10" t="s">
        <v>85</v>
      </c>
      <c r="F10" s="11">
        <v>33239</v>
      </c>
      <c r="G10" s="12">
        <v>2046</v>
      </c>
      <c r="H10" s="13">
        <v>3</v>
      </c>
    </row>
    <row r="11" spans="1:16" ht="18" customHeight="1" x14ac:dyDescent="0.2">
      <c r="A11" s="7">
        <v>6</v>
      </c>
      <c r="B11" s="8">
        <v>193</v>
      </c>
      <c r="C11" s="9" t="s">
        <v>36</v>
      </c>
      <c r="D11" s="9" t="s">
        <v>76</v>
      </c>
      <c r="E11" s="10" t="s">
        <v>27</v>
      </c>
      <c r="F11" s="11">
        <v>31780</v>
      </c>
      <c r="G11" s="12">
        <v>2049</v>
      </c>
      <c r="H11" s="13">
        <v>4</v>
      </c>
    </row>
    <row r="12" spans="1:16" ht="18" customHeight="1" x14ac:dyDescent="0.2">
      <c r="A12" s="7">
        <v>7</v>
      </c>
      <c r="B12" s="8">
        <v>105</v>
      </c>
      <c r="C12" s="9" t="s">
        <v>64</v>
      </c>
      <c r="D12" s="9" t="s">
        <v>61</v>
      </c>
      <c r="E12" s="10" t="s">
        <v>27</v>
      </c>
      <c r="F12" s="11">
        <v>27274</v>
      </c>
      <c r="G12" s="12">
        <v>2104</v>
      </c>
      <c r="H12" s="13">
        <v>5</v>
      </c>
    </row>
    <row r="13" spans="1:16" ht="18" customHeight="1" x14ac:dyDescent="0.2">
      <c r="A13" s="7">
        <v>8</v>
      </c>
      <c r="B13" s="8">
        <v>192</v>
      </c>
      <c r="C13" s="9" t="s">
        <v>35</v>
      </c>
      <c r="D13" s="9" t="s">
        <v>76</v>
      </c>
      <c r="E13" s="10" t="s">
        <v>27</v>
      </c>
      <c r="F13" s="11">
        <v>30989</v>
      </c>
      <c r="G13" s="12">
        <v>2108</v>
      </c>
      <c r="H13" s="13">
        <v>6</v>
      </c>
    </row>
    <row r="14" spans="1:16" ht="18" customHeight="1" x14ac:dyDescent="0.2">
      <c r="A14" s="7">
        <v>9</v>
      </c>
      <c r="B14" s="8">
        <v>8</v>
      </c>
      <c r="C14" s="9" t="s">
        <v>57</v>
      </c>
      <c r="D14" s="9" t="s">
        <v>56</v>
      </c>
      <c r="E14" s="10" t="s">
        <v>27</v>
      </c>
      <c r="F14" s="11">
        <v>32029</v>
      </c>
      <c r="G14" s="12">
        <v>2129</v>
      </c>
      <c r="H14" s="13">
        <v>7</v>
      </c>
    </row>
    <row r="15" spans="1:16" ht="18" customHeight="1" x14ac:dyDescent="0.2">
      <c r="A15" s="7">
        <v>10</v>
      </c>
      <c r="B15" s="8">
        <v>104</v>
      </c>
      <c r="C15" s="9" t="s">
        <v>63</v>
      </c>
      <c r="D15" s="9" t="s">
        <v>61</v>
      </c>
      <c r="E15" s="10" t="s">
        <v>27</v>
      </c>
      <c r="F15" s="11">
        <v>34499</v>
      </c>
      <c r="G15" s="12">
        <v>2134</v>
      </c>
      <c r="H15" s="13">
        <v>8</v>
      </c>
    </row>
    <row r="16" spans="1:16" ht="18" customHeight="1" x14ac:dyDescent="0.2">
      <c r="A16" s="7">
        <v>11</v>
      </c>
      <c r="B16" s="8">
        <v>132</v>
      </c>
      <c r="C16" s="9" t="s">
        <v>48</v>
      </c>
      <c r="D16" s="9" t="s">
        <v>44</v>
      </c>
      <c r="E16" s="10" t="s">
        <v>27</v>
      </c>
      <c r="F16" s="11">
        <v>32690</v>
      </c>
      <c r="G16" s="12">
        <v>2148</v>
      </c>
      <c r="H16" s="13">
        <v>9</v>
      </c>
    </row>
    <row r="17" spans="1:8" ht="18" customHeight="1" x14ac:dyDescent="0.2">
      <c r="A17" s="7">
        <v>12</v>
      </c>
      <c r="B17" s="8">
        <v>140</v>
      </c>
      <c r="C17" s="9" t="s">
        <v>69</v>
      </c>
      <c r="D17" s="9" t="s">
        <v>70</v>
      </c>
      <c r="E17" s="10" t="s">
        <v>27</v>
      </c>
      <c r="F17" s="11">
        <v>34170</v>
      </c>
      <c r="G17" s="12">
        <v>2158</v>
      </c>
      <c r="H17" s="13">
        <v>10</v>
      </c>
    </row>
    <row r="18" spans="1:8" ht="18" customHeight="1" x14ac:dyDescent="0.2">
      <c r="A18" s="7">
        <v>13</v>
      </c>
      <c r="B18" s="8">
        <v>88</v>
      </c>
      <c r="C18" s="9" t="s">
        <v>67</v>
      </c>
      <c r="D18" s="9" t="s">
        <v>93</v>
      </c>
      <c r="E18" s="10" t="s">
        <v>85</v>
      </c>
      <c r="F18" s="11">
        <v>34288</v>
      </c>
      <c r="G18" s="12">
        <v>2208</v>
      </c>
      <c r="H18" s="13">
        <v>10</v>
      </c>
    </row>
    <row r="19" spans="1:8" ht="18" customHeight="1" x14ac:dyDescent="0.2">
      <c r="A19" s="7">
        <v>14</v>
      </c>
      <c r="B19" s="8">
        <v>161</v>
      </c>
      <c r="C19" s="9" t="s">
        <v>77</v>
      </c>
      <c r="D19" s="9" t="s">
        <v>70</v>
      </c>
      <c r="E19" s="10" t="s">
        <v>27</v>
      </c>
      <c r="F19" s="11">
        <v>30317</v>
      </c>
      <c r="G19" s="12">
        <v>2216</v>
      </c>
      <c r="H19" s="13">
        <v>11</v>
      </c>
    </row>
    <row r="20" spans="1:8" ht="18" customHeight="1" x14ac:dyDescent="0.2">
      <c r="A20" s="7">
        <v>15</v>
      </c>
      <c r="B20" s="8">
        <v>141</v>
      </c>
      <c r="C20" s="9" t="s">
        <v>71</v>
      </c>
      <c r="D20" s="9" t="s">
        <v>70</v>
      </c>
      <c r="E20" s="10" t="s">
        <v>27</v>
      </c>
      <c r="F20" s="11">
        <v>32874</v>
      </c>
      <c r="G20" s="12">
        <v>2220</v>
      </c>
      <c r="H20" s="13">
        <v>12</v>
      </c>
    </row>
    <row r="21" spans="1:8" ht="18" customHeight="1" x14ac:dyDescent="0.2">
      <c r="A21" s="7">
        <v>16</v>
      </c>
      <c r="B21" s="8">
        <v>64</v>
      </c>
      <c r="C21" s="9" t="s">
        <v>49</v>
      </c>
      <c r="D21" s="9" t="s">
        <v>50</v>
      </c>
      <c r="E21" s="10" t="s">
        <v>27</v>
      </c>
      <c r="F21" s="11">
        <v>34034</v>
      </c>
      <c r="G21" s="12">
        <v>2221</v>
      </c>
      <c r="H21" s="13">
        <v>13</v>
      </c>
    </row>
    <row r="22" spans="1:8" ht="18" customHeight="1" x14ac:dyDescent="0.2">
      <c r="A22" s="7">
        <v>17</v>
      </c>
      <c r="B22" s="8">
        <v>188</v>
      </c>
      <c r="C22" s="9" t="s">
        <v>83</v>
      </c>
      <c r="D22" s="9" t="s">
        <v>84</v>
      </c>
      <c r="E22" s="10" t="s">
        <v>85</v>
      </c>
      <c r="F22" s="11">
        <v>32719</v>
      </c>
      <c r="G22" s="12">
        <v>2225</v>
      </c>
      <c r="H22" s="13">
        <v>13</v>
      </c>
    </row>
    <row r="23" spans="1:8" ht="18" customHeight="1" x14ac:dyDescent="0.2">
      <c r="A23" s="7">
        <v>18</v>
      </c>
      <c r="B23" s="8">
        <v>84</v>
      </c>
      <c r="C23" s="9" t="s">
        <v>65</v>
      </c>
      <c r="D23" s="9" t="s">
        <v>93</v>
      </c>
      <c r="E23" s="10" t="s">
        <v>85</v>
      </c>
      <c r="F23" s="11">
        <v>34375</v>
      </c>
      <c r="G23" s="12">
        <v>2226</v>
      </c>
      <c r="H23" s="13">
        <v>13</v>
      </c>
    </row>
    <row r="24" spans="1:8" ht="18" customHeight="1" x14ac:dyDescent="0.2">
      <c r="A24" s="7">
        <v>19</v>
      </c>
      <c r="B24" s="8">
        <v>142</v>
      </c>
      <c r="C24" s="9" t="s">
        <v>72</v>
      </c>
      <c r="D24" s="9" t="s">
        <v>70</v>
      </c>
      <c r="E24" s="10" t="s">
        <v>27</v>
      </c>
      <c r="F24" s="11">
        <v>32209</v>
      </c>
      <c r="G24" s="12">
        <v>2236</v>
      </c>
      <c r="H24" s="13">
        <v>14</v>
      </c>
    </row>
    <row r="25" spans="1:8" ht="18" customHeight="1" x14ac:dyDescent="0.2">
      <c r="A25" s="7">
        <v>20</v>
      </c>
      <c r="B25" s="8">
        <v>108</v>
      </c>
      <c r="C25" s="9" t="s">
        <v>38</v>
      </c>
      <c r="D25" s="9" t="s">
        <v>39</v>
      </c>
      <c r="E25" s="10" t="s">
        <v>27</v>
      </c>
      <c r="F25" s="11">
        <v>35171</v>
      </c>
      <c r="G25" s="12">
        <v>2239</v>
      </c>
      <c r="H25" s="13">
        <v>15</v>
      </c>
    </row>
    <row r="26" spans="1:8" ht="18" customHeight="1" x14ac:dyDescent="0.2">
      <c r="A26" s="7">
        <v>21</v>
      </c>
      <c r="B26" s="8">
        <v>129</v>
      </c>
      <c r="C26" s="9" t="s">
        <v>45</v>
      </c>
      <c r="D26" s="9" t="s">
        <v>44</v>
      </c>
      <c r="E26" s="10" t="s">
        <v>27</v>
      </c>
      <c r="F26" s="11">
        <v>32874</v>
      </c>
      <c r="G26" s="12">
        <v>2241</v>
      </c>
      <c r="H26" s="13">
        <v>16</v>
      </c>
    </row>
    <row r="27" spans="1:8" ht="18" customHeight="1" x14ac:dyDescent="0.2">
      <c r="A27" s="7">
        <v>22</v>
      </c>
      <c r="B27" s="8">
        <v>11</v>
      </c>
      <c r="C27" s="9" t="s">
        <v>58</v>
      </c>
      <c r="D27" s="9" t="s">
        <v>56</v>
      </c>
      <c r="E27" s="10" t="s">
        <v>27</v>
      </c>
      <c r="F27" s="11">
        <v>34403</v>
      </c>
      <c r="G27" s="12">
        <v>2257</v>
      </c>
      <c r="H27" s="13">
        <v>17</v>
      </c>
    </row>
    <row r="28" spans="1:8" ht="18" customHeight="1" x14ac:dyDescent="0.2">
      <c r="A28" s="7">
        <v>23</v>
      </c>
      <c r="B28" s="8">
        <v>113</v>
      </c>
      <c r="C28" s="9" t="s">
        <v>81</v>
      </c>
      <c r="D28" s="9" t="s">
        <v>39</v>
      </c>
      <c r="E28" s="10" t="s">
        <v>27</v>
      </c>
      <c r="F28" s="11">
        <v>35668</v>
      </c>
      <c r="G28" s="12">
        <v>2315</v>
      </c>
      <c r="H28" s="13">
        <v>18</v>
      </c>
    </row>
    <row r="29" spans="1:8" ht="18" customHeight="1" x14ac:dyDescent="0.2">
      <c r="A29" s="7">
        <v>24</v>
      </c>
      <c r="B29" s="8">
        <v>9</v>
      </c>
      <c r="C29" s="9" t="s">
        <v>82</v>
      </c>
      <c r="D29" s="9" t="s">
        <v>56</v>
      </c>
      <c r="E29" s="10" t="s">
        <v>27</v>
      </c>
      <c r="F29" s="11">
        <v>34029</v>
      </c>
      <c r="G29" s="12">
        <v>2317</v>
      </c>
      <c r="H29" s="13">
        <v>19</v>
      </c>
    </row>
    <row r="30" spans="1:8" ht="18" customHeight="1" x14ac:dyDescent="0.2">
      <c r="A30" s="7">
        <v>25</v>
      </c>
      <c r="B30" s="8">
        <v>131</v>
      </c>
      <c r="C30" s="9" t="s">
        <v>47</v>
      </c>
      <c r="D30" s="9" t="s">
        <v>44</v>
      </c>
      <c r="E30" s="10" t="s">
        <v>27</v>
      </c>
      <c r="F30" s="11">
        <v>33970</v>
      </c>
      <c r="G30" s="12">
        <v>2328</v>
      </c>
      <c r="H30" s="13">
        <v>20</v>
      </c>
    </row>
    <row r="31" spans="1:8" ht="18" customHeight="1" x14ac:dyDescent="0.2">
      <c r="A31" s="7">
        <v>26</v>
      </c>
      <c r="B31" s="8">
        <v>66</v>
      </c>
      <c r="C31" s="9" t="s">
        <v>52</v>
      </c>
      <c r="D31" s="9" t="s">
        <v>50</v>
      </c>
      <c r="E31" s="10" t="s">
        <v>27</v>
      </c>
      <c r="F31" s="11">
        <v>35538</v>
      </c>
      <c r="G31" s="12">
        <v>2330</v>
      </c>
      <c r="H31" s="13">
        <v>21</v>
      </c>
    </row>
    <row r="32" spans="1:8" ht="18" customHeight="1" x14ac:dyDescent="0.2">
      <c r="A32" s="7">
        <v>27</v>
      </c>
      <c r="B32" s="8">
        <v>130</v>
      </c>
      <c r="C32" s="9" t="s">
        <v>46</v>
      </c>
      <c r="D32" s="9" t="s">
        <v>44</v>
      </c>
      <c r="E32" s="10" t="s">
        <v>27</v>
      </c>
      <c r="F32" s="11">
        <v>33970</v>
      </c>
      <c r="G32" s="12">
        <v>2339</v>
      </c>
      <c r="H32" s="13">
        <v>22</v>
      </c>
    </row>
    <row r="33" spans="1:8" ht="18" customHeight="1" x14ac:dyDescent="0.2">
      <c r="A33" s="7">
        <v>28</v>
      </c>
      <c r="B33" s="8">
        <v>191</v>
      </c>
      <c r="C33" s="9" t="s">
        <v>34</v>
      </c>
      <c r="D33" s="9" t="s">
        <v>76</v>
      </c>
      <c r="E33" s="10" t="s">
        <v>27</v>
      </c>
      <c r="F33" s="11">
        <v>34568</v>
      </c>
      <c r="G33" s="12">
        <v>2342</v>
      </c>
      <c r="H33" s="13">
        <v>23</v>
      </c>
    </row>
    <row r="34" spans="1:8" ht="18" customHeight="1" x14ac:dyDescent="0.2">
      <c r="A34" s="7">
        <v>29</v>
      </c>
      <c r="B34" s="8">
        <v>201</v>
      </c>
      <c r="C34" s="9" t="s">
        <v>74</v>
      </c>
      <c r="D34" s="9" t="s">
        <v>70</v>
      </c>
      <c r="E34" s="10" t="s">
        <v>27</v>
      </c>
      <c r="F34" s="11">
        <v>33970</v>
      </c>
      <c r="G34" s="12">
        <v>2406</v>
      </c>
      <c r="H34" s="13">
        <v>24</v>
      </c>
    </row>
    <row r="35" spans="1:8" ht="18" customHeight="1" x14ac:dyDescent="0.2">
      <c r="A35" s="7">
        <v>30</v>
      </c>
      <c r="B35" s="8">
        <v>65</v>
      </c>
      <c r="C35" s="9" t="s">
        <v>51</v>
      </c>
      <c r="D35" s="9" t="s">
        <v>50</v>
      </c>
      <c r="E35" s="10" t="s">
        <v>27</v>
      </c>
      <c r="F35" s="11">
        <v>35065</v>
      </c>
      <c r="G35" s="12">
        <v>2427</v>
      </c>
      <c r="H35" s="13">
        <v>25</v>
      </c>
    </row>
    <row r="36" spans="1:8" ht="18" customHeight="1" x14ac:dyDescent="0.2">
      <c r="A36" s="7">
        <v>31</v>
      </c>
      <c r="B36" s="8">
        <v>12</v>
      </c>
      <c r="C36" s="9" t="s">
        <v>59</v>
      </c>
      <c r="D36" s="9" t="s">
        <v>56</v>
      </c>
      <c r="E36" s="10" t="s">
        <v>27</v>
      </c>
      <c r="F36" s="11">
        <v>34825</v>
      </c>
      <c r="G36" s="12">
        <v>2455</v>
      </c>
      <c r="H36" s="13">
        <v>26</v>
      </c>
    </row>
    <row r="37" spans="1:8" ht="18" customHeight="1" x14ac:dyDescent="0.2">
      <c r="A37" s="7">
        <v>32</v>
      </c>
      <c r="B37" s="8">
        <v>111</v>
      </c>
      <c r="C37" s="9" t="s">
        <v>41</v>
      </c>
      <c r="D37" s="9" t="s">
        <v>39</v>
      </c>
      <c r="E37" s="10" t="s">
        <v>27</v>
      </c>
      <c r="F37" s="11">
        <v>35436</v>
      </c>
      <c r="G37" s="12">
        <v>2456</v>
      </c>
      <c r="H37" s="13">
        <v>27</v>
      </c>
    </row>
    <row r="38" spans="1:8" ht="18" customHeight="1" x14ac:dyDescent="0.2">
      <c r="A38" s="7">
        <v>33</v>
      </c>
      <c r="B38" s="8">
        <v>110</v>
      </c>
      <c r="C38" s="9" t="s">
        <v>40</v>
      </c>
      <c r="D38" s="9" t="s">
        <v>39</v>
      </c>
      <c r="E38" s="10" t="s">
        <v>27</v>
      </c>
      <c r="F38" s="11">
        <v>35208</v>
      </c>
      <c r="G38" s="12">
        <v>2536</v>
      </c>
      <c r="H38" s="13">
        <v>28</v>
      </c>
    </row>
    <row r="39" spans="1:8" ht="18" customHeight="1" x14ac:dyDescent="0.2">
      <c r="A39" s="7">
        <v>34</v>
      </c>
      <c r="B39" s="8">
        <v>139</v>
      </c>
      <c r="C39" s="9" t="s">
        <v>96</v>
      </c>
      <c r="D39" s="9" t="s">
        <v>92</v>
      </c>
      <c r="E39" s="10" t="s">
        <v>85</v>
      </c>
      <c r="F39" s="11">
        <v>34428</v>
      </c>
      <c r="G39" s="12">
        <v>2602</v>
      </c>
      <c r="H39" s="13">
        <v>28</v>
      </c>
    </row>
    <row r="40" spans="1:8" ht="18" customHeight="1" x14ac:dyDescent="0.2">
      <c r="A40" s="7">
        <v>35</v>
      </c>
      <c r="B40" s="8">
        <v>109</v>
      </c>
      <c r="C40" s="9" t="s">
        <v>100</v>
      </c>
      <c r="D40" s="9" t="s">
        <v>39</v>
      </c>
      <c r="E40" s="10" t="s">
        <v>27</v>
      </c>
      <c r="F40" s="11">
        <v>35318</v>
      </c>
      <c r="G40" s="12">
        <v>2659</v>
      </c>
      <c r="H40" s="13">
        <v>29</v>
      </c>
    </row>
    <row r="41" spans="1:8" ht="18" customHeight="1" x14ac:dyDescent="0.2">
      <c r="A41" s="7">
        <v>36</v>
      </c>
      <c r="B41" s="8">
        <v>67</v>
      </c>
      <c r="C41" s="9" t="s">
        <v>53</v>
      </c>
      <c r="D41" s="9" t="s">
        <v>50</v>
      </c>
      <c r="E41" s="10" t="s">
        <v>27</v>
      </c>
      <c r="F41" s="11">
        <v>34071</v>
      </c>
      <c r="G41" s="12">
        <v>2727</v>
      </c>
      <c r="H41" s="13">
        <v>30</v>
      </c>
    </row>
    <row r="42" spans="1:8" ht="18" customHeight="1" x14ac:dyDescent="0.2">
      <c r="A42" s="7">
        <v>37</v>
      </c>
      <c r="B42" s="8">
        <v>128</v>
      </c>
      <c r="C42" s="9" t="s">
        <v>43</v>
      </c>
      <c r="D42" s="9" t="s">
        <v>44</v>
      </c>
      <c r="E42" s="10" t="s">
        <v>27</v>
      </c>
      <c r="F42" s="11">
        <v>34335</v>
      </c>
      <c r="G42" s="12">
        <v>2753</v>
      </c>
      <c r="H42" s="13">
        <v>31</v>
      </c>
    </row>
    <row r="43" spans="1:8" ht="18" customHeight="1" x14ac:dyDescent="0.2">
      <c r="A43" s="7" t="s">
        <v>28</v>
      </c>
      <c r="B43" s="8">
        <v>69</v>
      </c>
      <c r="C43" s="9" t="s">
        <v>80</v>
      </c>
      <c r="D43" s="9" t="s">
        <v>79</v>
      </c>
      <c r="E43" s="10" t="s">
        <v>27</v>
      </c>
      <c r="F43" s="11">
        <v>34700</v>
      </c>
      <c r="G43" s="12" t="s">
        <v>102</v>
      </c>
      <c r="H43" s="13" t="s">
        <v>28</v>
      </c>
    </row>
    <row r="44" spans="1:8" ht="18" customHeight="1" x14ac:dyDescent="0.2">
      <c r="A44" s="7" t="s">
        <v>28</v>
      </c>
      <c r="B44" s="8">
        <v>10</v>
      </c>
      <c r="C44" s="9" t="s">
        <v>78</v>
      </c>
      <c r="D44" s="9" t="s">
        <v>56</v>
      </c>
      <c r="E44" s="10" t="s">
        <v>27</v>
      </c>
      <c r="F44" s="11">
        <v>32631</v>
      </c>
      <c r="G44" s="12" t="s">
        <v>102</v>
      </c>
      <c r="H44" s="13" t="s">
        <v>28</v>
      </c>
    </row>
    <row r="45" spans="1:8" ht="18" customHeight="1" x14ac:dyDescent="0.2">
      <c r="A45" s="7" t="s">
        <v>28</v>
      </c>
      <c r="B45" s="8">
        <v>457</v>
      </c>
      <c r="C45" s="9" t="s">
        <v>99</v>
      </c>
      <c r="D45" s="9" t="s">
        <v>61</v>
      </c>
      <c r="E45" s="10" t="s">
        <v>27</v>
      </c>
      <c r="F45" s="11">
        <v>33029</v>
      </c>
      <c r="G45" s="12" t="s">
        <v>102</v>
      </c>
      <c r="H45" s="13" t="s">
        <v>28</v>
      </c>
    </row>
    <row r="46" spans="1:8" ht="18" customHeight="1" x14ac:dyDescent="0.2">
      <c r="A46" s="7" t="s">
        <v>28</v>
      </c>
      <c r="B46" s="8">
        <v>143</v>
      </c>
      <c r="C46" s="9" t="s">
        <v>73</v>
      </c>
      <c r="D46" s="9" t="s">
        <v>70</v>
      </c>
      <c r="E46" s="10" t="s">
        <v>27</v>
      </c>
      <c r="F46" s="11">
        <v>32426</v>
      </c>
      <c r="G46" s="12" t="s">
        <v>102</v>
      </c>
      <c r="H46" s="13" t="s">
        <v>28</v>
      </c>
    </row>
    <row r="47" spans="1:8" ht="18" customHeight="1" x14ac:dyDescent="0.2">
      <c r="A47" s="7" t="s">
        <v>28</v>
      </c>
      <c r="B47" s="8">
        <v>190</v>
      </c>
      <c r="C47" s="9" t="s">
        <v>33</v>
      </c>
      <c r="D47" s="9" t="s">
        <v>76</v>
      </c>
      <c r="E47" s="10" t="s">
        <v>27</v>
      </c>
      <c r="F47" s="11">
        <v>34639</v>
      </c>
      <c r="G47" s="12" t="s">
        <v>102</v>
      </c>
      <c r="H47" s="13" t="s">
        <v>28</v>
      </c>
    </row>
    <row r="48" spans="1:8" ht="18" customHeight="1" x14ac:dyDescent="0.2">
      <c r="A48" s="7" t="s">
        <v>28</v>
      </c>
      <c r="B48" s="8">
        <v>53</v>
      </c>
      <c r="C48" s="9" t="s">
        <v>68</v>
      </c>
      <c r="D48" s="9" t="s">
        <v>66</v>
      </c>
      <c r="E48" s="10" t="s">
        <v>85</v>
      </c>
      <c r="F48" s="11">
        <v>33361</v>
      </c>
      <c r="G48" s="12" t="s">
        <v>102</v>
      </c>
      <c r="H48" s="13" t="s">
        <v>28</v>
      </c>
    </row>
    <row r="49" spans="1:8" ht="18" customHeight="1" x14ac:dyDescent="0.2">
      <c r="A49" s="7" t="s">
        <v>28</v>
      </c>
      <c r="B49" s="8">
        <v>112</v>
      </c>
      <c r="C49" s="9" t="s">
        <v>42</v>
      </c>
      <c r="D49" s="9" t="s">
        <v>39</v>
      </c>
      <c r="E49" s="10" t="s">
        <v>27</v>
      </c>
      <c r="F49" s="11">
        <v>35376</v>
      </c>
      <c r="G49" s="12" t="s">
        <v>101</v>
      </c>
      <c r="H49" s="13" t="s">
        <v>28</v>
      </c>
    </row>
    <row r="50" spans="1:8" ht="18" customHeight="1" x14ac:dyDescent="0.2">
      <c r="A50" s="7" t="s">
        <v>28</v>
      </c>
      <c r="B50" s="8">
        <v>68</v>
      </c>
      <c r="C50" s="9" t="s">
        <v>54</v>
      </c>
      <c r="D50" s="9" t="s">
        <v>50</v>
      </c>
      <c r="E50" s="10" t="s">
        <v>27</v>
      </c>
      <c r="F50" s="11">
        <v>35224</v>
      </c>
      <c r="G50" s="12" t="s">
        <v>101</v>
      </c>
      <c r="H50" s="13" t="s">
        <v>28</v>
      </c>
    </row>
    <row r="51" spans="1:8" ht="18" customHeight="1" x14ac:dyDescent="0.2">
      <c r="A51" s="7" t="s">
        <v>28</v>
      </c>
      <c r="B51" s="8">
        <v>7</v>
      </c>
      <c r="C51" s="9" t="s">
        <v>55</v>
      </c>
      <c r="D51" s="9" t="s">
        <v>56</v>
      </c>
      <c r="E51" s="10" t="s">
        <v>27</v>
      </c>
      <c r="F51" s="11">
        <v>26034</v>
      </c>
      <c r="G51" s="12" t="s">
        <v>101</v>
      </c>
      <c r="H51" s="13" t="s">
        <v>28</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3" type="noConversion"/>
  <conditionalFormatting sqref="H6:H51">
    <cfRule type="containsText" dxfId="39" priority="2" stopIfTrue="1" operator="containsText" text="$E$7=&quot;F&quot;">
      <formula>NOT(ISERROR(SEARCH("$E$7=""F""",H6)))</formula>
    </cfRule>
    <cfRule type="containsText" dxfId="38" priority="4" stopIfTrue="1" operator="containsText" text="F=E7">
      <formula>NOT(ISERROR(SEARCH("F=E7",H6)))</formula>
    </cfRule>
  </conditionalFormatting>
  <conditionalFormatting sqref="B6:B51">
    <cfRule type="duplicateValues" dxfId="37" priority="47" stopIfTrue="1"/>
  </conditionalFormatting>
  <printOptions horizontalCentered="1"/>
  <pageMargins left="0.55000000000000004" right="0.23622047244094491" top="0.62992125984251968" bottom="0.43307086614173229" header="0.39370078740157483" footer="0.23622047244094491"/>
  <pageSetup paperSize="9" scale="89" orientation="portrait" horizontalDpi="300" verticalDpi="300" r:id="rId1"/>
  <headerFooter alignWithMargins="0">
    <oddFooter>&amp;C&amp;P</oddFooter>
  </headerFooter>
  <rowBreaks count="1" manualBreakCount="1">
    <brk id="43"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K47"/>
  <sheetViews>
    <sheetView view="pageBreakPreview" zoomScale="110" zoomScaleSheetLayoutView="110" workbookViewId="0">
      <selection activeCell="O34" sqref="O34"/>
    </sheetView>
  </sheetViews>
  <sheetFormatPr defaultRowHeight="12.75" x14ac:dyDescent="0.2"/>
  <cols>
    <col min="1" max="1" width="6.7109375" style="60" customWidth="1"/>
    <col min="2" max="2" width="30.7109375" style="59" customWidth="1"/>
    <col min="3" max="3" width="6.42578125" style="59" customWidth="1"/>
    <col min="4" max="4" width="26.5703125" style="59" customWidth="1"/>
    <col min="5" max="5" width="7" style="59" hidden="1" customWidth="1"/>
    <col min="6" max="7" width="8.28515625" style="59" customWidth="1"/>
    <col min="8" max="8" width="6.140625" style="59" hidden="1" customWidth="1"/>
    <col min="9" max="9" width="5.5703125" style="59" hidden="1" customWidth="1"/>
    <col min="10" max="10" width="5.42578125" style="59" hidden="1" customWidth="1"/>
    <col min="11" max="11" width="7.28515625" style="60" customWidth="1"/>
    <col min="12" max="16384" width="9.140625" style="59"/>
  </cols>
  <sheetData>
    <row r="1" spans="1:11" s="44" customFormat="1" ht="30" customHeight="1" x14ac:dyDescent="0.2">
      <c r="A1" s="162" t="str">
        <f>KAPAK!A2</f>
        <v>Türkiye Atletizm Federasyonu                                                                                                                                                                                             Samsun Atletizm İl Temsilciliği</v>
      </c>
      <c r="B1" s="162"/>
      <c r="C1" s="162"/>
      <c r="D1" s="162"/>
      <c r="E1" s="162"/>
      <c r="F1" s="162"/>
      <c r="G1" s="162"/>
      <c r="H1" s="162"/>
      <c r="I1" s="162"/>
      <c r="J1" s="162"/>
      <c r="K1" s="162"/>
    </row>
    <row r="2" spans="1:11" s="44" customFormat="1" ht="15.75" x14ac:dyDescent="0.2">
      <c r="A2" s="163" t="str">
        <f>KAPAK!B26</f>
        <v>Turkcell Kros Ligi Final Yarışları</v>
      </c>
      <c r="B2" s="163"/>
      <c r="C2" s="163"/>
      <c r="D2" s="163"/>
      <c r="E2" s="163"/>
      <c r="F2" s="163"/>
      <c r="G2" s="163"/>
      <c r="H2" s="163"/>
      <c r="I2" s="163"/>
      <c r="J2" s="163"/>
      <c r="K2" s="163"/>
    </row>
    <row r="3" spans="1:11" s="44" customFormat="1" ht="14.25" x14ac:dyDescent="0.2">
      <c r="A3" s="164" t="str">
        <f>KAPAK!B29</f>
        <v>Samsun</v>
      </c>
      <c r="B3" s="164"/>
      <c r="C3" s="164"/>
      <c r="D3" s="164"/>
      <c r="E3" s="164"/>
      <c r="F3" s="164"/>
      <c r="G3" s="164"/>
      <c r="H3" s="164"/>
      <c r="I3" s="164"/>
      <c r="J3" s="164"/>
      <c r="K3" s="164"/>
    </row>
    <row r="4" spans="1:11" s="44" customFormat="1" ht="16.5" customHeight="1" x14ac:dyDescent="0.2">
      <c r="A4" s="63" t="str">
        <f>KAPAK!B28</f>
        <v>Büyük Kadınlar</v>
      </c>
      <c r="B4" s="63"/>
      <c r="C4" s="64" t="str">
        <f>KAPAK!B27</f>
        <v>6000 Metre</v>
      </c>
      <c r="D4" s="64"/>
      <c r="E4" s="64"/>
      <c r="F4" s="161">
        <f>KAPAK!B30</f>
        <v>41707.416666666664</v>
      </c>
      <c r="G4" s="161"/>
      <c r="H4" s="161"/>
      <c r="I4" s="161"/>
      <c r="J4" s="161"/>
      <c r="K4" s="161"/>
    </row>
    <row r="5" spans="1:11" s="36" customFormat="1" ht="51.75" customHeight="1" x14ac:dyDescent="0.2">
      <c r="A5" s="61" t="s">
        <v>5</v>
      </c>
      <c r="B5" s="35" t="s">
        <v>26</v>
      </c>
      <c r="C5" s="72" t="s">
        <v>1</v>
      </c>
      <c r="D5" s="35" t="s">
        <v>3</v>
      </c>
      <c r="E5" s="35" t="s">
        <v>8</v>
      </c>
      <c r="F5" s="35" t="s">
        <v>7</v>
      </c>
      <c r="G5" s="71" t="s">
        <v>14</v>
      </c>
      <c r="H5" s="120" t="s">
        <v>30</v>
      </c>
      <c r="I5" s="120" t="s">
        <v>31</v>
      </c>
      <c r="J5" s="120" t="s">
        <v>32</v>
      </c>
      <c r="K5" s="35" t="s">
        <v>6</v>
      </c>
    </row>
    <row r="6" spans="1:11" s="44" customFormat="1" ht="12.75" customHeight="1" x14ac:dyDescent="0.2">
      <c r="A6" s="37"/>
      <c r="B6" s="39"/>
      <c r="C6" s="65">
        <v>101</v>
      </c>
      <c r="D6" s="40" t="s">
        <v>60</v>
      </c>
      <c r="E6" s="41" t="s">
        <v>27</v>
      </c>
      <c r="F6" s="42">
        <v>2002</v>
      </c>
      <c r="G6" s="66">
        <v>2</v>
      </c>
      <c r="H6" s="121"/>
      <c r="I6" s="121"/>
      <c r="J6" s="121"/>
      <c r="K6" s="38"/>
    </row>
    <row r="7" spans="1:11" s="44" customFormat="1" ht="12.75" customHeight="1" x14ac:dyDescent="0.2">
      <c r="A7" s="45"/>
      <c r="B7" s="47"/>
      <c r="C7" s="67">
        <v>100</v>
      </c>
      <c r="D7" s="48" t="s">
        <v>28</v>
      </c>
      <c r="E7" s="49" t="s">
        <v>27</v>
      </c>
      <c r="F7" s="50" t="s">
        <v>104</v>
      </c>
      <c r="G7" s="68" t="s">
        <v>28</v>
      </c>
      <c r="H7" s="122"/>
      <c r="I7" s="122"/>
      <c r="J7" s="122"/>
      <c r="K7" s="46"/>
    </row>
    <row r="8" spans="1:11" s="44" customFormat="1" ht="12.75" customHeight="1" x14ac:dyDescent="0.2">
      <c r="A8" s="73">
        <v>1</v>
      </c>
      <c r="B8" s="47" t="s">
        <v>61</v>
      </c>
      <c r="C8" s="67">
        <v>106</v>
      </c>
      <c r="D8" s="48" t="s">
        <v>62</v>
      </c>
      <c r="E8" s="49" t="s">
        <v>27</v>
      </c>
      <c r="F8" s="50">
        <v>2000</v>
      </c>
      <c r="G8" s="68">
        <v>1</v>
      </c>
      <c r="H8" s="124">
        <v>12</v>
      </c>
      <c r="I8" s="124">
        <v>15</v>
      </c>
      <c r="J8" s="124">
        <v>12</v>
      </c>
      <c r="K8" s="124">
        <v>16.000800000000002</v>
      </c>
    </row>
    <row r="9" spans="1:11" s="44" customFormat="1" ht="12.75" customHeight="1" x14ac:dyDescent="0.2">
      <c r="A9" s="45"/>
      <c r="B9" s="47"/>
      <c r="C9" s="67">
        <v>104</v>
      </c>
      <c r="D9" s="48" t="s">
        <v>63</v>
      </c>
      <c r="E9" s="49" t="s">
        <v>27</v>
      </c>
      <c r="F9" s="50">
        <v>2134</v>
      </c>
      <c r="G9" s="68">
        <v>8</v>
      </c>
      <c r="H9" s="122"/>
      <c r="I9" s="122"/>
      <c r="J9" s="122"/>
      <c r="K9" s="46"/>
    </row>
    <row r="10" spans="1:11" s="44" customFormat="1" ht="12.75" customHeight="1" x14ac:dyDescent="0.2">
      <c r="A10" s="45"/>
      <c r="B10" s="47"/>
      <c r="C10" s="67">
        <v>105</v>
      </c>
      <c r="D10" s="48" t="s">
        <v>64</v>
      </c>
      <c r="E10" s="49" t="s">
        <v>27</v>
      </c>
      <c r="F10" s="50">
        <v>2104</v>
      </c>
      <c r="G10" s="68">
        <v>5</v>
      </c>
      <c r="H10" s="122"/>
      <c r="I10" s="122"/>
      <c r="J10" s="122"/>
      <c r="K10" s="46"/>
    </row>
    <row r="11" spans="1:11" s="44" customFormat="1" ht="12.75" customHeight="1" x14ac:dyDescent="0.2">
      <c r="A11" s="52"/>
      <c r="B11" s="54"/>
      <c r="C11" s="69">
        <v>457</v>
      </c>
      <c r="D11" s="55" t="s">
        <v>99</v>
      </c>
      <c r="E11" s="56" t="s">
        <v>27</v>
      </c>
      <c r="F11" s="57" t="s">
        <v>102</v>
      </c>
      <c r="G11" s="70" t="s">
        <v>28</v>
      </c>
      <c r="H11" s="123"/>
      <c r="I11" s="123"/>
      <c r="J11" s="123"/>
      <c r="K11" s="53"/>
    </row>
    <row r="12" spans="1:11" ht="12.75" customHeight="1" x14ac:dyDescent="0.2">
      <c r="A12" s="37"/>
      <c r="B12" s="39"/>
      <c r="C12" s="65">
        <v>190</v>
      </c>
      <c r="D12" s="40" t="s">
        <v>33</v>
      </c>
      <c r="E12" s="41" t="s">
        <v>27</v>
      </c>
      <c r="F12" s="42" t="s">
        <v>102</v>
      </c>
      <c r="G12" s="66" t="s">
        <v>28</v>
      </c>
      <c r="H12" s="121"/>
      <c r="I12" s="121"/>
      <c r="J12" s="121"/>
      <c r="K12" s="38"/>
    </row>
    <row r="13" spans="1:11" ht="12.75" customHeight="1" x14ac:dyDescent="0.2">
      <c r="A13" s="45"/>
      <c r="B13" s="47"/>
      <c r="C13" s="67">
        <v>191</v>
      </c>
      <c r="D13" s="48" t="s">
        <v>34</v>
      </c>
      <c r="E13" s="49" t="s">
        <v>27</v>
      </c>
      <c r="F13" s="50">
        <v>2342</v>
      </c>
      <c r="G13" s="68">
        <v>23</v>
      </c>
      <c r="H13" s="122"/>
      <c r="I13" s="122"/>
      <c r="J13" s="122"/>
      <c r="K13" s="46"/>
    </row>
    <row r="14" spans="1:11" ht="12.75" customHeight="1" x14ac:dyDescent="0.2">
      <c r="A14" s="73">
        <v>2</v>
      </c>
      <c r="B14" s="47" t="s">
        <v>76</v>
      </c>
      <c r="C14" s="67">
        <v>192</v>
      </c>
      <c r="D14" s="48" t="s">
        <v>35</v>
      </c>
      <c r="E14" s="49" t="s">
        <v>27</v>
      </c>
      <c r="F14" s="50">
        <v>2108</v>
      </c>
      <c r="G14" s="68">
        <v>6</v>
      </c>
      <c r="H14" s="124">
        <v>34</v>
      </c>
      <c r="I14" s="124">
        <v>41</v>
      </c>
      <c r="J14" s="124">
        <v>30</v>
      </c>
      <c r="K14" s="62">
        <v>36.002299999999998</v>
      </c>
    </row>
    <row r="15" spans="1:11" ht="12.75" customHeight="1" x14ac:dyDescent="0.2">
      <c r="A15" s="45"/>
      <c r="B15" s="47"/>
      <c r="C15" s="67">
        <v>29</v>
      </c>
      <c r="D15" s="48" t="s">
        <v>28</v>
      </c>
      <c r="E15" s="49" t="s">
        <v>27</v>
      </c>
      <c r="F15" s="50" t="s">
        <v>104</v>
      </c>
      <c r="G15" s="68" t="s">
        <v>28</v>
      </c>
      <c r="H15" s="122"/>
      <c r="I15" s="122"/>
      <c r="J15" s="122"/>
      <c r="K15" s="46"/>
    </row>
    <row r="16" spans="1:11" ht="12.75" customHeight="1" x14ac:dyDescent="0.2">
      <c r="A16" s="45"/>
      <c r="B16" s="47"/>
      <c r="C16" s="67">
        <v>193</v>
      </c>
      <c r="D16" s="48" t="s">
        <v>36</v>
      </c>
      <c r="E16" s="49" t="s">
        <v>27</v>
      </c>
      <c r="F16" s="50">
        <v>2049</v>
      </c>
      <c r="G16" s="68">
        <v>4</v>
      </c>
      <c r="H16" s="122"/>
      <c r="I16" s="122"/>
      <c r="J16" s="122"/>
      <c r="K16" s="46"/>
    </row>
    <row r="17" spans="1:11" ht="12.75" customHeight="1" x14ac:dyDescent="0.2">
      <c r="A17" s="52"/>
      <c r="B17" s="54"/>
      <c r="C17" s="69">
        <v>194</v>
      </c>
      <c r="D17" s="55" t="s">
        <v>37</v>
      </c>
      <c r="E17" s="56" t="s">
        <v>27</v>
      </c>
      <c r="F17" s="57">
        <v>2024</v>
      </c>
      <c r="G17" s="70">
        <v>3</v>
      </c>
      <c r="H17" s="123"/>
      <c r="I17" s="123"/>
      <c r="J17" s="123"/>
      <c r="K17" s="53"/>
    </row>
    <row r="18" spans="1:11" ht="12.75" customHeight="1" x14ac:dyDescent="0.2">
      <c r="A18" s="37"/>
      <c r="B18" s="39"/>
      <c r="C18" s="65">
        <v>140</v>
      </c>
      <c r="D18" s="40" t="s">
        <v>69</v>
      </c>
      <c r="E18" s="41" t="s">
        <v>27</v>
      </c>
      <c r="F18" s="42">
        <v>2158</v>
      </c>
      <c r="G18" s="66">
        <v>10</v>
      </c>
      <c r="H18" s="121"/>
      <c r="I18" s="121"/>
      <c r="J18" s="121"/>
      <c r="K18" s="38"/>
    </row>
    <row r="19" spans="1:11" ht="12.75" customHeight="1" x14ac:dyDescent="0.2">
      <c r="A19" s="45"/>
      <c r="B19" s="47"/>
      <c r="C19" s="67">
        <v>141</v>
      </c>
      <c r="D19" s="48" t="s">
        <v>71</v>
      </c>
      <c r="E19" s="49" t="s">
        <v>27</v>
      </c>
      <c r="F19" s="50">
        <v>2220</v>
      </c>
      <c r="G19" s="68">
        <v>12</v>
      </c>
      <c r="H19" s="122"/>
      <c r="I19" s="122"/>
      <c r="J19" s="122"/>
      <c r="K19" s="46"/>
    </row>
    <row r="20" spans="1:11" ht="12.75" customHeight="1" x14ac:dyDescent="0.2">
      <c r="A20" s="73">
        <v>3</v>
      </c>
      <c r="B20" s="47" t="s">
        <v>70</v>
      </c>
      <c r="C20" s="67">
        <v>142</v>
      </c>
      <c r="D20" s="48" t="s">
        <v>72</v>
      </c>
      <c r="E20" s="49" t="s">
        <v>27</v>
      </c>
      <c r="F20" s="50">
        <v>2236</v>
      </c>
      <c r="G20" s="68">
        <v>14</v>
      </c>
      <c r="H20" s="124">
        <v>63</v>
      </c>
      <c r="I20" s="124">
        <v>59</v>
      </c>
      <c r="J20" s="124">
        <v>64</v>
      </c>
      <c r="K20" s="62">
        <v>47.001399999999997</v>
      </c>
    </row>
    <row r="21" spans="1:11" ht="12.75" customHeight="1" x14ac:dyDescent="0.2">
      <c r="A21" s="45"/>
      <c r="B21" s="47"/>
      <c r="C21" s="67">
        <v>143</v>
      </c>
      <c r="D21" s="48" t="s">
        <v>73</v>
      </c>
      <c r="E21" s="49" t="s">
        <v>27</v>
      </c>
      <c r="F21" s="50" t="s">
        <v>102</v>
      </c>
      <c r="G21" s="68" t="s">
        <v>28</v>
      </c>
      <c r="H21" s="122"/>
      <c r="I21" s="122"/>
      <c r="J21" s="122"/>
      <c r="K21" s="46"/>
    </row>
    <row r="22" spans="1:11" ht="12.75" customHeight="1" x14ac:dyDescent="0.2">
      <c r="A22" s="45"/>
      <c r="B22" s="47"/>
      <c r="C22" s="67">
        <v>201</v>
      </c>
      <c r="D22" s="48" t="s">
        <v>74</v>
      </c>
      <c r="E22" s="49" t="s">
        <v>27</v>
      </c>
      <c r="F22" s="50">
        <v>2406</v>
      </c>
      <c r="G22" s="68">
        <v>24</v>
      </c>
      <c r="H22" s="122"/>
      <c r="I22" s="122"/>
      <c r="J22" s="122"/>
      <c r="K22" s="46"/>
    </row>
    <row r="23" spans="1:11" ht="12.75" customHeight="1" x14ac:dyDescent="0.2">
      <c r="A23" s="52"/>
      <c r="B23" s="54"/>
      <c r="C23" s="69">
        <v>161</v>
      </c>
      <c r="D23" s="55" t="s">
        <v>77</v>
      </c>
      <c r="E23" s="56" t="s">
        <v>27</v>
      </c>
      <c r="F23" s="57">
        <v>2216</v>
      </c>
      <c r="G23" s="70">
        <v>11</v>
      </c>
      <c r="H23" s="123"/>
      <c r="I23" s="123"/>
      <c r="J23" s="123"/>
      <c r="K23" s="53"/>
    </row>
    <row r="24" spans="1:11" ht="12.75" customHeight="1" x14ac:dyDescent="0.2">
      <c r="A24" s="37"/>
      <c r="B24" s="39"/>
      <c r="C24" s="65">
        <v>128</v>
      </c>
      <c r="D24" s="40" t="s">
        <v>43</v>
      </c>
      <c r="E24" s="41" t="s">
        <v>27</v>
      </c>
      <c r="F24" s="42">
        <v>2753</v>
      </c>
      <c r="G24" s="43">
        <v>31</v>
      </c>
      <c r="H24" s="121"/>
      <c r="I24" s="121"/>
      <c r="J24" s="121"/>
      <c r="K24" s="38"/>
    </row>
    <row r="25" spans="1:11" ht="12.75" customHeight="1" x14ac:dyDescent="0.2">
      <c r="A25" s="45"/>
      <c r="B25" s="47"/>
      <c r="C25" s="67">
        <v>129</v>
      </c>
      <c r="D25" s="48" t="s">
        <v>45</v>
      </c>
      <c r="E25" s="49" t="s">
        <v>27</v>
      </c>
      <c r="F25" s="50">
        <v>2241</v>
      </c>
      <c r="G25" s="51">
        <v>16</v>
      </c>
      <c r="H25" s="122"/>
      <c r="I25" s="122"/>
      <c r="J25" s="122"/>
      <c r="K25" s="46"/>
    </row>
    <row r="26" spans="1:11" ht="12.75" customHeight="1" x14ac:dyDescent="0.2">
      <c r="A26" s="73">
        <v>4</v>
      </c>
      <c r="B26" s="47" t="s">
        <v>44</v>
      </c>
      <c r="C26" s="67">
        <v>130</v>
      </c>
      <c r="D26" s="48" t="s">
        <v>46</v>
      </c>
      <c r="E26" s="49" t="s">
        <v>27</v>
      </c>
      <c r="F26" s="50">
        <v>2339</v>
      </c>
      <c r="G26" s="51">
        <v>22</v>
      </c>
      <c r="H26" s="124">
        <v>75</v>
      </c>
      <c r="I26" s="124">
        <v>63</v>
      </c>
      <c r="J26" s="124">
        <v>79</v>
      </c>
      <c r="K26" s="62">
        <v>67.002200000000002</v>
      </c>
    </row>
    <row r="27" spans="1:11" ht="12.75" customHeight="1" x14ac:dyDescent="0.2">
      <c r="A27" s="45"/>
      <c r="B27" s="47"/>
      <c r="C27" s="67">
        <v>131</v>
      </c>
      <c r="D27" s="48" t="s">
        <v>47</v>
      </c>
      <c r="E27" s="49" t="s">
        <v>27</v>
      </c>
      <c r="F27" s="50">
        <v>2328</v>
      </c>
      <c r="G27" s="51">
        <v>20</v>
      </c>
      <c r="H27" s="122"/>
      <c r="I27" s="122"/>
      <c r="J27" s="122"/>
      <c r="K27" s="46"/>
    </row>
    <row r="28" spans="1:11" ht="12.75" customHeight="1" x14ac:dyDescent="0.2">
      <c r="A28" s="45"/>
      <c r="B28" s="47"/>
      <c r="C28" s="67">
        <v>132</v>
      </c>
      <c r="D28" s="48" t="s">
        <v>48</v>
      </c>
      <c r="E28" s="49" t="s">
        <v>27</v>
      </c>
      <c r="F28" s="50">
        <v>2148</v>
      </c>
      <c r="G28" s="51">
        <v>9</v>
      </c>
      <c r="H28" s="122"/>
      <c r="I28" s="122"/>
      <c r="J28" s="122"/>
      <c r="K28" s="46"/>
    </row>
    <row r="29" spans="1:11" ht="12.75" customHeight="1" x14ac:dyDescent="0.2">
      <c r="A29" s="52"/>
      <c r="B29" s="54"/>
      <c r="C29" s="69">
        <v>133</v>
      </c>
      <c r="D29" s="55" t="s">
        <v>28</v>
      </c>
      <c r="E29" s="56" t="s">
        <v>27</v>
      </c>
      <c r="F29" s="57" t="s">
        <v>104</v>
      </c>
      <c r="G29" s="58" t="s">
        <v>28</v>
      </c>
      <c r="H29" s="123"/>
      <c r="I29" s="123"/>
      <c r="J29" s="123"/>
      <c r="K29" s="53"/>
    </row>
    <row r="30" spans="1:11" ht="12.75" customHeight="1" x14ac:dyDescent="0.2">
      <c r="A30" s="37"/>
      <c r="B30" s="39"/>
      <c r="C30" s="65">
        <v>7</v>
      </c>
      <c r="D30" s="40" t="s">
        <v>55</v>
      </c>
      <c r="E30" s="41" t="s">
        <v>27</v>
      </c>
      <c r="F30" s="42" t="s">
        <v>101</v>
      </c>
      <c r="G30" s="43" t="s">
        <v>28</v>
      </c>
      <c r="H30" s="121"/>
      <c r="I30" s="121"/>
      <c r="J30" s="121"/>
      <c r="K30" s="38"/>
    </row>
    <row r="31" spans="1:11" ht="12.75" customHeight="1" x14ac:dyDescent="0.2">
      <c r="A31" s="45"/>
      <c r="B31" s="47"/>
      <c r="C31" s="67">
        <v>8</v>
      </c>
      <c r="D31" s="48" t="s">
        <v>57</v>
      </c>
      <c r="E31" s="49" t="s">
        <v>27</v>
      </c>
      <c r="F31" s="50">
        <v>2129</v>
      </c>
      <c r="G31" s="51">
        <v>7</v>
      </c>
      <c r="H31" s="122"/>
      <c r="I31" s="122"/>
      <c r="J31" s="122"/>
      <c r="K31" s="46"/>
    </row>
    <row r="32" spans="1:11" ht="12.75" customHeight="1" x14ac:dyDescent="0.2">
      <c r="A32" s="73">
        <v>5</v>
      </c>
      <c r="B32" s="47" t="s">
        <v>56</v>
      </c>
      <c r="C32" s="67">
        <v>9</v>
      </c>
      <c r="D32" s="48" t="s">
        <v>82</v>
      </c>
      <c r="E32" s="49" t="s">
        <v>27</v>
      </c>
      <c r="F32" s="50">
        <v>2317</v>
      </c>
      <c r="G32" s="51">
        <v>19</v>
      </c>
      <c r="H32" s="124">
        <v>71</v>
      </c>
      <c r="I32" s="124">
        <v>66</v>
      </c>
      <c r="J32" s="124">
        <v>62</v>
      </c>
      <c r="K32" s="62">
        <v>69.002600000000001</v>
      </c>
    </row>
    <row r="33" spans="1:11" ht="12.75" customHeight="1" x14ac:dyDescent="0.2">
      <c r="A33" s="45"/>
      <c r="B33" s="47"/>
      <c r="C33" s="67">
        <v>10</v>
      </c>
      <c r="D33" s="48" t="s">
        <v>78</v>
      </c>
      <c r="E33" s="49" t="s">
        <v>27</v>
      </c>
      <c r="F33" s="50" t="s">
        <v>102</v>
      </c>
      <c r="G33" s="51" t="s">
        <v>28</v>
      </c>
      <c r="H33" s="122"/>
      <c r="I33" s="122"/>
      <c r="J33" s="122"/>
      <c r="K33" s="46"/>
    </row>
    <row r="34" spans="1:11" ht="12.75" customHeight="1" x14ac:dyDescent="0.2">
      <c r="A34" s="45"/>
      <c r="B34" s="47"/>
      <c r="C34" s="67">
        <v>11</v>
      </c>
      <c r="D34" s="48" t="s">
        <v>58</v>
      </c>
      <c r="E34" s="49" t="s">
        <v>27</v>
      </c>
      <c r="F34" s="50">
        <v>2257</v>
      </c>
      <c r="G34" s="51">
        <v>17</v>
      </c>
      <c r="H34" s="122"/>
      <c r="I34" s="122"/>
      <c r="J34" s="122"/>
      <c r="K34" s="46"/>
    </row>
    <row r="35" spans="1:11" ht="12.75" customHeight="1" x14ac:dyDescent="0.2">
      <c r="A35" s="52"/>
      <c r="B35" s="54"/>
      <c r="C35" s="69">
        <v>12</v>
      </c>
      <c r="D35" s="55" t="s">
        <v>59</v>
      </c>
      <c r="E35" s="56" t="s">
        <v>27</v>
      </c>
      <c r="F35" s="57">
        <v>2455</v>
      </c>
      <c r="G35" s="58">
        <v>26</v>
      </c>
      <c r="H35" s="123"/>
      <c r="I35" s="123"/>
      <c r="J35" s="123"/>
      <c r="K35" s="53"/>
    </row>
    <row r="36" spans="1:11" ht="12.75" customHeight="1" x14ac:dyDescent="0.2">
      <c r="A36" s="37"/>
      <c r="B36" s="39"/>
      <c r="C36" s="65">
        <v>108</v>
      </c>
      <c r="D36" s="40" t="s">
        <v>38</v>
      </c>
      <c r="E36" s="41" t="s">
        <v>27</v>
      </c>
      <c r="F36" s="42">
        <v>2239</v>
      </c>
      <c r="G36" s="43">
        <v>15</v>
      </c>
      <c r="H36" s="121"/>
      <c r="I36" s="121"/>
      <c r="J36" s="121"/>
      <c r="K36" s="38"/>
    </row>
    <row r="37" spans="1:11" ht="12.75" customHeight="1" x14ac:dyDescent="0.2">
      <c r="A37" s="45"/>
      <c r="B37" s="47"/>
      <c r="C37" s="67">
        <v>109</v>
      </c>
      <c r="D37" s="48" t="s">
        <v>100</v>
      </c>
      <c r="E37" s="49" t="s">
        <v>27</v>
      </c>
      <c r="F37" s="50">
        <v>2659</v>
      </c>
      <c r="G37" s="51">
        <v>29</v>
      </c>
      <c r="H37" s="122"/>
      <c r="I37" s="122"/>
      <c r="J37" s="122"/>
      <c r="K37" s="46"/>
    </row>
    <row r="38" spans="1:11" ht="12.75" customHeight="1" x14ac:dyDescent="0.2">
      <c r="A38" s="73">
        <v>6</v>
      </c>
      <c r="B38" s="47" t="s">
        <v>39</v>
      </c>
      <c r="C38" s="67">
        <v>110</v>
      </c>
      <c r="D38" s="48" t="s">
        <v>40</v>
      </c>
      <c r="E38" s="49" t="s">
        <v>27</v>
      </c>
      <c r="F38" s="50">
        <v>2536</v>
      </c>
      <c r="G38" s="51">
        <v>28</v>
      </c>
      <c r="H38" s="124">
        <v>126</v>
      </c>
      <c r="I38" s="124">
        <v>132</v>
      </c>
      <c r="J38" s="124">
        <v>124</v>
      </c>
      <c r="K38" s="62">
        <v>88.002799999999993</v>
      </c>
    </row>
    <row r="39" spans="1:11" ht="12.75" customHeight="1" x14ac:dyDescent="0.2">
      <c r="A39" s="45"/>
      <c r="B39" s="47"/>
      <c r="C39" s="67">
        <v>111</v>
      </c>
      <c r="D39" s="48" t="s">
        <v>41</v>
      </c>
      <c r="E39" s="49" t="s">
        <v>27</v>
      </c>
      <c r="F39" s="50">
        <v>2456</v>
      </c>
      <c r="G39" s="51">
        <v>27</v>
      </c>
      <c r="H39" s="122"/>
      <c r="I39" s="122"/>
      <c r="J39" s="122"/>
      <c r="K39" s="46"/>
    </row>
    <row r="40" spans="1:11" ht="12.75" customHeight="1" x14ac:dyDescent="0.2">
      <c r="A40" s="45"/>
      <c r="B40" s="47"/>
      <c r="C40" s="67">
        <v>112</v>
      </c>
      <c r="D40" s="48" t="s">
        <v>42</v>
      </c>
      <c r="E40" s="49" t="s">
        <v>27</v>
      </c>
      <c r="F40" s="50" t="s">
        <v>101</v>
      </c>
      <c r="G40" s="51" t="s">
        <v>28</v>
      </c>
      <c r="H40" s="122"/>
      <c r="I40" s="122"/>
      <c r="J40" s="122"/>
      <c r="K40" s="46"/>
    </row>
    <row r="41" spans="1:11" ht="12.75" customHeight="1" x14ac:dyDescent="0.2">
      <c r="A41" s="52"/>
      <c r="B41" s="54"/>
      <c r="C41" s="69">
        <v>113</v>
      </c>
      <c r="D41" s="55" t="s">
        <v>81</v>
      </c>
      <c r="E41" s="56" t="s">
        <v>27</v>
      </c>
      <c r="F41" s="57">
        <v>2315</v>
      </c>
      <c r="G41" s="58">
        <v>18</v>
      </c>
      <c r="H41" s="123"/>
      <c r="I41" s="123"/>
      <c r="J41" s="123"/>
      <c r="K41" s="53"/>
    </row>
    <row r="42" spans="1:11" ht="12.75" customHeight="1" x14ac:dyDescent="0.2">
      <c r="A42" s="37"/>
      <c r="B42" s="39"/>
      <c r="C42" s="65">
        <v>64</v>
      </c>
      <c r="D42" s="40" t="s">
        <v>49</v>
      </c>
      <c r="E42" s="41" t="s">
        <v>27</v>
      </c>
      <c r="F42" s="42">
        <v>2221</v>
      </c>
      <c r="G42" s="43">
        <v>13</v>
      </c>
      <c r="H42" s="121"/>
      <c r="I42" s="121"/>
      <c r="J42" s="121"/>
      <c r="K42" s="38"/>
    </row>
    <row r="43" spans="1:11" ht="12.75" customHeight="1" x14ac:dyDescent="0.2">
      <c r="A43" s="45"/>
      <c r="B43" s="47"/>
      <c r="C43" s="67">
        <v>65</v>
      </c>
      <c r="D43" s="48" t="s">
        <v>51</v>
      </c>
      <c r="E43" s="49" t="s">
        <v>27</v>
      </c>
      <c r="F43" s="50">
        <v>2427</v>
      </c>
      <c r="G43" s="51">
        <v>25</v>
      </c>
      <c r="H43" s="122"/>
      <c r="I43" s="122"/>
      <c r="J43" s="122"/>
      <c r="K43" s="46"/>
    </row>
    <row r="44" spans="1:11" ht="12.75" customHeight="1" x14ac:dyDescent="0.2">
      <c r="A44" s="73">
        <v>7</v>
      </c>
      <c r="B44" s="47" t="s">
        <v>50</v>
      </c>
      <c r="C44" s="67">
        <v>66</v>
      </c>
      <c r="D44" s="48" t="s">
        <v>52</v>
      </c>
      <c r="E44" s="49" t="s">
        <v>27</v>
      </c>
      <c r="F44" s="50">
        <v>2330</v>
      </c>
      <c r="G44" s="51">
        <v>21</v>
      </c>
      <c r="H44" s="124">
        <v>131</v>
      </c>
      <c r="I44" s="124">
        <v>95</v>
      </c>
      <c r="J44" s="124">
        <v>113</v>
      </c>
      <c r="K44" s="62">
        <v>89.003</v>
      </c>
    </row>
    <row r="45" spans="1:11" ht="12.75" customHeight="1" x14ac:dyDescent="0.2">
      <c r="A45" s="45"/>
      <c r="B45" s="47"/>
      <c r="C45" s="67">
        <v>67</v>
      </c>
      <c r="D45" s="48" t="s">
        <v>53</v>
      </c>
      <c r="E45" s="49" t="s">
        <v>27</v>
      </c>
      <c r="F45" s="50">
        <v>2727</v>
      </c>
      <c r="G45" s="51">
        <v>30</v>
      </c>
      <c r="H45" s="122"/>
      <c r="I45" s="122"/>
      <c r="J45" s="122"/>
      <c r="K45" s="46"/>
    </row>
    <row r="46" spans="1:11" ht="12.75" customHeight="1" x14ac:dyDescent="0.2">
      <c r="A46" s="45"/>
      <c r="B46" s="47"/>
      <c r="C46" s="67">
        <v>68</v>
      </c>
      <c r="D46" s="48" t="s">
        <v>54</v>
      </c>
      <c r="E46" s="49" t="s">
        <v>27</v>
      </c>
      <c r="F46" s="50" t="s">
        <v>101</v>
      </c>
      <c r="G46" s="51" t="s">
        <v>28</v>
      </c>
      <c r="H46" s="122"/>
      <c r="I46" s="122"/>
      <c r="J46" s="122"/>
      <c r="K46" s="46"/>
    </row>
    <row r="47" spans="1:11" ht="12.75" customHeight="1" x14ac:dyDescent="0.2">
      <c r="A47" s="52"/>
      <c r="B47" s="54"/>
      <c r="C47" s="69">
        <v>69</v>
      </c>
      <c r="D47" s="55" t="s">
        <v>80</v>
      </c>
      <c r="E47" s="56" t="s">
        <v>27</v>
      </c>
      <c r="F47" s="57" t="s">
        <v>102</v>
      </c>
      <c r="G47" s="58" t="s">
        <v>28</v>
      </c>
      <c r="H47" s="123"/>
      <c r="I47" s="123"/>
      <c r="J47" s="123"/>
      <c r="K47" s="53"/>
    </row>
  </sheetData>
  <sheetProtection formatCells="0" formatColumns="0" formatRows="0" insertColumns="0" insertRows="0" insertHyperlinks="0" deleteColumns="0" deleteRows="0" sort="0" autoFilter="0" pivotTables="0"/>
  <mergeCells count="4">
    <mergeCell ref="F4:K4"/>
    <mergeCell ref="A1:K1"/>
    <mergeCell ref="A2:K2"/>
    <mergeCell ref="A3:K3"/>
  </mergeCells>
  <conditionalFormatting sqref="B5">
    <cfRule type="duplicateValues" dxfId="36" priority="12" stopIfTrue="1"/>
  </conditionalFormatting>
  <conditionalFormatting sqref="A6:A47">
    <cfRule type="cellIs" dxfId="35" priority="9" operator="greaterThan">
      <formula>1000</formula>
    </cfRule>
    <cfRule type="cellIs" dxfId="34" priority="10" operator="greaterThan">
      <formula>"&gt;1000"</formula>
    </cfRule>
  </conditionalFormatting>
  <conditionalFormatting sqref="H8">
    <cfRule type="duplicateValues" dxfId="33" priority="8" stopIfTrue="1"/>
  </conditionalFormatting>
  <conditionalFormatting sqref="H8">
    <cfRule type="duplicateValues" dxfId="32" priority="7" stopIfTrue="1"/>
  </conditionalFormatting>
  <conditionalFormatting sqref="I8">
    <cfRule type="duplicateValues" dxfId="31" priority="6" stopIfTrue="1"/>
  </conditionalFormatting>
  <conditionalFormatting sqref="J8">
    <cfRule type="duplicateValues" dxfId="30" priority="5" stopIfTrue="1"/>
  </conditionalFormatting>
  <conditionalFormatting sqref="K6:K47">
    <cfRule type="duplicateValues" dxfId="29" priority="48" stopIfTrue="1"/>
  </conditionalFormatting>
  <conditionalFormatting sqref="H14 H20 H26 H32 H38 H44">
    <cfRule type="duplicateValues" dxfId="28" priority="49" stopIfTrue="1"/>
  </conditionalFormatting>
  <conditionalFormatting sqref="I14 I20 I26 I32 I38 I44">
    <cfRule type="duplicateValues" dxfId="27" priority="61" stopIfTrue="1"/>
  </conditionalFormatting>
  <conditionalFormatting sqref="J14 J20 J26 J32 J38 J44">
    <cfRule type="duplicateValues" dxfId="26" priority="67" stopIfTrue="1"/>
  </conditionalFormatting>
  <printOptions horizontalCentered="1"/>
  <pageMargins left="0.51" right="0.12" top="0.62992125984251968" bottom="0.39370078740157483" header="0.39370078740157483" footer="0.23622047244094491"/>
  <pageSetup paperSize="9" scale="86" orientation="portrait" horizontalDpi="300" verticalDpi="300" r:id="rId1"/>
  <headerFooter alignWithMargins="0">
    <oddFooter>&amp;C&amp;P</oddFooter>
  </headerFooter>
  <ignoredErrors>
    <ignoredError sqref="C1:C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FF00"/>
  </sheetPr>
  <dimension ref="A1:A41"/>
  <sheetViews>
    <sheetView view="pageBreakPreview" zoomScale="90" zoomScaleNormal="90" zoomScaleSheetLayoutView="90" workbookViewId="0"/>
  </sheetViews>
  <sheetFormatPr defaultRowHeight="12.75" x14ac:dyDescent="0.2"/>
  <cols>
    <col min="1" max="1" width="171.140625" style="2" customWidth="1"/>
    <col min="2" max="16384" width="9.140625" style="2"/>
  </cols>
  <sheetData>
    <row r="1" spans="1:1" ht="30.75" customHeight="1" x14ac:dyDescent="0.2">
      <c r="A1" s="1" t="s">
        <v>15</v>
      </c>
    </row>
    <row r="2" spans="1:1" s="4" customFormat="1" ht="39" customHeight="1" x14ac:dyDescent="0.2">
      <c r="A2" s="3" t="s">
        <v>16</v>
      </c>
    </row>
    <row r="3" spans="1:1" s="4" customFormat="1" ht="47.25" customHeight="1" x14ac:dyDescent="0.2">
      <c r="A3" s="3" t="s">
        <v>18</v>
      </c>
    </row>
    <row r="4" spans="1:1" s="4" customFormat="1" ht="42" customHeight="1" x14ac:dyDescent="0.2">
      <c r="A4" s="3" t="s">
        <v>23</v>
      </c>
    </row>
    <row r="5" spans="1:1" s="4" customFormat="1" ht="39.75" customHeight="1" x14ac:dyDescent="0.2">
      <c r="A5" s="3" t="s">
        <v>19</v>
      </c>
    </row>
    <row r="6" spans="1:1" s="4" customFormat="1" ht="24.75" customHeight="1" x14ac:dyDescent="0.2">
      <c r="A6" s="3" t="s">
        <v>22</v>
      </c>
    </row>
    <row r="7" spans="1:1" s="4" customFormat="1" ht="43.5" customHeight="1" x14ac:dyDescent="0.2">
      <c r="A7" s="3" t="s">
        <v>24</v>
      </c>
    </row>
    <row r="8" spans="1:1" ht="45.75" customHeight="1" x14ac:dyDescent="0.2">
      <c r="A8" s="5" t="s">
        <v>20</v>
      </c>
    </row>
    <row r="9" spans="1:1" ht="60" customHeight="1" x14ac:dyDescent="0.2">
      <c r="A9" s="5" t="s">
        <v>21</v>
      </c>
    </row>
    <row r="10" spans="1:1" ht="31.5" customHeight="1" x14ac:dyDescent="0.2">
      <c r="A10" s="6" t="s">
        <v>17</v>
      </c>
    </row>
    <row r="11" spans="1:1" ht="31.5" customHeight="1" x14ac:dyDescent="0.2"/>
    <row r="12" spans="1:1" ht="31.5" customHeight="1" x14ac:dyDescent="0.2"/>
    <row r="13" spans="1:1" ht="31.5" customHeight="1" x14ac:dyDescent="0.2"/>
    <row r="14" spans="1:1" ht="31.5" customHeight="1" x14ac:dyDescent="0.2"/>
    <row r="15" spans="1:1" ht="31.5" customHeight="1" x14ac:dyDescent="0.2"/>
    <row r="16" spans="1:1" ht="31.5" customHeight="1" x14ac:dyDescent="0.2"/>
    <row r="17" ht="31.5" customHeight="1" x14ac:dyDescent="0.2"/>
    <row r="18" ht="31.5" customHeight="1" x14ac:dyDescent="0.2"/>
    <row r="19" ht="31.5" customHeight="1" x14ac:dyDescent="0.2"/>
    <row r="20" ht="31.5" customHeight="1" x14ac:dyDescent="0.2"/>
    <row r="21" ht="31.5" customHeight="1" x14ac:dyDescent="0.2"/>
    <row r="22" ht="31.5" customHeight="1" x14ac:dyDescent="0.2"/>
    <row r="23" ht="31.5" customHeight="1" x14ac:dyDescent="0.2"/>
    <row r="24" ht="31.5" customHeight="1" x14ac:dyDescent="0.2"/>
    <row r="25" ht="31.5" customHeight="1" x14ac:dyDescent="0.2"/>
    <row r="26" ht="31.5" customHeight="1" x14ac:dyDescent="0.2"/>
    <row r="27" ht="31.5" customHeight="1" x14ac:dyDescent="0.2"/>
    <row r="28" ht="31.5" customHeight="1" x14ac:dyDescent="0.2"/>
    <row r="29" ht="31.5" customHeight="1" x14ac:dyDescent="0.2"/>
    <row r="30" ht="31.5" customHeight="1" x14ac:dyDescent="0.2"/>
    <row r="31" ht="31.5" customHeight="1" x14ac:dyDescent="0.2"/>
    <row r="32" ht="31.5" customHeight="1" x14ac:dyDescent="0.2"/>
    <row r="33" ht="31.5" customHeight="1" x14ac:dyDescent="0.2"/>
    <row r="34" ht="31.5" customHeight="1" x14ac:dyDescent="0.2"/>
    <row r="35" ht="31.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L47"/>
  <sheetViews>
    <sheetView view="pageBreakPreview" zoomScale="110" zoomScaleSheetLayoutView="110" workbookViewId="0">
      <selection activeCell="C36" sqref="C36:G41"/>
    </sheetView>
  </sheetViews>
  <sheetFormatPr defaultRowHeight="12.75" x14ac:dyDescent="0.2"/>
  <cols>
    <col min="1" max="1" width="7.42578125" style="60" customWidth="1"/>
    <col min="2" max="2" width="30.7109375" style="59" customWidth="1"/>
    <col min="3" max="3" width="9.85546875" style="59" customWidth="1"/>
    <col min="4" max="4" width="26.5703125" style="59" customWidth="1"/>
    <col min="5" max="5" width="7" style="59" hidden="1" customWidth="1"/>
    <col min="6" max="7" width="8.28515625" style="59" customWidth="1"/>
    <col min="8" max="10" width="5.7109375" style="59" customWidth="1"/>
    <col min="11" max="11" width="5.7109375" style="60" customWidth="1"/>
    <col min="12" max="12" width="7.85546875" style="59" customWidth="1"/>
    <col min="13" max="16384" width="9.140625" style="59"/>
  </cols>
  <sheetData>
    <row r="1" spans="1:12" s="44" customFormat="1" ht="30" customHeight="1" x14ac:dyDescent="0.2">
      <c r="A1" s="133"/>
      <c r="B1" s="162" t="s">
        <v>103</v>
      </c>
      <c r="C1" s="162"/>
      <c r="D1" s="162"/>
      <c r="E1" s="162"/>
      <c r="F1" s="162"/>
      <c r="G1" s="162"/>
      <c r="H1" s="162"/>
      <c r="I1" s="162"/>
      <c r="J1" s="162"/>
      <c r="K1" s="133"/>
      <c r="L1" s="133"/>
    </row>
    <row r="2" spans="1:12" s="44" customFormat="1" ht="15.75" customHeight="1" x14ac:dyDescent="0.2">
      <c r="A2" s="163" t="str">
        <f>KAPAK!B26</f>
        <v>Turkcell Kros Ligi Final Yarışları</v>
      </c>
      <c r="B2" s="163"/>
      <c r="C2" s="163"/>
      <c r="D2" s="163"/>
      <c r="E2" s="163"/>
      <c r="F2" s="163"/>
      <c r="G2" s="163"/>
      <c r="H2" s="163"/>
      <c r="I2" s="163"/>
      <c r="J2" s="163"/>
      <c r="K2" s="163"/>
      <c r="L2" s="163"/>
    </row>
    <row r="3" spans="1:12" s="44" customFormat="1" ht="14.25" customHeight="1" x14ac:dyDescent="0.2">
      <c r="A3" s="164" t="str">
        <f>KAPAK!B29</f>
        <v>Samsun</v>
      </c>
      <c r="B3" s="164"/>
      <c r="C3" s="164"/>
      <c r="D3" s="164"/>
      <c r="E3" s="164"/>
      <c r="F3" s="164"/>
      <c r="G3" s="164"/>
      <c r="H3" s="164"/>
      <c r="I3" s="164"/>
      <c r="J3" s="164"/>
      <c r="K3" s="164"/>
      <c r="L3" s="164"/>
    </row>
    <row r="4" spans="1:12" s="44" customFormat="1" ht="16.5" customHeight="1" x14ac:dyDescent="0.2">
      <c r="A4" s="63" t="str">
        <f>KAPAK!B28</f>
        <v>Büyük Kadınlar</v>
      </c>
      <c r="B4" s="63"/>
      <c r="C4" s="64" t="str">
        <f>KAPAK!B27</f>
        <v>6000 Metre</v>
      </c>
      <c r="D4" s="64"/>
      <c r="E4" s="64"/>
      <c r="F4" s="161" t="s">
        <v>90</v>
      </c>
      <c r="G4" s="161"/>
      <c r="H4" s="161"/>
      <c r="I4" s="165">
        <v>41707.416666666664</v>
      </c>
      <c r="J4" s="165"/>
      <c r="K4" s="165"/>
      <c r="L4" s="165"/>
    </row>
    <row r="5" spans="1:12" s="36" customFormat="1" ht="45" customHeight="1" x14ac:dyDescent="0.2">
      <c r="A5" s="61" t="s">
        <v>5</v>
      </c>
      <c r="B5" s="35" t="s">
        <v>26</v>
      </c>
      <c r="C5" s="72" t="s">
        <v>1</v>
      </c>
      <c r="D5" s="35" t="s">
        <v>3</v>
      </c>
      <c r="E5" s="35" t="s">
        <v>8</v>
      </c>
      <c r="F5" s="35" t="s">
        <v>7</v>
      </c>
      <c r="G5" s="71" t="s">
        <v>14</v>
      </c>
      <c r="H5" s="125" t="s">
        <v>30</v>
      </c>
      <c r="I5" s="125" t="s">
        <v>31</v>
      </c>
      <c r="J5" s="125" t="s">
        <v>32</v>
      </c>
      <c r="K5" s="125" t="s">
        <v>89</v>
      </c>
      <c r="L5" s="35" t="s">
        <v>91</v>
      </c>
    </row>
    <row r="6" spans="1:12" s="44" customFormat="1" ht="12.75" customHeight="1" x14ac:dyDescent="0.2">
      <c r="A6" s="37"/>
      <c r="B6" s="39"/>
      <c r="C6" s="65">
        <v>101</v>
      </c>
      <c r="D6" s="40" t="s">
        <v>60</v>
      </c>
      <c r="E6" s="41" t="s">
        <v>27</v>
      </c>
      <c r="F6" s="42">
        <v>2002</v>
      </c>
      <c r="G6" s="66">
        <v>2</v>
      </c>
      <c r="H6" s="121"/>
      <c r="I6" s="121"/>
      <c r="J6" s="121"/>
      <c r="K6" s="38"/>
      <c r="L6" s="38"/>
    </row>
    <row r="7" spans="1:12" s="44" customFormat="1" ht="12.75" customHeight="1" x14ac:dyDescent="0.2">
      <c r="A7" s="45"/>
      <c r="B7" s="47"/>
      <c r="C7" s="67">
        <v>100</v>
      </c>
      <c r="D7" s="48" t="s">
        <v>28</v>
      </c>
      <c r="E7" s="49" t="s">
        <v>27</v>
      </c>
      <c r="F7" s="50" t="s">
        <v>104</v>
      </c>
      <c r="G7" s="68" t="s">
        <v>28</v>
      </c>
      <c r="H7" s="122"/>
      <c r="I7" s="122"/>
      <c r="J7" s="122"/>
      <c r="K7" s="46"/>
      <c r="L7" s="46"/>
    </row>
    <row r="8" spans="1:12" s="44" customFormat="1" ht="12.75" customHeight="1" x14ac:dyDescent="0.2">
      <c r="A8" s="73">
        <v>1</v>
      </c>
      <c r="B8" s="47" t="s">
        <v>61</v>
      </c>
      <c r="C8" s="67">
        <v>106</v>
      </c>
      <c r="D8" s="48" t="s">
        <v>62</v>
      </c>
      <c r="E8" s="49" t="s">
        <v>27</v>
      </c>
      <c r="F8" s="50">
        <v>2000</v>
      </c>
      <c r="G8" s="68">
        <v>1</v>
      </c>
      <c r="H8" s="62">
        <v>12</v>
      </c>
      <c r="I8" s="62">
        <v>15</v>
      </c>
      <c r="J8" s="124">
        <v>12</v>
      </c>
      <c r="K8" s="62">
        <v>16.000800000000002</v>
      </c>
      <c r="L8" s="62">
        <v>55.000799999999998</v>
      </c>
    </row>
    <row r="9" spans="1:12" s="44" customFormat="1" ht="12.75" customHeight="1" x14ac:dyDescent="0.2">
      <c r="A9" s="45"/>
      <c r="B9" s="47"/>
      <c r="C9" s="67">
        <v>104</v>
      </c>
      <c r="D9" s="48" t="s">
        <v>63</v>
      </c>
      <c r="E9" s="49" t="s">
        <v>27</v>
      </c>
      <c r="F9" s="50">
        <v>2134</v>
      </c>
      <c r="G9" s="68">
        <v>8</v>
      </c>
      <c r="H9" s="122"/>
      <c r="I9" s="122"/>
      <c r="J9" s="122"/>
      <c r="K9" s="46"/>
      <c r="L9" s="46"/>
    </row>
    <row r="10" spans="1:12" s="44" customFormat="1" ht="12.75" customHeight="1" x14ac:dyDescent="0.2">
      <c r="A10" s="45"/>
      <c r="B10" s="47"/>
      <c r="C10" s="67">
        <v>105</v>
      </c>
      <c r="D10" s="48" t="s">
        <v>64</v>
      </c>
      <c r="E10" s="49" t="s">
        <v>27</v>
      </c>
      <c r="F10" s="50">
        <v>2104</v>
      </c>
      <c r="G10" s="68">
        <v>5</v>
      </c>
      <c r="H10" s="122"/>
      <c r="I10" s="122"/>
      <c r="J10" s="122"/>
      <c r="K10" s="46"/>
      <c r="L10" s="46"/>
    </row>
    <row r="11" spans="1:12" s="44" customFormat="1" ht="12.75" customHeight="1" x14ac:dyDescent="0.2">
      <c r="A11" s="52"/>
      <c r="B11" s="54"/>
      <c r="C11" s="69">
        <v>457</v>
      </c>
      <c r="D11" s="55" t="s">
        <v>99</v>
      </c>
      <c r="E11" s="56" t="s">
        <v>27</v>
      </c>
      <c r="F11" s="57" t="s">
        <v>102</v>
      </c>
      <c r="G11" s="70" t="s">
        <v>28</v>
      </c>
      <c r="H11" s="123"/>
      <c r="I11" s="123"/>
      <c r="J11" s="123"/>
      <c r="K11" s="53"/>
      <c r="L11" s="53"/>
    </row>
    <row r="12" spans="1:12" ht="12.75" customHeight="1" x14ac:dyDescent="0.2">
      <c r="A12" s="37"/>
      <c r="B12" s="39"/>
      <c r="C12" s="65">
        <v>190</v>
      </c>
      <c r="D12" s="40" t="s">
        <v>33</v>
      </c>
      <c r="E12" s="41" t="s">
        <v>27</v>
      </c>
      <c r="F12" s="42" t="s">
        <v>102</v>
      </c>
      <c r="G12" s="66" t="s">
        <v>28</v>
      </c>
      <c r="H12" s="121"/>
      <c r="I12" s="121"/>
      <c r="J12" s="121"/>
      <c r="K12" s="38"/>
      <c r="L12" s="38"/>
    </row>
    <row r="13" spans="1:12" ht="12.75" customHeight="1" x14ac:dyDescent="0.2">
      <c r="A13" s="45"/>
      <c r="B13" s="47"/>
      <c r="C13" s="67">
        <v>191</v>
      </c>
      <c r="D13" s="48" t="s">
        <v>34</v>
      </c>
      <c r="E13" s="49" t="s">
        <v>27</v>
      </c>
      <c r="F13" s="50">
        <v>2342</v>
      </c>
      <c r="G13" s="68">
        <v>23</v>
      </c>
      <c r="H13" s="122"/>
      <c r="I13" s="122"/>
      <c r="J13" s="122"/>
      <c r="K13" s="46"/>
      <c r="L13" s="46"/>
    </row>
    <row r="14" spans="1:12" ht="12.75" customHeight="1" x14ac:dyDescent="0.2">
      <c r="A14" s="73">
        <v>2</v>
      </c>
      <c r="B14" s="47" t="s">
        <v>76</v>
      </c>
      <c r="C14" s="67">
        <v>192</v>
      </c>
      <c r="D14" s="48" t="s">
        <v>35</v>
      </c>
      <c r="E14" s="49" t="s">
        <v>27</v>
      </c>
      <c r="F14" s="50">
        <v>2108</v>
      </c>
      <c r="G14" s="68">
        <v>6</v>
      </c>
      <c r="H14" s="62">
        <v>34</v>
      </c>
      <c r="I14" s="62">
        <v>41</v>
      </c>
      <c r="J14" s="124">
        <v>30</v>
      </c>
      <c r="K14" s="62">
        <v>36.002299999999998</v>
      </c>
      <c r="L14" s="62">
        <v>141.00229999999999</v>
      </c>
    </row>
    <row r="15" spans="1:12" ht="12.75" customHeight="1" x14ac:dyDescent="0.2">
      <c r="A15" s="45"/>
      <c r="B15" s="47"/>
      <c r="C15" s="67">
        <v>29</v>
      </c>
      <c r="D15" s="48" t="s">
        <v>28</v>
      </c>
      <c r="E15" s="49" t="s">
        <v>27</v>
      </c>
      <c r="F15" s="50" t="s">
        <v>104</v>
      </c>
      <c r="G15" s="68" t="s">
        <v>28</v>
      </c>
      <c r="H15" s="122"/>
      <c r="I15" s="122"/>
      <c r="J15" s="122"/>
      <c r="K15" s="46"/>
      <c r="L15" s="46"/>
    </row>
    <row r="16" spans="1:12" ht="12.75" customHeight="1" x14ac:dyDescent="0.2">
      <c r="A16" s="45"/>
      <c r="B16" s="47"/>
      <c r="C16" s="67">
        <v>193</v>
      </c>
      <c r="D16" s="48" t="s">
        <v>36</v>
      </c>
      <c r="E16" s="49" t="s">
        <v>27</v>
      </c>
      <c r="F16" s="50">
        <v>2049</v>
      </c>
      <c r="G16" s="68">
        <v>4</v>
      </c>
      <c r="H16" s="122"/>
      <c r="I16" s="122"/>
      <c r="J16" s="122"/>
      <c r="K16" s="46"/>
      <c r="L16" s="46"/>
    </row>
    <row r="17" spans="1:12" ht="12.75" customHeight="1" x14ac:dyDescent="0.2">
      <c r="A17" s="52"/>
      <c r="B17" s="54"/>
      <c r="C17" s="69">
        <v>194</v>
      </c>
      <c r="D17" s="55" t="s">
        <v>37</v>
      </c>
      <c r="E17" s="56" t="s">
        <v>27</v>
      </c>
      <c r="F17" s="57">
        <v>2024</v>
      </c>
      <c r="G17" s="70">
        <v>3</v>
      </c>
      <c r="H17" s="123"/>
      <c r="I17" s="123"/>
      <c r="J17" s="123"/>
      <c r="K17" s="53"/>
      <c r="L17" s="53"/>
    </row>
    <row r="18" spans="1:12" ht="12.75" customHeight="1" x14ac:dyDescent="0.2">
      <c r="A18" s="37"/>
      <c r="B18" s="39"/>
      <c r="C18" s="65">
        <v>140</v>
      </c>
      <c r="D18" s="40" t="s">
        <v>69</v>
      </c>
      <c r="E18" s="41" t="s">
        <v>27</v>
      </c>
      <c r="F18" s="42">
        <v>2158</v>
      </c>
      <c r="G18" s="66">
        <v>10</v>
      </c>
      <c r="H18" s="121"/>
      <c r="I18" s="121"/>
      <c r="J18" s="121"/>
      <c r="K18" s="38"/>
      <c r="L18" s="38"/>
    </row>
    <row r="19" spans="1:12" ht="12.75" customHeight="1" x14ac:dyDescent="0.2">
      <c r="A19" s="45"/>
      <c r="B19" s="47"/>
      <c r="C19" s="67">
        <v>141</v>
      </c>
      <c r="D19" s="48" t="s">
        <v>71</v>
      </c>
      <c r="E19" s="49" t="s">
        <v>27</v>
      </c>
      <c r="F19" s="50">
        <v>2220</v>
      </c>
      <c r="G19" s="68">
        <v>12</v>
      </c>
      <c r="H19" s="122"/>
      <c r="I19" s="122"/>
      <c r="J19" s="122"/>
      <c r="K19" s="46"/>
      <c r="L19" s="46"/>
    </row>
    <row r="20" spans="1:12" ht="12.75" customHeight="1" x14ac:dyDescent="0.2">
      <c r="A20" s="73">
        <v>3</v>
      </c>
      <c r="B20" s="47" t="s">
        <v>70</v>
      </c>
      <c r="C20" s="67">
        <v>142</v>
      </c>
      <c r="D20" s="48" t="s">
        <v>72</v>
      </c>
      <c r="E20" s="49" t="s">
        <v>27</v>
      </c>
      <c r="F20" s="50">
        <v>2236</v>
      </c>
      <c r="G20" s="68">
        <v>14</v>
      </c>
      <c r="H20" s="62">
        <v>63</v>
      </c>
      <c r="I20" s="62">
        <v>59</v>
      </c>
      <c r="J20" s="124">
        <v>64</v>
      </c>
      <c r="K20" s="62">
        <v>47.001399999999997</v>
      </c>
      <c r="L20" s="62">
        <v>233.00139999999999</v>
      </c>
    </row>
    <row r="21" spans="1:12" ht="12.75" customHeight="1" x14ac:dyDescent="0.2">
      <c r="A21" s="45"/>
      <c r="B21" s="47"/>
      <c r="C21" s="67">
        <v>143</v>
      </c>
      <c r="D21" s="48" t="s">
        <v>73</v>
      </c>
      <c r="E21" s="49" t="s">
        <v>27</v>
      </c>
      <c r="F21" s="50" t="s">
        <v>102</v>
      </c>
      <c r="G21" s="68" t="s">
        <v>28</v>
      </c>
      <c r="H21" s="122"/>
      <c r="I21" s="122"/>
      <c r="J21" s="122"/>
      <c r="K21" s="46"/>
      <c r="L21" s="46"/>
    </row>
    <row r="22" spans="1:12" ht="12.75" customHeight="1" x14ac:dyDescent="0.2">
      <c r="A22" s="45"/>
      <c r="B22" s="47"/>
      <c r="C22" s="67">
        <v>201</v>
      </c>
      <c r="D22" s="48" t="s">
        <v>74</v>
      </c>
      <c r="E22" s="49" t="s">
        <v>27</v>
      </c>
      <c r="F22" s="50">
        <v>2406</v>
      </c>
      <c r="G22" s="68">
        <v>24</v>
      </c>
      <c r="H22" s="122"/>
      <c r="I22" s="122"/>
      <c r="J22" s="122"/>
      <c r="K22" s="46"/>
      <c r="L22" s="46"/>
    </row>
    <row r="23" spans="1:12" ht="12.75" customHeight="1" x14ac:dyDescent="0.2">
      <c r="A23" s="52"/>
      <c r="B23" s="54"/>
      <c r="C23" s="69">
        <v>161</v>
      </c>
      <c r="D23" s="55" t="s">
        <v>77</v>
      </c>
      <c r="E23" s="56" t="s">
        <v>27</v>
      </c>
      <c r="F23" s="57">
        <v>2216</v>
      </c>
      <c r="G23" s="70">
        <v>11</v>
      </c>
      <c r="H23" s="123"/>
      <c r="I23" s="123"/>
      <c r="J23" s="123"/>
      <c r="K23" s="53"/>
      <c r="L23" s="53"/>
    </row>
    <row r="24" spans="1:12" ht="12.75" customHeight="1" x14ac:dyDescent="0.2">
      <c r="A24" s="37"/>
      <c r="B24" s="39"/>
      <c r="C24" s="65">
        <v>7</v>
      </c>
      <c r="D24" s="40" t="s">
        <v>55</v>
      </c>
      <c r="E24" s="41" t="s">
        <v>27</v>
      </c>
      <c r="F24" s="42" t="s">
        <v>101</v>
      </c>
      <c r="G24" s="43" t="s">
        <v>28</v>
      </c>
      <c r="H24" s="117"/>
      <c r="I24" s="117"/>
      <c r="J24" s="117"/>
      <c r="K24" s="38"/>
      <c r="L24" s="38"/>
    </row>
    <row r="25" spans="1:12" ht="12.75" customHeight="1" x14ac:dyDescent="0.2">
      <c r="A25" s="45"/>
      <c r="B25" s="47"/>
      <c r="C25" s="67">
        <v>8</v>
      </c>
      <c r="D25" s="48" t="s">
        <v>57</v>
      </c>
      <c r="E25" s="49" t="s">
        <v>27</v>
      </c>
      <c r="F25" s="50">
        <v>2129</v>
      </c>
      <c r="G25" s="51">
        <v>7</v>
      </c>
      <c r="H25" s="118"/>
      <c r="I25" s="118"/>
      <c r="J25" s="118"/>
      <c r="K25" s="46"/>
      <c r="L25" s="46"/>
    </row>
    <row r="26" spans="1:12" ht="12.75" customHeight="1" x14ac:dyDescent="0.2">
      <c r="A26" s="73">
        <v>4</v>
      </c>
      <c r="B26" s="47" t="s">
        <v>56</v>
      </c>
      <c r="C26" s="67">
        <v>9</v>
      </c>
      <c r="D26" s="48" t="s">
        <v>82</v>
      </c>
      <c r="E26" s="49" t="s">
        <v>27</v>
      </c>
      <c r="F26" s="50">
        <v>2317</v>
      </c>
      <c r="G26" s="51">
        <v>19</v>
      </c>
      <c r="H26" s="62">
        <v>71</v>
      </c>
      <c r="I26" s="62">
        <v>66</v>
      </c>
      <c r="J26" s="124">
        <v>62</v>
      </c>
      <c r="K26" s="62">
        <v>69.002600000000001</v>
      </c>
      <c r="L26" s="62">
        <v>268.00260000000003</v>
      </c>
    </row>
    <row r="27" spans="1:12" ht="12.75" customHeight="1" x14ac:dyDescent="0.2">
      <c r="A27" s="45"/>
      <c r="B27" s="47"/>
      <c r="C27" s="67">
        <v>10</v>
      </c>
      <c r="D27" s="48" t="s">
        <v>78</v>
      </c>
      <c r="E27" s="49" t="s">
        <v>27</v>
      </c>
      <c r="F27" s="50" t="s">
        <v>102</v>
      </c>
      <c r="G27" s="51" t="s">
        <v>28</v>
      </c>
      <c r="H27" s="118"/>
      <c r="I27" s="118"/>
      <c r="J27" s="118"/>
      <c r="K27" s="46"/>
      <c r="L27" s="46"/>
    </row>
    <row r="28" spans="1:12" ht="12.75" customHeight="1" x14ac:dyDescent="0.2">
      <c r="A28" s="45"/>
      <c r="B28" s="47"/>
      <c r="C28" s="67">
        <v>11</v>
      </c>
      <c r="D28" s="48" t="s">
        <v>58</v>
      </c>
      <c r="E28" s="49" t="s">
        <v>27</v>
      </c>
      <c r="F28" s="50">
        <v>2257</v>
      </c>
      <c r="G28" s="51">
        <v>17</v>
      </c>
      <c r="H28" s="118"/>
      <c r="I28" s="118"/>
      <c r="J28" s="118"/>
      <c r="K28" s="46"/>
      <c r="L28" s="46"/>
    </row>
    <row r="29" spans="1:12" ht="12.75" customHeight="1" x14ac:dyDescent="0.2">
      <c r="A29" s="52"/>
      <c r="B29" s="54"/>
      <c r="C29" s="69">
        <v>12</v>
      </c>
      <c r="D29" s="55" t="s">
        <v>59</v>
      </c>
      <c r="E29" s="56" t="s">
        <v>27</v>
      </c>
      <c r="F29" s="57">
        <v>2455</v>
      </c>
      <c r="G29" s="58">
        <v>26</v>
      </c>
      <c r="H29" s="119"/>
      <c r="I29" s="119"/>
      <c r="J29" s="119"/>
      <c r="K29" s="53"/>
      <c r="L29" s="53"/>
    </row>
    <row r="30" spans="1:12" ht="12.75" customHeight="1" x14ac:dyDescent="0.2">
      <c r="A30" s="37"/>
      <c r="B30" s="39"/>
      <c r="C30" s="65">
        <v>128</v>
      </c>
      <c r="D30" s="40" t="s">
        <v>43</v>
      </c>
      <c r="E30" s="41" t="s">
        <v>27</v>
      </c>
      <c r="F30" s="42">
        <v>2753</v>
      </c>
      <c r="G30" s="43">
        <v>31</v>
      </c>
      <c r="H30" s="117"/>
      <c r="I30" s="117"/>
      <c r="J30" s="117"/>
      <c r="K30" s="38"/>
      <c r="L30" s="38"/>
    </row>
    <row r="31" spans="1:12" ht="12.75" customHeight="1" x14ac:dyDescent="0.2">
      <c r="A31" s="45"/>
      <c r="B31" s="47"/>
      <c r="C31" s="67">
        <v>129</v>
      </c>
      <c r="D31" s="48" t="s">
        <v>45</v>
      </c>
      <c r="E31" s="49" t="s">
        <v>27</v>
      </c>
      <c r="F31" s="50">
        <v>2241</v>
      </c>
      <c r="G31" s="51">
        <v>16</v>
      </c>
      <c r="H31" s="118"/>
      <c r="I31" s="118"/>
      <c r="J31" s="118"/>
      <c r="K31" s="46"/>
      <c r="L31" s="46"/>
    </row>
    <row r="32" spans="1:12" ht="12.75" customHeight="1" x14ac:dyDescent="0.2">
      <c r="A32" s="73">
        <v>5</v>
      </c>
      <c r="B32" s="47" t="s">
        <v>44</v>
      </c>
      <c r="C32" s="67">
        <v>130</v>
      </c>
      <c r="D32" s="48" t="s">
        <v>46</v>
      </c>
      <c r="E32" s="49" t="s">
        <v>27</v>
      </c>
      <c r="F32" s="50">
        <v>2339</v>
      </c>
      <c r="G32" s="51">
        <v>22</v>
      </c>
      <c r="H32" s="62">
        <v>75</v>
      </c>
      <c r="I32" s="62">
        <v>63</v>
      </c>
      <c r="J32" s="124">
        <v>79</v>
      </c>
      <c r="K32" s="62">
        <v>67.002200000000002</v>
      </c>
      <c r="L32" s="62">
        <v>284.00220000000002</v>
      </c>
    </row>
    <row r="33" spans="1:12" ht="12.75" customHeight="1" x14ac:dyDescent="0.2">
      <c r="A33" s="45"/>
      <c r="B33" s="47"/>
      <c r="C33" s="67">
        <v>131</v>
      </c>
      <c r="D33" s="48" t="s">
        <v>47</v>
      </c>
      <c r="E33" s="49" t="s">
        <v>27</v>
      </c>
      <c r="F33" s="50">
        <v>2328</v>
      </c>
      <c r="G33" s="51">
        <v>20</v>
      </c>
      <c r="H33" s="118"/>
      <c r="I33" s="118"/>
      <c r="J33" s="118"/>
      <c r="K33" s="46"/>
      <c r="L33" s="46"/>
    </row>
    <row r="34" spans="1:12" ht="12.75" customHeight="1" x14ac:dyDescent="0.2">
      <c r="A34" s="45"/>
      <c r="B34" s="47"/>
      <c r="C34" s="67">
        <v>132</v>
      </c>
      <c r="D34" s="48" t="s">
        <v>48</v>
      </c>
      <c r="E34" s="49" t="s">
        <v>27</v>
      </c>
      <c r="F34" s="50">
        <v>2148</v>
      </c>
      <c r="G34" s="51">
        <v>9</v>
      </c>
      <c r="H34" s="118"/>
      <c r="I34" s="118"/>
      <c r="J34" s="118"/>
      <c r="K34" s="46"/>
      <c r="L34" s="46"/>
    </row>
    <row r="35" spans="1:12" ht="12.75" customHeight="1" x14ac:dyDescent="0.2">
      <c r="A35" s="52"/>
      <c r="B35" s="54"/>
      <c r="C35" s="69">
        <v>133</v>
      </c>
      <c r="D35" s="55" t="s">
        <v>28</v>
      </c>
      <c r="E35" s="56" t="s">
        <v>27</v>
      </c>
      <c r="F35" s="57" t="s">
        <v>104</v>
      </c>
      <c r="G35" s="58" t="s">
        <v>28</v>
      </c>
      <c r="H35" s="119"/>
      <c r="I35" s="119"/>
      <c r="J35" s="119"/>
      <c r="K35" s="53"/>
      <c r="L35" s="53"/>
    </row>
    <row r="36" spans="1:12" ht="12.75" customHeight="1" x14ac:dyDescent="0.2">
      <c r="A36" s="37"/>
      <c r="B36" s="39"/>
      <c r="C36" s="65">
        <v>64</v>
      </c>
      <c r="D36" s="40" t="s">
        <v>49</v>
      </c>
      <c r="E36" s="41" t="s">
        <v>27</v>
      </c>
      <c r="F36" s="42">
        <v>2221</v>
      </c>
      <c r="G36" s="43">
        <v>13</v>
      </c>
      <c r="H36" s="117"/>
      <c r="I36" s="117"/>
      <c r="J36" s="117"/>
      <c r="K36" s="38"/>
      <c r="L36" s="38"/>
    </row>
    <row r="37" spans="1:12" ht="12.75" customHeight="1" x14ac:dyDescent="0.2">
      <c r="A37" s="45"/>
      <c r="B37" s="47"/>
      <c r="C37" s="67">
        <v>65</v>
      </c>
      <c r="D37" s="48" t="s">
        <v>51</v>
      </c>
      <c r="E37" s="49" t="s">
        <v>27</v>
      </c>
      <c r="F37" s="50">
        <v>2427</v>
      </c>
      <c r="G37" s="51">
        <v>25</v>
      </c>
      <c r="H37" s="118"/>
      <c r="I37" s="118"/>
      <c r="J37" s="118"/>
      <c r="K37" s="46"/>
      <c r="L37" s="46"/>
    </row>
    <row r="38" spans="1:12" ht="12.75" customHeight="1" x14ac:dyDescent="0.2">
      <c r="A38" s="73">
        <v>6</v>
      </c>
      <c r="B38" s="47" t="s">
        <v>50</v>
      </c>
      <c r="C38" s="67">
        <v>66</v>
      </c>
      <c r="D38" s="48" t="s">
        <v>52</v>
      </c>
      <c r="E38" s="49" t="s">
        <v>27</v>
      </c>
      <c r="F38" s="50">
        <v>2330</v>
      </c>
      <c r="G38" s="51">
        <v>21</v>
      </c>
      <c r="H38" s="62">
        <v>131</v>
      </c>
      <c r="I38" s="62">
        <v>95</v>
      </c>
      <c r="J38" s="124">
        <v>113</v>
      </c>
      <c r="K38" s="62">
        <v>89.003</v>
      </c>
      <c r="L38" s="62">
        <v>428.00299999999999</v>
      </c>
    </row>
    <row r="39" spans="1:12" ht="12.75" customHeight="1" x14ac:dyDescent="0.2">
      <c r="A39" s="45"/>
      <c r="B39" s="47"/>
      <c r="C39" s="67">
        <v>67</v>
      </c>
      <c r="D39" s="48" t="s">
        <v>53</v>
      </c>
      <c r="E39" s="49" t="s">
        <v>27</v>
      </c>
      <c r="F39" s="50">
        <v>2727</v>
      </c>
      <c r="G39" s="51">
        <v>30</v>
      </c>
      <c r="H39" s="118"/>
      <c r="I39" s="118"/>
      <c r="J39" s="118"/>
      <c r="K39" s="46"/>
      <c r="L39" s="46"/>
    </row>
    <row r="40" spans="1:12" ht="12.75" customHeight="1" x14ac:dyDescent="0.2">
      <c r="A40" s="45"/>
      <c r="B40" s="47"/>
      <c r="C40" s="67">
        <v>68</v>
      </c>
      <c r="D40" s="48" t="s">
        <v>54</v>
      </c>
      <c r="E40" s="49" t="s">
        <v>27</v>
      </c>
      <c r="F40" s="50" t="s">
        <v>101</v>
      </c>
      <c r="G40" s="51" t="s">
        <v>28</v>
      </c>
      <c r="H40" s="118"/>
      <c r="I40" s="118"/>
      <c r="J40" s="118"/>
      <c r="K40" s="46"/>
      <c r="L40" s="46"/>
    </row>
    <row r="41" spans="1:12" ht="12.75" customHeight="1" x14ac:dyDescent="0.2">
      <c r="A41" s="52"/>
      <c r="B41" s="54"/>
      <c r="C41" s="69">
        <v>69</v>
      </c>
      <c r="D41" s="55" t="s">
        <v>80</v>
      </c>
      <c r="E41" s="56" t="s">
        <v>27</v>
      </c>
      <c r="F41" s="57" t="s">
        <v>102</v>
      </c>
      <c r="G41" s="58" t="s">
        <v>28</v>
      </c>
      <c r="H41" s="119"/>
      <c r="I41" s="119"/>
      <c r="J41" s="119"/>
      <c r="K41" s="53"/>
      <c r="L41" s="53"/>
    </row>
    <row r="42" spans="1:12" ht="12.75" customHeight="1" x14ac:dyDescent="0.2">
      <c r="A42" s="37"/>
      <c r="B42" s="39"/>
      <c r="C42" s="65">
        <v>108</v>
      </c>
      <c r="D42" s="40" t="s">
        <v>38</v>
      </c>
      <c r="E42" s="41" t="s">
        <v>27</v>
      </c>
      <c r="F42" s="42">
        <v>2239</v>
      </c>
      <c r="G42" s="43">
        <v>15</v>
      </c>
      <c r="H42" s="117"/>
      <c r="I42" s="117"/>
      <c r="J42" s="117"/>
      <c r="K42" s="38"/>
      <c r="L42" s="38"/>
    </row>
    <row r="43" spans="1:12" ht="12.75" customHeight="1" x14ac:dyDescent="0.2">
      <c r="A43" s="45"/>
      <c r="B43" s="47"/>
      <c r="C43" s="67">
        <v>109</v>
      </c>
      <c r="D43" s="48" t="s">
        <v>100</v>
      </c>
      <c r="E43" s="49" t="s">
        <v>27</v>
      </c>
      <c r="F43" s="50">
        <v>2659</v>
      </c>
      <c r="G43" s="51">
        <v>29</v>
      </c>
      <c r="H43" s="118"/>
      <c r="I43" s="118"/>
      <c r="J43" s="118"/>
      <c r="K43" s="46"/>
      <c r="L43" s="46"/>
    </row>
    <row r="44" spans="1:12" ht="12.75" customHeight="1" x14ac:dyDescent="0.2">
      <c r="A44" s="73">
        <v>7</v>
      </c>
      <c r="B44" s="47" t="s">
        <v>39</v>
      </c>
      <c r="C44" s="67">
        <v>110</v>
      </c>
      <c r="D44" s="48" t="s">
        <v>40</v>
      </c>
      <c r="E44" s="49" t="s">
        <v>27</v>
      </c>
      <c r="F44" s="50">
        <v>2536</v>
      </c>
      <c r="G44" s="51">
        <v>28</v>
      </c>
      <c r="H44" s="62">
        <v>126</v>
      </c>
      <c r="I44" s="62">
        <v>132</v>
      </c>
      <c r="J44" s="124">
        <v>124</v>
      </c>
      <c r="K44" s="62">
        <v>88.002799999999993</v>
      </c>
      <c r="L44" s="62">
        <v>470.00279999999998</v>
      </c>
    </row>
    <row r="45" spans="1:12" ht="12.75" customHeight="1" x14ac:dyDescent="0.2">
      <c r="A45" s="45"/>
      <c r="B45" s="47"/>
      <c r="C45" s="67">
        <v>111</v>
      </c>
      <c r="D45" s="48" t="s">
        <v>41</v>
      </c>
      <c r="E45" s="49" t="s">
        <v>27</v>
      </c>
      <c r="F45" s="50">
        <v>2456</v>
      </c>
      <c r="G45" s="51">
        <v>27</v>
      </c>
      <c r="H45" s="118"/>
      <c r="I45" s="118"/>
      <c r="J45" s="118"/>
      <c r="K45" s="46"/>
      <c r="L45" s="46"/>
    </row>
    <row r="46" spans="1:12" ht="12.75" customHeight="1" x14ac:dyDescent="0.2">
      <c r="A46" s="45"/>
      <c r="B46" s="47"/>
      <c r="C46" s="67">
        <v>112</v>
      </c>
      <c r="D46" s="48" t="s">
        <v>42</v>
      </c>
      <c r="E46" s="49" t="s">
        <v>27</v>
      </c>
      <c r="F46" s="50" t="s">
        <v>101</v>
      </c>
      <c r="G46" s="51" t="s">
        <v>28</v>
      </c>
      <c r="H46" s="118"/>
      <c r="I46" s="118"/>
      <c r="J46" s="118"/>
      <c r="K46" s="46"/>
      <c r="L46" s="46"/>
    </row>
    <row r="47" spans="1:12" ht="12.75" customHeight="1" x14ac:dyDescent="0.2">
      <c r="A47" s="52"/>
      <c r="B47" s="54"/>
      <c r="C47" s="69">
        <v>113</v>
      </c>
      <c r="D47" s="55" t="s">
        <v>81</v>
      </c>
      <c r="E47" s="56" t="s">
        <v>27</v>
      </c>
      <c r="F47" s="57">
        <v>2315</v>
      </c>
      <c r="G47" s="58">
        <v>18</v>
      </c>
      <c r="H47" s="119"/>
      <c r="I47" s="119"/>
      <c r="J47" s="119"/>
      <c r="K47" s="53"/>
      <c r="L47" s="53"/>
    </row>
  </sheetData>
  <sheetProtection formatCells="0" formatColumns="0" formatRows="0" insertColumns="0" insertRows="0" insertHyperlinks="0" deleteColumns="0" deleteRows="0" sort="0" autoFilter="0" pivotTables="0"/>
  <mergeCells count="5">
    <mergeCell ref="A2:L2"/>
    <mergeCell ref="A3:L3"/>
    <mergeCell ref="I4:L4"/>
    <mergeCell ref="F4:H4"/>
    <mergeCell ref="B1:J1"/>
  </mergeCells>
  <conditionalFormatting sqref="B5">
    <cfRule type="duplicateValues" dxfId="25" priority="45" stopIfTrue="1"/>
  </conditionalFormatting>
  <conditionalFormatting sqref="A6:A47">
    <cfRule type="cellIs" dxfId="24" priority="42" operator="greaterThan">
      <formula>1000</formula>
    </cfRule>
    <cfRule type="cellIs" dxfId="23" priority="43" operator="greaterThan">
      <formula>"&gt;1000"</formula>
    </cfRule>
  </conditionalFormatting>
  <conditionalFormatting sqref="H8">
    <cfRule type="duplicateValues" dxfId="22" priority="41" stopIfTrue="1"/>
  </conditionalFormatting>
  <conditionalFormatting sqref="I8">
    <cfRule type="duplicateValues" dxfId="21" priority="40" stopIfTrue="1"/>
  </conditionalFormatting>
  <conditionalFormatting sqref="J8">
    <cfRule type="duplicateValues" dxfId="20" priority="39" stopIfTrue="1"/>
  </conditionalFormatting>
  <conditionalFormatting sqref="H14">
    <cfRule type="duplicateValues" dxfId="19" priority="38" stopIfTrue="1"/>
  </conditionalFormatting>
  <conditionalFormatting sqref="I14">
    <cfRule type="duplicateValues" dxfId="18" priority="37" stopIfTrue="1"/>
  </conditionalFormatting>
  <conditionalFormatting sqref="J14">
    <cfRule type="duplicateValues" dxfId="17" priority="36" stopIfTrue="1"/>
  </conditionalFormatting>
  <conditionalFormatting sqref="H20">
    <cfRule type="duplicateValues" dxfId="16" priority="35" stopIfTrue="1"/>
  </conditionalFormatting>
  <conditionalFormatting sqref="I20">
    <cfRule type="duplicateValues" dxfId="15" priority="34" stopIfTrue="1"/>
  </conditionalFormatting>
  <conditionalFormatting sqref="J20">
    <cfRule type="duplicateValues" dxfId="14" priority="33" stopIfTrue="1"/>
  </conditionalFormatting>
  <conditionalFormatting sqref="H26">
    <cfRule type="duplicateValues" dxfId="13" priority="32" stopIfTrue="1"/>
  </conditionalFormatting>
  <conditionalFormatting sqref="I26">
    <cfRule type="duplicateValues" dxfId="12" priority="31" stopIfTrue="1"/>
  </conditionalFormatting>
  <conditionalFormatting sqref="J26">
    <cfRule type="duplicateValues" dxfId="11" priority="30" stopIfTrue="1"/>
  </conditionalFormatting>
  <conditionalFormatting sqref="H32">
    <cfRule type="duplicateValues" dxfId="10" priority="29" stopIfTrue="1"/>
  </conditionalFormatting>
  <conditionalFormatting sqref="I32">
    <cfRule type="duplicateValues" dxfId="9" priority="28" stopIfTrue="1"/>
  </conditionalFormatting>
  <conditionalFormatting sqref="J32">
    <cfRule type="duplicateValues" dxfId="8" priority="27" stopIfTrue="1"/>
  </conditionalFormatting>
  <conditionalFormatting sqref="H38">
    <cfRule type="duplicateValues" dxfId="7" priority="26" stopIfTrue="1"/>
  </conditionalFormatting>
  <conditionalFormatting sqref="I38">
    <cfRule type="duplicateValues" dxfId="6" priority="25" stopIfTrue="1"/>
  </conditionalFormatting>
  <conditionalFormatting sqref="J38">
    <cfRule type="duplicateValues" dxfId="5" priority="24" stopIfTrue="1"/>
  </conditionalFormatting>
  <conditionalFormatting sqref="H44">
    <cfRule type="duplicateValues" dxfId="4" priority="23" stopIfTrue="1"/>
  </conditionalFormatting>
  <conditionalFormatting sqref="I44">
    <cfRule type="duplicateValues" dxfId="3" priority="22" stopIfTrue="1"/>
  </conditionalFormatting>
  <conditionalFormatting sqref="J44">
    <cfRule type="duplicateValues" dxfId="2" priority="21" stopIfTrue="1"/>
  </conditionalFormatting>
  <conditionalFormatting sqref="K6:K47">
    <cfRule type="duplicateValues" dxfId="1" priority="68" stopIfTrue="1"/>
  </conditionalFormatting>
  <conditionalFormatting sqref="L6:L47">
    <cfRule type="duplicateValues" dxfId="0" priority="69" stopIfTrue="1"/>
  </conditionalFormatting>
  <printOptions horizontalCentered="1"/>
  <pageMargins left="0.11811023622047245" right="0.11811023622047245" top="0.62992125984251968" bottom="0.39370078740157483" header="0.39370078740157483" footer="0.23622047244094491"/>
  <pageSetup paperSize="9" scale="75" orientation="portrait" horizontalDpi="300" verticalDpi="300"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8</vt:i4>
      </vt:variant>
    </vt:vector>
  </HeadingPairs>
  <TitlesOfParts>
    <vt:vector size="14" baseType="lpstr">
      <vt:lpstr>KAPAK</vt:lpstr>
      <vt:lpstr>START LİSTE</vt:lpstr>
      <vt:lpstr>FERDİ SONUÇ</vt:lpstr>
      <vt:lpstr>TAKIM SONUÇ</vt:lpstr>
      <vt:lpstr>KULLANMA BİLGİLERİ</vt:lpstr>
      <vt:lpstr>FİNAL</vt:lpstr>
      <vt:lpstr>'FERDİ SONUÇ'!Yazdırma_Alanı</vt:lpstr>
      <vt:lpstr>FİNAL!Yazdırma_Alanı</vt:lpstr>
      <vt:lpstr>'START LİSTE'!Yazdırma_Alanı</vt:lpstr>
      <vt:lpstr>'TAKIM SONUÇ'!Yazdırma_Alanı</vt:lpstr>
      <vt:lpstr>'FERDİ SONUÇ'!Yazdırma_Başlıkları</vt:lpstr>
      <vt:lpstr>FİNAL!Yazdırma_Başlıkları</vt:lpstr>
      <vt:lpstr>'START LİSTE'!Yazdırma_Başlıkları</vt:lpstr>
      <vt:lpstr>'TAKIM SONUÇ'!Yazdırma_Başlıkları</vt:lpstr>
    </vt:vector>
  </TitlesOfParts>
  <Company>M.H.K.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DELL-BILGISAYAR (dell)</cp:lastModifiedBy>
  <cp:lastPrinted>2014-03-09T08:59:38Z</cp:lastPrinted>
  <dcterms:created xsi:type="dcterms:W3CDTF">2008-08-11T14:10:37Z</dcterms:created>
  <dcterms:modified xsi:type="dcterms:W3CDTF">2014-03-10T17:25:32Z</dcterms:modified>
</cp:coreProperties>
</file>