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9525" tabRatio="899" activeTab="6"/>
  </bookViews>
  <sheets>
    <sheet name="Kapak" sheetId="1" r:id="rId1"/>
    <sheet name="YARIŞMA PROGRAMI" sheetId="2" r:id="rId2"/>
    <sheet name="Start Listesi-1.gün" sheetId="3" state="hidden" r:id="rId3"/>
    <sheet name="Çekiç(YB)" sheetId="4" r:id="rId4"/>
    <sheet name="Gülle (YB)" sheetId="5" r:id="rId5"/>
    <sheet name="Cirit(YB)" sheetId="6" r:id="rId6"/>
    <sheet name="Disk(YB)" sheetId="7" r:id="rId7"/>
    <sheet name="BAYANLAR PUAN" sheetId="8" r:id="rId8"/>
    <sheet name="Çekiç(16YB)" sheetId="9" r:id="rId9"/>
    <sheet name="Gülle(16YB)" sheetId="10" r:id="rId10"/>
    <sheet name="Cirit(16YB)" sheetId="11" r:id="rId11"/>
    <sheet name="Disk(16YB)" sheetId="12" r:id="rId12"/>
    <sheet name="Cirit(GB)" sheetId="13" r:id="rId13"/>
    <sheet name="Çekiç(GB)" sheetId="14" r:id="rId14"/>
    <sheet name="Gülle(GB)" sheetId="15" r:id="rId15"/>
    <sheet name="Disk(GB)" sheetId="16" r:id="rId16"/>
    <sheet name="Cirit(BB)" sheetId="17" r:id="rId17"/>
    <sheet name="Çekiç(BB)" sheetId="18" r:id="rId18"/>
    <sheet name="Gülle(BB)" sheetId="19" r:id="rId19"/>
    <sheet name="Disk(BB)" sheetId="20" r:id="rId20"/>
    <sheet name="Toplu Sonuç-1.gün" sheetId="21" state="hidden" r:id="rId21"/>
    <sheet name="Start Listesi-2.gün" sheetId="22" state="hidden" r:id="rId22"/>
    <sheet name="Toplu Sonuç -2.gün" sheetId="23" state="hidden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Excel_BuiltIn__FilterDatabase_3" localSheetId="2">#REF!</definedName>
    <definedName name="Excel_BuiltIn__FilterDatabase_3" localSheetId="21">#REF!</definedName>
    <definedName name="Excel_BuiltIn__FilterDatabase_3" localSheetId="22">#REF!</definedName>
    <definedName name="Excel_BuiltIn__FilterDatabase_3" localSheetId="20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16">'[2]1500m'!#REF!</definedName>
    <definedName name="Excel_BuiltIn_Print_Area_11" localSheetId="12">'[2]1500m'!#REF!</definedName>
    <definedName name="Excel_BuiltIn_Print_Area_11" localSheetId="5">'[2]1500m'!#REF!</definedName>
    <definedName name="Excel_BuiltIn_Print_Area_11" localSheetId="17">'[2]1500m'!#REF!</definedName>
    <definedName name="Excel_BuiltIn_Print_Area_11" localSheetId="13">'[2]1500m'!#REF!</definedName>
    <definedName name="Excel_BuiltIn_Print_Area_11" localSheetId="3">'[2]1500m'!#REF!</definedName>
    <definedName name="Excel_BuiltIn_Print_Area_11" localSheetId="19">'[2]1500m'!#REF!</definedName>
    <definedName name="Excel_BuiltIn_Print_Area_11" localSheetId="15">'[2]1500m'!#REF!</definedName>
    <definedName name="Excel_BuiltIn_Print_Area_11" localSheetId="6">'[2]1500m'!#REF!</definedName>
    <definedName name="Excel_BuiltIn_Print_Area_11" localSheetId="4">'[2]1500m'!#REF!</definedName>
    <definedName name="Excel_BuiltIn_Print_Area_11" localSheetId="18">'[2]1500m'!#REF!</definedName>
    <definedName name="Excel_BuiltIn_Print_Area_11" localSheetId="14">'[2]1500m'!#REF!</definedName>
    <definedName name="Excel_BuiltIn_Print_Area_11" localSheetId="2">'[4]1500m'!#REF!</definedName>
    <definedName name="Excel_BuiltIn_Print_Area_11" localSheetId="21">'[4]1500m'!#REF!</definedName>
    <definedName name="Excel_BuiltIn_Print_Area_11" localSheetId="22">'[4]1500m'!#REF!</definedName>
    <definedName name="Excel_BuiltIn_Print_Area_11" localSheetId="20">'[4]1500m'!#REF!</definedName>
    <definedName name="Excel_BuiltIn_Print_Area_11" localSheetId="1">'[6]1500m'!#REF!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6">'[2]3000m Eng'!#REF!</definedName>
    <definedName name="Excel_BuiltIn_Print_Area_12" localSheetId="12">'[2]3000m Eng'!#REF!</definedName>
    <definedName name="Excel_BuiltIn_Print_Area_12" localSheetId="5">'[2]3000m Eng'!#REF!</definedName>
    <definedName name="Excel_BuiltIn_Print_Area_12" localSheetId="17">'[2]3000m Eng'!#REF!</definedName>
    <definedName name="Excel_BuiltIn_Print_Area_12" localSheetId="13">'[2]3000m Eng'!#REF!</definedName>
    <definedName name="Excel_BuiltIn_Print_Area_12" localSheetId="3">'[2]3000m Eng'!#REF!</definedName>
    <definedName name="Excel_BuiltIn_Print_Area_12" localSheetId="19">'[2]3000m Eng'!#REF!</definedName>
    <definedName name="Excel_BuiltIn_Print_Area_12" localSheetId="15">'[2]3000m Eng'!#REF!</definedName>
    <definedName name="Excel_BuiltIn_Print_Area_12" localSheetId="6">'[2]3000m Eng'!#REF!</definedName>
    <definedName name="Excel_BuiltIn_Print_Area_12" localSheetId="4">'[2]3000m Eng'!#REF!</definedName>
    <definedName name="Excel_BuiltIn_Print_Area_12" localSheetId="18">'[2]3000m Eng'!#REF!</definedName>
    <definedName name="Excel_BuiltIn_Print_Area_12" localSheetId="14">'[2]3000m Eng'!#REF!</definedName>
    <definedName name="Excel_BuiltIn_Print_Area_12" localSheetId="2">'[4]3000m Eng'!#REF!</definedName>
    <definedName name="Excel_BuiltIn_Print_Area_12" localSheetId="21">'[4]3000m Eng'!#REF!</definedName>
    <definedName name="Excel_BuiltIn_Print_Area_12" localSheetId="22">'[4]3000m Eng'!#REF!</definedName>
    <definedName name="Excel_BuiltIn_Print_Area_12" localSheetId="20">'[4]3000m Eng'!#REF!</definedName>
    <definedName name="Excel_BuiltIn_Print_Area_12" localSheetId="1">'[6]3000m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6">'[2]400m Engelli'!#REF!</definedName>
    <definedName name="Excel_BuiltIn_Print_Area_13" localSheetId="12">'[2]400m Engelli'!#REF!</definedName>
    <definedName name="Excel_BuiltIn_Print_Area_13" localSheetId="5">'[2]400m Engelli'!#REF!</definedName>
    <definedName name="Excel_BuiltIn_Print_Area_13" localSheetId="17">'[2]400m Engelli'!#REF!</definedName>
    <definedName name="Excel_BuiltIn_Print_Area_13" localSheetId="13">'[2]400m Engelli'!#REF!</definedName>
    <definedName name="Excel_BuiltIn_Print_Area_13" localSheetId="3">'[2]400m Engelli'!#REF!</definedName>
    <definedName name="Excel_BuiltIn_Print_Area_13" localSheetId="19">'[2]400m Engelli'!#REF!</definedName>
    <definedName name="Excel_BuiltIn_Print_Area_13" localSheetId="15">'[2]400m Engelli'!#REF!</definedName>
    <definedName name="Excel_BuiltIn_Print_Area_13" localSheetId="6">'[2]400m Engelli'!#REF!</definedName>
    <definedName name="Excel_BuiltIn_Print_Area_13" localSheetId="4">'[2]400m Engelli'!#REF!</definedName>
    <definedName name="Excel_BuiltIn_Print_Area_13" localSheetId="18">'[2]400m Engelli'!#REF!</definedName>
    <definedName name="Excel_BuiltIn_Print_Area_13" localSheetId="14">'[2]400m Engelli'!#REF!</definedName>
    <definedName name="Excel_BuiltIn_Print_Area_13" localSheetId="2">'[4]400m Engelli'!#REF!</definedName>
    <definedName name="Excel_BuiltIn_Print_Area_13" localSheetId="21">'[4]400m Engelli'!#REF!</definedName>
    <definedName name="Excel_BuiltIn_Print_Area_13" localSheetId="22">'[4]400m Engelli'!#REF!</definedName>
    <definedName name="Excel_BuiltIn_Print_Area_13" localSheetId="20">'[4]400m Engelli'!#REF!</definedName>
    <definedName name="Excel_BuiltIn_Print_Area_13" localSheetId="1">'[6]400m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6">'[2]200m'!#REF!</definedName>
    <definedName name="Excel_BuiltIn_Print_Area_16" localSheetId="12">'[2]200m'!#REF!</definedName>
    <definedName name="Excel_BuiltIn_Print_Area_16" localSheetId="5">'[2]200m'!#REF!</definedName>
    <definedName name="Excel_BuiltIn_Print_Area_16" localSheetId="17">'[2]200m'!#REF!</definedName>
    <definedName name="Excel_BuiltIn_Print_Area_16" localSheetId="13">'[2]200m'!#REF!</definedName>
    <definedName name="Excel_BuiltIn_Print_Area_16" localSheetId="3">'[2]200m'!#REF!</definedName>
    <definedName name="Excel_BuiltIn_Print_Area_16" localSheetId="19">'[2]200m'!#REF!</definedName>
    <definedName name="Excel_BuiltIn_Print_Area_16" localSheetId="15">'[2]200m'!#REF!</definedName>
    <definedName name="Excel_BuiltIn_Print_Area_16" localSheetId="6">'[2]200m'!#REF!</definedName>
    <definedName name="Excel_BuiltIn_Print_Area_16" localSheetId="4">'[2]200m'!#REF!</definedName>
    <definedName name="Excel_BuiltIn_Print_Area_16" localSheetId="18">'[2]200m'!#REF!</definedName>
    <definedName name="Excel_BuiltIn_Print_Area_16" localSheetId="14">'[2]200m'!#REF!</definedName>
    <definedName name="Excel_BuiltIn_Print_Area_16" localSheetId="2">'[4]200m'!#REF!</definedName>
    <definedName name="Excel_BuiltIn_Print_Area_16" localSheetId="21">'[4]200m'!#REF!</definedName>
    <definedName name="Excel_BuiltIn_Print_Area_16" localSheetId="22">'[4]200m'!#REF!</definedName>
    <definedName name="Excel_BuiltIn_Print_Area_16" localSheetId="20">'[4]200m'!#REF!</definedName>
    <definedName name="Excel_BuiltIn_Print_Area_16" localSheetId="1">'[6]200m'!#REF!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6">'[2]800m'!#REF!</definedName>
    <definedName name="Excel_BuiltIn_Print_Area_19" localSheetId="12">'[2]800m'!#REF!</definedName>
    <definedName name="Excel_BuiltIn_Print_Area_19" localSheetId="5">'[2]800m'!#REF!</definedName>
    <definedName name="Excel_BuiltIn_Print_Area_19" localSheetId="17">'[2]800m'!#REF!</definedName>
    <definedName name="Excel_BuiltIn_Print_Area_19" localSheetId="13">'[2]800m'!#REF!</definedName>
    <definedName name="Excel_BuiltIn_Print_Area_19" localSheetId="3">'[2]800m'!#REF!</definedName>
    <definedName name="Excel_BuiltIn_Print_Area_19" localSheetId="19">'[2]800m'!#REF!</definedName>
    <definedName name="Excel_BuiltIn_Print_Area_19" localSheetId="15">'[2]800m'!#REF!</definedName>
    <definedName name="Excel_BuiltIn_Print_Area_19" localSheetId="6">'[2]800m'!#REF!</definedName>
    <definedName name="Excel_BuiltIn_Print_Area_19" localSheetId="4">'[2]800m'!#REF!</definedName>
    <definedName name="Excel_BuiltIn_Print_Area_19" localSheetId="18">'[2]800m'!#REF!</definedName>
    <definedName name="Excel_BuiltIn_Print_Area_19" localSheetId="14">'[2]800m'!#REF!</definedName>
    <definedName name="Excel_BuiltIn_Print_Area_19" localSheetId="2">'[4]800m'!#REF!</definedName>
    <definedName name="Excel_BuiltIn_Print_Area_19" localSheetId="21">'[4]800m'!#REF!</definedName>
    <definedName name="Excel_BuiltIn_Print_Area_19" localSheetId="22">'[4]800m'!#REF!</definedName>
    <definedName name="Excel_BuiltIn_Print_Area_19" localSheetId="20">'[4]800m'!#REF!</definedName>
    <definedName name="Excel_BuiltIn_Print_Area_19" localSheetId="1">'[6]800m'!#REF!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6">'[2]3000m'!#REF!</definedName>
    <definedName name="Excel_BuiltIn_Print_Area_20" localSheetId="12">'[2]3000m'!#REF!</definedName>
    <definedName name="Excel_BuiltIn_Print_Area_20" localSheetId="5">'[2]3000m'!#REF!</definedName>
    <definedName name="Excel_BuiltIn_Print_Area_20" localSheetId="17">'[2]3000m'!#REF!</definedName>
    <definedName name="Excel_BuiltIn_Print_Area_20" localSheetId="13">'[2]3000m'!#REF!</definedName>
    <definedName name="Excel_BuiltIn_Print_Area_20" localSheetId="3">'[2]3000m'!#REF!</definedName>
    <definedName name="Excel_BuiltIn_Print_Area_20" localSheetId="19">'[2]3000m'!#REF!</definedName>
    <definedName name="Excel_BuiltIn_Print_Area_20" localSheetId="15">'[2]3000m'!#REF!</definedName>
    <definedName name="Excel_BuiltIn_Print_Area_20" localSheetId="6">'[2]3000m'!#REF!</definedName>
    <definedName name="Excel_BuiltIn_Print_Area_20" localSheetId="4">'[2]3000m'!#REF!</definedName>
    <definedName name="Excel_BuiltIn_Print_Area_20" localSheetId="18">'[2]3000m'!#REF!</definedName>
    <definedName name="Excel_BuiltIn_Print_Area_20" localSheetId="14">'[2]3000m'!#REF!</definedName>
    <definedName name="Excel_BuiltIn_Print_Area_20" localSheetId="2">'[4]3000m'!#REF!</definedName>
    <definedName name="Excel_BuiltIn_Print_Area_20" localSheetId="21">'[4]3000m'!#REF!</definedName>
    <definedName name="Excel_BuiltIn_Print_Area_20" localSheetId="22">'[4]3000m'!#REF!</definedName>
    <definedName name="Excel_BuiltIn_Print_Area_20" localSheetId="20">'[4]3000m'!#REF!</definedName>
    <definedName name="Excel_BuiltIn_Print_Area_20" localSheetId="1">'[6]3000m'!#REF!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6">'[2]İsveç Bayrak'!#REF!</definedName>
    <definedName name="Excel_BuiltIn_Print_Area_21" localSheetId="12">'[2]İsveç Bayrak'!#REF!</definedName>
    <definedName name="Excel_BuiltIn_Print_Area_21" localSheetId="5">'[2]İsveç Bayrak'!#REF!</definedName>
    <definedName name="Excel_BuiltIn_Print_Area_21" localSheetId="17">'[2]İsveç Bayrak'!#REF!</definedName>
    <definedName name="Excel_BuiltIn_Print_Area_21" localSheetId="13">'[2]İsveç Bayrak'!#REF!</definedName>
    <definedName name="Excel_BuiltIn_Print_Area_21" localSheetId="3">'[2]İsveç Bayrak'!#REF!</definedName>
    <definedName name="Excel_BuiltIn_Print_Area_21" localSheetId="19">'[2]İsveç Bayrak'!#REF!</definedName>
    <definedName name="Excel_BuiltIn_Print_Area_21" localSheetId="15">'[2]İsveç Bayrak'!#REF!</definedName>
    <definedName name="Excel_BuiltIn_Print_Area_21" localSheetId="6">'[2]İsveç Bayrak'!#REF!</definedName>
    <definedName name="Excel_BuiltIn_Print_Area_21" localSheetId="4">'[2]İsveç Bayrak'!#REF!</definedName>
    <definedName name="Excel_BuiltIn_Print_Area_21" localSheetId="18">'[2]İsveç Bayrak'!#REF!</definedName>
    <definedName name="Excel_BuiltIn_Print_Area_21" localSheetId="14">'[2]İsveç Bayrak'!#REF!</definedName>
    <definedName name="Excel_BuiltIn_Print_Area_21" localSheetId="2">'[4]İsveç Bayrak'!#REF!</definedName>
    <definedName name="Excel_BuiltIn_Print_Area_21" localSheetId="21">'[4]İsveç Bayrak'!#REF!</definedName>
    <definedName name="Excel_BuiltIn_Print_Area_21" localSheetId="22">'[4]İsveç Bayrak'!#REF!</definedName>
    <definedName name="Excel_BuiltIn_Print_Area_21" localSheetId="20">'[4]İsveç Bayrak'!#REF!</definedName>
    <definedName name="Excel_BuiltIn_Print_Area_21" localSheetId="1">'[6]İsveç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6">'[2]100m'!#REF!</definedName>
    <definedName name="Excel_BuiltIn_Print_Area_4" localSheetId="12">'[2]100m'!#REF!</definedName>
    <definedName name="Excel_BuiltIn_Print_Area_4" localSheetId="5">'[2]100m'!#REF!</definedName>
    <definedName name="Excel_BuiltIn_Print_Area_4" localSheetId="17">'[2]100m'!#REF!</definedName>
    <definedName name="Excel_BuiltIn_Print_Area_4" localSheetId="13">'[2]100m'!#REF!</definedName>
    <definedName name="Excel_BuiltIn_Print_Area_4" localSheetId="3">'[2]100m'!#REF!</definedName>
    <definedName name="Excel_BuiltIn_Print_Area_4" localSheetId="19">'[2]100m'!#REF!</definedName>
    <definedName name="Excel_BuiltIn_Print_Area_4" localSheetId="15">'[2]100m'!#REF!</definedName>
    <definedName name="Excel_BuiltIn_Print_Area_4" localSheetId="6">'[2]100m'!#REF!</definedName>
    <definedName name="Excel_BuiltIn_Print_Area_4" localSheetId="4">'[2]100m'!#REF!</definedName>
    <definedName name="Excel_BuiltIn_Print_Area_4" localSheetId="18">'[2]100m'!#REF!</definedName>
    <definedName name="Excel_BuiltIn_Print_Area_4" localSheetId="14">'[2]100m'!#REF!</definedName>
    <definedName name="Excel_BuiltIn_Print_Area_4" localSheetId="2">'[4]100m'!#REF!</definedName>
    <definedName name="Excel_BuiltIn_Print_Area_4" localSheetId="21">'[4]100m'!#REF!</definedName>
    <definedName name="Excel_BuiltIn_Print_Area_4" localSheetId="22">'[4]100m'!#REF!</definedName>
    <definedName name="Excel_BuiltIn_Print_Area_4" localSheetId="20">'[4]100m'!#REF!</definedName>
    <definedName name="Excel_BuiltIn_Print_Area_4" localSheetId="1">'[6]100m'!#REF!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6">'[2]110m Eng'!#REF!</definedName>
    <definedName name="Excel_BuiltIn_Print_Area_5" localSheetId="12">'[2]110m Eng'!#REF!</definedName>
    <definedName name="Excel_BuiltIn_Print_Area_5" localSheetId="5">'[2]110m Eng'!#REF!</definedName>
    <definedName name="Excel_BuiltIn_Print_Area_5" localSheetId="17">'[2]110m Eng'!#REF!</definedName>
    <definedName name="Excel_BuiltIn_Print_Area_5" localSheetId="13">'[2]110m Eng'!#REF!</definedName>
    <definedName name="Excel_BuiltIn_Print_Area_5" localSheetId="3">'[2]110m Eng'!#REF!</definedName>
    <definedName name="Excel_BuiltIn_Print_Area_5" localSheetId="19">'[2]110m Eng'!#REF!</definedName>
    <definedName name="Excel_BuiltIn_Print_Area_5" localSheetId="15">'[2]110m Eng'!#REF!</definedName>
    <definedName name="Excel_BuiltIn_Print_Area_5" localSheetId="6">'[2]110m Eng'!#REF!</definedName>
    <definedName name="Excel_BuiltIn_Print_Area_5" localSheetId="4">'[2]110m Eng'!#REF!</definedName>
    <definedName name="Excel_BuiltIn_Print_Area_5" localSheetId="18">'[2]110m Eng'!#REF!</definedName>
    <definedName name="Excel_BuiltIn_Print_Area_5" localSheetId="14">'[2]110m Eng'!#REF!</definedName>
    <definedName name="Excel_BuiltIn_Print_Area_5" localSheetId="2">'[4]110m Eng'!#REF!</definedName>
    <definedName name="Excel_BuiltIn_Print_Area_5" localSheetId="21">'[4]110m Eng'!#REF!</definedName>
    <definedName name="Excel_BuiltIn_Print_Area_5" localSheetId="22">'[4]110m Eng'!#REF!</definedName>
    <definedName name="Excel_BuiltIn_Print_Area_5" localSheetId="20">'[4]110m Eng'!#REF!</definedName>
    <definedName name="Excel_BuiltIn_Print_Area_5" localSheetId="1">'[6]110m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6">'[2]400m'!#REF!</definedName>
    <definedName name="Excel_BuiltIn_Print_Area_9" localSheetId="12">'[2]400m'!#REF!</definedName>
    <definedName name="Excel_BuiltIn_Print_Area_9" localSheetId="5">'[2]400m'!#REF!</definedName>
    <definedName name="Excel_BuiltIn_Print_Area_9" localSheetId="17">'[2]400m'!#REF!</definedName>
    <definedName name="Excel_BuiltIn_Print_Area_9" localSheetId="13">'[2]400m'!#REF!</definedName>
    <definedName name="Excel_BuiltIn_Print_Area_9" localSheetId="3">'[2]400m'!#REF!</definedName>
    <definedName name="Excel_BuiltIn_Print_Area_9" localSheetId="19">'[2]400m'!#REF!</definedName>
    <definedName name="Excel_BuiltIn_Print_Area_9" localSheetId="15">'[2]400m'!#REF!</definedName>
    <definedName name="Excel_BuiltIn_Print_Area_9" localSheetId="6">'[2]400m'!#REF!</definedName>
    <definedName name="Excel_BuiltIn_Print_Area_9" localSheetId="4">'[2]400m'!#REF!</definedName>
    <definedName name="Excel_BuiltIn_Print_Area_9" localSheetId="18">'[2]400m'!#REF!</definedName>
    <definedName name="Excel_BuiltIn_Print_Area_9" localSheetId="14">'[2]400m'!#REF!</definedName>
    <definedName name="Excel_BuiltIn_Print_Area_9" localSheetId="2">'[4]400m'!#REF!</definedName>
    <definedName name="Excel_BuiltIn_Print_Area_9" localSheetId="21">'[4]400m'!#REF!</definedName>
    <definedName name="Excel_BuiltIn_Print_Area_9" localSheetId="22">'[4]400m'!#REF!</definedName>
    <definedName name="Excel_BuiltIn_Print_Area_9" localSheetId="20">'[4]400m'!#REF!</definedName>
    <definedName name="Excel_BuiltIn_Print_Area_9" localSheetId="1">'[6]400m'!#REF!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'BAYANLAR PUAN'!$A$1:$P$13</definedName>
    <definedName name="_xlnm.Print_Area" localSheetId="10">'Cirit(16YB)'!$A$1:$P$29</definedName>
    <definedName name="_xlnm.Print_Area" localSheetId="16">'Cirit(BB)'!$A$1:$P$29</definedName>
    <definedName name="_xlnm.Print_Area" localSheetId="12">'Cirit(GB)'!$A$1:$P$29</definedName>
    <definedName name="_xlnm.Print_Area" localSheetId="5">'Cirit(YB)'!$A$1:$P$29</definedName>
    <definedName name="_xlnm.Print_Area" localSheetId="8">'Çekiç(16YB)'!$A$1:$P$29</definedName>
    <definedName name="_xlnm.Print_Area" localSheetId="17">'Çekiç(BB)'!$A$1:$P$29</definedName>
    <definedName name="_xlnm.Print_Area" localSheetId="13">'Çekiç(GB)'!$A$1:$P$29</definedName>
    <definedName name="_xlnm.Print_Area" localSheetId="3">'Çekiç(YB)'!$A$1:$P$29</definedName>
    <definedName name="_xlnm.Print_Area" localSheetId="11">'Disk(16YB)'!$A$1:$P$30</definedName>
    <definedName name="_xlnm.Print_Area" localSheetId="19">'Disk(BB)'!$A$1:$P$30</definedName>
    <definedName name="_xlnm.Print_Area" localSheetId="15">'Disk(GB)'!$A$1:$P$30</definedName>
    <definedName name="_xlnm.Print_Area" localSheetId="6">'Disk(YB)'!$A$1:$P$32</definedName>
    <definedName name="_xlnm.Print_Area" localSheetId="4">'Gülle (YB)'!$A$1:$P$43</definedName>
    <definedName name="_xlnm.Print_Area" localSheetId="9">'Gülle(16YB)'!$A$1:$P$30</definedName>
    <definedName name="_xlnm.Print_Area" localSheetId="18">'Gülle(BB)'!$A$1:$P$30</definedName>
    <definedName name="_xlnm.Print_Area" localSheetId="14">'Gülle(GB)'!$A$1:$P$30</definedName>
    <definedName name="_xlnm.Print_Area" localSheetId="2">'Start Listesi-1.gün'!$A$1:$M$30</definedName>
    <definedName name="_xlnm.Print_Area" localSheetId="21">'Start Listesi-2.gün'!$A$1:$O$101</definedName>
    <definedName name="_xlnm.Print_Area" localSheetId="22">'Toplu Sonuç -2.gün'!$A$1:$M$57</definedName>
    <definedName name="_xlnm.Print_Area" localSheetId="20">'Toplu Sonuç-1.gün'!$A$1:$M$57</definedName>
  </definedNames>
  <calcPr fullCalcOnLoad="1"/>
</workbook>
</file>

<file path=xl/sharedStrings.xml><?xml version="1.0" encoding="utf-8"?>
<sst xmlns="http://schemas.openxmlformats.org/spreadsheetml/2006/main" count="2347" uniqueCount="689">
  <si>
    <t>Baş Hakem</t>
  </si>
  <si>
    <t>Lider</t>
  </si>
  <si>
    <t>Sekreter</t>
  </si>
  <si>
    <t>Hakem</t>
  </si>
  <si>
    <t>Türkiye Rekoru</t>
  </si>
  <si>
    <t>A  T  M  A  L  A  R</t>
  </si>
  <si>
    <t>Müsabaka 
Direktörü</t>
  </si>
  <si>
    <t>ARA DERECE</t>
  </si>
  <si>
    <t>Cirit Atma</t>
  </si>
  <si>
    <t>Gülle Atma</t>
  </si>
  <si>
    <t>Çekiç Atma</t>
  </si>
  <si>
    <t>GÜLLE ATMA</t>
  </si>
  <si>
    <t>CİRİT ATMA</t>
  </si>
  <si>
    <t>ÇEKİÇ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</si>
  <si>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</si>
  <si>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</si>
  <si>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</si>
  <si>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</si>
  <si>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</si>
  <si>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</si>
  <si>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</si>
  <si>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</si>
  <si>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</si>
  <si>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İLİ -
KULÜBÜ/FERDİ</t>
  </si>
  <si>
    <t>YÜKSEK ATLAMA</t>
  </si>
  <si>
    <t>UZUN ATLAMA</t>
  </si>
  <si>
    <t>ÜÇ ADIM ATLAMA</t>
  </si>
  <si>
    <t>Sıra No</t>
  </si>
  <si>
    <t>Derece</t>
  </si>
  <si>
    <t>Puan</t>
  </si>
  <si>
    <t>YARIŞMA PROGRAMI</t>
  </si>
  <si>
    <r>
      <t xml:space="preserve">DOĞUM TARİHİ
</t>
    </r>
    <r>
      <rPr>
        <i/>
        <sz val="8"/>
        <rFont val="Cambria"/>
        <family val="1"/>
      </rPr>
      <t>Gün/Ay/Yıl</t>
    </r>
  </si>
  <si>
    <r>
      <t xml:space="preserve">Bakmak istediğiniz branş üzerine </t>
    </r>
    <r>
      <rPr>
        <b/>
        <i/>
        <u val="single"/>
        <sz val="10"/>
        <color indexed="10"/>
        <rFont val="Cambria"/>
        <family val="1"/>
      </rPr>
      <t>"Tıkla"</t>
    </r>
    <r>
      <rPr>
        <i/>
        <sz val="10"/>
        <rFont val="Cambria"/>
        <family val="1"/>
      </rPr>
      <t>yınız…</t>
    </r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</si>
  <si>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</si>
  <si>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</si>
  <si>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</si>
  <si>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</si>
  <si>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</si>
  <si>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</si>
  <si>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</si>
  <si>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S.N.</t>
  </si>
  <si>
    <t>RÜZGAR</t>
  </si>
  <si>
    <t>SIRIKLA ATLAMA</t>
  </si>
  <si>
    <t>Disk Atma</t>
  </si>
  <si>
    <t>K.NO</t>
  </si>
  <si>
    <t>D.T.</t>
  </si>
  <si>
    <t>ADI SOYADI</t>
  </si>
  <si>
    <t>KULÜP</t>
  </si>
  <si>
    <t>DERECE</t>
  </si>
  <si>
    <t>A.S</t>
  </si>
  <si>
    <t>4 X 100 METRE BAYRAK</t>
  </si>
  <si>
    <t>4 X 400 METRE BAYRAK</t>
  </si>
  <si>
    <t>Takım</t>
  </si>
  <si>
    <t>2. Kademe Puanı</t>
  </si>
  <si>
    <t>1. Kademe Puanı</t>
  </si>
  <si>
    <t>200-1-4</t>
  </si>
  <si>
    <t>800-1-4</t>
  </si>
  <si>
    <t>YÜKSEK-8</t>
  </si>
  <si>
    <t>DİSK-8</t>
  </si>
  <si>
    <t>CİRİT-8</t>
  </si>
  <si>
    <t>200-1-5</t>
  </si>
  <si>
    <t>800-1-5</t>
  </si>
  <si>
    <t>YÜKSEK-7</t>
  </si>
  <si>
    <t>DİSK-7</t>
  </si>
  <si>
    <t>CİRİT-7</t>
  </si>
  <si>
    <t>200-1-3</t>
  </si>
  <si>
    <t>800-1-3</t>
  </si>
  <si>
    <t>YÜKSEK-6</t>
  </si>
  <si>
    <t>DİSK-6</t>
  </si>
  <si>
    <t>CİRİT-6</t>
  </si>
  <si>
    <t>200-1-1</t>
  </si>
  <si>
    <t>800-1-1</t>
  </si>
  <si>
    <t>YÜKSEK-2</t>
  </si>
  <si>
    <t>DİSK-2</t>
  </si>
  <si>
    <t>CİRİT-2</t>
  </si>
  <si>
    <t>200-1-2</t>
  </si>
  <si>
    <t>800-1-2</t>
  </si>
  <si>
    <t>YÜKSEK-4</t>
  </si>
  <si>
    <t>DİSK-4</t>
  </si>
  <si>
    <t>CİRİT-4</t>
  </si>
  <si>
    <t>200-1-6</t>
  </si>
  <si>
    <t>800-1-6</t>
  </si>
  <si>
    <t>YÜKSEK-5</t>
  </si>
  <si>
    <t>DİSK-5</t>
  </si>
  <si>
    <t>CİRİT-5</t>
  </si>
  <si>
    <t>200-1-7</t>
  </si>
  <si>
    <t>800-1-7</t>
  </si>
  <si>
    <t>YÜKSEK-3</t>
  </si>
  <si>
    <t>DİSK-3</t>
  </si>
  <si>
    <t>CİRİT-3</t>
  </si>
  <si>
    <t>200-1-8</t>
  </si>
  <si>
    <t>800-1-8</t>
  </si>
  <si>
    <t>YÜKSEK-1</t>
  </si>
  <si>
    <t>DİSK-1</t>
  </si>
  <si>
    <t>CİRİT-1</t>
  </si>
  <si>
    <t>400ENG-1-1</t>
  </si>
  <si>
    <t>400ENG-1-2</t>
  </si>
  <si>
    <t>400ENG-1-3</t>
  </si>
  <si>
    <t>400ENG-1-4</t>
  </si>
  <si>
    <t>400ENG-1-5</t>
  </si>
  <si>
    <t>400ENG-1-6</t>
  </si>
  <si>
    <t>400ENG-1-7</t>
  </si>
  <si>
    <t>400ENG-1-8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</si>
  <si>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</si>
  <si>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</si>
  <si>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</si>
  <si>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</si>
  <si>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</si>
  <si>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</si>
  <si>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</si>
  <si>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</si>
  <si>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KAYIT
KONTROL</t>
  </si>
  <si>
    <t>STARTER
KONTROL</t>
  </si>
  <si>
    <t>SEKTÖR
KONTROL</t>
  </si>
  <si>
    <t>5000 METRE</t>
  </si>
  <si>
    <t>Formül</t>
  </si>
  <si>
    <t>-</t>
  </si>
  <si>
    <t>... ERKEKLER 2.GÜN START LİSTELERİ ...</t>
  </si>
  <si>
    <t>1.GÜN ERKEKLER START LİSTELERİ</t>
  </si>
  <si>
    <t>ERKEKLER 1.GÜN TOPLU SONUÇLARI</t>
  </si>
  <si>
    <t>... ERKEKLER  2. GÜN YARIŞMA SONUÇLARI ...</t>
  </si>
  <si>
    <t>110 METRE ENGELLİ</t>
  </si>
  <si>
    <t>3000 METRE ENGELLİ</t>
  </si>
  <si>
    <t>TÜRKİYE ATLETİZM FEDERASYONU BAŞKANLIĞI
Bursa Atletizm İl Temsilciliği</t>
  </si>
  <si>
    <t>BURSA</t>
  </si>
  <si>
    <t>İSVEÇ BAYRAK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</si>
  <si>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</si>
  <si>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</si>
  <si>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</si>
  <si>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</si>
  <si>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</si>
  <si>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</si>
  <si>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</si>
  <si>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</si>
  <si>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</si>
  <si>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</si>
  <si>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</si>
  <si>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</si>
  <si>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</si>
  <si>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GÜLLE-16</t>
  </si>
  <si>
    <t>GÜLLE-17</t>
  </si>
  <si>
    <t>GÜLLE-18</t>
  </si>
  <si>
    <t>GÜLLE-19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</si>
  <si>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</si>
  <si>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</si>
  <si>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</si>
  <si>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</si>
  <si>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</si>
  <si>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</si>
  <si>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</si>
  <si>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</si>
  <si>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800-1-11</t>
  </si>
  <si>
    <t>800-1-12</t>
  </si>
  <si>
    <t>800-1-13</t>
  </si>
  <si>
    <t>800-1-14</t>
  </si>
  <si>
    <t>800-1-15</t>
  </si>
  <si>
    <t>800-1-16</t>
  </si>
  <si>
    <t>800-1-17</t>
  </si>
  <si>
    <t>800-1-18</t>
  </si>
  <si>
    <t>800 metre 2. seri</t>
  </si>
  <si>
    <t>2000 METRE ENGEL</t>
  </si>
  <si>
    <t>2000ENG-1-1</t>
  </si>
  <si>
    <t>2000ENG-1-2</t>
  </si>
  <si>
    <t>2000ENG-1-3</t>
  </si>
  <si>
    <t>2000ENG-1-4</t>
  </si>
  <si>
    <t>2000ENG-1-5</t>
  </si>
  <si>
    <t>2000ENG-1-6</t>
  </si>
  <si>
    <t>2000ENG-1-7</t>
  </si>
  <si>
    <t>2000ENG-1-8</t>
  </si>
  <si>
    <t>400ENG-1-9</t>
  </si>
  <si>
    <t>400ENG-1-10</t>
  </si>
  <si>
    <t>400ENG-1-11</t>
  </si>
  <si>
    <t>400ENG-1-12</t>
  </si>
  <si>
    <t>400ENG-1-13</t>
  </si>
  <si>
    <t>400ENG-1-14</t>
  </si>
  <si>
    <t>400ENG-1-15</t>
  </si>
  <si>
    <t>400ENG-1-16</t>
  </si>
  <si>
    <t>400ENG-1-17</t>
  </si>
  <si>
    <t>200-1-9</t>
  </si>
  <si>
    <t>200-1-10</t>
  </si>
  <si>
    <t>200-1-11</t>
  </si>
  <si>
    <t>200-1-12</t>
  </si>
  <si>
    <t>200-1-13</t>
  </si>
  <si>
    <t>200-1-14</t>
  </si>
  <si>
    <t>200-1-15</t>
  </si>
  <si>
    <t>200-1-16</t>
  </si>
  <si>
    <t>200-1-17</t>
  </si>
  <si>
    <t>3000M-1-9</t>
  </si>
  <si>
    <t>3000M-1-11</t>
  </si>
  <si>
    <t>3000M-1-12</t>
  </si>
  <si>
    <t>3000M-1-13</t>
  </si>
  <si>
    <t>3000M-1-14</t>
  </si>
  <si>
    <t>3000M-1-15</t>
  </si>
  <si>
    <t>3000M-1-16</t>
  </si>
  <si>
    <t>3000M-1-17</t>
  </si>
  <si>
    <t>3000M-1-18</t>
  </si>
  <si>
    <t>3000M-1-19</t>
  </si>
  <si>
    <t>3000M-1-20</t>
  </si>
  <si>
    <t>3000 METRE  2. SERİ</t>
  </si>
  <si>
    <t>Baraj Derecesi</t>
  </si>
  <si>
    <t>Yarışma Tarih-Saat</t>
  </si>
  <si>
    <t>Branş</t>
  </si>
  <si>
    <t>Kategori</t>
  </si>
  <si>
    <t>NURULLAH İVAK ULUSLAR ARASI ATMALAR ŞAMPİYONASI VE YILDIZLAR ATMALAR LİGİ FİNALİ</t>
  </si>
  <si>
    <t>16 YAŞ-ÇEKİÇ-1</t>
  </si>
  <si>
    <t>16 YAŞ-ÇEKİÇ-2</t>
  </si>
  <si>
    <t>16 YAŞ-ÇEKİÇ-3</t>
  </si>
  <si>
    <t>16 YAŞ-ÇEKİÇ-4</t>
  </si>
  <si>
    <t>16 YAŞ-ÇEKİÇ-5</t>
  </si>
  <si>
    <t>16 YAŞ-ÇEKİÇ-6</t>
  </si>
  <si>
    <t>16 YAŞ-ÇEKİÇ-7</t>
  </si>
  <si>
    <t>16 YAŞ-ÇEKİÇ-8</t>
  </si>
  <si>
    <t>16 YAŞ-ÇEKİÇ-9</t>
  </si>
  <si>
    <t>16 YAŞ-ÇEKİÇ-10</t>
  </si>
  <si>
    <t>16 YAŞ-ÇEKİÇ-11</t>
  </si>
  <si>
    <t>16 YAŞ-ÇEKİÇ-12</t>
  </si>
  <si>
    <t>16 YAŞ-ÇEKİÇ-13</t>
  </si>
  <si>
    <t>16 YAŞ-ÇEKİÇ-14</t>
  </si>
  <si>
    <t>16 YAŞ-ÇEKİÇ-15</t>
  </si>
  <si>
    <t>16 YAŞ-ÇEKİÇ-16</t>
  </si>
  <si>
    <t>16 YAŞ-ÇEKİÇ-17</t>
  </si>
  <si>
    <t>16 YAŞ-ÇEKİÇ-18</t>
  </si>
  <si>
    <t>16 YAŞ-ÇEKİÇ-19</t>
  </si>
  <si>
    <t>16 YAŞ-GÜLLE-1</t>
  </si>
  <si>
    <t>16 YAŞ-GÜLLE-2</t>
  </si>
  <si>
    <t>16 YAŞ-GÜLLE-3</t>
  </si>
  <si>
    <t>16 YAŞ-GÜLLE-4</t>
  </si>
  <si>
    <t>16 YAŞ-GÜLLE-5</t>
  </si>
  <si>
    <t>16 YAŞ-GÜLLE-6</t>
  </si>
  <si>
    <t>16 YAŞ-GÜLLE-7</t>
  </si>
  <si>
    <t>16 YAŞ-GÜLLE-8</t>
  </si>
  <si>
    <t>16 YAŞ-GÜLLE-9</t>
  </si>
  <si>
    <t>16 YAŞ-GÜLLE-10</t>
  </si>
  <si>
    <t>16 YAŞ-GÜLLE-11</t>
  </si>
  <si>
    <t>16 YAŞ-GÜLLE-12</t>
  </si>
  <si>
    <t>16 YAŞ-GÜLLE-13</t>
  </si>
  <si>
    <t>16 YAŞ-GÜLLE-14</t>
  </si>
  <si>
    <t>16 YAŞ-GÜLLE-15</t>
  </si>
  <si>
    <t>16 YAŞ-CİRİT-1</t>
  </si>
  <si>
    <t>16 YAŞ-CİRİT-2</t>
  </si>
  <si>
    <t>16 YAŞ-CİRİT-3</t>
  </si>
  <si>
    <t>16 YAŞ-CİRİT-4</t>
  </si>
  <si>
    <t>16 YAŞ-CİRİT-5</t>
  </si>
  <si>
    <t>16 YAŞ-CİRİT-6</t>
  </si>
  <si>
    <t>16 YAŞ-CİRİT-7</t>
  </si>
  <si>
    <t>16 YAŞ-CİRİT-8</t>
  </si>
  <si>
    <t>16 YAŞ-CİRİT-9</t>
  </si>
  <si>
    <t>16 YAŞ-CİRİT-10</t>
  </si>
  <si>
    <t>16 YAŞ-CİRİT-11</t>
  </si>
  <si>
    <t>16 YAŞ-CİRİT-12</t>
  </si>
  <si>
    <t>16 YAŞ-CİRİT-13</t>
  </si>
  <si>
    <t>16 YAŞ-CİRİT-14</t>
  </si>
  <si>
    <t>16 YAŞ-CİRİT-15</t>
  </si>
  <si>
    <t>YILDIZ-ÇEKİÇ-1</t>
  </si>
  <si>
    <t>YILDIZ-ÇEKİÇ-2</t>
  </si>
  <si>
    <t>YILDIZ-ÇEKİÇ-3</t>
  </si>
  <si>
    <t>YILDIZ-ÇEKİÇ-4</t>
  </si>
  <si>
    <t>YILDIZ-ÇEKİÇ-5</t>
  </si>
  <si>
    <t>YILDIZ-ÇEKİÇ-6</t>
  </si>
  <si>
    <t>YILDIZ-ÇEKİÇ-7</t>
  </si>
  <si>
    <t>YILDIZ-ÇEKİÇ-8</t>
  </si>
  <si>
    <t>YILDIZ-ÇEKİÇ-9</t>
  </si>
  <si>
    <t>YILDIZ-ÇEKİÇ-10</t>
  </si>
  <si>
    <t>YILDIZ-ÇEKİÇ-11</t>
  </si>
  <si>
    <t>YILDIZ-ÇEKİÇ-12</t>
  </si>
  <si>
    <t>YILDIZ-ÇEKİÇ-13</t>
  </si>
  <si>
    <t>YILDIZ-ÇEKİÇ-14</t>
  </si>
  <si>
    <t>YILDIZ-ÇEKİÇ-15</t>
  </si>
  <si>
    <t>YILDIZ-ÇEKİÇ-16</t>
  </si>
  <si>
    <t>YILDIZ-ÇEKİÇ-17</t>
  </si>
  <si>
    <t>YILDIZ-ÇEKİÇ-18</t>
  </si>
  <si>
    <t>YILDIZ-ÇEKİÇ-19</t>
  </si>
  <si>
    <t>GENÇ-DİSK-1</t>
  </si>
  <si>
    <t>GENÇ-DİSK-2</t>
  </si>
  <si>
    <t>GENÇ-DİSK-3</t>
  </si>
  <si>
    <t>GENÇ-DİSK-4</t>
  </si>
  <si>
    <t>GENÇ-DİSK-5</t>
  </si>
  <si>
    <t>GENÇ-DİSK-6</t>
  </si>
  <si>
    <t>GENÇ-DİSK-7</t>
  </si>
  <si>
    <t>GENÇ-DİSK-8</t>
  </si>
  <si>
    <t>GENÇ-DİSK-9</t>
  </si>
  <si>
    <t>GENÇ-DİSK-10</t>
  </si>
  <si>
    <t>GENÇ-DİSK-11</t>
  </si>
  <si>
    <t>GENÇ-DİSK-12</t>
  </si>
  <si>
    <t>16 YAŞ-DİSK-1</t>
  </si>
  <si>
    <t>16 YAŞ-DİSK-2</t>
  </si>
  <si>
    <t>16 YAŞ-DİSK-3</t>
  </si>
  <si>
    <t>16 YAŞ-DİSK-4</t>
  </si>
  <si>
    <t>16 YAŞ-DİSK-5</t>
  </si>
  <si>
    <t>16 YAŞ-DİSK-6</t>
  </si>
  <si>
    <t>16 YAŞ-DİSK-7</t>
  </si>
  <si>
    <t>16 YAŞ-DİSK-8</t>
  </si>
  <si>
    <t>16 YAŞ-DİSK-9</t>
  </si>
  <si>
    <t>16 YAŞ-DİSK-10</t>
  </si>
  <si>
    <t>16 YAŞ-DİSK-11</t>
  </si>
  <si>
    <t>16 YAŞ-DİSK-12</t>
  </si>
  <si>
    <t>16 YAŞ-DİSK-13</t>
  </si>
  <si>
    <t>16 YAŞ-DİSK-14</t>
  </si>
  <si>
    <t>16 YAŞ-DİSK-15</t>
  </si>
  <si>
    <t>16 YAŞ-DİSK-16</t>
  </si>
  <si>
    <t>16 YAŞ-DİSK-17</t>
  </si>
  <si>
    <t>YILDIZ-GÜLLE-1</t>
  </si>
  <si>
    <t>YILDIZ-GÜLLE-2</t>
  </si>
  <si>
    <t>YILDIZ-GÜLLE-3</t>
  </si>
  <si>
    <t>YILDIZ-GÜLLE-4</t>
  </si>
  <si>
    <t>YILDIZ-GÜLLE-5</t>
  </si>
  <si>
    <t>YILDIZ-GÜLLE-6</t>
  </si>
  <si>
    <t>YILDIZ-GÜLLE-7</t>
  </si>
  <si>
    <t>YILDIZ-GÜLLE-8</t>
  </si>
  <si>
    <t>YILDIZ-GÜLLE-9</t>
  </si>
  <si>
    <t>YILDIZ-GÜLLE-10</t>
  </si>
  <si>
    <t>YILDIZ-GÜLLE-11</t>
  </si>
  <si>
    <t>YILDIZ-GÜLLE-12</t>
  </si>
  <si>
    <t>YILDIZ-GÜLLE-13</t>
  </si>
  <si>
    <t>YILDIZ-GÜLLE-14</t>
  </si>
  <si>
    <t>YILDIZ-GÜLLE-15</t>
  </si>
  <si>
    <t>YILDIZ-GÜLLE-16</t>
  </si>
  <si>
    <t>YILDIZ-GÜLLE-17</t>
  </si>
  <si>
    <t>YILDIZ-GÜLLE-18</t>
  </si>
  <si>
    <t>YILDIZ-GÜLLE-19</t>
  </si>
  <si>
    <t>YILDIZ-GÜLLE-20</t>
  </si>
  <si>
    <t>YILDIZ-GÜLLE-21</t>
  </si>
  <si>
    <t>YILDIZ-GÜLLE-22</t>
  </si>
  <si>
    <t>YILDIZ-GÜLLE-23</t>
  </si>
  <si>
    <t>YILDIZ-GÜLLE-24</t>
  </si>
  <si>
    <t>YILDIZ-GÜLLE-25</t>
  </si>
  <si>
    <t>YILDIZ-GÜLLE-26</t>
  </si>
  <si>
    <t>YILDIZ-GÜLLE-27</t>
  </si>
  <si>
    <t>YILDIZ-GÜLLE-28</t>
  </si>
  <si>
    <t>YILDIZ-GÜLLE-29</t>
  </si>
  <si>
    <t>YILDIZ-GÜLLE-30</t>
  </si>
  <si>
    <t>YILDIZ-GÜLLE-31</t>
  </si>
  <si>
    <t>YILDIZ-GÜLLE-32</t>
  </si>
  <si>
    <t>YILDIZ-GÜLLE-33</t>
  </si>
  <si>
    <t>YILDIZ-CİRİT-1</t>
  </si>
  <si>
    <t>YILDIZ-CİRİT-2</t>
  </si>
  <si>
    <t>YILDIZ-CİRİT-3</t>
  </si>
  <si>
    <t>YILDIZ-CİRİT-4</t>
  </si>
  <si>
    <t>YILDIZ-CİRİT-5</t>
  </si>
  <si>
    <t>YILDIZ-CİRİT-6</t>
  </si>
  <si>
    <t>YILDIZ-CİRİT-7</t>
  </si>
  <si>
    <t>YILDIZ-CİRİT-8</t>
  </si>
  <si>
    <t>YILDIZ-CİRİT-9</t>
  </si>
  <si>
    <t>YILDIZ-CİRİT-10</t>
  </si>
  <si>
    <t>YILDIZ-CİRİT-11</t>
  </si>
  <si>
    <t>YILDIZ-CİRİT-12</t>
  </si>
  <si>
    <t>YILDIZ-CİRİT-13</t>
  </si>
  <si>
    <t>YILDIZ-CİRİT-14</t>
  </si>
  <si>
    <t>YILDIZ-CİRİT-15</t>
  </si>
  <si>
    <t>YILDIZ-CİRİT-16</t>
  </si>
  <si>
    <t>YILDIZ-CİRİT-17</t>
  </si>
  <si>
    <t>YILDIZ-CİRİT-18</t>
  </si>
  <si>
    <t>YILDIZ-CİRİT-19</t>
  </si>
  <si>
    <t>YILDIZ-DİSK-1</t>
  </si>
  <si>
    <t>YILDIZ-DİSK-2</t>
  </si>
  <si>
    <t>YILDIZ-DİSK-3</t>
  </si>
  <si>
    <t>YILDIZ-DİSK-4</t>
  </si>
  <si>
    <t>YILDIZ-DİSK-5</t>
  </si>
  <si>
    <t>YILDIZ-DİSK-6</t>
  </si>
  <si>
    <t>YILDIZ-DİSK-7</t>
  </si>
  <si>
    <t>YILDIZ-DİSK-8</t>
  </si>
  <si>
    <t>YILDIZ-DİSK-9</t>
  </si>
  <si>
    <t>YILDIZ-DİSK-10</t>
  </si>
  <si>
    <t>YILDIZ-DİSK-11</t>
  </si>
  <si>
    <t>YILDIZ-DİSK-12</t>
  </si>
  <si>
    <t>YILDIZ-DİSK-13</t>
  </si>
  <si>
    <t>YILDIZ-DİSK-14</t>
  </si>
  <si>
    <t>YILDIZ-DİSK-15</t>
  </si>
  <si>
    <t>YILDIZ-DİSK-16</t>
  </si>
  <si>
    <t>YILDIZ-DİSK-17</t>
  </si>
  <si>
    <t>YILDIZ-DİSK-18</t>
  </si>
  <si>
    <t>YILDIZ-DİSK-19</t>
  </si>
  <si>
    <t>GENÇ-CİRİT-1</t>
  </si>
  <si>
    <t>GENÇ-CİRİT-2</t>
  </si>
  <si>
    <t>GENÇ-CİRİT-3</t>
  </si>
  <si>
    <t>GENÇ-CİRİT-4</t>
  </si>
  <si>
    <t>GENÇ-CİRİT-5</t>
  </si>
  <si>
    <t>GENÇ-CİRİT-6</t>
  </si>
  <si>
    <t>GENÇ-CİRİT-7</t>
  </si>
  <si>
    <t>GENÇ-CİRİT-8</t>
  </si>
  <si>
    <t>GENÇ-CİRİT-9</t>
  </si>
  <si>
    <t>GENÇ-CİRİT-10</t>
  </si>
  <si>
    <t>GENÇ-CİRİT-11</t>
  </si>
  <si>
    <t>GENÇ-CİRİT-12</t>
  </si>
  <si>
    <t>GENÇ-CİRİT-13</t>
  </si>
  <si>
    <t>GENÇ-CİRİT-14</t>
  </si>
  <si>
    <t>GENÇ-CİRİT-15</t>
  </si>
  <si>
    <t>GENÇ-CİRİT-16</t>
  </si>
  <si>
    <t>GENÇ-CİRİT-17</t>
  </si>
  <si>
    <t>GENÇ-CİRİT-18</t>
  </si>
  <si>
    <t>GENÇ-CİRİT-19</t>
  </si>
  <si>
    <t>GENÇ-ÇEKİÇ-1</t>
  </si>
  <si>
    <t>GENÇ-ÇEKİÇ-2</t>
  </si>
  <si>
    <t>GENÇ-ÇEKİÇ-3</t>
  </si>
  <si>
    <t>GENÇ-ÇEKİÇ-4</t>
  </si>
  <si>
    <t>GENÇ-ÇEKİÇ-5</t>
  </si>
  <si>
    <t>GENÇ-ÇEKİÇ-6</t>
  </si>
  <si>
    <t>GENÇ-ÇEKİÇ-7</t>
  </si>
  <si>
    <t>GENÇ-ÇEKİÇ-8</t>
  </si>
  <si>
    <t>GENÇ-ÇEKİÇ-9</t>
  </si>
  <si>
    <t>GENÇ-ÇEKİÇ-10</t>
  </si>
  <si>
    <t>GENÇ-ÇEKİÇ-11</t>
  </si>
  <si>
    <t>GENÇ-ÇEKİÇ-12</t>
  </si>
  <si>
    <t>GENÇ-ÇEKİÇ-13</t>
  </si>
  <si>
    <t>GENÇ-ÇEKİÇ-14</t>
  </si>
  <si>
    <t>GENÇ-ÇEKİÇ-15</t>
  </si>
  <si>
    <t>GENÇ-ÇEKİÇ-16</t>
  </si>
  <si>
    <t>GENÇ-ÇEKİÇ-17</t>
  </si>
  <si>
    <t>GENÇ-ÇEKİÇ-18</t>
  </si>
  <si>
    <t>GENÇ-ÇEKİÇ-19</t>
  </si>
  <si>
    <t>GENÇ-GÜLLE-1</t>
  </si>
  <si>
    <t>GENÇ-GÜLLE-2</t>
  </si>
  <si>
    <t>GENÇ-GÜLLE-3</t>
  </si>
  <si>
    <t>GENÇ-GÜLLE-4</t>
  </si>
  <si>
    <t>GENÇ-GÜLLE-5</t>
  </si>
  <si>
    <t>GENÇ-GÜLLE-6</t>
  </si>
  <si>
    <t>GENÇ-GÜLLE-7</t>
  </si>
  <si>
    <t>GENÇ-GÜLLE-8</t>
  </si>
  <si>
    <t>GENÇ-GÜLLE-9</t>
  </si>
  <si>
    <t>GENÇ-GÜLLE-10</t>
  </si>
  <si>
    <t>GENÇ-GÜLLE-11</t>
  </si>
  <si>
    <t>GENÇ-GÜLLE-12</t>
  </si>
  <si>
    <t>GENÇ-GÜLLE-13</t>
  </si>
  <si>
    <t>GENÇ-GÜLLE-14</t>
  </si>
  <si>
    <t>GENÇ-GÜLLE-15</t>
  </si>
  <si>
    <t>GENÇ-GÜLLE-16</t>
  </si>
  <si>
    <t>GENÇ-GÜLLE-17</t>
  </si>
  <si>
    <t>GENÇ-GÜLLE-18</t>
  </si>
  <si>
    <t>GENÇ-GÜLLE-19</t>
  </si>
  <si>
    <t>BÜYÜK-CİRİT-1</t>
  </si>
  <si>
    <t>BÜYÜK-CİRİT-2</t>
  </si>
  <si>
    <t>BÜYÜK-CİRİT-3</t>
  </si>
  <si>
    <t>BÜYÜK-CİRİT-4</t>
  </si>
  <si>
    <t>BÜYÜK-CİRİT-5</t>
  </si>
  <si>
    <t>BÜYÜK-CİRİT-6</t>
  </si>
  <si>
    <t>BÜYÜK-CİRİT-7</t>
  </si>
  <si>
    <t>BÜYÜK-CİRİT-8</t>
  </si>
  <si>
    <t>BÜYÜK-CİRİT-9</t>
  </si>
  <si>
    <t>BÜYÜK-CİRİT-10</t>
  </si>
  <si>
    <t>BÜYÜK-CİRİT-11</t>
  </si>
  <si>
    <t>BÜYÜK-CİRİT-12</t>
  </si>
  <si>
    <t>BÜYÜK-CİRİT-13</t>
  </si>
  <si>
    <t>BÜYÜK-CİRİT-14</t>
  </si>
  <si>
    <t>BÜYÜK-CİRİT-15</t>
  </si>
  <si>
    <t>BÜYÜK-CİRİT-16</t>
  </si>
  <si>
    <t>BÜYÜK-CİRİT-17</t>
  </si>
  <si>
    <t>BÜYÜK-CİRİT-18</t>
  </si>
  <si>
    <t>BÜYÜK-CİRİT-19</t>
  </si>
  <si>
    <t>BÜYÜK-ÇEKİÇ-1</t>
  </si>
  <si>
    <t>BÜYÜK-ÇEKİÇ-2</t>
  </si>
  <si>
    <t>BÜYÜK-ÇEKİÇ-3</t>
  </si>
  <si>
    <t>BÜYÜK-ÇEKİÇ-4</t>
  </si>
  <si>
    <t>BÜYÜK-ÇEKİÇ-5</t>
  </si>
  <si>
    <t>BÜYÜK-ÇEKİÇ-6</t>
  </si>
  <si>
    <t>BÜYÜK-ÇEKİÇ-7</t>
  </si>
  <si>
    <t>BÜYÜK-ÇEKİÇ-8</t>
  </si>
  <si>
    <t>BÜYÜK-ÇEKİÇ-9</t>
  </si>
  <si>
    <t>BÜYÜK-ÇEKİÇ-10</t>
  </si>
  <si>
    <t>BÜYÜK-ÇEKİÇ-11</t>
  </si>
  <si>
    <t>BÜYÜK-ÇEKİÇ-12</t>
  </si>
  <si>
    <t>BÜYÜK-ÇEKİÇ-13</t>
  </si>
  <si>
    <t>BÜYÜK-ÇEKİÇ-14</t>
  </si>
  <si>
    <t>BÜYÜK-ÇEKİÇ-15</t>
  </si>
  <si>
    <t>BÜYÜK-ÇEKİÇ-16</t>
  </si>
  <si>
    <t>BÜYÜK-ÇEKİÇ-17</t>
  </si>
  <si>
    <t>BÜYÜK-ÇEKİÇ-18</t>
  </si>
  <si>
    <t>BÜYÜK-ÇEKİÇ-19</t>
  </si>
  <si>
    <t>BÜYÜK-GÜLLE-1</t>
  </si>
  <si>
    <t>BÜYÜK-GÜLLE-2</t>
  </si>
  <si>
    <t>BÜYÜK-GÜLLE-3</t>
  </si>
  <si>
    <t>BÜYÜK-GÜLLE-4</t>
  </si>
  <si>
    <t>BÜYÜK-GÜLLE-5</t>
  </si>
  <si>
    <t>BÜYÜK-GÜLLE-6</t>
  </si>
  <si>
    <t>BÜYÜK-GÜLLE-7</t>
  </si>
  <si>
    <t>BÜYÜK-GÜLLE-8</t>
  </si>
  <si>
    <t>BÜYÜK-GÜLLE-9</t>
  </si>
  <si>
    <t>BÜYÜK-GÜLLE-10</t>
  </si>
  <si>
    <t>BÜYÜK-GÜLLE-11</t>
  </si>
  <si>
    <t>BÜYÜK-GÜLLE-12</t>
  </si>
  <si>
    <t>BÜYÜK-GÜLLE-13</t>
  </si>
  <si>
    <t>BÜYÜK-GÜLLE-14</t>
  </si>
  <si>
    <t>BÜYÜK-GÜLLE-15</t>
  </si>
  <si>
    <t>BÜYÜK-GÜLLE-16</t>
  </si>
  <si>
    <t>BÜYÜK-GÜLLE-17</t>
  </si>
  <si>
    <t>BÜYÜK-GÜLLE-18</t>
  </si>
  <si>
    <t>BÜYÜK-GÜLLE-19</t>
  </si>
  <si>
    <t>BÜYÜK-DİSK-1</t>
  </si>
  <si>
    <t>BÜYÜK-DİSK-2</t>
  </si>
  <si>
    <t>BÜYÜK-DİSK-3</t>
  </si>
  <si>
    <t>BÜYÜK-DİSK-4</t>
  </si>
  <si>
    <t>BÜYÜK-DİSK-5</t>
  </si>
  <si>
    <t>BÜYÜK-DİSK-6</t>
  </si>
  <si>
    <t>BÜYÜK-DİSK-7</t>
  </si>
  <si>
    <t>BÜYÜK-DİSK-8</t>
  </si>
  <si>
    <t>BÜYÜK-DİSK-9</t>
  </si>
  <si>
    <t>BÜYÜK-DİSK-10</t>
  </si>
  <si>
    <t>BÜYÜK-DİSK-11</t>
  </si>
  <si>
    <t>BÜYÜK-DİSK-12</t>
  </si>
  <si>
    <t>BÜYÜK-DİSK-13</t>
  </si>
  <si>
    <t>BÜYÜK-DİSK-14</t>
  </si>
  <si>
    <t>BÜYÜK-DİSK-15</t>
  </si>
  <si>
    <t>BÜYÜK-DİSK-16</t>
  </si>
  <si>
    <t>BÜYÜK-DİSK-17</t>
  </si>
  <si>
    <t>BÜYÜK-DİSK-18</t>
  </si>
  <si>
    <t>BÜYÜK-DİSK-19</t>
  </si>
  <si>
    <t>Genel Toplam Puan</t>
  </si>
  <si>
    <t>Büyük Bayan</t>
  </si>
  <si>
    <t>23 Yaşaltı Bayan</t>
  </si>
  <si>
    <t>Genç Bayan</t>
  </si>
  <si>
    <t>Yıldız Bayan</t>
  </si>
  <si>
    <t>16 Yaşaltı Bayan</t>
  </si>
  <si>
    <t>Bayanlar Genel  Puan Durumu</t>
  </si>
  <si>
    <t>03-04 Mayıs 2014</t>
  </si>
  <si>
    <t>03 Mayıs 2014 - 09.00</t>
  </si>
  <si>
    <t>04 Mayıs 2014 - 09.00</t>
  </si>
  <si>
    <t>03 Mayıs 2014 - 15.00</t>
  </si>
  <si>
    <t>04 Mayıs 2014 - 15.00</t>
  </si>
  <si>
    <t>03 Mayıs 2014 - 16.00</t>
  </si>
  <si>
    <t>03 Mayıs 2014 - 17.00</t>
  </si>
  <si>
    <t>04 mayıs 2014 - 14.00</t>
  </si>
  <si>
    <t>BURSA-OSMANGAZİ BELEDİYE SPOR</t>
  </si>
  <si>
    <t>ADANA-GENÇLİK VE SPOR K.</t>
  </si>
  <si>
    <t>MALATYA-GHSK</t>
  </si>
  <si>
    <t>ESKİŞEHİR-BÜYÜKŞEHİR</t>
  </si>
  <si>
    <t>GÖĞÜS NO</t>
  </si>
  <si>
    <t>Baraj:</t>
  </si>
  <si>
    <t>10.20 (3kg)</t>
  </si>
  <si>
    <t>28.00 (750gr)</t>
  </si>
  <si>
    <t>32.00 (400gr)</t>
  </si>
  <si>
    <t>34.00 (3kg)</t>
  </si>
  <si>
    <t>Emel DERELİ 20.14</t>
  </si>
  <si>
    <t>Ecem AKÇAKARA 68.75</t>
  </si>
  <si>
    <t>38.00 (3kg)</t>
  </si>
  <si>
    <t>Dilek ESMER 48.52</t>
  </si>
  <si>
    <t>30.00 (1kg)</t>
  </si>
  <si>
    <t>35.00 (500gr)</t>
  </si>
  <si>
    <t>Esra GAZ 54.02</t>
  </si>
  <si>
    <t>11.00 (3kg)</t>
  </si>
  <si>
    <t>11.80 (4kg)</t>
  </si>
  <si>
    <t>34.00 (1kg)</t>
  </si>
  <si>
    <t>36.00 (600gr)</t>
  </si>
  <si>
    <t>40.00 (4kg)</t>
  </si>
  <si>
    <t>13.00 (4kg)</t>
  </si>
  <si>
    <t>40.00 (1kg)</t>
  </si>
  <si>
    <t>42.00 (600gr)</t>
  </si>
  <si>
    <t>46.00 (4kg)</t>
  </si>
  <si>
    <t>Berna DEMİRCİ 54.13</t>
  </si>
  <si>
    <t>Hüsniye KESKİN 53.22</t>
  </si>
  <si>
    <t>Emel DERELİ 18.04</t>
  </si>
  <si>
    <t>Kıvılcım KAYA 66.74</t>
  </si>
  <si>
    <t>Oksana MERT 64.25</t>
  </si>
  <si>
    <t>Tuğçe ŞAHUTOĞLU 74.17</t>
  </si>
  <si>
    <t>Aysel TAŞ 56.90</t>
  </si>
  <si>
    <t>SENA OLGUN</t>
  </si>
  <si>
    <t>BEYZANUR TUZ</t>
  </si>
  <si>
    <t>NEZAHAT ADA</t>
  </si>
  <si>
    <t>AYLİN YILMAZ</t>
  </si>
  <si>
    <t>SEVCAN ERKEN</t>
  </si>
  <si>
    <t>MERVE ERTEK</t>
  </si>
  <si>
    <t>GÖKÇE NUR YILDIZ</t>
  </si>
  <si>
    <t>MELİKE TAN</t>
  </si>
  <si>
    <t>MELİKE ORHAN</t>
  </si>
  <si>
    <t>CANSEL YIKMAZ</t>
  </si>
  <si>
    <t>FİRDEVS ALPER</t>
  </si>
  <si>
    <t>SAİME HUY</t>
  </si>
  <si>
    <t xml:space="preserve"> </t>
  </si>
  <si>
    <t>03 Mayıs 2014 - 10.30</t>
  </si>
  <si>
    <t>03 Mayıs 2014 - 12.00</t>
  </si>
  <si>
    <t>03 Mayıs 2014 - 13:30</t>
  </si>
  <si>
    <t>FADİME YEŞİLMEN</t>
  </si>
  <si>
    <t>İZMİR</t>
  </si>
  <si>
    <t>Ceren YAKIN</t>
  </si>
  <si>
    <t>İzmir</t>
  </si>
  <si>
    <t>Bensu Nur KESKİN</t>
  </si>
  <si>
    <t>ZONGULDAK</t>
  </si>
  <si>
    <t>Arife Nur KÜÇÜK</t>
  </si>
  <si>
    <t>Aysel YILMAZ</t>
  </si>
  <si>
    <t>GAZİANTEP</t>
  </si>
  <si>
    <t>AYSE KOCADAĞ</t>
  </si>
  <si>
    <t>BOLU</t>
  </si>
  <si>
    <t>İLAYDA ERETUNÇ</t>
  </si>
  <si>
    <t>NİHAL ESEN</t>
  </si>
  <si>
    <t xml:space="preserve">TUĞÇE ŞERMET </t>
  </si>
  <si>
    <t xml:space="preserve">ESKİŞEHİR </t>
  </si>
  <si>
    <t xml:space="preserve">DİLARA USTA </t>
  </si>
  <si>
    <t>12 09 1991</t>
  </si>
  <si>
    <t>zeynep bahadır</t>
  </si>
  <si>
    <t>İSTANBUL</t>
  </si>
  <si>
    <t>GÜL BOZKURT</t>
  </si>
  <si>
    <t>MALATYA</t>
  </si>
  <si>
    <t>H.BALA ASLAN</t>
  </si>
  <si>
    <t>MERSİN</t>
  </si>
  <si>
    <t>NURTEN MERMER</t>
  </si>
  <si>
    <t>ANKARA</t>
  </si>
  <si>
    <t>ELİF DEMİR</t>
  </si>
  <si>
    <t>SEMRA KÖK</t>
  </si>
  <si>
    <t>Melis KESTEKOĞLU</t>
  </si>
  <si>
    <t>ELİF TAŞ</t>
  </si>
  <si>
    <t>BAHAR AYTEKİN</t>
  </si>
  <si>
    <t>KONYA</t>
  </si>
  <si>
    <t>AZİZE ALTIN</t>
  </si>
  <si>
    <t>SİNEM YILDIRIM</t>
  </si>
  <si>
    <t>SAMSUN ATAK SPOR</t>
  </si>
  <si>
    <t>BUSE KARATAY</t>
  </si>
  <si>
    <t>İREM BALCI</t>
  </si>
  <si>
    <t>AYBÜKE BİNGÖL</t>
  </si>
  <si>
    <t>BEYZA NURÇELİK</t>
  </si>
  <si>
    <t>ZİNNUR ONAT</t>
  </si>
  <si>
    <t>ELİF ARAS</t>
  </si>
  <si>
    <t>TUĞBA BOZDEMİR</t>
  </si>
  <si>
    <t>ZELİHA UZUNBİLEK</t>
  </si>
  <si>
    <t xml:space="preserve"> 01.01.1993</t>
  </si>
  <si>
    <t xml:space="preserve">ELİF KOÇAK </t>
  </si>
  <si>
    <t>Tuğba Tatlı</t>
  </si>
  <si>
    <t>Ankara</t>
  </si>
  <si>
    <t>Şengül POLAT</t>
  </si>
  <si>
    <t>Betül Duran</t>
  </si>
  <si>
    <t>Tokat</t>
  </si>
  <si>
    <t>ÇİLEM ÇATALOĞLU</t>
  </si>
  <si>
    <t>13.02.1998</t>
  </si>
  <si>
    <t>AYSU ÖNDER</t>
  </si>
  <si>
    <t>GÖKSU NUR CÖMERTOĞLU</t>
  </si>
  <si>
    <t>23.11.1998</t>
  </si>
  <si>
    <t>TUĞBA ŞAHİN</t>
  </si>
  <si>
    <t>MERVE YILMAZER</t>
  </si>
  <si>
    <t>CANSEL ILGAR</t>
  </si>
  <si>
    <t>SERAP SARIKAYA</t>
  </si>
  <si>
    <t>RABİA TUNA</t>
  </si>
  <si>
    <t>S.MÜGE TATLI</t>
  </si>
  <si>
    <t>SÜMEYRA SOYALP</t>
  </si>
  <si>
    <t>MERRVE BAYRAM</t>
  </si>
  <si>
    <t>AYSABARGÜREL</t>
  </si>
  <si>
    <t>CEYDA TOKUŞ</t>
  </si>
  <si>
    <t>FİRDES DÜLGER</t>
  </si>
  <si>
    <t>ASLI TURAN</t>
  </si>
  <si>
    <t>GÖNÜL DEMİR</t>
  </si>
  <si>
    <t>CANSU ŞENTÜRK</t>
  </si>
  <si>
    <t>SEDANUR KAYA</t>
  </si>
  <si>
    <t>BELİNAY İP</t>
  </si>
  <si>
    <t>NESLİHAN ONBAŞILAR</t>
  </si>
  <si>
    <t>GAMZE AYDENİZ</t>
  </si>
  <si>
    <t>Merve Nur DEMİR</t>
  </si>
  <si>
    <t>Gaye GÖKTEPE</t>
  </si>
  <si>
    <t>ESRA GAZ</t>
  </si>
  <si>
    <t>ARTVİN</t>
  </si>
  <si>
    <t>MERVE KARADENİZ</t>
  </si>
  <si>
    <t>ŞEYDANUR YILMAZ</t>
  </si>
  <si>
    <t>KOCAELİ</t>
  </si>
  <si>
    <t>RABİA KARAMAN</t>
  </si>
  <si>
    <t>AYŞESU KAŞ</t>
  </si>
  <si>
    <t>SONGÜL ÇALPARMAK</t>
  </si>
  <si>
    <t>E. BEYZA NALBANTOĞLU</t>
  </si>
  <si>
    <t>ELİF EJDEROĞLU</t>
  </si>
  <si>
    <t xml:space="preserve"> ARTVİN</t>
  </si>
  <si>
    <t>Şenay BABAOĞLAN</t>
  </si>
  <si>
    <t>EMİNE GİRGİN</t>
  </si>
  <si>
    <t>Ebru Kardelen KAYAR</t>
  </si>
  <si>
    <t>BÜŞRA DİNÇER</t>
  </si>
  <si>
    <t>NEJLA KAKŞİ</t>
  </si>
  <si>
    <t>Gülçin AYSAL</t>
  </si>
  <si>
    <t>Zehra UZUNBİLEK</t>
  </si>
  <si>
    <t>ELİF BERK</t>
  </si>
  <si>
    <t>ÖZGE YILMAZ</t>
  </si>
  <si>
    <t>16 YAŞ-CİRİT-16</t>
  </si>
  <si>
    <t>16 YAŞ-CİRİT-17</t>
  </si>
  <si>
    <t>AYSEL BOZTAŞ</t>
  </si>
  <si>
    <t>MERYEM ÖÇAL</t>
  </si>
  <si>
    <t>SELENE DURNA</t>
  </si>
  <si>
    <t>BERİVAN ŞAKIR</t>
  </si>
  <si>
    <t>DENİZ YAYLACI</t>
  </si>
  <si>
    <t>SEDA ERBAY</t>
  </si>
  <si>
    <t>MELİKE KARA</t>
  </si>
  <si>
    <t>MELEK NAS</t>
  </si>
  <si>
    <t>TUĞBA YENİ</t>
  </si>
  <si>
    <t>MİRAÇ ÇINARLI</t>
  </si>
  <si>
    <t>HANIM BENGİ</t>
  </si>
  <si>
    <t>SULTAN KARAKOÇ</t>
  </si>
  <si>
    <t>ZÜBEYDE ÇAKAR</t>
  </si>
  <si>
    <t>X</t>
  </si>
  <si>
    <t>DNS</t>
  </si>
  <si>
    <t>04 Mayıs 2014 - 10.00</t>
  </si>
  <si>
    <t>04 Mayıs 2014 - 11.50</t>
  </si>
  <si>
    <t>04 Mayıs 2014 - 13.00</t>
  </si>
  <si>
    <t>04 Mayıs 2014 - 14.40</t>
  </si>
  <si>
    <t>04 Mayıs 2014 - 15.30</t>
  </si>
  <si>
    <t>NM</t>
  </si>
  <si>
    <t>ŞEYDANUR ARSAN</t>
  </si>
  <si>
    <t>_</t>
  </si>
  <si>
    <t/>
  </si>
</sst>
</file>

<file path=xl/styles.xml><?xml version="1.0" encoding="utf-8"?>
<styleSheet xmlns="http://schemas.openxmlformats.org/spreadsheetml/2006/main">
  <numFmts count="6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¥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u val="single"/>
      <sz val="10"/>
      <color indexed="10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20"/>
      <name val="Cambria"/>
      <family val="1"/>
    </font>
    <font>
      <sz val="11"/>
      <color indexed="8"/>
      <name val="Cambria"/>
      <family val="1"/>
    </font>
    <font>
      <b/>
      <i/>
      <sz val="12"/>
      <color indexed="21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i/>
      <sz val="7"/>
      <name val="Cambria"/>
      <family val="1"/>
    </font>
    <font>
      <b/>
      <i/>
      <sz val="18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10"/>
      <name val="Arial"/>
      <family val="2"/>
    </font>
    <font>
      <b/>
      <i/>
      <sz val="18"/>
      <color indexed="21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i/>
      <sz val="8"/>
      <color indexed="10"/>
      <name val="Cambria"/>
      <family val="1"/>
    </font>
    <font>
      <i/>
      <sz val="9"/>
      <color indexed="8"/>
      <name val="Cambria"/>
      <family val="1"/>
    </font>
    <font>
      <b/>
      <i/>
      <sz val="10"/>
      <color indexed="9"/>
      <name val="Cambria"/>
      <family val="1"/>
    </font>
    <font>
      <i/>
      <sz val="10"/>
      <color indexed="9"/>
      <name val="Cambria"/>
      <family val="1"/>
    </font>
    <font>
      <b/>
      <i/>
      <sz val="10"/>
      <color indexed="10"/>
      <name val="Arial"/>
      <family val="2"/>
    </font>
    <font>
      <i/>
      <sz val="12"/>
      <color indexed="8"/>
      <name val="Cambria"/>
      <family val="1"/>
    </font>
    <font>
      <b/>
      <i/>
      <u val="single"/>
      <sz val="12"/>
      <color indexed="10"/>
      <name val="Arial"/>
      <family val="2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i/>
      <sz val="10"/>
      <color rgb="FFFF0000"/>
      <name val="Cambria"/>
      <family val="1"/>
    </font>
    <font>
      <i/>
      <sz val="10"/>
      <color theme="1"/>
      <name val="Cambria"/>
      <family val="1"/>
    </font>
    <font>
      <b/>
      <i/>
      <sz val="10"/>
      <color theme="1"/>
      <name val="Cambria"/>
      <family val="1"/>
    </font>
    <font>
      <i/>
      <sz val="8"/>
      <color rgb="FFFF0000"/>
      <name val="Cambria"/>
      <family val="1"/>
    </font>
    <font>
      <i/>
      <sz val="9"/>
      <color theme="1"/>
      <name val="Cambria"/>
      <family val="1"/>
    </font>
    <font>
      <b/>
      <i/>
      <sz val="10"/>
      <color theme="0"/>
      <name val="Cambria"/>
      <family val="1"/>
    </font>
    <font>
      <i/>
      <sz val="10"/>
      <color theme="0"/>
      <name val="Cambria"/>
      <family val="1"/>
    </font>
    <font>
      <b/>
      <i/>
      <sz val="10"/>
      <color rgb="FFFF0000"/>
      <name val="Arial"/>
      <family val="2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b/>
      <i/>
      <sz val="12"/>
      <color rgb="FF000000"/>
      <name val="Cambria"/>
      <family val="1"/>
    </font>
    <font>
      <b/>
      <i/>
      <sz val="12"/>
      <color rgb="FFFF0000"/>
      <name val="Cambria"/>
      <family val="1"/>
    </font>
    <font>
      <b/>
      <i/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6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thin"/>
      <bottom style="medium"/>
    </border>
    <border>
      <left style="medium"/>
      <right style="thin"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 style="dashDot"/>
      <bottom style="dashDot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6" borderId="10" xfId="0" applyFont="1" applyFill="1" applyBorder="1" applyAlignment="1">
      <alignment/>
    </xf>
    <xf numFmtId="0" fontId="30" fillId="6" borderId="11" xfId="0" applyFont="1" applyFill="1" applyBorder="1" applyAlignment="1">
      <alignment/>
    </xf>
    <xf numFmtId="0" fontId="30" fillId="6" borderId="12" xfId="0" applyFont="1" applyFill="1" applyBorder="1" applyAlignment="1">
      <alignment/>
    </xf>
    <xf numFmtId="0" fontId="35" fillId="6" borderId="13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4" xfId="0" applyFont="1" applyFill="1" applyBorder="1" applyAlignment="1">
      <alignment/>
    </xf>
    <xf numFmtId="0" fontId="30" fillId="6" borderId="13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30" fillId="6" borderId="14" xfId="0" applyFont="1" applyFill="1" applyBorder="1" applyAlignment="1">
      <alignment/>
    </xf>
    <xf numFmtId="180" fontId="37" fillId="6" borderId="13" xfId="0" applyNumberFormat="1" applyFont="1" applyFill="1" applyBorder="1" applyAlignment="1">
      <alignment horizontal="center"/>
    </xf>
    <xf numFmtId="180" fontId="37" fillId="6" borderId="0" xfId="0" applyNumberFormat="1" applyFont="1" applyFill="1" applyBorder="1" applyAlignment="1">
      <alignment horizontal="center"/>
    </xf>
    <xf numFmtId="180" fontId="37" fillId="6" borderId="14" xfId="0" applyNumberFormat="1" applyFont="1" applyFill="1" applyBorder="1" applyAlignment="1">
      <alignment horizontal="center"/>
    </xf>
    <xf numFmtId="0" fontId="30" fillId="6" borderId="15" xfId="0" applyFont="1" applyFill="1" applyBorder="1" applyAlignment="1">
      <alignment/>
    </xf>
    <xf numFmtId="0" fontId="30" fillId="6" borderId="16" xfId="0" applyFont="1" applyFill="1" applyBorder="1" applyAlignment="1">
      <alignment/>
    </xf>
    <xf numFmtId="0" fontId="30" fillId="6" borderId="17" xfId="0" applyFont="1" applyFill="1" applyBorder="1" applyAlignment="1">
      <alignment/>
    </xf>
    <xf numFmtId="0" fontId="26" fillId="6" borderId="13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4" xfId="0" applyFont="1" applyFill="1" applyBorder="1" applyAlignment="1">
      <alignment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3" fillId="24" borderId="0" xfId="53" applyFont="1" applyFill="1" applyBorder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32" fillId="18" borderId="18" xfId="53" applyFont="1" applyFill="1" applyBorder="1" applyAlignment="1" applyProtection="1">
      <alignment horizontal="right" vertical="center" wrapText="1"/>
      <protection locked="0"/>
    </xf>
    <xf numFmtId="0" fontId="34" fillId="24" borderId="19" xfId="53" applyFont="1" applyFill="1" applyBorder="1" applyAlignment="1" applyProtection="1">
      <alignment vertical="center" wrapText="1"/>
      <protection locked="0"/>
    </xf>
    <xf numFmtId="0" fontId="22" fillId="24" borderId="19" xfId="53" applyFont="1" applyFill="1" applyBorder="1" applyAlignment="1" applyProtection="1">
      <alignment vertical="center" wrapText="1"/>
      <protection locked="0"/>
    </xf>
    <xf numFmtId="0" fontId="22" fillId="6" borderId="20" xfId="53" applyFont="1" applyFill="1" applyBorder="1" applyAlignment="1" applyProtection="1">
      <alignment horizontal="center" vertical="center" wrapText="1"/>
      <protection locked="0"/>
    </xf>
    <xf numFmtId="0" fontId="33" fillId="6" borderId="20" xfId="53" applyFont="1" applyFill="1" applyBorder="1" applyAlignment="1" applyProtection="1">
      <alignment horizontal="center" vertical="center" wrapText="1"/>
      <protection locked="0"/>
    </xf>
    <xf numFmtId="0" fontId="26" fillId="0" borderId="21" xfId="53" applyFont="1" applyFill="1" applyBorder="1" applyAlignment="1" applyProtection="1">
      <alignment horizontal="center" vertical="center" wrapText="1"/>
      <protection locked="0"/>
    </xf>
    <xf numFmtId="14" fontId="26" fillId="0" borderId="22" xfId="53" applyNumberFormat="1" applyFont="1" applyFill="1" applyBorder="1" applyAlignment="1" applyProtection="1">
      <alignment horizontal="center" vertical="center" wrapText="1"/>
      <protection locked="0"/>
    </xf>
    <xf numFmtId="203" fontId="26" fillId="0" borderId="22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2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6" fillId="0" borderId="24" xfId="53" applyFont="1" applyFill="1" applyBorder="1" applyAlignment="1" applyProtection="1">
      <alignment horizontal="center" vertical="center" wrapText="1"/>
      <protection locked="0"/>
    </xf>
    <xf numFmtId="203" fontId="26" fillId="0" borderId="25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53" applyFont="1" applyFill="1" applyBorder="1" applyAlignment="1" applyProtection="1">
      <alignment horizontal="center" vertical="center" wrapText="1"/>
      <protection locked="0"/>
    </xf>
    <xf numFmtId="203" fontId="26" fillId="0" borderId="28" xfId="53" applyNumberFormat="1" applyFont="1" applyFill="1" applyBorder="1" applyAlignment="1" applyProtection="1">
      <alignment horizontal="center" vertical="center" wrapText="1"/>
      <protection locked="0"/>
    </xf>
    <xf numFmtId="203" fontId="22" fillId="0" borderId="28" xfId="53" applyNumberFormat="1" applyFont="1" applyFill="1" applyBorder="1" applyAlignment="1" applyProtection="1">
      <alignment horizontal="center" vertical="center" wrapText="1"/>
      <protection/>
    </xf>
    <xf numFmtId="1" fontId="22" fillId="0" borderId="28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2" fillId="24" borderId="19" xfId="53" applyFont="1" applyFill="1" applyBorder="1" applyAlignment="1" applyProtection="1">
      <alignment horizontal="center" vertic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0" fontId="26" fillId="0" borderId="22" xfId="53" applyFont="1" applyFill="1" applyBorder="1" applyAlignment="1" applyProtection="1">
      <alignment horizontal="center" vertical="center" wrapText="1"/>
      <protection locked="0"/>
    </xf>
    <xf numFmtId="0" fontId="26" fillId="0" borderId="25" xfId="53" applyFont="1" applyFill="1" applyBorder="1" applyAlignment="1" applyProtection="1">
      <alignment horizontal="center" vertical="center" wrapText="1"/>
      <protection locked="0"/>
    </xf>
    <xf numFmtId="203" fontId="22" fillId="0" borderId="25" xfId="53" applyNumberFormat="1" applyFont="1" applyFill="1" applyBorder="1" applyAlignment="1" applyProtection="1">
      <alignment horizontal="center" vertical="center" wrapText="1"/>
      <protection hidden="1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3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3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44" fillId="0" borderId="0" xfId="53" applyFont="1" applyBorder="1" applyAlignment="1">
      <alignment wrapText="1"/>
      <protection/>
    </xf>
    <xf numFmtId="0" fontId="44" fillId="0" borderId="0" xfId="53" applyFont="1" applyBorder="1" applyAlignment="1">
      <alignment horizontal="center" wrapText="1"/>
      <protection/>
    </xf>
    <xf numFmtId="1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1" fontId="22" fillId="0" borderId="0" xfId="53" applyNumberFormat="1" applyFont="1" applyFill="1" applyAlignment="1" applyProtection="1">
      <alignment horizontal="center" wrapText="1"/>
      <protection locked="0"/>
    </xf>
    <xf numFmtId="1" fontId="22" fillId="0" borderId="0" xfId="53" applyNumberFormat="1" applyFont="1" applyAlignment="1" applyProtection="1">
      <alignment horizontal="center" wrapText="1"/>
      <protection locked="0"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14" fontId="22" fillId="0" borderId="3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30" xfId="53" applyNumberFormat="1" applyFont="1" applyBorder="1" applyAlignment="1">
      <alignment horizontal="center" vertical="center" wrapText="1"/>
      <protection/>
    </xf>
    <xf numFmtId="203" fontId="26" fillId="0" borderId="31" xfId="53" applyNumberFormat="1" applyFont="1" applyFill="1" applyBorder="1" applyAlignment="1" applyProtection="1">
      <alignment horizontal="center" vertical="center"/>
      <protection hidden="1"/>
    </xf>
    <xf numFmtId="1" fontId="26" fillId="0" borderId="31" xfId="53" applyNumberFormat="1" applyFont="1" applyFill="1" applyBorder="1" applyAlignment="1" applyProtection="1">
      <alignment horizontal="center" vertical="center"/>
      <protection hidden="1"/>
    </xf>
    <xf numFmtId="206" fontId="26" fillId="0" borderId="31" xfId="53" applyNumberFormat="1" applyFont="1" applyFill="1" applyBorder="1" applyAlignment="1" applyProtection="1">
      <alignment horizontal="center" vertical="center"/>
      <protection hidden="1"/>
    </xf>
    <xf numFmtId="210" fontId="26" fillId="0" borderId="31" xfId="53" applyNumberFormat="1" applyFont="1" applyFill="1" applyBorder="1" applyAlignment="1" applyProtection="1">
      <alignment horizontal="center" vertical="center"/>
      <protection hidden="1"/>
    </xf>
    <xf numFmtId="203" fontId="26" fillId="0" borderId="32" xfId="53" applyNumberFormat="1" applyFont="1" applyFill="1" applyBorder="1" applyAlignment="1" applyProtection="1">
      <alignment horizontal="center" vertical="center"/>
      <protection hidden="1"/>
    </xf>
    <xf numFmtId="1" fontId="26" fillId="0" borderId="32" xfId="53" applyNumberFormat="1" applyFont="1" applyFill="1" applyBorder="1" applyAlignment="1" applyProtection="1">
      <alignment horizontal="center" vertical="center"/>
      <protection hidden="1"/>
    </xf>
    <xf numFmtId="0" fontId="22" fillId="6" borderId="33" xfId="53" applyFont="1" applyFill="1" applyBorder="1" applyAlignment="1" applyProtection="1">
      <alignment horizontal="center" vertical="center" wrapText="1"/>
      <protection locked="0"/>
    </xf>
    <xf numFmtId="0" fontId="22" fillId="6" borderId="34" xfId="53" applyFont="1" applyFill="1" applyBorder="1" applyAlignment="1" applyProtection="1">
      <alignment horizontal="center" vertical="center" wrapText="1"/>
      <protection locked="0"/>
    </xf>
    <xf numFmtId="0" fontId="26" fillId="0" borderId="35" xfId="53" applyFont="1" applyFill="1" applyBorder="1" applyAlignment="1" applyProtection="1">
      <alignment horizontal="center" vertical="center" wrapText="1"/>
      <protection locked="0"/>
    </xf>
    <xf numFmtId="0" fontId="26" fillId="0" borderId="36" xfId="53" applyFont="1" applyFill="1" applyBorder="1" applyAlignment="1" applyProtection="1">
      <alignment horizontal="center" vertical="center" wrapText="1"/>
      <protection locked="0"/>
    </xf>
    <xf numFmtId="0" fontId="26" fillId="0" borderId="37" xfId="53" applyFont="1" applyFill="1" applyBorder="1" applyAlignment="1" applyProtection="1">
      <alignment horizontal="center" vertical="center" wrapText="1"/>
      <protection locked="0"/>
    </xf>
    <xf numFmtId="2" fontId="63" fillId="0" borderId="23" xfId="53" applyNumberFormat="1" applyFont="1" applyFill="1" applyBorder="1" applyAlignment="1" applyProtection="1">
      <alignment horizontal="center" vertical="center" wrapText="1"/>
      <protection locked="0"/>
    </xf>
    <xf numFmtId="2" fontId="6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3" applyFont="1" applyBorder="1" applyAlignment="1">
      <alignment vertical="top" wrapText="1"/>
      <protection/>
    </xf>
    <xf numFmtId="0" fontId="44" fillId="0" borderId="0" xfId="53" applyFont="1" applyBorder="1" applyAlignment="1">
      <alignment horizontal="center" vertical="top" wrapText="1"/>
      <protection/>
    </xf>
    <xf numFmtId="0" fontId="26" fillId="0" borderId="0" xfId="53" applyFont="1" applyBorder="1" applyAlignment="1">
      <alignment horizontal="center" vertical="top" wrapText="1"/>
      <protection/>
    </xf>
    <xf numFmtId="0" fontId="22" fillId="25" borderId="0" xfId="53" applyFont="1" applyFill="1" applyBorder="1" applyAlignment="1">
      <alignment horizontal="center" vertical="top" wrapText="1"/>
      <protection/>
    </xf>
    <xf numFmtId="0" fontId="26" fillId="25" borderId="0" xfId="53" applyFont="1" applyFill="1" applyBorder="1" applyAlignment="1">
      <alignment vertical="top" wrapText="1"/>
      <protection/>
    </xf>
    <xf numFmtId="0" fontId="26" fillId="0" borderId="0" xfId="53" applyFont="1" applyBorder="1" applyAlignment="1">
      <alignment vertical="top" wrapText="1"/>
      <protection/>
    </xf>
    <xf numFmtId="0" fontId="22" fillId="0" borderId="30" xfId="53" applyFont="1" applyBorder="1" applyAlignment="1">
      <alignment horizontal="center" vertical="top" wrapText="1"/>
      <protection/>
    </xf>
    <xf numFmtId="14" fontId="22" fillId="0" borderId="30" xfId="53" applyNumberFormat="1" applyFont="1" applyBorder="1" applyAlignment="1">
      <alignment horizontal="center" vertical="top" wrapText="1"/>
      <protection/>
    </xf>
    <xf numFmtId="0" fontId="26" fillId="0" borderId="30" xfId="53" applyFont="1" applyBorder="1" applyAlignment="1">
      <alignment horizontal="center" vertical="top" wrapText="1"/>
      <protection/>
    </xf>
    <xf numFmtId="14" fontId="26" fillId="0" borderId="30" xfId="53" applyNumberFormat="1" applyFont="1" applyBorder="1" applyAlignment="1">
      <alignment horizontal="center" vertical="top" wrapText="1"/>
      <protection/>
    </xf>
    <xf numFmtId="0" fontId="26" fillId="0" borderId="30" xfId="53" applyFont="1" applyBorder="1" applyAlignment="1">
      <alignment vertical="top" wrapText="1"/>
      <protection/>
    </xf>
    <xf numFmtId="14" fontId="26" fillId="0" borderId="0" xfId="53" applyNumberFormat="1" applyFont="1" applyBorder="1" applyAlignment="1">
      <alignment horizontal="center" vertical="top" wrapText="1"/>
      <protection/>
    </xf>
    <xf numFmtId="0" fontId="43" fillId="0" borderId="0" xfId="53" applyFont="1" applyBorder="1" applyAlignment="1">
      <alignment horizontal="center" vertical="top" wrapText="1"/>
      <protection/>
    </xf>
    <xf numFmtId="14" fontId="26" fillId="0" borderId="0" xfId="53" applyNumberFormat="1" applyFont="1" applyBorder="1" applyAlignment="1">
      <alignment vertical="top" wrapText="1"/>
      <protection/>
    </xf>
    <xf numFmtId="49" fontId="26" fillId="0" borderId="30" xfId="53" applyNumberFormat="1" applyFont="1" applyBorder="1" applyAlignment="1">
      <alignment horizontal="left" vertical="top" wrapText="1"/>
      <protection/>
    </xf>
    <xf numFmtId="49" fontId="26" fillId="0" borderId="30" xfId="53" applyNumberFormat="1" applyFont="1" applyBorder="1" applyAlignment="1">
      <alignment horizontal="center" vertical="top" wrapText="1"/>
      <protection/>
    </xf>
    <xf numFmtId="14" fontId="26" fillId="0" borderId="30" xfId="53" applyNumberFormat="1" applyFont="1" applyBorder="1" applyAlignment="1">
      <alignment vertical="top" wrapText="1"/>
      <protection/>
    </xf>
    <xf numFmtId="0" fontId="44" fillId="0" borderId="0" xfId="53" applyFont="1" applyBorder="1" applyAlignment="1" applyProtection="1">
      <alignment wrapText="1"/>
      <protection locked="0"/>
    </xf>
    <xf numFmtId="0" fontId="44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30" xfId="53" applyFont="1" applyBorder="1" applyAlignment="1" applyProtection="1">
      <alignment horizontal="center" vertical="center" wrapText="1"/>
      <protection locked="0"/>
    </xf>
    <xf numFmtId="14" fontId="22" fillId="0" borderId="3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3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3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43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30" xfId="53" applyNumberFormat="1" applyFont="1" applyBorder="1" applyAlignment="1" applyProtection="1">
      <alignment horizontal="center" vertical="center" wrapText="1"/>
      <protection hidden="1"/>
    </xf>
    <xf numFmtId="49" fontId="26" fillId="0" borderId="30" xfId="53" applyNumberFormat="1" applyFont="1" applyBorder="1" applyAlignment="1" applyProtection="1">
      <alignment horizontal="left" vertical="center" wrapText="1"/>
      <protection hidden="1"/>
    </xf>
    <xf numFmtId="203" fontId="26" fillId="0" borderId="30" xfId="53" applyNumberFormat="1" applyFont="1" applyBorder="1" applyAlignment="1" applyProtection="1">
      <alignment horizontal="center" vertical="center" wrapText="1"/>
      <protection hidden="1"/>
    </xf>
    <xf numFmtId="1" fontId="26" fillId="0" borderId="30" xfId="53" applyNumberFormat="1" applyFont="1" applyBorder="1" applyAlignment="1" applyProtection="1">
      <alignment horizontal="center" vertical="center" wrapText="1"/>
      <protection hidden="1"/>
    </xf>
    <xf numFmtId="49" fontId="26" fillId="0" borderId="30" xfId="53" applyNumberFormat="1" applyFont="1" applyBorder="1" applyAlignment="1" applyProtection="1">
      <alignment horizontal="center" vertical="center" wrapText="1"/>
      <protection hidden="1"/>
    </xf>
    <xf numFmtId="210" fontId="26" fillId="0" borderId="30" xfId="53" applyNumberFormat="1" applyFont="1" applyBorder="1" applyAlignment="1" applyProtection="1">
      <alignment horizontal="center" vertical="center" wrapText="1"/>
      <protection hidden="1"/>
    </xf>
    <xf numFmtId="207" fontId="26" fillId="0" borderId="30" xfId="53" applyNumberFormat="1" applyFont="1" applyBorder="1" applyAlignment="1" applyProtection="1">
      <alignment horizontal="center" vertical="center" wrapText="1"/>
      <protection hidden="1"/>
    </xf>
    <xf numFmtId="14" fontId="26" fillId="0" borderId="30" xfId="53" applyNumberFormat="1" applyFont="1" applyBorder="1" applyAlignment="1" applyProtection="1">
      <alignment vertical="center" wrapText="1"/>
      <protection hidden="1"/>
    </xf>
    <xf numFmtId="49" fontId="26" fillId="0" borderId="30" xfId="53" applyNumberFormat="1" applyFont="1" applyBorder="1" applyAlignment="1" applyProtection="1">
      <alignment vertical="center" wrapText="1"/>
      <protection hidden="1"/>
    </xf>
    <xf numFmtId="14" fontId="26" fillId="0" borderId="30" xfId="53" applyNumberFormat="1" applyFont="1" applyBorder="1" applyAlignment="1">
      <alignment horizontal="center" vertical="center" wrapText="1"/>
      <protection/>
    </xf>
    <xf numFmtId="49" fontId="26" fillId="0" borderId="30" xfId="53" applyNumberFormat="1" applyFont="1" applyBorder="1" applyAlignment="1">
      <alignment horizontal="left" vertical="center" wrapText="1"/>
      <protection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2" fillId="0" borderId="0" xfId="53" applyFont="1" applyProtection="1">
      <alignment/>
      <protection hidden="1"/>
    </xf>
    <xf numFmtId="0" fontId="22" fillId="0" borderId="38" xfId="53" applyFont="1" applyBorder="1" applyAlignment="1" applyProtection="1">
      <alignment horizontal="center" vertical="center"/>
      <protection hidden="1"/>
    </xf>
    <xf numFmtId="0" fontId="22" fillId="0" borderId="32" xfId="53" applyFont="1" applyBorder="1" applyAlignment="1" applyProtection="1">
      <alignment horizontal="left" vertical="center"/>
      <protection hidden="1"/>
    </xf>
    <xf numFmtId="0" fontId="30" fillId="0" borderId="0" xfId="53" applyFont="1" applyProtection="1">
      <alignment/>
      <protection hidden="1"/>
    </xf>
    <xf numFmtId="0" fontId="26" fillId="7" borderId="20" xfId="53" applyFont="1" applyFill="1" applyBorder="1" applyAlignment="1" applyProtection="1">
      <alignment horizontal="center" vertical="center"/>
      <protection hidden="1"/>
    </xf>
    <xf numFmtId="0" fontId="44" fillId="0" borderId="0" xfId="53" applyFont="1" applyBorder="1" applyAlignment="1" applyProtection="1">
      <alignment vertical="top" wrapText="1"/>
      <protection hidden="1"/>
    </xf>
    <xf numFmtId="0" fontId="44" fillId="0" borderId="0" xfId="53" applyFont="1" applyBorder="1" applyAlignment="1" applyProtection="1">
      <alignment horizontal="center" vertical="top" wrapText="1"/>
      <protection hidden="1"/>
    </xf>
    <xf numFmtId="0" fontId="26" fillId="0" borderId="0" xfId="53" applyFont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6" fillId="25" borderId="0" xfId="53" applyFont="1" applyFill="1" applyBorder="1" applyAlignment="1" applyProtection="1">
      <alignment vertical="top" wrapText="1"/>
      <protection hidden="1"/>
    </xf>
    <xf numFmtId="0" fontId="26" fillId="0" borderId="0" xfId="53" applyFont="1" applyBorder="1" applyAlignment="1" applyProtection="1">
      <alignment vertical="top" wrapText="1"/>
      <protection hidden="1"/>
    </xf>
    <xf numFmtId="0" fontId="22" fillId="0" borderId="30" xfId="53" applyFont="1" applyBorder="1" applyAlignment="1" applyProtection="1">
      <alignment horizontal="center" vertical="top" wrapText="1"/>
      <protection hidden="1"/>
    </xf>
    <xf numFmtId="14" fontId="22" fillId="0" borderId="30" xfId="53" applyNumberFormat="1" applyFont="1" applyBorder="1" applyAlignment="1" applyProtection="1">
      <alignment horizontal="center" vertical="top" wrapText="1"/>
      <protection hidden="1"/>
    </xf>
    <xf numFmtId="0" fontId="26" fillId="0" borderId="30" xfId="53" applyFont="1" applyBorder="1" applyAlignment="1" applyProtection="1">
      <alignment horizontal="center" vertical="top" wrapText="1"/>
      <protection hidden="1"/>
    </xf>
    <xf numFmtId="14" fontId="26" fillId="0" borderId="30" xfId="53" applyNumberFormat="1" applyFont="1" applyBorder="1" applyAlignment="1" applyProtection="1">
      <alignment horizontal="center" vertical="top" wrapText="1"/>
      <protection hidden="1"/>
    </xf>
    <xf numFmtId="2" fontId="26" fillId="0" borderId="30" xfId="53" applyNumberFormat="1" applyFont="1" applyBorder="1" applyAlignment="1" applyProtection="1">
      <alignment horizontal="left" vertical="top" wrapText="1"/>
      <protection hidden="1"/>
    </xf>
    <xf numFmtId="0" fontId="26" fillId="0" borderId="30" xfId="53" applyFont="1" applyBorder="1" applyAlignment="1" applyProtection="1">
      <alignment vertical="top" wrapText="1"/>
      <protection hidden="1"/>
    </xf>
    <xf numFmtId="0" fontId="26" fillId="0" borderId="30" xfId="53" applyFont="1" applyBorder="1" applyAlignment="1" applyProtection="1">
      <alignment horizontal="left" vertical="top" wrapText="1"/>
      <protection hidden="1"/>
    </xf>
    <xf numFmtId="14" fontId="26" fillId="0" borderId="0" xfId="53" applyNumberFormat="1" applyFont="1" applyBorder="1" applyAlignment="1" applyProtection="1">
      <alignment horizontal="center" vertical="top" wrapText="1"/>
      <protection hidden="1"/>
    </xf>
    <xf numFmtId="2" fontId="26" fillId="0" borderId="0" xfId="53" applyNumberFormat="1" applyFont="1" applyBorder="1" applyAlignment="1" applyProtection="1">
      <alignment horizontal="center" vertical="top" wrapText="1"/>
      <protection hidden="1"/>
    </xf>
    <xf numFmtId="0" fontId="26" fillId="0" borderId="30" xfId="53" applyFont="1" applyFill="1" applyBorder="1" applyAlignment="1" applyProtection="1">
      <alignment horizontal="center" vertical="top" wrapText="1"/>
      <protection hidden="1"/>
    </xf>
    <xf numFmtId="2" fontId="26" fillId="0" borderId="30" xfId="53" applyNumberFormat="1" applyFont="1" applyBorder="1" applyAlignment="1" applyProtection="1">
      <alignment horizontal="center" vertical="top" wrapText="1"/>
      <protection hidden="1"/>
    </xf>
    <xf numFmtId="0" fontId="26" fillId="0" borderId="0" xfId="53" applyFont="1" applyFill="1" applyBorder="1" applyAlignment="1" applyProtection="1">
      <alignment horizontal="center" vertical="top" wrapText="1"/>
      <protection hidden="1"/>
    </xf>
    <xf numFmtId="0" fontId="43" fillId="0" borderId="30" xfId="53" applyFont="1" applyBorder="1" applyAlignment="1" applyProtection="1">
      <alignment vertical="top" wrapText="1"/>
      <protection hidden="1"/>
    </xf>
    <xf numFmtId="14" fontId="26" fillId="0" borderId="30" xfId="53" applyNumberFormat="1" applyFont="1" applyBorder="1" applyAlignment="1" applyProtection="1">
      <alignment horizontal="left" vertical="top" wrapText="1"/>
      <protection hidden="1"/>
    </xf>
    <xf numFmtId="0" fontId="43" fillId="0" borderId="0" xfId="53" applyFont="1" applyBorder="1" applyAlignment="1" applyProtection="1">
      <alignment horizontal="center" vertical="top" wrapText="1"/>
      <protection hidden="1"/>
    </xf>
    <xf numFmtId="14" fontId="26" fillId="0" borderId="0" xfId="53" applyNumberFormat="1" applyFont="1" applyBorder="1" applyAlignment="1" applyProtection="1">
      <alignment vertical="top" wrapText="1"/>
      <protection hidden="1"/>
    </xf>
    <xf numFmtId="0" fontId="63" fillId="0" borderId="30" xfId="53" applyFont="1" applyBorder="1" applyAlignment="1" applyProtection="1">
      <alignment horizontal="center" vertical="top" wrapText="1"/>
      <protection hidden="1"/>
    </xf>
    <xf numFmtId="0" fontId="63" fillId="0" borderId="30" xfId="53" applyFont="1" applyFill="1" applyBorder="1" applyAlignment="1" applyProtection="1">
      <alignment horizontal="center" vertical="top" wrapText="1"/>
      <protection hidden="1"/>
    </xf>
    <xf numFmtId="0" fontId="45" fillId="0" borderId="30" xfId="53" applyFont="1" applyBorder="1" applyAlignment="1" applyProtection="1">
      <alignment horizontal="left" vertical="center" wrapText="1"/>
      <protection hidden="1"/>
    </xf>
    <xf numFmtId="0" fontId="26" fillId="0" borderId="30" xfId="53" applyFont="1" applyBorder="1" applyAlignment="1" applyProtection="1">
      <alignment horizontal="left" vertical="center" wrapText="1"/>
      <protection hidden="1"/>
    </xf>
    <xf numFmtId="0" fontId="63" fillId="0" borderId="30" xfId="53" applyFont="1" applyBorder="1" applyAlignment="1" applyProtection="1">
      <alignment horizontal="center" vertical="center" wrapText="1"/>
      <protection hidden="1"/>
    </xf>
    <xf numFmtId="0" fontId="64" fillId="0" borderId="35" xfId="53" applyFont="1" applyFill="1" applyBorder="1" applyAlignment="1" applyProtection="1">
      <alignment horizontal="center" vertical="center" wrapText="1"/>
      <protection locked="0"/>
    </xf>
    <xf numFmtId="0" fontId="64" fillId="0" borderId="36" xfId="53" applyFont="1" applyFill="1" applyBorder="1" applyAlignment="1" applyProtection="1">
      <alignment horizontal="center" vertical="center" wrapText="1"/>
      <protection locked="0"/>
    </xf>
    <xf numFmtId="203" fontId="65" fillId="0" borderId="25" xfId="53" applyNumberFormat="1" applyFont="1" applyFill="1" applyBorder="1" applyAlignment="1" applyProtection="1">
      <alignment horizontal="center" vertical="center" wrapText="1"/>
      <protection locked="0"/>
    </xf>
    <xf numFmtId="1" fontId="66" fillId="0" borderId="22" xfId="53" applyNumberFormat="1" applyFont="1" applyFill="1" applyBorder="1" applyAlignment="1" applyProtection="1">
      <alignment horizontal="center" vertical="center" wrapText="1"/>
      <protection locked="0"/>
    </xf>
    <xf numFmtId="1" fontId="66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35" xfId="53" applyFont="1" applyFill="1" applyBorder="1" applyAlignment="1" applyProtection="1">
      <alignment horizontal="center" vertical="center" wrapText="1"/>
      <protection locked="0"/>
    </xf>
    <xf numFmtId="14" fontId="65" fillId="0" borderId="30" xfId="53" applyNumberFormat="1" applyFont="1" applyBorder="1" applyAlignment="1" applyProtection="1">
      <alignment horizontal="center" vertical="top" wrapText="1"/>
      <protection hidden="1"/>
    </xf>
    <xf numFmtId="2" fontId="65" fillId="0" borderId="30" xfId="53" applyNumberFormat="1" applyFont="1" applyBorder="1" applyAlignment="1" applyProtection="1">
      <alignment horizontal="left" vertical="top" wrapText="1" shrinkToFit="1"/>
      <protection hidden="1"/>
    </xf>
    <xf numFmtId="0" fontId="34" fillId="26" borderId="19" xfId="53" applyFont="1" applyFill="1" applyBorder="1" applyAlignment="1" applyProtection="1">
      <alignment horizontal="left" vertical="center" wrapText="1"/>
      <protection locked="0"/>
    </xf>
    <xf numFmtId="14" fontId="65" fillId="0" borderId="30" xfId="53" applyNumberFormat="1" applyFont="1" applyBorder="1" applyAlignment="1">
      <alignment horizontal="center" vertical="center" wrapText="1"/>
      <protection/>
    </xf>
    <xf numFmtId="49" fontId="65" fillId="0" borderId="30" xfId="53" applyNumberFormat="1" applyFont="1" applyBorder="1" applyAlignment="1">
      <alignment horizontal="left" vertical="center" wrapText="1"/>
      <protection/>
    </xf>
    <xf numFmtId="206" fontId="65" fillId="0" borderId="30" xfId="53" applyNumberFormat="1" applyFont="1" applyBorder="1" applyAlignment="1">
      <alignment horizontal="center" vertical="center" wrapText="1"/>
      <protection/>
    </xf>
    <xf numFmtId="1" fontId="65" fillId="0" borderId="30" xfId="53" applyNumberFormat="1" applyFont="1" applyBorder="1" applyAlignment="1">
      <alignment horizontal="center" vertical="center" wrapText="1"/>
      <protection/>
    </xf>
    <xf numFmtId="203" fontId="65" fillId="0" borderId="30" xfId="53" applyNumberFormat="1" applyFont="1" applyBorder="1" applyAlignment="1">
      <alignment horizontal="center" vertical="center" wrapText="1"/>
      <protection/>
    </xf>
    <xf numFmtId="14" fontId="65" fillId="0" borderId="30" xfId="53" applyNumberFormat="1" applyFont="1" applyFill="1" applyBorder="1" applyAlignment="1">
      <alignment horizontal="center" vertical="center" wrapText="1"/>
      <protection/>
    </xf>
    <xf numFmtId="0" fontId="65" fillId="0" borderId="30" xfId="53" applyFont="1" applyFill="1" applyBorder="1" applyAlignment="1">
      <alignment horizontal="left" vertical="center" wrapText="1"/>
      <protection/>
    </xf>
    <xf numFmtId="206" fontId="65" fillId="0" borderId="30" xfId="53" applyNumberFormat="1" applyFont="1" applyFill="1" applyBorder="1" applyAlignment="1">
      <alignment horizontal="center" vertical="center" wrapText="1"/>
      <protection/>
    </xf>
    <xf numFmtId="1" fontId="65" fillId="0" borderId="30" xfId="53" applyNumberFormat="1" applyFont="1" applyFill="1" applyBorder="1" applyAlignment="1">
      <alignment horizontal="center" vertical="center" wrapText="1"/>
      <protection/>
    </xf>
    <xf numFmtId="198" fontId="65" fillId="0" borderId="30" xfId="53" applyNumberFormat="1" applyFont="1" applyBorder="1" applyAlignment="1">
      <alignment horizontal="center" vertical="center" wrapText="1"/>
      <protection/>
    </xf>
    <xf numFmtId="14" fontId="65" fillId="0" borderId="30" xfId="53" applyNumberFormat="1" applyFont="1" applyBorder="1" applyAlignment="1">
      <alignment horizontal="left" vertical="center" wrapText="1"/>
      <protection/>
    </xf>
    <xf numFmtId="0" fontId="65" fillId="0" borderId="30" xfId="53" applyFont="1" applyBorder="1" applyAlignment="1">
      <alignment horizontal="left" vertical="center" wrapText="1"/>
      <protection/>
    </xf>
    <xf numFmtId="207" fontId="65" fillId="0" borderId="30" xfId="53" applyNumberFormat="1" applyFont="1" applyBorder="1" applyAlignment="1">
      <alignment horizontal="center" vertical="center" wrapText="1"/>
      <protection/>
    </xf>
    <xf numFmtId="0" fontId="68" fillId="0" borderId="30" xfId="53" applyFont="1" applyBorder="1" applyAlignment="1">
      <alignment horizontal="left" vertical="center" wrapText="1"/>
      <protection/>
    </xf>
    <xf numFmtId="0" fontId="34" fillId="26" borderId="19" xfId="53" applyFont="1" applyFill="1" applyBorder="1" applyAlignment="1" applyProtection="1">
      <alignment vertical="center" wrapText="1"/>
      <protection locked="0"/>
    </xf>
    <xf numFmtId="0" fontId="26" fillId="27" borderId="20" xfId="53" applyFont="1" applyFill="1" applyBorder="1" applyAlignment="1" applyProtection="1">
      <alignment horizontal="center" vertical="center"/>
      <protection hidden="1"/>
    </xf>
    <xf numFmtId="1" fontId="26" fillId="0" borderId="39" xfId="53" applyNumberFormat="1" applyFont="1" applyFill="1" applyBorder="1" applyAlignment="1" applyProtection="1">
      <alignment horizontal="center" vertical="center"/>
      <protection hidden="1"/>
    </xf>
    <xf numFmtId="203" fontId="69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30" xfId="53" applyNumberFormat="1" applyFont="1" applyBorder="1" applyAlignment="1" applyProtection="1">
      <alignment vertical="center" wrapText="1"/>
      <protection hidden="1"/>
    </xf>
    <xf numFmtId="0" fontId="63" fillId="0" borderId="0" xfId="53" applyFont="1" applyBorder="1" applyAlignment="1" applyProtection="1">
      <alignment horizontal="center" vertical="top" wrapText="1"/>
      <protection hidden="1"/>
    </xf>
    <xf numFmtId="0" fontId="26" fillId="0" borderId="0" xfId="53" applyFont="1" applyBorder="1" applyAlignment="1" applyProtection="1">
      <alignment horizontal="left" vertical="top" wrapText="1"/>
      <protection hidden="1"/>
    </xf>
    <xf numFmtId="0" fontId="26" fillId="28" borderId="30" xfId="53" applyFont="1" applyFill="1" applyBorder="1" applyAlignment="1" applyProtection="1">
      <alignment horizontal="center" vertical="top" wrapText="1"/>
      <protection hidden="1"/>
    </xf>
    <xf numFmtId="0" fontId="63" fillId="28" borderId="30" xfId="53" applyFont="1" applyFill="1" applyBorder="1" applyAlignment="1" applyProtection="1">
      <alignment horizontal="center" vertical="top" wrapText="1"/>
      <protection hidden="1"/>
    </xf>
    <xf numFmtId="14" fontId="26" fillId="28" borderId="30" xfId="53" applyNumberFormat="1" applyFont="1" applyFill="1" applyBorder="1" applyAlignment="1" applyProtection="1">
      <alignment horizontal="center" vertical="top" wrapText="1"/>
      <protection hidden="1"/>
    </xf>
    <xf numFmtId="2" fontId="26" fillId="28" borderId="30" xfId="53" applyNumberFormat="1" applyFont="1" applyFill="1" applyBorder="1" applyAlignment="1" applyProtection="1">
      <alignment horizontal="center" vertical="top" wrapText="1"/>
      <protection hidden="1"/>
    </xf>
    <xf numFmtId="0" fontId="26" fillId="28" borderId="30" xfId="53" applyFont="1" applyFill="1" applyBorder="1" applyAlignment="1" applyProtection="1">
      <alignment vertical="top" wrapText="1"/>
      <protection hidden="1"/>
    </xf>
    <xf numFmtId="0" fontId="22" fillId="28" borderId="30" xfId="53" applyFont="1" applyFill="1" applyBorder="1" applyAlignment="1" applyProtection="1">
      <alignment horizontal="center" vertical="top" wrapText="1"/>
      <protection hidden="1"/>
    </xf>
    <xf numFmtId="0" fontId="26" fillId="0" borderId="30" xfId="53" applyFont="1" applyBorder="1" applyAlignment="1" applyProtection="1">
      <alignment horizontal="left" vertical="center" wrapText="1"/>
      <protection hidden="1"/>
    </xf>
    <xf numFmtId="203" fontId="70" fillId="0" borderId="25" xfId="53" applyNumberFormat="1" applyFont="1" applyFill="1" applyBorder="1" applyAlignment="1" applyProtection="1">
      <alignment horizontal="center" vertical="center" wrapText="1"/>
      <protection locked="0"/>
    </xf>
    <xf numFmtId="203" fontId="70" fillId="0" borderId="28" xfId="53" applyNumberFormat="1" applyFont="1" applyFill="1" applyBorder="1" applyAlignment="1" applyProtection="1">
      <alignment horizontal="center" vertical="center" wrapText="1"/>
      <protection locked="0"/>
    </xf>
    <xf numFmtId="203" fontId="69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3" applyFont="1" applyFill="1" applyBorder="1" applyAlignment="1" applyProtection="1">
      <alignment horizontal="center" vertical="center" wrapText="1"/>
      <protection locked="0"/>
    </xf>
    <xf numFmtId="1" fontId="69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70" fillId="0" borderId="30" xfId="53" applyFont="1" applyBorder="1" applyAlignment="1" applyProtection="1">
      <alignment horizontal="center" vertical="top" wrapText="1"/>
      <protection hidden="1"/>
    </xf>
    <xf numFmtId="0" fontId="69" fillId="0" borderId="30" xfId="53" applyFont="1" applyBorder="1" applyAlignment="1" applyProtection="1">
      <alignment horizontal="center" vertical="top" wrapText="1"/>
      <protection hidden="1"/>
    </xf>
    <xf numFmtId="14" fontId="70" fillId="0" borderId="30" xfId="53" applyNumberFormat="1" applyFont="1" applyBorder="1" applyAlignment="1" applyProtection="1">
      <alignment horizontal="center" vertical="top" wrapText="1"/>
      <protection hidden="1"/>
    </xf>
    <xf numFmtId="2" fontId="70" fillId="0" borderId="30" xfId="53" applyNumberFormat="1" applyFont="1" applyBorder="1" applyAlignment="1" applyProtection="1">
      <alignment horizontal="left" vertical="top" wrapText="1" shrinkToFit="1"/>
      <protection hidden="1"/>
    </xf>
    <xf numFmtId="2" fontId="70" fillId="0" borderId="30" xfId="53" applyNumberFormat="1" applyFont="1" applyBorder="1" applyAlignment="1" applyProtection="1">
      <alignment horizontal="left" vertical="top" wrapText="1"/>
      <protection hidden="1"/>
    </xf>
    <xf numFmtId="0" fontId="70" fillId="0" borderId="30" xfId="53" applyFont="1" applyBorder="1" applyAlignment="1" applyProtection="1">
      <alignment horizontal="left" vertical="top" wrapText="1"/>
      <protection hidden="1"/>
    </xf>
    <xf numFmtId="14" fontId="70" fillId="0" borderId="22" xfId="53" applyNumberFormat="1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left" vertical="top" wrapText="1"/>
      <protection hidden="1"/>
    </xf>
    <xf numFmtId="203" fontId="66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53" applyFont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Fill="1" applyAlignment="1">
      <alignment horizontal="center" vertical="center" wrapText="1"/>
      <protection/>
    </xf>
    <xf numFmtId="0" fontId="42" fillId="0" borderId="0" xfId="53" applyFont="1" applyAlignment="1">
      <alignment horizontal="center" vertical="center"/>
      <protection/>
    </xf>
    <xf numFmtId="0" fontId="42" fillId="5" borderId="0" xfId="53" applyFont="1" applyFill="1" applyAlignment="1">
      <alignment horizontal="center" vertical="center"/>
      <protection/>
    </xf>
    <xf numFmtId="0" fontId="42" fillId="5" borderId="0" xfId="53" applyFont="1" applyFill="1" applyAlignment="1">
      <alignment horizontal="left" vertical="center"/>
      <protection/>
    </xf>
    <xf numFmtId="0" fontId="42" fillId="5" borderId="0" xfId="53" applyFont="1" applyFill="1" applyAlignment="1">
      <alignment horizontal="center" vertical="center" wrapText="1"/>
      <protection/>
    </xf>
    <xf numFmtId="203" fontId="48" fillId="18" borderId="40" xfId="49" applyNumberFormat="1" applyFont="1" applyFill="1" applyBorder="1" applyAlignment="1" applyProtection="1">
      <alignment horizontal="left" vertical="center" wrapText="1"/>
      <protection/>
    </xf>
    <xf numFmtId="203" fontId="47" fillId="18" borderId="41" xfId="49" applyNumberFormat="1" applyFont="1" applyFill="1" applyBorder="1" applyAlignment="1" applyProtection="1">
      <alignment horizontal="center" vertical="center" wrapText="1"/>
      <protection/>
    </xf>
    <xf numFmtId="0" fontId="49" fillId="18" borderId="20" xfId="49" applyFont="1" applyFill="1" applyBorder="1" applyAlignment="1" applyProtection="1">
      <alignment horizontal="left" vertical="center" wrapText="1"/>
      <protection/>
    </xf>
    <xf numFmtId="0" fontId="49" fillId="18" borderId="42" xfId="49" applyFont="1" applyFill="1" applyBorder="1" applyAlignment="1" applyProtection="1">
      <alignment horizontal="left" vertical="center" wrapText="1"/>
      <protection/>
    </xf>
    <xf numFmtId="0" fontId="48" fillId="18" borderId="43" xfId="49" applyFont="1" applyFill="1" applyBorder="1" applyAlignment="1" applyProtection="1">
      <alignment horizontal="left" vertical="center" wrapText="1"/>
      <protection/>
    </xf>
    <xf numFmtId="203" fontId="47" fillId="18" borderId="30" xfId="49" applyNumberFormat="1" applyFont="1" applyFill="1" applyBorder="1" applyAlignment="1" applyProtection="1">
      <alignment horizontal="center" vertical="center" wrapText="1"/>
      <protection/>
    </xf>
    <xf numFmtId="0" fontId="49" fillId="18" borderId="44" xfId="49" applyFont="1" applyFill="1" applyBorder="1" applyAlignment="1" applyProtection="1">
      <alignment horizontal="left" vertical="center" wrapText="1"/>
      <protection/>
    </xf>
    <xf numFmtId="0" fontId="49" fillId="18" borderId="30" xfId="49" applyFont="1" applyFill="1" applyBorder="1" applyAlignment="1" applyProtection="1">
      <alignment horizontal="left" vertical="center" wrapText="1"/>
      <protection/>
    </xf>
    <xf numFmtId="203" fontId="47" fillId="18" borderId="44" xfId="49" applyNumberFormat="1" applyFont="1" applyFill="1" applyBorder="1" applyAlignment="1" applyProtection="1">
      <alignment horizontal="center" vertical="center" wrapText="1"/>
      <protection/>
    </xf>
    <xf numFmtId="203" fontId="48" fillId="18" borderId="45" xfId="49" applyNumberFormat="1" applyFont="1" applyFill="1" applyBorder="1" applyAlignment="1" applyProtection="1">
      <alignment horizontal="left" vertical="center" wrapText="1"/>
      <protection/>
    </xf>
    <xf numFmtId="203" fontId="47" fillId="18" borderId="46" xfId="49" applyNumberFormat="1" applyFont="1" applyFill="1" applyBorder="1" applyAlignment="1" applyProtection="1">
      <alignment horizontal="center" vertical="center" wrapText="1"/>
      <protection/>
    </xf>
    <xf numFmtId="0" fontId="49" fillId="18" borderId="47" xfId="49" applyFont="1" applyFill="1" applyBorder="1" applyAlignment="1" applyProtection="1">
      <alignment horizontal="left" vertical="center" wrapText="1"/>
      <protection/>
    </xf>
    <xf numFmtId="203" fontId="42" fillId="5" borderId="0" xfId="53" applyNumberFormat="1" applyFont="1" applyFill="1" applyAlignment="1">
      <alignment horizontal="center" vertical="center"/>
      <protection/>
    </xf>
    <xf numFmtId="203" fontId="48" fillId="18" borderId="40" xfId="49" applyNumberFormat="1" applyFont="1" applyFill="1" applyBorder="1" applyAlignment="1" applyProtection="1">
      <alignment horizontal="center" vertical="center" wrapText="1"/>
      <protection/>
    </xf>
    <xf numFmtId="203" fontId="47" fillId="18" borderId="48" xfId="49" applyNumberFormat="1" applyFont="1" applyFill="1" applyBorder="1" applyAlignment="1" applyProtection="1">
      <alignment horizontal="center" vertical="center" wrapText="1"/>
      <protection/>
    </xf>
    <xf numFmtId="0" fontId="49" fillId="18" borderId="48" xfId="49" applyFont="1" applyFill="1" applyBorder="1" applyAlignment="1" applyProtection="1">
      <alignment horizontal="left" vertical="center" wrapText="1"/>
      <protection/>
    </xf>
    <xf numFmtId="0" fontId="48" fillId="18" borderId="43" xfId="49" applyFont="1" applyFill="1" applyBorder="1" applyAlignment="1" applyProtection="1">
      <alignment horizontal="center" vertical="center" wrapText="1"/>
      <protection/>
    </xf>
    <xf numFmtId="203" fontId="48" fillId="18" borderId="45" xfId="49" applyNumberFormat="1" applyFont="1" applyFill="1" applyBorder="1" applyAlignment="1" applyProtection="1">
      <alignment horizontal="center" vertical="center" wrapText="1"/>
      <protection/>
    </xf>
    <xf numFmtId="0" fontId="36" fillId="5" borderId="0" xfId="53" applyFont="1" applyFill="1" applyAlignment="1">
      <alignment horizontal="center" vertical="center"/>
      <protection/>
    </xf>
    <xf numFmtId="0" fontId="31" fillId="2" borderId="49" xfId="53" applyFont="1" applyFill="1" applyBorder="1" applyAlignment="1">
      <alignment horizontal="center" vertical="center" wrapText="1"/>
      <protection/>
    </xf>
    <xf numFmtId="0" fontId="31" fillId="2" borderId="50" xfId="53" applyFont="1" applyFill="1" applyBorder="1" applyAlignment="1">
      <alignment horizontal="center" vertical="center" wrapText="1"/>
      <protection/>
    </xf>
    <xf numFmtId="0" fontId="31" fillId="2" borderId="38" xfId="53" applyFont="1" applyFill="1" applyBorder="1" applyAlignment="1">
      <alignment horizontal="center" vertical="center" wrapText="1"/>
      <protection/>
    </xf>
    <xf numFmtId="0" fontId="41" fillId="0" borderId="0" xfId="53" applyFont="1">
      <alignment/>
      <protection/>
    </xf>
    <xf numFmtId="0" fontId="36" fillId="5" borderId="0" xfId="53" applyFont="1" applyFill="1" applyAlignment="1">
      <alignment horizontal="left" vertical="center"/>
      <protection/>
    </xf>
    <xf numFmtId="0" fontId="36" fillId="5" borderId="0" xfId="53" applyFont="1" applyFill="1" applyAlignment="1">
      <alignment horizontal="left" vertical="center" wrapText="1"/>
      <protection/>
    </xf>
    <xf numFmtId="49" fontId="26" fillId="0" borderId="30" xfId="53" applyNumberFormat="1" applyFont="1" applyBorder="1" applyAlignment="1">
      <alignment horizontal="left" vertical="top" wrapText="1"/>
      <protection/>
    </xf>
    <xf numFmtId="14" fontId="65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22" xfId="53" applyFont="1" applyFill="1" applyBorder="1" applyAlignment="1" applyProtection="1">
      <alignment horizontal="center" vertical="center" wrapText="1"/>
      <protection locked="0"/>
    </xf>
    <xf numFmtId="0" fontId="65" fillId="0" borderId="25" xfId="53" applyFont="1" applyFill="1" applyBorder="1" applyAlignment="1" applyProtection="1">
      <alignment horizontal="center" vertical="center" wrapText="1"/>
      <protection locked="0"/>
    </xf>
    <xf numFmtId="0" fontId="71" fillId="29" borderId="0" xfId="0" applyFont="1" applyFill="1" applyAlignment="1">
      <alignment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203" fontId="26" fillId="0" borderId="0" xfId="53" applyNumberFormat="1" applyFont="1" applyFill="1" applyBorder="1" applyAlignment="1" applyProtection="1">
      <alignment horizontal="center" vertical="center" wrapText="1"/>
      <protection locked="0"/>
    </xf>
    <xf numFmtId="203" fontId="66" fillId="0" borderId="0" xfId="53" applyNumberFormat="1" applyFont="1" applyFill="1" applyBorder="1" applyAlignment="1" applyProtection="1">
      <alignment horizontal="center" vertical="center" wrapText="1"/>
      <protection/>
    </xf>
    <xf numFmtId="203" fontId="65" fillId="0" borderId="0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53" applyFont="1" applyBorder="1" applyAlignment="1" applyProtection="1">
      <alignment horizontal="center" vertical="center"/>
      <protection hidden="1"/>
    </xf>
    <xf numFmtId="0" fontId="72" fillId="0" borderId="44" xfId="53" applyFont="1" applyBorder="1" applyAlignment="1" applyProtection="1">
      <alignment horizontal="left" vertical="center"/>
      <protection hidden="1"/>
    </xf>
    <xf numFmtId="203" fontId="73" fillId="0" borderId="44" xfId="53" applyNumberFormat="1" applyFont="1" applyBorder="1" applyAlignment="1" applyProtection="1">
      <alignment horizontal="center" vertical="center"/>
      <protection hidden="1"/>
    </xf>
    <xf numFmtId="1" fontId="73" fillId="0" borderId="44" xfId="53" applyNumberFormat="1" applyFont="1" applyBorder="1" applyAlignment="1" applyProtection="1">
      <alignment horizontal="center" vertical="center"/>
      <protection hidden="1"/>
    </xf>
    <xf numFmtId="186" fontId="73" fillId="0" borderId="44" xfId="53" applyNumberFormat="1" applyFont="1" applyFill="1" applyBorder="1" applyAlignment="1" applyProtection="1">
      <alignment horizontal="center" vertical="center"/>
      <protection hidden="1"/>
    </xf>
    <xf numFmtId="186" fontId="72" fillId="0" borderId="44" xfId="53" applyNumberFormat="1" applyFont="1" applyFill="1" applyBorder="1" applyAlignment="1" applyProtection="1">
      <alignment horizontal="center" vertical="center"/>
      <protection hidden="1"/>
    </xf>
    <xf numFmtId="0" fontId="31" fillId="0" borderId="52" xfId="53" applyFont="1" applyBorder="1" applyAlignment="1" applyProtection="1">
      <alignment horizontal="center" vertical="center"/>
      <protection hidden="1"/>
    </xf>
    <xf numFmtId="0" fontId="72" fillId="0" borderId="30" xfId="53" applyFont="1" applyBorder="1" applyAlignment="1" applyProtection="1">
      <alignment horizontal="left" vertical="center"/>
      <protection hidden="1"/>
    </xf>
    <xf numFmtId="186" fontId="73" fillId="0" borderId="30" xfId="53" applyNumberFormat="1" applyFont="1" applyFill="1" applyBorder="1" applyAlignment="1" applyProtection="1">
      <alignment horizontal="center" vertical="center"/>
      <protection hidden="1"/>
    </xf>
    <xf numFmtId="14" fontId="31" fillId="0" borderId="30" xfId="53" applyNumberFormat="1" applyFont="1" applyBorder="1" applyAlignment="1" applyProtection="1">
      <alignment horizontal="left" vertical="center"/>
      <protection hidden="1"/>
    </xf>
    <xf numFmtId="0" fontId="31" fillId="0" borderId="30" xfId="53" applyFont="1" applyBorder="1" applyAlignment="1" applyProtection="1">
      <alignment horizontal="left" vertical="center"/>
      <protection hidden="1"/>
    </xf>
    <xf numFmtId="186" fontId="39" fillId="0" borderId="53" xfId="53" applyNumberFormat="1" applyFont="1" applyBorder="1" applyAlignment="1" applyProtection="1">
      <alignment horizontal="center" vertical="center"/>
      <protection hidden="1"/>
    </xf>
    <xf numFmtId="0" fontId="22" fillId="6" borderId="54" xfId="53" applyFont="1" applyFill="1" applyBorder="1" applyAlignment="1" applyProtection="1">
      <alignment horizontal="center" vertical="center" wrapText="1"/>
      <protection locked="0"/>
    </xf>
    <xf numFmtId="0" fontId="22" fillId="6" borderId="55" xfId="53" applyFont="1" applyFill="1" applyBorder="1" applyAlignment="1" applyProtection="1">
      <alignment horizontal="center" vertical="center" wrapText="1"/>
      <protection locked="0"/>
    </xf>
    <xf numFmtId="0" fontId="33" fillId="6" borderId="55" xfId="53" applyFont="1" applyFill="1" applyBorder="1" applyAlignment="1" applyProtection="1">
      <alignment horizontal="center" vertical="center" wrapText="1"/>
      <protection locked="0"/>
    </xf>
    <xf numFmtId="0" fontId="26" fillId="0" borderId="56" xfId="53" applyFont="1" applyFill="1" applyBorder="1" applyAlignment="1" applyProtection="1">
      <alignment horizontal="center" vertical="center" wrapText="1"/>
      <protection locked="0"/>
    </xf>
    <xf numFmtId="0" fontId="64" fillId="0" borderId="56" xfId="53" applyFont="1" applyFill="1" applyBorder="1" applyAlignment="1" applyProtection="1">
      <alignment horizontal="center" vertical="center" wrapText="1"/>
      <protection locked="0"/>
    </xf>
    <xf numFmtId="14" fontId="65" fillId="0" borderId="56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56" xfId="53" applyFont="1" applyFill="1" applyBorder="1" applyAlignment="1" applyProtection="1">
      <alignment horizontal="center" vertical="center" wrapText="1"/>
      <protection locked="0"/>
    </xf>
    <xf numFmtId="203" fontId="26" fillId="0" borderId="56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56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25" xfId="53" applyFont="1" applyFill="1" applyBorder="1" applyAlignment="1" applyProtection="1">
      <alignment horizontal="center" vertical="center" wrapText="1"/>
      <protection locked="0"/>
    </xf>
    <xf numFmtId="14" fontId="65" fillId="0" borderId="25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57" xfId="53" applyFont="1" applyFill="1" applyBorder="1" applyAlignment="1" applyProtection="1">
      <alignment horizontal="center" vertical="center" wrapText="1"/>
      <protection locked="0"/>
    </xf>
    <xf numFmtId="0" fontId="64" fillId="0" borderId="57" xfId="53" applyFont="1" applyFill="1" applyBorder="1" applyAlignment="1" applyProtection="1">
      <alignment horizontal="center" vertical="center" wrapText="1"/>
      <protection locked="0"/>
    </xf>
    <xf numFmtId="14" fontId="65" fillId="0" borderId="57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57" xfId="53" applyFont="1" applyFill="1" applyBorder="1" applyAlignment="1" applyProtection="1">
      <alignment horizontal="center" vertical="center" wrapText="1"/>
      <protection locked="0"/>
    </xf>
    <xf numFmtId="203" fontId="26" fillId="0" borderId="57" xfId="53" applyNumberFormat="1" applyFont="1" applyFill="1" applyBorder="1" applyAlignment="1" applyProtection="1">
      <alignment horizontal="center" vertical="center" wrapText="1"/>
      <protection locked="0"/>
    </xf>
    <xf numFmtId="203" fontId="70" fillId="0" borderId="57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57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57" xfId="53" applyNumberFormat="1" applyFont="1" applyFill="1" applyBorder="1" applyAlignment="1" applyProtection="1">
      <alignment horizontal="center" vertical="center" wrapText="1"/>
      <protection locked="0"/>
    </xf>
    <xf numFmtId="14" fontId="71" fillId="29" borderId="0" xfId="0" applyNumberFormat="1" applyFont="1" applyFill="1" applyAlignment="1">
      <alignment/>
    </xf>
    <xf numFmtId="14" fontId="34" fillId="24" borderId="19" xfId="53" applyNumberFormat="1" applyFont="1" applyFill="1" applyBorder="1" applyAlignment="1" applyProtection="1">
      <alignment vertical="center" wrapText="1"/>
      <protection locked="0"/>
    </xf>
    <xf numFmtId="14" fontId="23" fillId="24" borderId="0" xfId="53" applyNumberFormat="1" applyFont="1" applyFill="1" applyBorder="1" applyAlignment="1" applyProtection="1">
      <alignment vertical="center" wrapText="1"/>
      <protection locked="0"/>
    </xf>
    <xf numFmtId="14" fontId="22" fillId="0" borderId="0" xfId="53" applyNumberFormat="1" applyFont="1" applyFill="1" applyAlignment="1" applyProtection="1">
      <alignment horizontal="center" vertical="center" wrapText="1"/>
      <protection locked="0"/>
    </xf>
    <xf numFmtId="0" fontId="26" fillId="0" borderId="58" xfId="53" applyFont="1" applyFill="1" applyBorder="1" applyAlignment="1" applyProtection="1">
      <alignment horizontal="center" vertical="center" wrapText="1"/>
      <protection locked="0"/>
    </xf>
    <xf numFmtId="0" fontId="64" fillId="0" borderId="59" xfId="53" applyFont="1" applyFill="1" applyBorder="1" applyAlignment="1" applyProtection="1">
      <alignment horizontal="center" vertical="center" wrapText="1"/>
      <protection locked="0"/>
    </xf>
    <xf numFmtId="0" fontId="26" fillId="0" borderId="59" xfId="53" applyFont="1" applyFill="1" applyBorder="1" applyAlignment="1" applyProtection="1">
      <alignment horizontal="center" vertical="center" wrapText="1"/>
      <protection locked="0"/>
    </xf>
    <xf numFmtId="203" fontId="65" fillId="0" borderId="28" xfId="53" applyNumberFormat="1" applyFont="1" applyFill="1" applyBorder="1" applyAlignment="1" applyProtection="1">
      <alignment horizontal="center" vertical="center" wrapText="1"/>
      <protection locked="0"/>
    </xf>
    <xf numFmtId="203" fontId="69" fillId="0" borderId="57" xfId="53" applyNumberFormat="1" applyFont="1" applyFill="1" applyBorder="1" applyAlignment="1" applyProtection="1">
      <alignment horizontal="center" vertical="center" wrapText="1"/>
      <protection hidden="1"/>
    </xf>
    <xf numFmtId="203" fontId="69" fillId="0" borderId="28" xfId="53" applyNumberFormat="1" applyFont="1" applyFill="1" applyBorder="1" applyAlignment="1" applyProtection="1">
      <alignment horizontal="center" vertical="center" wrapText="1"/>
      <protection/>
    </xf>
    <xf numFmtId="0" fontId="26" fillId="0" borderId="25" xfId="53" applyFont="1" applyFill="1" applyBorder="1" applyAlignment="1" applyProtection="1">
      <alignment horizontal="left" vertical="center" wrapText="1"/>
      <protection locked="0"/>
    </xf>
    <xf numFmtId="0" fontId="65" fillId="0" borderId="56" xfId="53" applyFont="1" applyFill="1" applyBorder="1" applyAlignment="1" applyProtection="1">
      <alignment horizontal="left" vertical="center" wrapText="1"/>
      <protection locked="0"/>
    </xf>
    <xf numFmtId="0" fontId="65" fillId="0" borderId="25" xfId="53" applyFont="1" applyFill="1" applyBorder="1" applyAlignment="1" applyProtection="1">
      <alignment horizontal="left" vertical="center" wrapText="1"/>
      <protection locked="0"/>
    </xf>
    <xf numFmtId="0" fontId="65" fillId="0" borderId="57" xfId="53" applyFont="1" applyFill="1" applyBorder="1" applyAlignment="1" applyProtection="1">
      <alignment horizontal="left" vertical="center" wrapText="1"/>
      <protection locked="0"/>
    </xf>
    <xf numFmtId="0" fontId="74" fillId="0" borderId="30" xfId="0" applyFont="1" applyBorder="1" applyAlignment="1">
      <alignment horizontal="center"/>
    </xf>
    <xf numFmtId="0" fontId="74" fillId="0" borderId="47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5" fillId="0" borderId="0" xfId="0" applyFont="1" applyAlignment="1">
      <alignment vertical="center"/>
    </xf>
    <xf numFmtId="0" fontId="64" fillId="0" borderId="32" xfId="53" applyFont="1" applyFill="1" applyBorder="1" applyAlignment="1" applyProtection="1">
      <alignment horizontal="center" vertical="center" wrapText="1"/>
      <protection locked="0"/>
    </xf>
    <xf numFmtId="14" fontId="65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32" xfId="53" applyFont="1" applyFill="1" applyBorder="1" applyAlignment="1" applyProtection="1">
      <alignment horizontal="center" vertical="center" wrapText="1"/>
      <protection locked="0"/>
    </xf>
    <xf numFmtId="0" fontId="65" fillId="0" borderId="28" xfId="53" applyFont="1" applyFill="1" applyBorder="1" applyAlignment="1" applyProtection="1">
      <alignment horizontal="center" vertical="center" wrapText="1"/>
      <protection locked="0"/>
    </xf>
    <xf numFmtId="0" fontId="26" fillId="0" borderId="32" xfId="53" applyFont="1" applyFill="1" applyBorder="1" applyAlignment="1" applyProtection="1">
      <alignment horizontal="center" vertical="center" wrapText="1"/>
      <protection locked="0"/>
    </xf>
    <xf numFmtId="14" fontId="26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53" applyFont="1" applyFill="1" applyBorder="1" applyAlignment="1" applyProtection="1">
      <alignment horizontal="center" vertical="center" wrapText="1"/>
      <protection locked="0"/>
    </xf>
    <xf numFmtId="0" fontId="26" fillId="0" borderId="60" xfId="53" applyFont="1" applyFill="1" applyBorder="1" applyAlignment="1" applyProtection="1">
      <alignment horizontal="center" vertical="center" wrapText="1"/>
      <protection locked="0"/>
    </xf>
    <xf numFmtId="14" fontId="70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39" xfId="53" applyFont="1" applyFill="1" applyBorder="1" applyAlignment="1" applyProtection="1">
      <alignment horizontal="center" vertical="center" wrapText="1"/>
      <protection locked="0"/>
    </xf>
    <xf numFmtId="0" fontId="64" fillId="0" borderId="39" xfId="53" applyFont="1" applyFill="1" applyBorder="1" applyAlignment="1" applyProtection="1">
      <alignment horizontal="center" vertical="center" wrapText="1"/>
      <protection locked="0"/>
    </xf>
    <xf numFmtId="0" fontId="64" fillId="0" borderId="37" xfId="53" applyFont="1" applyFill="1" applyBorder="1" applyAlignment="1" applyProtection="1">
      <alignment horizontal="center" vertical="center" wrapText="1"/>
      <protection locked="0"/>
    </xf>
    <xf numFmtId="0" fontId="64" fillId="0" borderId="60" xfId="53" applyFont="1" applyFill="1" applyBorder="1" applyAlignment="1" applyProtection="1">
      <alignment horizontal="center" vertical="center" wrapText="1"/>
      <protection locked="0"/>
    </xf>
    <xf numFmtId="0" fontId="64" fillId="0" borderId="31" xfId="53" applyFont="1" applyFill="1" applyBorder="1" applyAlignment="1" applyProtection="1">
      <alignment horizontal="center" vertical="center" wrapText="1"/>
      <protection locked="0"/>
    </xf>
    <xf numFmtId="0" fontId="67" fillId="0" borderId="31" xfId="53" applyFont="1" applyFill="1" applyBorder="1" applyAlignment="1" applyProtection="1">
      <alignment horizontal="center" vertical="center" wrapText="1"/>
      <protection locked="0"/>
    </xf>
    <xf numFmtId="203" fontId="22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61" xfId="53" applyFont="1" applyFill="1" applyBorder="1" applyAlignment="1" applyProtection="1">
      <alignment horizontal="center" vertical="center" wrapText="1"/>
      <protection locked="0"/>
    </xf>
    <xf numFmtId="14" fontId="65" fillId="0" borderId="62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62" xfId="53" applyFont="1" applyFill="1" applyBorder="1" applyAlignment="1" applyProtection="1">
      <alignment horizontal="center" vertical="center" wrapText="1"/>
      <protection locked="0"/>
    </xf>
    <xf numFmtId="203" fontId="26" fillId="0" borderId="62" xfId="53" applyNumberFormat="1" applyFont="1" applyFill="1" applyBorder="1" applyAlignment="1" applyProtection="1">
      <alignment horizontal="center" vertical="center" wrapText="1"/>
      <protection locked="0"/>
    </xf>
    <xf numFmtId="203" fontId="22" fillId="0" borderId="62" xfId="53" applyNumberFormat="1" applyFont="1" applyFill="1" applyBorder="1" applyAlignment="1" applyProtection="1">
      <alignment horizontal="center" vertical="center" wrapText="1"/>
      <protection hidden="1"/>
    </xf>
    <xf numFmtId="1" fontId="22" fillId="0" borderId="6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3" xfId="53" applyNumberFormat="1" applyFont="1" applyFill="1" applyBorder="1" applyAlignment="1" applyProtection="1">
      <alignment horizontal="center" vertical="center" wrapText="1"/>
      <protection locked="0"/>
    </xf>
    <xf numFmtId="203" fontId="22" fillId="0" borderId="28" xfId="53" applyNumberFormat="1" applyFont="1" applyFill="1" applyBorder="1" applyAlignment="1" applyProtection="1">
      <alignment horizontal="center" vertical="center" wrapText="1"/>
      <protection hidden="1"/>
    </xf>
    <xf numFmtId="14" fontId="26" fillId="0" borderId="6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62" xfId="53" applyFont="1" applyFill="1" applyBorder="1" applyAlignment="1" applyProtection="1">
      <alignment horizontal="center" vertical="center" wrapText="1"/>
      <protection locked="0"/>
    </xf>
    <xf numFmtId="203" fontId="36" fillId="0" borderId="44" xfId="53" applyNumberFormat="1" applyFont="1" applyFill="1" applyBorder="1" applyAlignment="1" applyProtection="1">
      <alignment horizontal="center" vertical="center"/>
      <protection hidden="1"/>
    </xf>
    <xf numFmtId="1" fontId="36" fillId="0" borderId="44" xfId="53" applyNumberFormat="1" applyFont="1" applyFill="1" applyBorder="1" applyAlignment="1" applyProtection="1">
      <alignment horizontal="center" vertical="center"/>
      <protection hidden="1"/>
    </xf>
    <xf numFmtId="1" fontId="36" fillId="26" borderId="30" xfId="53" applyNumberFormat="1" applyFont="1" applyFill="1" applyBorder="1" applyAlignment="1" applyProtection="1">
      <alignment horizontal="center" vertical="center"/>
      <protection hidden="1"/>
    </xf>
    <xf numFmtId="0" fontId="26" fillId="0" borderId="62" xfId="53" applyFont="1" applyFill="1" applyBorder="1" applyAlignment="1" applyProtection="1">
      <alignment horizontal="left" vertical="center" wrapText="1"/>
      <protection locked="0"/>
    </xf>
    <xf numFmtId="0" fontId="26" fillId="0" borderId="28" xfId="53" applyFont="1" applyFill="1" applyBorder="1" applyAlignment="1" applyProtection="1">
      <alignment horizontal="left" vertical="center" wrapText="1"/>
      <protection locked="0"/>
    </xf>
    <xf numFmtId="203" fontId="26" fillId="0" borderId="64" xfId="53" applyNumberFormat="1" applyFont="1" applyFill="1" applyBorder="1" applyAlignment="1" applyProtection="1">
      <alignment horizontal="center" vertical="center" wrapText="1"/>
      <protection locked="0"/>
    </xf>
    <xf numFmtId="203" fontId="69" fillId="0" borderId="64" xfId="53" applyNumberFormat="1" applyFont="1" applyFill="1" applyBorder="1" applyAlignment="1" applyProtection="1">
      <alignment horizontal="center" vertical="center" wrapText="1"/>
      <protection hidden="1"/>
    </xf>
    <xf numFmtId="203" fontId="70" fillId="0" borderId="64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64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5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6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7" xfId="53" applyNumberFormat="1" applyFont="1" applyFill="1" applyBorder="1" applyAlignment="1" applyProtection="1">
      <alignment horizontal="center" vertical="center" wrapText="1"/>
      <protection locked="0"/>
    </xf>
    <xf numFmtId="203" fontId="22" fillId="0" borderId="56" xfId="53" applyNumberFormat="1" applyFont="1" applyFill="1" applyBorder="1" applyAlignment="1" applyProtection="1">
      <alignment horizontal="center" vertical="center" wrapText="1"/>
      <protection hidden="1"/>
    </xf>
    <xf numFmtId="0" fontId="64" fillId="0" borderId="62" xfId="53" applyFont="1" applyFill="1" applyBorder="1" applyAlignment="1" applyProtection="1">
      <alignment horizontal="center" vertical="center" wrapText="1"/>
      <protection locked="0"/>
    </xf>
    <xf numFmtId="0" fontId="65" fillId="0" borderId="62" xfId="53" applyFont="1" applyFill="1" applyBorder="1" applyAlignment="1" applyProtection="1">
      <alignment horizontal="left" vertical="center" wrapText="1"/>
      <protection locked="0"/>
    </xf>
    <xf numFmtId="2" fontId="22" fillId="0" borderId="62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28" xfId="53" applyFont="1" applyFill="1" applyBorder="1" applyAlignment="1" applyProtection="1">
      <alignment horizontal="center" vertical="center" wrapText="1"/>
      <protection locked="0"/>
    </xf>
    <xf numFmtId="14" fontId="65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28" xfId="53" applyFont="1" applyFill="1" applyBorder="1" applyAlignment="1" applyProtection="1">
      <alignment horizontal="left" vertical="center" wrapText="1"/>
      <protection locked="0"/>
    </xf>
    <xf numFmtId="2" fontId="22" fillId="0" borderId="28" xfId="53" applyNumberFormat="1" applyFont="1" applyFill="1" applyBorder="1" applyAlignment="1" applyProtection="1">
      <alignment horizontal="center" vertical="center" wrapText="1"/>
      <protection locked="0"/>
    </xf>
    <xf numFmtId="203" fontId="69" fillId="0" borderId="62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38" xfId="53" applyFont="1" applyFill="1" applyBorder="1" applyAlignment="1" applyProtection="1">
      <alignment horizontal="center" vertical="center" wrapText="1"/>
      <protection locked="0"/>
    </xf>
    <xf numFmtId="203" fontId="26" fillId="0" borderId="32" xfId="53" applyNumberFormat="1" applyFont="1" applyFill="1" applyBorder="1" applyAlignment="1" applyProtection="1">
      <alignment horizontal="center" vertical="center" wrapText="1"/>
      <protection locked="0"/>
    </xf>
    <xf numFmtId="203" fontId="22" fillId="0" borderId="32" xfId="53" applyNumberFormat="1" applyFont="1" applyFill="1" applyBorder="1" applyAlignment="1" applyProtection="1">
      <alignment horizontal="center" vertical="center" wrapText="1"/>
      <protection hidden="1"/>
    </xf>
    <xf numFmtId="1" fontId="22" fillId="0" borderId="3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8" xfId="53" applyNumberFormat="1" applyFont="1" applyFill="1" applyBorder="1" applyAlignment="1" applyProtection="1">
      <alignment horizontal="center" vertical="center" wrapText="1"/>
      <protection locked="0"/>
    </xf>
    <xf numFmtId="1" fontId="66" fillId="0" borderId="62" xfId="53" applyNumberFormat="1" applyFont="1" applyFill="1" applyBorder="1" applyAlignment="1" applyProtection="1">
      <alignment horizontal="center" vertical="center" wrapText="1"/>
      <protection locked="0"/>
    </xf>
    <xf numFmtId="2" fontId="63" fillId="0" borderId="63" xfId="53" applyNumberFormat="1" applyFont="1" applyFill="1" applyBorder="1" applyAlignment="1" applyProtection="1">
      <alignment horizontal="center" vertical="center" wrapText="1"/>
      <protection locked="0"/>
    </xf>
    <xf numFmtId="1" fontId="66" fillId="0" borderId="32" xfId="53" applyNumberFormat="1" applyFont="1" applyFill="1" applyBorder="1" applyAlignment="1" applyProtection="1">
      <alignment horizontal="center" vertical="center" wrapText="1"/>
      <protection locked="0"/>
    </xf>
    <xf numFmtId="2" fontId="63" fillId="0" borderId="68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36" xfId="53" applyFont="1" applyFill="1" applyBorder="1" applyAlignment="1" applyProtection="1">
      <alignment horizontal="center" vertical="center" wrapText="1"/>
      <protection locked="0"/>
    </xf>
    <xf numFmtId="0" fontId="67" fillId="0" borderId="59" xfId="53" applyFont="1" applyFill="1" applyBorder="1" applyAlignment="1" applyProtection="1">
      <alignment horizontal="center" vertical="center" wrapText="1"/>
      <protection locked="0"/>
    </xf>
    <xf numFmtId="203" fontId="65" fillId="0" borderId="62" xfId="53" applyNumberFormat="1" applyFont="1" applyFill="1" applyBorder="1" applyAlignment="1" applyProtection="1">
      <alignment horizontal="center" vertical="center" wrapText="1"/>
      <protection locked="0"/>
    </xf>
    <xf numFmtId="1" fontId="66" fillId="0" borderId="28" xfId="53" applyNumberFormat="1" applyFont="1" applyFill="1" applyBorder="1" applyAlignment="1" applyProtection="1">
      <alignment horizontal="center" vertical="center" wrapText="1"/>
      <protection locked="0"/>
    </xf>
    <xf numFmtId="2" fontId="63" fillId="0" borderId="29" xfId="53" applyNumberFormat="1" applyFont="1" applyFill="1" applyBorder="1" applyAlignment="1" applyProtection="1">
      <alignment horizontal="center" vertical="center" wrapText="1"/>
      <protection locked="0"/>
    </xf>
    <xf numFmtId="180" fontId="40" fillId="6" borderId="13" xfId="0" applyNumberFormat="1" applyFont="1" applyFill="1" applyBorder="1" applyAlignment="1">
      <alignment horizontal="center"/>
    </xf>
    <xf numFmtId="180" fontId="37" fillId="6" borderId="0" xfId="0" applyNumberFormat="1" applyFont="1" applyFill="1" applyBorder="1" applyAlignment="1">
      <alignment horizontal="center"/>
    </xf>
    <xf numFmtId="180" fontId="37" fillId="6" borderId="14" xfId="0" applyNumberFormat="1" applyFont="1" applyFill="1" applyBorder="1" applyAlignment="1">
      <alignment horizontal="center"/>
    </xf>
    <xf numFmtId="180" fontId="24" fillId="6" borderId="13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4" xfId="0" applyNumberFormat="1" applyFont="1" applyFill="1" applyBorder="1" applyAlignment="1">
      <alignment horizontal="center"/>
    </xf>
    <xf numFmtId="0" fontId="38" fillId="6" borderId="13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8" fillId="6" borderId="14" xfId="0" applyFont="1" applyFill="1" applyBorder="1" applyAlignment="1">
      <alignment horizontal="center"/>
    </xf>
    <xf numFmtId="180" fontId="40" fillId="6" borderId="13" xfId="0" applyNumberFormat="1" applyFont="1" applyFill="1" applyBorder="1" applyAlignment="1">
      <alignment horizontal="center"/>
    </xf>
    <xf numFmtId="180" fontId="40" fillId="6" borderId="0" xfId="0" applyNumberFormat="1" applyFont="1" applyFill="1" applyBorder="1" applyAlignment="1">
      <alignment horizontal="center"/>
    </xf>
    <xf numFmtId="180" fontId="40" fillId="6" borderId="14" xfId="0" applyNumberFormat="1" applyFont="1" applyFill="1" applyBorder="1" applyAlignment="1">
      <alignment horizontal="center"/>
    </xf>
    <xf numFmtId="180" fontId="37" fillId="6" borderId="13" xfId="0" applyNumberFormat="1" applyFont="1" applyFill="1" applyBorder="1" applyAlignment="1">
      <alignment horizontal="center"/>
    </xf>
    <xf numFmtId="180" fontId="40" fillId="6" borderId="0" xfId="0" applyNumberFormat="1" applyFont="1" applyFill="1" applyBorder="1" applyAlignment="1">
      <alignment horizontal="center"/>
    </xf>
    <xf numFmtId="180" fontId="40" fillId="6" borderId="14" xfId="0" applyNumberFormat="1" applyFont="1" applyFill="1" applyBorder="1" applyAlignment="1">
      <alignment horizontal="center"/>
    </xf>
    <xf numFmtId="0" fontId="40" fillId="6" borderId="13" xfId="0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40" fillId="6" borderId="14" xfId="0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50" fillId="6" borderId="69" xfId="53" applyFont="1" applyFill="1" applyBorder="1" applyAlignment="1">
      <alignment horizontal="center" vertical="center" wrapText="1"/>
      <protection/>
    </xf>
    <xf numFmtId="0" fontId="50" fillId="6" borderId="70" xfId="53" applyFont="1" applyFill="1" applyBorder="1" applyAlignment="1">
      <alignment horizontal="center" vertical="center" wrapText="1"/>
      <protection/>
    </xf>
    <xf numFmtId="0" fontId="50" fillId="6" borderId="71" xfId="53" applyFont="1" applyFill="1" applyBorder="1" applyAlignment="1">
      <alignment horizontal="center" vertical="center" wrapText="1"/>
      <protection/>
    </xf>
    <xf numFmtId="0" fontId="39" fillId="6" borderId="0" xfId="53" applyFont="1" applyFill="1" applyBorder="1" applyAlignment="1">
      <alignment horizontal="center" vertical="center" wrapText="1"/>
      <protection/>
    </xf>
    <xf numFmtId="0" fontId="39" fillId="2" borderId="0" xfId="53" applyFont="1" applyFill="1" applyBorder="1" applyAlignment="1">
      <alignment horizontal="center" vertical="center" wrapText="1"/>
      <protection/>
    </xf>
    <xf numFmtId="0" fontId="26" fillId="3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vertical="top" wrapText="1"/>
      <protection/>
    </xf>
    <xf numFmtId="0" fontId="24" fillId="6" borderId="0" xfId="53" applyFont="1" applyFill="1" applyBorder="1" applyAlignment="1">
      <alignment horizontal="center" vertical="top" wrapText="1"/>
      <protection/>
    </xf>
    <xf numFmtId="0" fontId="39" fillId="3" borderId="0" xfId="53" applyFont="1" applyFill="1" applyBorder="1" applyAlignment="1">
      <alignment horizontal="center" vertical="top" wrapText="1"/>
      <protection/>
    </xf>
    <xf numFmtId="0" fontId="22" fillId="6" borderId="47" xfId="53" applyFont="1" applyFill="1" applyBorder="1" applyAlignment="1" applyProtection="1">
      <alignment horizontal="center" textRotation="90" wrapText="1"/>
      <protection locked="0"/>
    </xf>
    <xf numFmtId="0" fontId="22" fillId="6" borderId="55" xfId="53" applyFont="1" applyFill="1" applyBorder="1" applyAlignment="1" applyProtection="1">
      <alignment horizontal="center" textRotation="90" wrapText="1"/>
      <protection locked="0"/>
    </xf>
    <xf numFmtId="0" fontId="22" fillId="6" borderId="45" xfId="53" applyFont="1" applyFill="1" applyBorder="1" applyAlignment="1" applyProtection="1">
      <alignment horizontal="center" textRotation="90" wrapText="1"/>
      <protection locked="0"/>
    </xf>
    <xf numFmtId="0" fontId="22" fillId="6" borderId="72" xfId="53" applyFont="1" applyFill="1" applyBorder="1" applyAlignment="1" applyProtection="1">
      <alignment horizontal="center" textRotation="90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6" borderId="47" xfId="53" applyNumberFormat="1" applyFont="1" applyFill="1" applyBorder="1" applyAlignment="1" applyProtection="1">
      <alignment horizontal="center" vertical="center" wrapText="1"/>
      <protection locked="0"/>
    </xf>
    <xf numFmtId="14" fontId="22" fillId="6" borderId="55" xfId="53" applyNumberFormat="1" applyFont="1" applyFill="1" applyBorder="1" applyAlignment="1" applyProtection="1">
      <alignment horizontal="center" vertical="center" wrapText="1"/>
      <protection locked="0"/>
    </xf>
    <xf numFmtId="0" fontId="23" fillId="24" borderId="19" xfId="53" applyFont="1" applyFill="1" applyBorder="1" applyAlignment="1" applyProtection="1">
      <alignment horizontal="left" vertical="center" wrapText="1"/>
      <protection locked="0"/>
    </xf>
    <xf numFmtId="0" fontId="22" fillId="24" borderId="19" xfId="53" applyFont="1" applyFill="1" applyBorder="1" applyAlignment="1" applyProtection="1">
      <alignment horizontal="left" vertical="center" wrapText="1"/>
      <protection locked="0"/>
    </xf>
    <xf numFmtId="181" fontId="34" fillId="26" borderId="19" xfId="53" applyNumberFormat="1" applyFont="1" applyFill="1" applyBorder="1" applyAlignment="1" applyProtection="1">
      <alignment horizontal="left" vertical="center" wrapText="1"/>
      <protection locked="0"/>
    </xf>
    <xf numFmtId="0" fontId="22" fillId="6" borderId="73" xfId="53" applyFont="1" applyFill="1" applyBorder="1" applyAlignment="1" applyProtection="1">
      <alignment horizontal="center" vertical="center" wrapText="1"/>
      <protection locked="0"/>
    </xf>
    <xf numFmtId="0" fontId="22" fillId="6" borderId="74" xfId="53" applyFont="1" applyFill="1" applyBorder="1" applyAlignment="1" applyProtection="1">
      <alignment horizontal="center" vertical="center" wrapText="1"/>
      <protection locked="0"/>
    </xf>
    <xf numFmtId="0" fontId="22" fillId="6" borderId="47" xfId="53" applyFont="1" applyFill="1" applyBorder="1" applyAlignment="1" applyProtection="1">
      <alignment horizontal="center" vertical="center" wrapText="1"/>
      <protection locked="0"/>
    </xf>
    <xf numFmtId="0" fontId="22" fillId="6" borderId="55" xfId="53" applyFont="1" applyFill="1" applyBorder="1" applyAlignment="1" applyProtection="1">
      <alignment horizontal="center" vertical="center" wrapText="1"/>
      <protection locked="0"/>
    </xf>
    <xf numFmtId="0" fontId="39" fillId="6" borderId="47" xfId="53" applyFont="1" applyFill="1" applyBorder="1" applyAlignment="1" applyProtection="1">
      <alignment horizontal="center" vertical="center" wrapText="1"/>
      <protection locked="0"/>
    </xf>
    <xf numFmtId="2" fontId="22" fillId="6" borderId="47" xfId="53" applyNumberFormat="1" applyFont="1" applyFill="1" applyBorder="1" applyAlignment="1" applyProtection="1">
      <alignment horizontal="center" textRotation="90" wrapText="1"/>
      <protection locked="0"/>
    </xf>
    <xf numFmtId="2" fontId="22" fillId="6" borderId="55" xfId="53" applyNumberFormat="1" applyFont="1" applyFill="1" applyBorder="1" applyAlignment="1" applyProtection="1">
      <alignment horizontal="center" textRotation="90" wrapText="1"/>
      <protection locked="0"/>
    </xf>
    <xf numFmtId="0" fontId="24" fillId="6" borderId="0" xfId="53" applyFont="1" applyFill="1" applyBorder="1" applyAlignment="1" applyProtection="1">
      <alignment horizontal="center" vertical="center" wrapText="1"/>
      <protection locked="0"/>
    </xf>
    <xf numFmtId="0" fontId="25" fillId="24" borderId="75" xfId="53" applyFont="1" applyFill="1" applyBorder="1" applyAlignment="1" applyProtection="1">
      <alignment horizontal="center" vertical="center" wrapText="1"/>
      <protection locked="0"/>
    </xf>
    <xf numFmtId="0" fontId="23" fillId="18" borderId="18" xfId="53" applyFont="1" applyFill="1" applyBorder="1" applyAlignment="1" applyProtection="1">
      <alignment horizontal="left" vertical="center" wrapText="1"/>
      <protection locked="0"/>
    </xf>
    <xf numFmtId="0" fontId="34" fillId="29" borderId="18" xfId="53" applyFont="1" applyFill="1" applyBorder="1" applyAlignment="1" applyProtection="1">
      <alignment horizontal="left" vertical="center" wrapText="1"/>
      <protection locked="0"/>
    </xf>
    <xf numFmtId="0" fontId="32" fillId="18" borderId="18" xfId="53" applyFont="1" applyFill="1" applyBorder="1" applyAlignment="1" applyProtection="1">
      <alignment horizontal="left" vertical="center" wrapText="1"/>
      <protection locked="0"/>
    </xf>
    <xf numFmtId="2" fontId="22" fillId="6" borderId="76" xfId="53" applyNumberFormat="1" applyFont="1" applyFill="1" applyBorder="1" applyAlignment="1" applyProtection="1">
      <alignment horizontal="center" textRotation="90" wrapText="1"/>
      <protection locked="0"/>
    </xf>
    <xf numFmtId="2" fontId="22" fillId="6" borderId="39" xfId="53" applyNumberFormat="1" applyFont="1" applyFill="1" applyBorder="1" applyAlignment="1" applyProtection="1">
      <alignment horizontal="center" textRotation="90" wrapText="1"/>
      <protection locked="0"/>
    </xf>
    <xf numFmtId="0" fontId="22" fillId="6" borderId="76" xfId="53" applyFont="1" applyFill="1" applyBorder="1" applyAlignment="1" applyProtection="1">
      <alignment horizontal="center" textRotation="90" wrapText="1"/>
      <protection locked="0"/>
    </xf>
    <xf numFmtId="0" fontId="22" fillId="6" borderId="39" xfId="53" applyFont="1" applyFill="1" applyBorder="1" applyAlignment="1" applyProtection="1">
      <alignment horizontal="center" textRotation="90" wrapText="1"/>
      <protection locked="0"/>
    </xf>
    <xf numFmtId="0" fontId="22" fillId="6" borderId="77" xfId="53" applyFont="1" applyFill="1" applyBorder="1" applyAlignment="1" applyProtection="1">
      <alignment horizontal="center" textRotation="90" wrapText="1"/>
      <protection locked="0"/>
    </xf>
    <xf numFmtId="0" fontId="22" fillId="6" borderId="78" xfId="53" applyFont="1" applyFill="1" applyBorder="1" applyAlignment="1" applyProtection="1">
      <alignment horizontal="center" textRotation="90" wrapText="1"/>
      <protection locked="0"/>
    </xf>
    <xf numFmtId="0" fontId="22" fillId="6" borderId="79" xfId="53" applyFont="1" applyFill="1" applyBorder="1" applyAlignment="1" applyProtection="1">
      <alignment horizontal="center" vertical="center" wrapText="1"/>
      <protection locked="0"/>
    </xf>
    <xf numFmtId="0" fontId="22" fillId="6" borderId="80" xfId="53" applyFont="1" applyFill="1" applyBorder="1" applyAlignment="1" applyProtection="1">
      <alignment horizontal="center" vertical="center" wrapText="1"/>
      <protection locked="0"/>
    </xf>
    <xf numFmtId="0" fontId="22" fillId="6" borderId="76" xfId="53" applyFont="1" applyFill="1" applyBorder="1" applyAlignment="1" applyProtection="1">
      <alignment horizontal="center" vertical="center" wrapText="1"/>
      <protection locked="0"/>
    </xf>
    <xf numFmtId="0" fontId="22" fillId="6" borderId="39" xfId="53" applyFont="1" applyFill="1" applyBorder="1" applyAlignment="1" applyProtection="1">
      <alignment horizontal="center" vertical="center" wrapText="1"/>
      <protection locked="0"/>
    </xf>
    <xf numFmtId="14" fontId="22" fillId="6" borderId="76" xfId="53" applyNumberFormat="1" applyFont="1" applyFill="1" applyBorder="1" applyAlignment="1" applyProtection="1">
      <alignment horizontal="center" vertical="center" wrapText="1"/>
      <protection locked="0"/>
    </xf>
    <xf numFmtId="14" fontId="22" fillId="6" borderId="39" xfId="53" applyNumberFormat="1" applyFont="1" applyFill="1" applyBorder="1" applyAlignment="1" applyProtection="1">
      <alignment horizontal="center" vertical="center" wrapText="1"/>
      <protection locked="0"/>
    </xf>
    <xf numFmtId="0" fontId="39" fillId="6" borderId="46" xfId="53" applyFont="1" applyFill="1" applyBorder="1" applyAlignment="1" applyProtection="1">
      <alignment horizontal="center" vertical="center" wrapText="1"/>
      <protection locked="0"/>
    </xf>
    <xf numFmtId="0" fontId="39" fillId="6" borderId="81" xfId="53" applyFont="1" applyFill="1" applyBorder="1" applyAlignment="1" applyProtection="1">
      <alignment horizontal="center" vertical="center" wrapText="1"/>
      <protection locked="0"/>
    </xf>
    <xf numFmtId="0" fontId="39" fillId="6" borderId="33" xfId="53" applyFont="1" applyFill="1" applyBorder="1" applyAlignment="1" applyProtection="1">
      <alignment horizontal="center" vertical="center" wrapText="1"/>
      <protection locked="0"/>
    </xf>
    <xf numFmtId="0" fontId="24" fillId="6" borderId="19" xfId="53" applyFont="1" applyFill="1" applyBorder="1" applyAlignment="1" applyProtection="1">
      <alignment horizontal="center" vertical="center" wrapText="1"/>
      <protection locked="0"/>
    </xf>
    <xf numFmtId="2" fontId="22" fillId="6" borderId="20" xfId="53" applyNumberFormat="1" applyFont="1" applyFill="1" applyBorder="1" applyAlignment="1" applyProtection="1">
      <alignment horizontal="center" textRotation="90" wrapText="1"/>
      <protection locked="0"/>
    </xf>
    <xf numFmtId="1" fontId="22" fillId="6" borderId="47" xfId="53" applyNumberFormat="1" applyFont="1" applyFill="1" applyBorder="1" applyAlignment="1" applyProtection="1">
      <alignment horizontal="center" textRotation="90" wrapText="1"/>
      <protection locked="0"/>
    </xf>
    <xf numFmtId="1" fontId="22" fillId="6" borderId="20" xfId="53" applyNumberFormat="1" applyFont="1" applyFill="1" applyBorder="1" applyAlignment="1" applyProtection="1">
      <alignment horizontal="center" textRotation="90" wrapText="1"/>
      <protection locked="0"/>
    </xf>
    <xf numFmtId="0" fontId="22" fillId="6" borderId="40" xfId="53" applyFont="1" applyFill="1" applyBorder="1" applyAlignment="1" applyProtection="1">
      <alignment horizontal="center" textRotation="90" wrapText="1"/>
      <protection locked="0"/>
    </xf>
    <xf numFmtId="0" fontId="22" fillId="6" borderId="82" xfId="53" applyFont="1" applyFill="1" applyBorder="1" applyAlignment="1" applyProtection="1">
      <alignment horizontal="center" vertical="center" wrapText="1"/>
      <protection locked="0"/>
    </xf>
    <xf numFmtId="0" fontId="63" fillId="6" borderId="76" xfId="53" applyFont="1" applyFill="1" applyBorder="1" applyAlignment="1" applyProtection="1">
      <alignment horizontal="center" vertical="center" wrapText="1"/>
      <protection locked="0"/>
    </xf>
    <xf numFmtId="0" fontId="63" fillId="6" borderId="39" xfId="53" applyFont="1" applyFill="1" applyBorder="1" applyAlignment="1" applyProtection="1">
      <alignment horizontal="center" vertical="center" wrapText="1"/>
      <protection locked="0"/>
    </xf>
    <xf numFmtId="14" fontId="22" fillId="6" borderId="20" xfId="53" applyNumberFormat="1" applyFont="1" applyFill="1" applyBorder="1" applyAlignment="1" applyProtection="1">
      <alignment horizontal="center" vertical="center" wrapText="1"/>
      <protection locked="0"/>
    </xf>
    <xf numFmtId="0" fontId="22" fillId="6" borderId="20" xfId="53" applyFont="1" applyFill="1" applyBorder="1" applyAlignment="1" applyProtection="1">
      <alignment horizontal="center" vertical="center" wrapText="1"/>
      <protection locked="0"/>
    </xf>
    <xf numFmtId="0" fontId="29" fillId="18" borderId="18" xfId="53" applyFont="1" applyFill="1" applyBorder="1" applyAlignment="1" applyProtection="1">
      <alignment horizontal="left" vertical="center" wrapText="1"/>
      <protection locked="0"/>
    </xf>
    <xf numFmtId="0" fontId="22" fillId="6" borderId="20" xfId="53" applyFont="1" applyFill="1" applyBorder="1" applyAlignment="1" applyProtection="1">
      <alignment horizontal="center" textRotation="90" wrapText="1"/>
      <protection locked="0"/>
    </xf>
    <xf numFmtId="0" fontId="24" fillId="6" borderId="0" xfId="0" applyFont="1" applyFill="1" applyBorder="1" applyAlignment="1" applyProtection="1">
      <alignment horizontal="center" vertical="center" wrapText="1"/>
      <protection hidden="1"/>
    </xf>
    <xf numFmtId="0" fontId="25" fillId="24" borderId="19" xfId="0" applyFont="1" applyFill="1" applyBorder="1" applyAlignment="1" applyProtection="1">
      <alignment horizontal="center" vertical="center" wrapText="1"/>
      <protection hidden="1"/>
    </xf>
    <xf numFmtId="0" fontId="25" fillId="24" borderId="0" xfId="0" applyFont="1" applyFill="1" applyBorder="1" applyAlignment="1" applyProtection="1">
      <alignment horizontal="center" vertical="center" wrapText="1"/>
      <protection hidden="1"/>
    </xf>
    <xf numFmtId="0" fontId="32" fillId="18" borderId="18" xfId="0" applyFont="1" applyFill="1" applyBorder="1" applyAlignment="1" applyProtection="1">
      <alignment horizontal="center" vertical="center" wrapText="1"/>
      <protection hidden="1"/>
    </xf>
    <xf numFmtId="0" fontId="22" fillId="30" borderId="77" xfId="53" applyFont="1" applyFill="1" applyBorder="1" applyAlignment="1" applyProtection="1">
      <alignment horizontal="center" vertical="center" wrapText="1"/>
      <protection hidden="1"/>
    </xf>
    <xf numFmtId="0" fontId="22" fillId="30" borderId="78" xfId="53" applyFont="1" applyFill="1" applyBorder="1" applyAlignment="1" applyProtection="1">
      <alignment horizontal="center" vertical="center" wrapText="1"/>
      <protection hidden="1"/>
    </xf>
    <xf numFmtId="0" fontId="22" fillId="31" borderId="46" xfId="53" applyFont="1" applyFill="1" applyBorder="1" applyAlignment="1" applyProtection="1">
      <alignment horizontal="center" vertical="center" wrapText="1"/>
      <protection hidden="1"/>
    </xf>
    <xf numFmtId="0" fontId="22" fillId="31" borderId="33" xfId="53" applyFont="1" applyFill="1" applyBorder="1" applyAlignment="1" applyProtection="1">
      <alignment horizontal="center" vertical="center" wrapText="1"/>
      <protection hidden="1"/>
    </xf>
    <xf numFmtId="0" fontId="22" fillId="7" borderId="76" xfId="53" applyFont="1" applyFill="1" applyBorder="1" applyAlignment="1" applyProtection="1">
      <alignment horizontal="center" vertical="center" wrapText="1"/>
      <protection hidden="1"/>
    </xf>
    <xf numFmtId="0" fontId="22" fillId="7" borderId="39" xfId="53" applyFont="1" applyFill="1" applyBorder="1" applyAlignment="1" applyProtection="1">
      <alignment horizontal="center" vertical="center" wrapText="1"/>
      <protection hidden="1"/>
    </xf>
    <xf numFmtId="0" fontId="22" fillId="32" borderId="76" xfId="53" applyFont="1" applyFill="1" applyBorder="1" applyAlignment="1" applyProtection="1">
      <alignment horizontal="center" vertical="center" wrapText="1"/>
      <protection hidden="1"/>
    </xf>
    <xf numFmtId="0" fontId="22" fillId="32" borderId="39" xfId="53" applyFont="1" applyFill="1" applyBorder="1" applyAlignment="1" applyProtection="1">
      <alignment horizontal="center" vertical="center" wrapText="1"/>
      <protection hidden="1"/>
    </xf>
    <xf numFmtId="1" fontId="76" fillId="0" borderId="19" xfId="47" applyNumberFormat="1" applyFont="1" applyFill="1" applyBorder="1" applyAlignment="1" applyProtection="1">
      <alignment horizontal="left" vertical="center" wrapText="1"/>
      <protection hidden="1"/>
    </xf>
    <xf numFmtId="0" fontId="22" fillId="29" borderId="76" xfId="53" applyFont="1" applyFill="1" applyBorder="1" applyAlignment="1" applyProtection="1">
      <alignment horizontal="center" vertical="center" wrapText="1"/>
      <protection hidden="1"/>
    </xf>
    <xf numFmtId="0" fontId="22" fillId="29" borderId="39" xfId="53" applyFont="1" applyFill="1" applyBorder="1" applyAlignment="1" applyProtection="1">
      <alignment horizontal="center" vertical="center" wrapText="1"/>
      <protection hidden="1"/>
    </xf>
    <xf numFmtId="0" fontId="22" fillId="7" borderId="73" xfId="53" applyFont="1" applyFill="1" applyBorder="1" applyAlignment="1" applyProtection="1">
      <alignment horizontal="center" vertical="center" textRotation="90" wrapText="1"/>
      <protection hidden="1"/>
    </xf>
    <xf numFmtId="0" fontId="22" fillId="7" borderId="82" xfId="53" applyFont="1" applyFill="1" applyBorder="1" applyAlignment="1" applyProtection="1">
      <alignment horizontal="center" vertical="center" textRotation="90" wrapText="1"/>
      <protection hidden="1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9" fillId="3" borderId="0" xfId="53" applyFont="1" applyFill="1" applyBorder="1" applyAlignment="1" applyProtection="1">
      <alignment horizontal="center" wrapText="1"/>
      <protection locked="0"/>
    </xf>
    <xf numFmtId="0" fontId="22" fillId="25" borderId="83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4" fillId="6" borderId="0" xfId="53" applyFont="1" applyFill="1" applyBorder="1" applyAlignment="1" applyProtection="1">
      <alignment horizontal="center" vertical="top" wrapText="1"/>
      <protection hidden="1"/>
    </xf>
    <xf numFmtId="0" fontId="24" fillId="29" borderId="0" xfId="53" applyFont="1" applyFill="1" applyBorder="1" applyAlignment="1" applyProtection="1">
      <alignment horizontal="center" vertical="top" wrapText="1"/>
      <protection hidden="1"/>
    </xf>
    <xf numFmtId="0" fontId="46" fillId="6" borderId="0" xfId="53" applyFont="1" applyFill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9" borderId="0" xfId="53" applyFont="1" applyFill="1" applyBorder="1" applyAlignment="1">
      <alignment horizont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2 2" xfId="49"/>
    <cellStyle name="Köprü 3" xfId="50"/>
    <cellStyle name="Köprü 4" xfId="51"/>
    <cellStyle name="Kötü" xfId="52"/>
    <cellStyle name="Normal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#'YARI&#350;MA SONU&#199;LARI'!C2" /><Relationship Id="rId4" Type="http://schemas.openxmlformats.org/officeDocument/2006/relationships/hyperlink" Target="#'YARI&#350;MA SONU&#199;LARI'!C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3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</xdr:row>
      <xdr:rowOff>1143000</xdr:rowOff>
    </xdr:from>
    <xdr:to>
      <xdr:col>6</xdr:col>
      <xdr:colOff>409575</xdr:colOff>
      <xdr:row>5</xdr:row>
      <xdr:rowOff>0</xdr:rowOff>
    </xdr:to>
    <xdr:pic>
      <xdr:nvPicPr>
        <xdr:cNvPr id="2" name="Resim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151447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47850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47850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66900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95250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66675</xdr:rowOff>
    </xdr:from>
    <xdr:to>
      <xdr:col>3</xdr:col>
      <xdr:colOff>19050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47850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428625</xdr:colOff>
      <xdr:row>0</xdr:row>
      <xdr:rowOff>600075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lamuyar\AppData\Local\Microsoft\Windows\Temporary%20Internet%20Files\Content.IE5\RE3ZFV7L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lamuyar\AppData\Local\Microsoft\Windows\Temporary%20Internet%20Files\Content.IE5\RE3ZFV7L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lamuyar\AppData\Local\Microsoft\Windows\Temporary%20Internet%20Files\Content.IE5\RE3ZFV7L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lamuyar\AppData\Local\Microsoft\Windows\Temporary%20Internet%20Files\Content.IE5\RE3ZFV7L\05-06%20HAZ&#304;RAN%20BURSA\T&#220;M%20YARI&#350;MALAR\ATLET&#304;M\ATLET&#304;ZM%202009\OKULLAR%20PUANLI%20ATLET&#304;ZM%20YARI%20F&#304;NAL\GEN&#199;%20ERKEK\gencerkekpuan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ngiz\Desktop\Nurullah%20&#304;vak\Users\pc\AppData\Local\Temp\Rar$DI00.399\bay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ngiz\Desktop\Nurullah%20&#304;vak\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L34"/>
  <sheetViews>
    <sheetView view="pageBreakPreview" zoomScale="112" zoomScaleSheetLayoutView="112" zoomScalePageLayoutView="0" workbookViewId="0" topLeftCell="A21">
      <selection activeCell="R28" sqref="R28"/>
    </sheetView>
  </sheetViews>
  <sheetFormatPr defaultColWidth="9.140625" defaultRowHeight="12.75"/>
  <cols>
    <col min="1" max="1" width="3.28125" style="1" customWidth="1"/>
    <col min="2" max="12" width="8.28125" style="1" customWidth="1"/>
    <col min="13" max="13" width="3.57421875" style="1" customWidth="1"/>
    <col min="14" max="14" width="3.8515625" style="1" customWidth="1"/>
    <col min="15" max="16384" width="9.140625" style="1" customWidth="1"/>
  </cols>
  <sheetData>
    <row r="1" ht="16.5" customHeight="1" thickBot="1"/>
    <row r="2" spans="2:12" ht="12.7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16.25" customHeight="1">
      <c r="B3" s="401" t="s">
        <v>123</v>
      </c>
      <c r="C3" s="402"/>
      <c r="D3" s="402"/>
      <c r="E3" s="402"/>
      <c r="F3" s="402"/>
      <c r="G3" s="402"/>
      <c r="H3" s="402"/>
      <c r="I3" s="402"/>
      <c r="J3" s="402"/>
      <c r="K3" s="402"/>
      <c r="L3" s="403"/>
    </row>
    <row r="4" spans="2:12" ht="14.2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2.75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2.75">
      <c r="B6" s="8"/>
      <c r="C6" s="9"/>
      <c r="D6" s="9"/>
      <c r="E6" s="9"/>
      <c r="F6" s="9"/>
      <c r="G6" s="9"/>
      <c r="H6" s="9"/>
      <c r="I6" s="9"/>
      <c r="J6" s="9"/>
      <c r="K6" s="9"/>
      <c r="L6" s="10"/>
    </row>
    <row r="7" spans="2:12" ht="12.75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2:12" ht="12.75">
      <c r="B8" s="8"/>
      <c r="C8" s="9"/>
      <c r="D8" s="9"/>
      <c r="E8" s="9"/>
      <c r="F8" s="9"/>
      <c r="G8" s="9"/>
      <c r="H8" s="9"/>
      <c r="I8" s="9"/>
      <c r="J8" s="9"/>
      <c r="K8" s="9"/>
      <c r="L8" s="10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0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2:12" ht="51.75" customHeight="1">
      <c r="B14" s="398"/>
      <c r="C14" s="399"/>
      <c r="D14" s="399"/>
      <c r="E14" s="399"/>
      <c r="F14" s="399"/>
      <c r="G14" s="399"/>
      <c r="H14" s="399"/>
      <c r="I14" s="399"/>
      <c r="J14" s="399"/>
      <c r="K14" s="399"/>
      <c r="L14" s="400"/>
    </row>
    <row r="15" spans="2:12" ht="71.25" customHeight="1">
      <c r="B15" s="404" t="s">
        <v>203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6"/>
    </row>
    <row r="16" spans="2:12" ht="12.7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2:12" ht="25.5"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4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25.5">
      <c r="B19" s="383"/>
      <c r="C19" s="396"/>
      <c r="D19" s="396"/>
      <c r="E19" s="396"/>
      <c r="F19" s="396"/>
      <c r="G19" s="396"/>
      <c r="H19" s="396"/>
      <c r="I19" s="396"/>
      <c r="J19" s="396"/>
      <c r="K19" s="396"/>
      <c r="L19" s="397"/>
    </row>
    <row r="20" spans="2:12" ht="25.5">
      <c r="B20" s="383"/>
      <c r="C20" s="396"/>
      <c r="D20" s="396"/>
      <c r="E20" s="396"/>
      <c r="F20" s="396"/>
      <c r="G20" s="396"/>
      <c r="H20" s="396"/>
      <c r="I20" s="396"/>
      <c r="J20" s="396"/>
      <c r="K20" s="396"/>
      <c r="L20" s="397"/>
    </row>
    <row r="21" spans="2:12" ht="25.5"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4"/>
    </row>
    <row r="22" spans="2:12" ht="25.5">
      <c r="B22" s="395"/>
      <c r="C22" s="384"/>
      <c r="D22" s="384"/>
      <c r="E22" s="384"/>
      <c r="F22" s="384"/>
      <c r="G22" s="384"/>
      <c r="H22" s="384"/>
      <c r="I22" s="384"/>
      <c r="J22" s="384"/>
      <c r="K22" s="384"/>
      <c r="L22" s="385"/>
    </row>
    <row r="23" spans="2:12" ht="25.5">
      <c r="B23" s="395"/>
      <c r="C23" s="384"/>
      <c r="D23" s="384"/>
      <c r="E23" s="384"/>
      <c r="F23" s="384"/>
      <c r="G23" s="384"/>
      <c r="H23" s="384"/>
      <c r="I23" s="384"/>
      <c r="J23" s="384"/>
      <c r="K23" s="384"/>
      <c r="L23" s="385"/>
    </row>
    <row r="24" spans="2:12" ht="25.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2:12" ht="25.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2:12" ht="25.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2:12" ht="20.25">
      <c r="B27" s="389"/>
      <c r="C27" s="390"/>
      <c r="D27" s="390"/>
      <c r="E27" s="390"/>
      <c r="F27" s="390"/>
      <c r="G27" s="390"/>
      <c r="H27" s="390"/>
      <c r="I27" s="390"/>
      <c r="J27" s="390"/>
      <c r="K27" s="390"/>
      <c r="L27" s="391"/>
    </row>
    <row r="28" spans="2:12" ht="12.75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2:12" ht="25.5">
      <c r="B29" s="383" t="s">
        <v>124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5"/>
    </row>
    <row r="30" spans="2:12" ht="20.25">
      <c r="B30" s="386" t="s">
        <v>512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8"/>
    </row>
    <row r="31" spans="2:12" ht="12.75"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2:12" ht="12.75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2:12" ht="12.75">
      <c r="B33" s="8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2:12" ht="13.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/>
  <mergeCells count="12">
    <mergeCell ref="B20:L20"/>
    <mergeCell ref="B14:L14"/>
    <mergeCell ref="B19:L19"/>
    <mergeCell ref="B3:L3"/>
    <mergeCell ref="B15:L15"/>
    <mergeCell ref="B17:L17"/>
    <mergeCell ref="B29:L29"/>
    <mergeCell ref="B30:L30"/>
    <mergeCell ref="B27:L27"/>
    <mergeCell ref="B21:L21"/>
    <mergeCell ref="B22:L22"/>
    <mergeCell ref="B23:L23"/>
  </mergeCells>
  <printOptions/>
  <pageMargins left="0.57" right="0.28" top="0.47" bottom="0.42" header="0.37" footer="0.26"/>
  <pageSetup horizontalDpi="300" verticalDpi="3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11.42187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54" t="str">
        <f>Kapak!B3</f>
        <v>TÜRKİYE ATLETİZM FEDERASYONU BAŞKANLIĞI
Bursa Atletizm İl Temsilciliği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PROGRAMI'!C8</f>
        <v>Gülle Atma</v>
      </c>
      <c r="F3" s="28" t="s">
        <v>525</v>
      </c>
      <c r="G3" s="437" t="str">
        <f>'YARIŞMA PROGRAMI'!E8</f>
        <v>10.20 (3kg)</v>
      </c>
      <c r="H3" s="437"/>
      <c r="I3" s="437"/>
      <c r="J3" s="438" t="s">
        <v>4</v>
      </c>
      <c r="K3" s="438"/>
      <c r="L3" s="438"/>
      <c r="M3" s="437" t="str">
        <f>'YARIŞMA PROGRAMI'!F8</f>
        <v>-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185" t="str">
        <f>'YARIŞMA PROGRAMI'!B7</f>
        <v>16 Yaşaltı Bayan</v>
      </c>
      <c r="F4" s="55"/>
      <c r="G4" s="425"/>
      <c r="H4" s="425"/>
      <c r="I4" s="425"/>
      <c r="J4" s="424" t="s">
        <v>17</v>
      </c>
      <c r="K4" s="424"/>
      <c r="L4" s="424"/>
      <c r="M4" s="426" t="str">
        <f>'YARIŞMA PROGRAMI'!D8</f>
        <v>03 Mayıs 2014 - 10.30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45" t="s">
        <v>18</v>
      </c>
      <c r="B6" s="447"/>
      <c r="C6" s="422" t="s">
        <v>524</v>
      </c>
      <c r="D6" s="449" t="s">
        <v>31</v>
      </c>
      <c r="E6" s="447" t="s">
        <v>19</v>
      </c>
      <c r="F6" s="447" t="s">
        <v>23</v>
      </c>
      <c r="G6" s="451" t="s">
        <v>5</v>
      </c>
      <c r="H6" s="452"/>
      <c r="I6" s="452"/>
      <c r="J6" s="452"/>
      <c r="K6" s="452"/>
      <c r="L6" s="452"/>
      <c r="M6" s="453"/>
      <c r="N6" s="439" t="s">
        <v>20</v>
      </c>
      <c r="O6" s="441" t="s">
        <v>21</v>
      </c>
      <c r="P6" s="443" t="s">
        <v>22</v>
      </c>
    </row>
    <row r="7" spans="1:16" ht="35.25" customHeight="1" thickBot="1">
      <c r="A7" s="446"/>
      <c r="B7" s="448"/>
      <c r="C7" s="423"/>
      <c r="D7" s="450"/>
      <c r="E7" s="448"/>
      <c r="F7" s="448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40"/>
      <c r="O7" s="442"/>
      <c r="P7" s="444"/>
    </row>
    <row r="8" spans="1:20" s="38" customFormat="1" ht="45" customHeight="1" thickBot="1">
      <c r="A8" s="33">
        <v>1</v>
      </c>
      <c r="B8" s="90" t="s">
        <v>224</v>
      </c>
      <c r="C8" s="90">
        <v>67</v>
      </c>
      <c r="D8" s="34">
        <v>36188</v>
      </c>
      <c r="E8" s="58" t="s">
        <v>581</v>
      </c>
      <c r="F8" s="59" t="s">
        <v>570</v>
      </c>
      <c r="G8" s="35">
        <v>1073</v>
      </c>
      <c r="H8" s="35">
        <v>1135</v>
      </c>
      <c r="I8" s="35">
        <v>1059</v>
      </c>
      <c r="J8" s="337">
        <v>1135</v>
      </c>
      <c r="K8" s="35">
        <v>972</v>
      </c>
      <c r="L8" s="35">
        <v>997</v>
      </c>
      <c r="M8" s="35">
        <v>1072</v>
      </c>
      <c r="N8" s="337">
        <v>1135</v>
      </c>
      <c r="O8" s="36"/>
      <c r="P8" s="37"/>
      <c r="R8" s="39"/>
      <c r="S8" s="39"/>
      <c r="T8" s="39"/>
    </row>
    <row r="9" spans="1:20" s="38" customFormat="1" ht="45" customHeight="1" thickBot="1">
      <c r="A9" s="40">
        <v>2</v>
      </c>
      <c r="B9" s="90" t="s">
        <v>228</v>
      </c>
      <c r="C9" s="90">
        <v>95</v>
      </c>
      <c r="D9" s="34">
        <v>36194</v>
      </c>
      <c r="E9" s="58" t="s">
        <v>573</v>
      </c>
      <c r="F9" s="59" t="s">
        <v>574</v>
      </c>
      <c r="G9" s="41">
        <v>1077</v>
      </c>
      <c r="H9" s="41">
        <v>1057</v>
      </c>
      <c r="I9" s="41" t="s">
        <v>678</v>
      </c>
      <c r="J9" s="60">
        <v>1077</v>
      </c>
      <c r="K9" s="41">
        <v>870</v>
      </c>
      <c r="L9" s="41" t="s">
        <v>678</v>
      </c>
      <c r="M9" s="41">
        <v>1000</v>
      </c>
      <c r="N9" s="60">
        <v>1077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90" t="s">
        <v>227</v>
      </c>
      <c r="C10" s="90">
        <v>97</v>
      </c>
      <c r="D10" s="34">
        <v>36704</v>
      </c>
      <c r="E10" s="58" t="s">
        <v>575</v>
      </c>
      <c r="F10" s="59" t="s">
        <v>574</v>
      </c>
      <c r="G10" s="41">
        <v>1050</v>
      </c>
      <c r="H10" s="41">
        <v>989</v>
      </c>
      <c r="I10" s="41">
        <v>1022</v>
      </c>
      <c r="J10" s="60">
        <v>1050</v>
      </c>
      <c r="K10" s="41">
        <v>975</v>
      </c>
      <c r="L10" s="41">
        <v>902</v>
      </c>
      <c r="M10" s="41">
        <v>964</v>
      </c>
      <c r="N10" s="60">
        <v>1050</v>
      </c>
      <c r="O10" s="42"/>
      <c r="P10" s="43"/>
      <c r="R10" s="39"/>
      <c r="S10" s="39"/>
      <c r="T10" s="39"/>
    </row>
    <row r="11" spans="1:20" s="38" customFormat="1" ht="45" customHeight="1" thickBot="1">
      <c r="A11" s="44">
        <v>4</v>
      </c>
      <c r="B11" s="217" t="s">
        <v>231</v>
      </c>
      <c r="C11" s="217">
        <v>60</v>
      </c>
      <c r="D11" s="327">
        <v>36161</v>
      </c>
      <c r="E11" s="326" t="s">
        <v>576</v>
      </c>
      <c r="F11" s="328" t="s">
        <v>577</v>
      </c>
      <c r="G11" s="45" t="s">
        <v>678</v>
      </c>
      <c r="H11" s="45">
        <v>991</v>
      </c>
      <c r="I11" s="45">
        <v>984</v>
      </c>
      <c r="J11" s="345">
        <v>991</v>
      </c>
      <c r="K11" s="45">
        <v>1044</v>
      </c>
      <c r="L11" s="45">
        <v>1028</v>
      </c>
      <c r="M11" s="45">
        <v>988</v>
      </c>
      <c r="N11" s="345">
        <v>1044</v>
      </c>
      <c r="O11" s="47"/>
      <c r="P11" s="48"/>
      <c r="R11" s="39"/>
      <c r="S11" s="39"/>
      <c r="T11" s="39"/>
    </row>
    <row r="12" spans="1:20" s="38" customFormat="1" ht="45" customHeight="1" thickBot="1">
      <c r="A12" s="338">
        <v>5</v>
      </c>
      <c r="B12" s="310" t="s">
        <v>229</v>
      </c>
      <c r="C12" s="310">
        <v>72</v>
      </c>
      <c r="D12" s="346">
        <v>36352</v>
      </c>
      <c r="E12" s="347" t="s">
        <v>571</v>
      </c>
      <c r="F12" s="347" t="s">
        <v>572</v>
      </c>
      <c r="G12" s="341">
        <v>945</v>
      </c>
      <c r="H12" s="341">
        <v>979</v>
      </c>
      <c r="I12" s="341">
        <v>940</v>
      </c>
      <c r="J12" s="342">
        <v>979</v>
      </c>
      <c r="K12" s="341">
        <v>915</v>
      </c>
      <c r="L12" s="341">
        <v>1012</v>
      </c>
      <c r="M12" s="341">
        <v>985</v>
      </c>
      <c r="N12" s="342">
        <v>1012</v>
      </c>
      <c r="O12" s="343"/>
      <c r="P12" s="344"/>
      <c r="R12" s="39"/>
      <c r="S12" s="39"/>
      <c r="T12" s="39"/>
    </row>
    <row r="13" spans="1:20" s="38" customFormat="1" ht="45" customHeight="1" thickBot="1">
      <c r="A13" s="40">
        <v>6</v>
      </c>
      <c r="B13" s="90" t="s">
        <v>230</v>
      </c>
      <c r="C13" s="90">
        <v>65</v>
      </c>
      <c r="D13" s="34">
        <v>36251</v>
      </c>
      <c r="E13" s="58" t="s">
        <v>569</v>
      </c>
      <c r="F13" s="59" t="s">
        <v>570</v>
      </c>
      <c r="G13" s="41">
        <v>973</v>
      </c>
      <c r="H13" s="41">
        <v>928</v>
      </c>
      <c r="I13" s="41">
        <v>956</v>
      </c>
      <c r="J13" s="60">
        <v>973</v>
      </c>
      <c r="K13" s="41">
        <v>981</v>
      </c>
      <c r="L13" s="41">
        <v>994</v>
      </c>
      <c r="M13" s="41">
        <v>958</v>
      </c>
      <c r="N13" s="60">
        <v>994</v>
      </c>
      <c r="O13" s="42"/>
      <c r="P13" s="43"/>
      <c r="R13" s="39"/>
      <c r="S13" s="39"/>
      <c r="T13" s="39"/>
    </row>
    <row r="14" spans="1:20" s="38" customFormat="1" ht="45" customHeight="1" thickBot="1">
      <c r="A14" s="40">
        <v>7</v>
      </c>
      <c r="B14" s="90" t="s">
        <v>226</v>
      </c>
      <c r="C14" s="90">
        <v>32</v>
      </c>
      <c r="D14" s="34">
        <v>36544</v>
      </c>
      <c r="E14" s="58" t="s">
        <v>578</v>
      </c>
      <c r="F14" s="59" t="s">
        <v>579</v>
      </c>
      <c r="G14" s="41">
        <v>819</v>
      </c>
      <c r="H14" s="41">
        <v>866</v>
      </c>
      <c r="I14" s="41">
        <v>785</v>
      </c>
      <c r="J14" s="60">
        <v>866</v>
      </c>
      <c r="K14" s="41">
        <v>798</v>
      </c>
      <c r="L14" s="41">
        <v>748</v>
      </c>
      <c r="M14" s="41">
        <v>738</v>
      </c>
      <c r="N14" s="60">
        <v>866</v>
      </c>
      <c r="O14" s="42"/>
      <c r="P14" s="43"/>
      <c r="R14" s="39"/>
      <c r="S14" s="39"/>
      <c r="T14" s="39"/>
    </row>
    <row r="15" spans="1:20" s="38" customFormat="1" ht="45" customHeight="1" thickBot="1">
      <c r="A15" s="40" t="s">
        <v>565</v>
      </c>
      <c r="B15" s="90" t="s">
        <v>223</v>
      </c>
      <c r="C15" s="90">
        <v>35</v>
      </c>
      <c r="D15" s="34">
        <v>36804</v>
      </c>
      <c r="E15" s="58" t="s">
        <v>580</v>
      </c>
      <c r="F15" s="59" t="s">
        <v>124</v>
      </c>
      <c r="G15" s="41"/>
      <c r="H15" s="41"/>
      <c r="I15" s="41"/>
      <c r="J15" s="60">
        <v>0</v>
      </c>
      <c r="K15" s="41"/>
      <c r="L15" s="41"/>
      <c r="M15" s="41"/>
      <c r="N15" s="60">
        <v>0</v>
      </c>
      <c r="O15" s="42" t="s">
        <v>679</v>
      </c>
      <c r="P15" s="43"/>
      <c r="R15" s="39"/>
      <c r="S15" s="39"/>
      <c r="T15" s="39"/>
    </row>
    <row r="16" spans="1:20" s="38" customFormat="1" ht="45" customHeight="1" thickBot="1">
      <c r="A16" s="40" t="s">
        <v>565</v>
      </c>
      <c r="B16" s="90" t="s">
        <v>225</v>
      </c>
      <c r="C16" s="90">
        <v>54</v>
      </c>
      <c r="D16" s="34">
        <v>36607</v>
      </c>
      <c r="E16" s="58" t="s">
        <v>582</v>
      </c>
      <c r="F16" s="59" t="s">
        <v>583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679</v>
      </c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90" t="s">
        <v>232</v>
      </c>
      <c r="C17" s="90" t="s">
        <v>688</v>
      </c>
      <c r="D17" s="34" t="s">
        <v>688</v>
      </c>
      <c r="E17" s="58" t="s">
        <v>688</v>
      </c>
      <c r="F17" s="59" t="s">
        <v>688</v>
      </c>
      <c r="G17" s="41"/>
      <c r="H17" s="41"/>
      <c r="I17" s="41"/>
      <c r="J17" s="203">
        <v>0</v>
      </c>
      <c r="K17" s="41"/>
      <c r="L17" s="41"/>
      <c r="M17" s="41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90" t="s">
        <v>233</v>
      </c>
      <c r="C18" s="90" t="s">
        <v>688</v>
      </c>
      <c r="D18" s="34" t="s">
        <v>688</v>
      </c>
      <c r="E18" s="58" t="s">
        <v>688</v>
      </c>
      <c r="F18" s="59" t="s">
        <v>688</v>
      </c>
      <c r="G18" s="214"/>
      <c r="H18" s="214"/>
      <c r="I18" s="214"/>
      <c r="J18" s="203">
        <v>0</v>
      </c>
      <c r="K18" s="214"/>
      <c r="L18" s="214"/>
      <c r="M18" s="214"/>
      <c r="N18" s="203">
        <v>0</v>
      </c>
      <c r="O18" s="218"/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90" t="s">
        <v>234</v>
      </c>
      <c r="C19" s="90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>
        <v>13</v>
      </c>
      <c r="B20" s="90" t="s">
        <v>235</v>
      </c>
      <c r="C20" s="90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>
        <v>14</v>
      </c>
      <c r="B21" s="90" t="s">
        <v>236</v>
      </c>
      <c r="C21" s="90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>
        <v>15</v>
      </c>
      <c r="B22" s="90" t="s">
        <v>237</v>
      </c>
      <c r="C22" s="90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>
        <v>16</v>
      </c>
      <c r="B23" s="90" t="s">
        <v>139</v>
      </c>
      <c r="C23" s="90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>
        <v>17</v>
      </c>
      <c r="B24" s="90" t="s">
        <v>140</v>
      </c>
      <c r="C24" s="9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>
        <v>18</v>
      </c>
      <c r="B25" s="90" t="s">
        <v>141</v>
      </c>
      <c r="C25" s="90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0">
        <v>19</v>
      </c>
      <c r="B26" s="217" t="s">
        <v>142</v>
      </c>
      <c r="C26" s="326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A6:A7"/>
    <mergeCell ref="D6:D7"/>
    <mergeCell ref="E6:E7"/>
    <mergeCell ref="J4:L4"/>
    <mergeCell ref="M4:P4"/>
    <mergeCell ref="M3:P3"/>
    <mergeCell ref="C6:C7"/>
    <mergeCell ref="A28:D28"/>
    <mergeCell ref="G28:I28"/>
    <mergeCell ref="K28:L28"/>
    <mergeCell ref="N28:O28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G3:I3"/>
    <mergeCell ref="J3:L3"/>
    <mergeCell ref="A4:D4"/>
    <mergeCell ref="G4:I4"/>
  </mergeCells>
  <printOptions/>
  <pageMargins left="0.62" right="0.16" top="0.53" bottom="0.24" header="0.35433070866141736" footer="0.16"/>
  <pageSetup fitToHeight="1" fitToWidth="1" horizontalDpi="300" verticalDpi="3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8515625" style="20" customWidth="1"/>
    <col min="2" max="2" width="12.00390625" style="20" hidden="1" customWidth="1"/>
    <col min="3" max="3" width="12.0039062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(Kapak!B3)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PROGRAMI'!C9</f>
        <v>Cirit Atma</v>
      </c>
      <c r="F3" s="28" t="s">
        <v>525</v>
      </c>
      <c r="G3" s="437" t="str">
        <f>'YARIŞMA PROGRAMI'!E9</f>
        <v>32.00 (400gr)</v>
      </c>
      <c r="H3" s="437"/>
      <c r="I3" s="437"/>
      <c r="J3" s="438" t="s">
        <v>4</v>
      </c>
      <c r="K3" s="438"/>
      <c r="L3" s="438"/>
      <c r="M3" s="464" t="str">
        <f>'YARIŞMA PROGRAMI'!F9</f>
        <v>-</v>
      </c>
      <c r="N3" s="464"/>
      <c r="O3" s="464"/>
      <c r="P3" s="464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PROGRAMI'!B7</f>
        <v>16 Yaşaltı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PROGRAMI'!D9</f>
        <v>04 Mayıs 2014 - 09.00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5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57"/>
      <c r="P7" s="458"/>
    </row>
    <row r="8" spans="1:20" s="38" customFormat="1" ht="42" customHeight="1" thickBot="1">
      <c r="A8" s="369">
        <v>1</v>
      </c>
      <c r="B8" s="217" t="s">
        <v>663</v>
      </c>
      <c r="C8" s="217">
        <v>96</v>
      </c>
      <c r="D8" s="327">
        <v>36558</v>
      </c>
      <c r="E8" s="326" t="s">
        <v>642</v>
      </c>
      <c r="F8" s="326" t="s">
        <v>574</v>
      </c>
      <c r="G8" s="370">
        <v>3139</v>
      </c>
      <c r="H8" s="370">
        <v>3554</v>
      </c>
      <c r="I8" s="370" t="s">
        <v>678</v>
      </c>
      <c r="J8" s="371">
        <v>3554</v>
      </c>
      <c r="K8" s="370" t="s">
        <v>678</v>
      </c>
      <c r="L8" s="370">
        <v>3597</v>
      </c>
      <c r="M8" s="370">
        <v>3479</v>
      </c>
      <c r="N8" s="371">
        <v>3597</v>
      </c>
      <c r="O8" s="376"/>
      <c r="P8" s="377"/>
      <c r="R8" s="39"/>
      <c r="S8" s="39"/>
      <c r="T8" s="39"/>
    </row>
    <row r="9" spans="1:20" s="38" customFormat="1" ht="42" customHeight="1" thickBot="1">
      <c r="A9" s="338">
        <v>2</v>
      </c>
      <c r="B9" s="310" t="s">
        <v>252</v>
      </c>
      <c r="C9" s="310">
        <v>65</v>
      </c>
      <c r="D9" s="346">
        <v>36251</v>
      </c>
      <c r="E9" s="347" t="s">
        <v>569</v>
      </c>
      <c r="F9" s="347" t="s">
        <v>570</v>
      </c>
      <c r="G9" s="341">
        <v>3129</v>
      </c>
      <c r="H9" s="341">
        <v>3115</v>
      </c>
      <c r="I9" s="341">
        <v>2938</v>
      </c>
      <c r="J9" s="342">
        <v>3129</v>
      </c>
      <c r="K9" s="341">
        <v>2918</v>
      </c>
      <c r="L9" s="341">
        <v>2920</v>
      </c>
      <c r="M9" s="341">
        <v>3088</v>
      </c>
      <c r="N9" s="342">
        <v>3129</v>
      </c>
      <c r="O9" s="374"/>
      <c r="P9" s="375"/>
      <c r="R9" s="39"/>
      <c r="S9" s="39"/>
      <c r="T9" s="39"/>
    </row>
    <row r="10" spans="1:20" s="38" customFormat="1" ht="42" customHeight="1" thickBot="1">
      <c r="A10" s="40">
        <v>3</v>
      </c>
      <c r="B10" s="91" t="s">
        <v>251</v>
      </c>
      <c r="C10" s="310">
        <v>91</v>
      </c>
      <c r="D10" s="34">
        <v>36399</v>
      </c>
      <c r="E10" s="58" t="s">
        <v>636</v>
      </c>
      <c r="F10" s="59" t="s">
        <v>602</v>
      </c>
      <c r="G10" s="41">
        <v>2548</v>
      </c>
      <c r="H10" s="41">
        <v>2911</v>
      </c>
      <c r="I10" s="41">
        <v>2790</v>
      </c>
      <c r="J10" s="60">
        <v>2911</v>
      </c>
      <c r="K10" s="41">
        <v>2785</v>
      </c>
      <c r="L10" s="41">
        <v>3060</v>
      </c>
      <c r="M10" s="41">
        <v>3116</v>
      </c>
      <c r="N10" s="60">
        <v>3116</v>
      </c>
      <c r="O10" s="181"/>
      <c r="P10" s="94"/>
      <c r="R10" s="39"/>
      <c r="S10" s="39"/>
      <c r="T10" s="39"/>
    </row>
    <row r="11" spans="1:20" s="38" customFormat="1" ht="42" customHeight="1" thickBot="1">
      <c r="A11" s="40">
        <v>4</v>
      </c>
      <c r="B11" s="91" t="s">
        <v>249</v>
      </c>
      <c r="C11" s="310">
        <v>43</v>
      </c>
      <c r="D11" s="34">
        <v>36576</v>
      </c>
      <c r="E11" s="58" t="s">
        <v>639</v>
      </c>
      <c r="F11" s="59" t="s">
        <v>124</v>
      </c>
      <c r="G11" s="41">
        <v>2740</v>
      </c>
      <c r="H11" s="41">
        <v>2873</v>
      </c>
      <c r="I11" s="41">
        <v>2847</v>
      </c>
      <c r="J11" s="60">
        <v>2873</v>
      </c>
      <c r="K11" s="41">
        <v>2769</v>
      </c>
      <c r="L11" s="41">
        <v>2625</v>
      </c>
      <c r="M11" s="41">
        <v>2947</v>
      </c>
      <c r="N11" s="60">
        <v>2947</v>
      </c>
      <c r="O11" s="181"/>
      <c r="P11" s="94"/>
      <c r="R11" s="39"/>
      <c r="S11" s="39"/>
      <c r="T11" s="39"/>
    </row>
    <row r="12" spans="1:20" s="38" customFormat="1" ht="42" customHeight="1" thickBot="1">
      <c r="A12" s="40">
        <v>5</v>
      </c>
      <c r="B12" s="91" t="s">
        <v>250</v>
      </c>
      <c r="C12" s="310">
        <v>46</v>
      </c>
      <c r="D12" s="34">
        <v>36250</v>
      </c>
      <c r="E12" s="58" t="s">
        <v>640</v>
      </c>
      <c r="F12" s="59" t="s">
        <v>124</v>
      </c>
      <c r="G12" s="41">
        <v>2855</v>
      </c>
      <c r="H12" s="41">
        <v>2610</v>
      </c>
      <c r="I12" s="41">
        <v>2402</v>
      </c>
      <c r="J12" s="60">
        <v>2855</v>
      </c>
      <c r="K12" s="41">
        <v>2933</v>
      </c>
      <c r="L12" s="41">
        <v>2820</v>
      </c>
      <c r="M12" s="41">
        <v>2747</v>
      </c>
      <c r="N12" s="60">
        <v>2933</v>
      </c>
      <c r="O12" s="181"/>
      <c r="P12" s="94"/>
      <c r="R12" s="39"/>
      <c r="S12" s="39"/>
      <c r="T12" s="39"/>
    </row>
    <row r="13" spans="1:20" s="38" customFormat="1" ht="42" customHeight="1" thickBot="1">
      <c r="A13" s="40">
        <v>6</v>
      </c>
      <c r="B13" s="91" t="s">
        <v>247</v>
      </c>
      <c r="C13" s="310">
        <v>27</v>
      </c>
      <c r="D13" s="34">
        <v>36161</v>
      </c>
      <c r="E13" s="58" t="s">
        <v>629</v>
      </c>
      <c r="F13" s="59" t="s">
        <v>593</v>
      </c>
      <c r="G13" s="41">
        <v>2929</v>
      </c>
      <c r="H13" s="41">
        <v>2486</v>
      </c>
      <c r="I13" s="41">
        <v>2795</v>
      </c>
      <c r="J13" s="60">
        <v>2929</v>
      </c>
      <c r="K13" s="41">
        <v>2552</v>
      </c>
      <c r="L13" s="41">
        <v>2835</v>
      </c>
      <c r="M13" s="41" t="s">
        <v>678</v>
      </c>
      <c r="N13" s="60">
        <v>2929</v>
      </c>
      <c r="O13" s="181"/>
      <c r="P13" s="94"/>
      <c r="R13" s="39"/>
      <c r="S13" s="39"/>
      <c r="T13" s="39"/>
    </row>
    <row r="14" spans="1:20" s="38" customFormat="1" ht="42" customHeight="1" thickBot="1">
      <c r="A14" s="40">
        <v>7</v>
      </c>
      <c r="B14" s="91" t="s">
        <v>248</v>
      </c>
      <c r="C14" s="310">
        <v>92</v>
      </c>
      <c r="D14" s="34">
        <v>36555</v>
      </c>
      <c r="E14" s="58" t="s">
        <v>637</v>
      </c>
      <c r="F14" s="59" t="s">
        <v>602</v>
      </c>
      <c r="G14" s="41">
        <v>2540</v>
      </c>
      <c r="H14" s="41">
        <v>2139</v>
      </c>
      <c r="I14" s="41" t="s">
        <v>678</v>
      </c>
      <c r="J14" s="60">
        <v>2540</v>
      </c>
      <c r="K14" s="41">
        <v>2549</v>
      </c>
      <c r="L14" s="41">
        <v>2598</v>
      </c>
      <c r="M14" s="41">
        <v>2670</v>
      </c>
      <c r="N14" s="60">
        <v>2670</v>
      </c>
      <c r="O14" s="181"/>
      <c r="P14" s="94"/>
      <c r="R14" s="39"/>
      <c r="S14" s="39"/>
      <c r="T14" s="39"/>
    </row>
    <row r="15" spans="1:20" s="38" customFormat="1" ht="42" customHeight="1" thickBot="1">
      <c r="A15" s="40">
        <v>8</v>
      </c>
      <c r="B15" s="91" t="s">
        <v>246</v>
      </c>
      <c r="C15" s="310">
        <v>60</v>
      </c>
      <c r="D15" s="34">
        <v>36161</v>
      </c>
      <c r="E15" s="58" t="s">
        <v>576</v>
      </c>
      <c r="F15" s="59" t="s">
        <v>577</v>
      </c>
      <c r="G15" s="41">
        <v>2519</v>
      </c>
      <c r="H15" s="41">
        <v>1996</v>
      </c>
      <c r="I15" s="41" t="s">
        <v>678</v>
      </c>
      <c r="J15" s="60">
        <v>2519</v>
      </c>
      <c r="K15" s="41">
        <v>2255</v>
      </c>
      <c r="L15" s="41">
        <v>2084</v>
      </c>
      <c r="M15" s="41">
        <v>2105</v>
      </c>
      <c r="N15" s="60">
        <v>2519</v>
      </c>
      <c r="O15" s="181"/>
      <c r="P15" s="94"/>
      <c r="R15" s="39"/>
      <c r="S15" s="39"/>
      <c r="T15" s="39"/>
    </row>
    <row r="16" spans="1:20" s="38" customFormat="1" ht="42" customHeight="1" thickBot="1">
      <c r="A16" s="40">
        <v>9</v>
      </c>
      <c r="B16" s="178" t="s">
        <v>242</v>
      </c>
      <c r="C16" s="309">
        <v>53</v>
      </c>
      <c r="D16" s="34">
        <v>37051</v>
      </c>
      <c r="E16" s="58" t="s">
        <v>635</v>
      </c>
      <c r="F16" s="59" t="s">
        <v>124</v>
      </c>
      <c r="G16" s="41">
        <v>2244</v>
      </c>
      <c r="H16" s="41">
        <v>2013</v>
      </c>
      <c r="I16" s="41">
        <v>1447</v>
      </c>
      <c r="J16" s="60">
        <v>2244</v>
      </c>
      <c r="K16" s="41"/>
      <c r="L16" s="41"/>
      <c r="M16" s="41"/>
      <c r="N16" s="60">
        <v>2244</v>
      </c>
      <c r="O16" s="42"/>
      <c r="P16" s="43"/>
      <c r="R16" s="39"/>
      <c r="S16" s="39"/>
      <c r="T16" s="39"/>
    </row>
    <row r="17" spans="1:20" s="38" customFormat="1" ht="42" customHeight="1" thickBot="1">
      <c r="A17" s="40">
        <v>10</v>
      </c>
      <c r="B17" s="178" t="s">
        <v>243</v>
      </c>
      <c r="C17" s="309">
        <v>49</v>
      </c>
      <c r="D17" s="34">
        <v>36648</v>
      </c>
      <c r="E17" s="58" t="s">
        <v>631</v>
      </c>
      <c r="F17" s="59" t="s">
        <v>124</v>
      </c>
      <c r="G17" s="41">
        <v>1998</v>
      </c>
      <c r="H17" s="41">
        <v>1861</v>
      </c>
      <c r="I17" s="41">
        <v>2028</v>
      </c>
      <c r="J17" s="60">
        <v>2028</v>
      </c>
      <c r="K17" s="41"/>
      <c r="L17" s="41"/>
      <c r="M17" s="41"/>
      <c r="N17" s="60">
        <v>2028</v>
      </c>
      <c r="O17" s="42"/>
      <c r="P17" s="43"/>
      <c r="R17" s="39"/>
      <c r="S17" s="39"/>
      <c r="T17" s="39"/>
    </row>
    <row r="18" spans="1:20" s="38" customFormat="1" ht="42" customHeight="1" thickBot="1">
      <c r="A18" s="40">
        <v>11</v>
      </c>
      <c r="B18" s="178" t="s">
        <v>241</v>
      </c>
      <c r="C18" s="309">
        <v>51</v>
      </c>
      <c r="D18" s="34">
        <v>37266</v>
      </c>
      <c r="E18" s="58" t="s">
        <v>633</v>
      </c>
      <c r="F18" s="59" t="s">
        <v>124</v>
      </c>
      <c r="G18" s="179">
        <v>1430</v>
      </c>
      <c r="H18" s="179">
        <v>1607</v>
      </c>
      <c r="I18" s="179">
        <v>1516</v>
      </c>
      <c r="J18" s="60">
        <v>1607</v>
      </c>
      <c r="K18" s="41"/>
      <c r="L18" s="41"/>
      <c r="M18" s="41"/>
      <c r="N18" s="60">
        <v>1607</v>
      </c>
      <c r="O18" s="42"/>
      <c r="P18" s="43"/>
      <c r="R18" s="39"/>
      <c r="S18" s="39"/>
      <c r="T18" s="39"/>
    </row>
    <row r="19" spans="1:20" s="38" customFormat="1" ht="42" customHeight="1" thickBot="1">
      <c r="A19" s="40">
        <v>12</v>
      </c>
      <c r="B19" s="178" t="s">
        <v>238</v>
      </c>
      <c r="C19" s="309">
        <v>52</v>
      </c>
      <c r="D19" s="34">
        <v>36987</v>
      </c>
      <c r="E19" s="58" t="s">
        <v>634</v>
      </c>
      <c r="F19" s="59" t="s">
        <v>124</v>
      </c>
      <c r="G19" s="179">
        <v>1356</v>
      </c>
      <c r="H19" s="179">
        <v>1516</v>
      </c>
      <c r="I19" s="179">
        <v>1260</v>
      </c>
      <c r="J19" s="60">
        <v>1516</v>
      </c>
      <c r="K19" s="41" t="s">
        <v>565</v>
      </c>
      <c r="L19" s="41" t="s">
        <v>565</v>
      </c>
      <c r="M19" s="41" t="s">
        <v>565</v>
      </c>
      <c r="N19" s="60">
        <v>1516</v>
      </c>
      <c r="O19" s="42"/>
      <c r="P19" s="43"/>
      <c r="R19" s="39"/>
      <c r="S19" s="39"/>
      <c r="T19" s="39"/>
    </row>
    <row r="20" spans="1:20" s="38" customFormat="1" ht="42" customHeight="1" thickBot="1">
      <c r="A20" s="40">
        <v>13</v>
      </c>
      <c r="B20" s="178" t="s">
        <v>239</v>
      </c>
      <c r="C20" s="309">
        <v>48</v>
      </c>
      <c r="D20" s="34">
        <v>36872</v>
      </c>
      <c r="E20" s="58" t="s">
        <v>630</v>
      </c>
      <c r="F20" s="59" t="s">
        <v>124</v>
      </c>
      <c r="G20" s="179">
        <v>1238</v>
      </c>
      <c r="H20" s="179">
        <v>1142</v>
      </c>
      <c r="I20" s="179">
        <v>1165</v>
      </c>
      <c r="J20" s="60">
        <v>1238</v>
      </c>
      <c r="K20" s="41"/>
      <c r="L20" s="41"/>
      <c r="M20" s="41"/>
      <c r="N20" s="60">
        <v>1238</v>
      </c>
      <c r="O20" s="42"/>
      <c r="P20" s="43"/>
      <c r="R20" s="39"/>
      <c r="S20" s="39"/>
      <c r="T20" s="39"/>
    </row>
    <row r="21" spans="1:20" s="38" customFormat="1" ht="42" customHeight="1" thickBot="1">
      <c r="A21" s="40" t="s">
        <v>116</v>
      </c>
      <c r="B21" s="178" t="s">
        <v>240</v>
      </c>
      <c r="C21" s="309">
        <v>50</v>
      </c>
      <c r="D21" s="34">
        <v>37290</v>
      </c>
      <c r="E21" s="58" t="s">
        <v>632</v>
      </c>
      <c r="F21" s="59" t="s">
        <v>124</v>
      </c>
      <c r="G21" s="179"/>
      <c r="H21" s="179"/>
      <c r="I21" s="179"/>
      <c r="J21" s="60">
        <v>0</v>
      </c>
      <c r="K21" s="41"/>
      <c r="L21" s="41"/>
      <c r="M21" s="41"/>
      <c r="N21" s="60">
        <v>0</v>
      </c>
      <c r="O21" s="42" t="s">
        <v>679</v>
      </c>
      <c r="P21" s="43"/>
      <c r="R21" s="39"/>
      <c r="S21" s="39"/>
      <c r="T21" s="39"/>
    </row>
    <row r="22" spans="1:20" s="38" customFormat="1" ht="42" customHeight="1" thickBot="1">
      <c r="A22" s="40" t="s">
        <v>116</v>
      </c>
      <c r="B22" s="178" t="s">
        <v>244</v>
      </c>
      <c r="C22" s="309">
        <v>77</v>
      </c>
      <c r="D22" s="34">
        <v>36698</v>
      </c>
      <c r="E22" s="58" t="s">
        <v>677</v>
      </c>
      <c r="F22" s="59" t="s">
        <v>124</v>
      </c>
      <c r="G22" s="41"/>
      <c r="H22" s="41"/>
      <c r="I22" s="41"/>
      <c r="J22" s="60">
        <v>0</v>
      </c>
      <c r="K22" s="41"/>
      <c r="L22" s="41"/>
      <c r="M22" s="41"/>
      <c r="N22" s="60">
        <v>0</v>
      </c>
      <c r="O22" s="42" t="s">
        <v>679</v>
      </c>
      <c r="P22" s="43"/>
      <c r="R22" s="39"/>
      <c r="S22" s="39"/>
      <c r="T22" s="39"/>
    </row>
    <row r="23" spans="1:20" s="38" customFormat="1" ht="42" customHeight="1" thickBot="1">
      <c r="A23" s="40" t="s">
        <v>116</v>
      </c>
      <c r="B23" s="178" t="s">
        <v>245</v>
      </c>
      <c r="C23" s="309">
        <v>34</v>
      </c>
      <c r="D23" s="34">
        <v>37147</v>
      </c>
      <c r="E23" s="58" t="s">
        <v>638</v>
      </c>
      <c r="F23" s="59" t="s">
        <v>579</v>
      </c>
      <c r="G23" s="41"/>
      <c r="H23" s="41"/>
      <c r="I23" s="41"/>
      <c r="J23" s="60">
        <v>0</v>
      </c>
      <c r="K23" s="41"/>
      <c r="L23" s="41"/>
      <c r="M23" s="41"/>
      <c r="N23" s="60">
        <v>0</v>
      </c>
      <c r="O23" s="42" t="s">
        <v>679</v>
      </c>
      <c r="P23" s="43"/>
      <c r="R23" s="39"/>
      <c r="S23" s="39"/>
      <c r="T23" s="39"/>
    </row>
    <row r="24" spans="1:20" s="38" customFormat="1" ht="42" customHeight="1" thickBot="1">
      <c r="A24" s="40"/>
      <c r="B24" s="91" t="s">
        <v>664</v>
      </c>
      <c r="C24" s="31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91" t="s">
        <v>565</v>
      </c>
      <c r="C25" s="310" t="s">
        <v>688</v>
      </c>
      <c r="D25" s="225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92" t="s">
        <v>565</v>
      </c>
      <c r="C26" s="329" t="s">
        <v>688</v>
      </c>
      <c r="D26" s="330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G6:M6"/>
    <mergeCell ref="N6:N7"/>
    <mergeCell ref="A28:D28"/>
    <mergeCell ref="G28:I28"/>
    <mergeCell ref="K28:L28"/>
    <mergeCell ref="N28:O28"/>
    <mergeCell ref="B6:B7"/>
    <mergeCell ref="C6:C7"/>
    <mergeCell ref="A1:P1"/>
    <mergeCell ref="A2:P2"/>
    <mergeCell ref="A3:D3"/>
    <mergeCell ref="G3:I3"/>
    <mergeCell ref="J3:L3"/>
    <mergeCell ref="M3:P3"/>
    <mergeCell ref="A4:D4"/>
    <mergeCell ref="G4:I4"/>
    <mergeCell ref="O6:O7"/>
    <mergeCell ref="P6:P7"/>
    <mergeCell ref="J4:L4"/>
    <mergeCell ref="M4:P4"/>
    <mergeCell ref="E6:E7"/>
    <mergeCell ref="F6:F7"/>
    <mergeCell ref="A6:A7"/>
    <mergeCell ref="D6:D7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8515625" style="20" customWidth="1"/>
    <col min="2" max="2" width="12.7109375" style="20" hidden="1" customWidth="1"/>
    <col min="3" max="3" width="12.710937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PROGRAMI'!C10</f>
        <v>Disk Atma</v>
      </c>
      <c r="F3" s="28" t="s">
        <v>525</v>
      </c>
      <c r="G3" s="437" t="str">
        <f>'YARIŞMA PROGRAMI'!E10</f>
        <v>28.00 (750gr)</v>
      </c>
      <c r="H3" s="437"/>
      <c r="I3" s="437"/>
      <c r="J3" s="438" t="s">
        <v>4</v>
      </c>
      <c r="K3" s="438"/>
      <c r="L3" s="438"/>
      <c r="M3" s="437" t="str">
        <f>'YARIŞMA PROGRAMI'!F10</f>
        <v>-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00" t="str">
        <f>'YARIŞMA PROGRAMI'!B7</f>
        <v>16 Yaşaltı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PROGRAMI'!D10</f>
        <v>04 Mayıs 2014 - 10.00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>
        <v>1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0.5" customHeight="1" thickBot="1">
      <c r="A8" s="369">
        <v>1</v>
      </c>
      <c r="B8" s="217" t="s">
        <v>293</v>
      </c>
      <c r="C8" s="217">
        <v>66</v>
      </c>
      <c r="D8" s="327">
        <v>36598</v>
      </c>
      <c r="E8" s="326" t="s">
        <v>605</v>
      </c>
      <c r="F8" s="326" t="s">
        <v>570</v>
      </c>
      <c r="G8" s="370">
        <v>3737</v>
      </c>
      <c r="H8" s="370" t="s">
        <v>678</v>
      </c>
      <c r="I8" s="370">
        <v>3323</v>
      </c>
      <c r="J8" s="371">
        <v>3737</v>
      </c>
      <c r="K8" s="370">
        <v>3254</v>
      </c>
      <c r="L8" s="370">
        <v>3454</v>
      </c>
      <c r="M8" s="370" t="s">
        <v>678</v>
      </c>
      <c r="N8" s="371">
        <v>3737</v>
      </c>
      <c r="O8" s="376"/>
      <c r="P8" s="373"/>
      <c r="R8" s="39"/>
      <c r="S8" s="39"/>
      <c r="T8" s="39"/>
    </row>
    <row r="9" spans="1:20" s="38" customFormat="1" ht="40.5" customHeight="1" thickBot="1">
      <c r="A9" s="338">
        <v>2</v>
      </c>
      <c r="B9" s="379" t="s">
        <v>291</v>
      </c>
      <c r="C9" s="379">
        <v>95</v>
      </c>
      <c r="D9" s="346">
        <v>36194</v>
      </c>
      <c r="E9" s="347" t="s">
        <v>573</v>
      </c>
      <c r="F9" s="347" t="s">
        <v>574</v>
      </c>
      <c r="G9" s="341">
        <v>2645</v>
      </c>
      <c r="H9" s="341">
        <v>2478</v>
      </c>
      <c r="I9" s="341" t="s">
        <v>678</v>
      </c>
      <c r="J9" s="342">
        <v>2645</v>
      </c>
      <c r="K9" s="380">
        <v>2140</v>
      </c>
      <c r="L9" s="380">
        <v>2595</v>
      </c>
      <c r="M9" s="380">
        <v>2310</v>
      </c>
      <c r="N9" s="342">
        <v>2645</v>
      </c>
      <c r="O9" s="374"/>
      <c r="P9" s="344"/>
      <c r="R9" s="39"/>
      <c r="S9" s="39"/>
      <c r="T9" s="39"/>
    </row>
    <row r="10" spans="1:20" s="38" customFormat="1" ht="40.5" customHeight="1" thickBot="1">
      <c r="A10" s="40">
        <v>3</v>
      </c>
      <c r="B10" s="182" t="s">
        <v>290</v>
      </c>
      <c r="C10" s="182">
        <v>49</v>
      </c>
      <c r="D10" s="34">
        <v>36648</v>
      </c>
      <c r="E10" s="58" t="s">
        <v>631</v>
      </c>
      <c r="F10" s="59" t="s">
        <v>124</v>
      </c>
      <c r="G10" s="41" t="s">
        <v>678</v>
      </c>
      <c r="H10" s="41">
        <v>1677</v>
      </c>
      <c r="I10" s="41">
        <v>2132</v>
      </c>
      <c r="J10" s="60">
        <v>2132</v>
      </c>
      <c r="K10" s="179">
        <v>1758</v>
      </c>
      <c r="L10" s="179" t="s">
        <v>678</v>
      </c>
      <c r="M10" s="179">
        <v>1895</v>
      </c>
      <c r="N10" s="60">
        <v>2132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90" t="s">
        <v>292</v>
      </c>
      <c r="C11" s="90">
        <v>48</v>
      </c>
      <c r="D11" s="34">
        <v>36872</v>
      </c>
      <c r="E11" s="58" t="s">
        <v>630</v>
      </c>
      <c r="F11" s="59" t="s">
        <v>124</v>
      </c>
      <c r="G11" s="41">
        <v>1649</v>
      </c>
      <c r="H11" s="41" t="s">
        <v>678</v>
      </c>
      <c r="I11" s="41">
        <v>1966</v>
      </c>
      <c r="J11" s="60">
        <v>1966</v>
      </c>
      <c r="K11" s="41">
        <v>1808</v>
      </c>
      <c r="L11" s="41" t="s">
        <v>678</v>
      </c>
      <c r="M11" s="41" t="s">
        <v>678</v>
      </c>
      <c r="N11" s="60">
        <v>1966</v>
      </c>
      <c r="O11" s="181"/>
      <c r="P11" s="43"/>
      <c r="R11" s="39"/>
      <c r="S11" s="39"/>
      <c r="T11" s="39"/>
    </row>
    <row r="12" spans="1:20" s="38" customFormat="1" ht="40.5" customHeight="1" thickBot="1">
      <c r="A12" s="40">
        <v>5</v>
      </c>
      <c r="B12" s="182" t="s">
        <v>288</v>
      </c>
      <c r="C12" s="182">
        <v>32</v>
      </c>
      <c r="D12" s="34">
        <v>36544</v>
      </c>
      <c r="E12" s="58" t="s">
        <v>578</v>
      </c>
      <c r="F12" s="59" t="s">
        <v>579</v>
      </c>
      <c r="G12" s="41">
        <v>1538</v>
      </c>
      <c r="H12" s="41">
        <v>1631</v>
      </c>
      <c r="I12" s="41">
        <v>1747</v>
      </c>
      <c r="J12" s="60">
        <v>1747</v>
      </c>
      <c r="K12" s="179" t="s">
        <v>678</v>
      </c>
      <c r="L12" s="179">
        <v>1530</v>
      </c>
      <c r="M12" s="179">
        <v>1465</v>
      </c>
      <c r="N12" s="60">
        <v>1747</v>
      </c>
      <c r="O12" s="181"/>
      <c r="P12" s="43"/>
      <c r="R12" s="39"/>
      <c r="S12" s="39"/>
      <c r="T12" s="39"/>
    </row>
    <row r="13" spans="1:20" s="38" customFormat="1" ht="40.5" customHeight="1" thickBot="1">
      <c r="A13" s="40">
        <v>6</v>
      </c>
      <c r="B13" s="182" t="s">
        <v>285</v>
      </c>
      <c r="C13" s="182">
        <v>53</v>
      </c>
      <c r="D13" s="34">
        <v>37051</v>
      </c>
      <c r="E13" s="58" t="s">
        <v>635</v>
      </c>
      <c r="F13" s="59" t="s">
        <v>124</v>
      </c>
      <c r="G13" s="41">
        <v>1460</v>
      </c>
      <c r="H13" s="41">
        <v>1623</v>
      </c>
      <c r="I13" s="41">
        <v>1509</v>
      </c>
      <c r="J13" s="60">
        <v>1623</v>
      </c>
      <c r="K13" s="179" t="s">
        <v>678</v>
      </c>
      <c r="L13" s="179" t="s">
        <v>678</v>
      </c>
      <c r="M13" s="179">
        <v>1706</v>
      </c>
      <c r="N13" s="60">
        <v>1706</v>
      </c>
      <c r="O13" s="181"/>
      <c r="P13" s="43"/>
      <c r="R13" s="39"/>
      <c r="S13" s="39"/>
      <c r="T13" s="39"/>
    </row>
    <row r="14" spans="1:20" s="38" customFormat="1" ht="40.5" customHeight="1" thickBot="1">
      <c r="A14" s="40">
        <v>7</v>
      </c>
      <c r="B14" s="182" t="s">
        <v>289</v>
      </c>
      <c r="C14" s="182">
        <v>51</v>
      </c>
      <c r="D14" s="34">
        <v>37266</v>
      </c>
      <c r="E14" s="58" t="s">
        <v>633</v>
      </c>
      <c r="F14" s="59" t="s">
        <v>124</v>
      </c>
      <c r="G14" s="41" t="s">
        <v>678</v>
      </c>
      <c r="H14" s="41">
        <v>1426</v>
      </c>
      <c r="I14" s="41">
        <v>1606</v>
      </c>
      <c r="J14" s="60">
        <v>1606</v>
      </c>
      <c r="K14" s="179" t="s">
        <v>678</v>
      </c>
      <c r="L14" s="179">
        <v>1447</v>
      </c>
      <c r="M14" s="179">
        <v>1545</v>
      </c>
      <c r="N14" s="60">
        <v>1606</v>
      </c>
      <c r="O14" s="181"/>
      <c r="P14" s="43"/>
      <c r="R14" s="39"/>
      <c r="S14" s="39"/>
      <c r="T14" s="39"/>
    </row>
    <row r="15" spans="1:20" s="38" customFormat="1" ht="40.5" customHeight="1" thickBot="1">
      <c r="A15" s="40">
        <v>8</v>
      </c>
      <c r="B15" s="182" t="s">
        <v>286</v>
      </c>
      <c r="C15" s="182">
        <v>52</v>
      </c>
      <c r="D15" s="34">
        <v>36987</v>
      </c>
      <c r="E15" s="58" t="s">
        <v>634</v>
      </c>
      <c r="F15" s="59" t="s">
        <v>124</v>
      </c>
      <c r="G15" s="41" t="s">
        <v>678</v>
      </c>
      <c r="H15" s="41">
        <v>1130</v>
      </c>
      <c r="I15" s="41">
        <v>1281</v>
      </c>
      <c r="J15" s="60">
        <v>1281</v>
      </c>
      <c r="K15" s="179">
        <v>1559</v>
      </c>
      <c r="L15" s="179" t="s">
        <v>678</v>
      </c>
      <c r="M15" s="179">
        <v>985</v>
      </c>
      <c r="N15" s="60">
        <v>1559</v>
      </c>
      <c r="O15" s="181"/>
      <c r="P15" s="43"/>
      <c r="R15" s="39"/>
      <c r="S15" s="39"/>
      <c r="T15" s="39"/>
    </row>
    <row r="16" spans="1:20" s="38" customFormat="1" ht="40.5" customHeight="1" thickBot="1">
      <c r="A16" s="40" t="s">
        <v>116</v>
      </c>
      <c r="B16" s="378" t="s">
        <v>284</v>
      </c>
      <c r="C16" s="379">
        <v>42</v>
      </c>
      <c r="D16" s="34">
        <v>36488</v>
      </c>
      <c r="E16" s="58" t="s">
        <v>651</v>
      </c>
      <c r="F16" s="59" t="s">
        <v>124</v>
      </c>
      <c r="G16" s="41"/>
      <c r="H16" s="41"/>
      <c r="I16" s="41"/>
      <c r="J16" s="60">
        <v>0</v>
      </c>
      <c r="K16" s="179"/>
      <c r="L16" s="179"/>
      <c r="M16" s="179"/>
      <c r="N16" s="60">
        <v>0</v>
      </c>
      <c r="O16" s="42" t="s">
        <v>679</v>
      </c>
      <c r="P16" s="43"/>
      <c r="R16" s="39"/>
      <c r="S16" s="39"/>
      <c r="T16" s="39"/>
    </row>
    <row r="17" spans="1:20" s="38" customFormat="1" ht="40.5" customHeight="1" thickBot="1">
      <c r="A17" s="40" t="s">
        <v>116</v>
      </c>
      <c r="B17" s="378" t="s">
        <v>287</v>
      </c>
      <c r="C17" s="379">
        <v>50</v>
      </c>
      <c r="D17" s="34">
        <v>37290</v>
      </c>
      <c r="E17" s="58" t="s">
        <v>632</v>
      </c>
      <c r="F17" s="59" t="s">
        <v>124</v>
      </c>
      <c r="G17" s="41"/>
      <c r="H17" s="41"/>
      <c r="I17" s="41"/>
      <c r="J17" s="60">
        <v>0</v>
      </c>
      <c r="K17" s="179"/>
      <c r="L17" s="179"/>
      <c r="M17" s="179"/>
      <c r="N17" s="60">
        <v>0</v>
      </c>
      <c r="O17" s="42" t="s">
        <v>679</v>
      </c>
      <c r="P17" s="43"/>
      <c r="R17" s="39"/>
      <c r="S17" s="39"/>
      <c r="T17" s="39"/>
    </row>
    <row r="18" spans="1:20" s="38" customFormat="1" ht="40.5" customHeight="1" thickBot="1">
      <c r="A18" s="40" t="s">
        <v>116</v>
      </c>
      <c r="B18" s="91" t="s">
        <v>294</v>
      </c>
      <c r="C18" s="310" t="s">
        <v>688</v>
      </c>
      <c r="D18" s="34" t="s">
        <v>688</v>
      </c>
      <c r="E18" s="58" t="s">
        <v>688</v>
      </c>
      <c r="F18" s="59" t="s">
        <v>688</v>
      </c>
      <c r="G18" s="41"/>
      <c r="H18" s="41"/>
      <c r="I18" s="41"/>
      <c r="J18" s="60"/>
      <c r="K18" s="41"/>
      <c r="L18" s="41"/>
      <c r="M18" s="41"/>
      <c r="N18" s="60"/>
      <c r="O18" s="42"/>
      <c r="P18" s="43"/>
      <c r="R18" s="39"/>
      <c r="S18" s="39"/>
      <c r="T18" s="39"/>
    </row>
    <row r="19" spans="1:20" s="38" customFormat="1" ht="40.5" customHeight="1" thickBot="1">
      <c r="A19" s="40"/>
      <c r="B19" s="91" t="s">
        <v>295</v>
      </c>
      <c r="C19" s="310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60"/>
      <c r="K19" s="41"/>
      <c r="L19" s="41"/>
      <c r="M19" s="41"/>
      <c r="N19" s="60"/>
      <c r="O19" s="42"/>
      <c r="P19" s="43"/>
      <c r="R19" s="39"/>
      <c r="S19" s="39"/>
      <c r="T19" s="39"/>
    </row>
    <row r="20" spans="1:20" s="38" customFormat="1" ht="40.5" customHeight="1" thickBot="1">
      <c r="A20" s="40"/>
      <c r="B20" s="91" t="s">
        <v>296</v>
      </c>
      <c r="C20" s="310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0.5" customHeight="1" thickBot="1">
      <c r="A21" s="40"/>
      <c r="B21" s="91" t="s">
        <v>297</v>
      </c>
      <c r="C21" s="310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0.5" customHeight="1" thickBot="1">
      <c r="A22" s="40"/>
      <c r="B22" s="91" t="s">
        <v>298</v>
      </c>
      <c r="C22" s="310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0.5" customHeight="1" thickBot="1">
      <c r="A23" s="40"/>
      <c r="B23" s="91" t="s">
        <v>299</v>
      </c>
      <c r="C23" s="310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91" t="s">
        <v>300</v>
      </c>
      <c r="C24" s="31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91"/>
      <c r="C25" s="310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/>
      <c r="B26" s="92"/>
      <c r="C26" s="331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A4:D4"/>
    <mergeCell ref="G4:I4"/>
    <mergeCell ref="A28:D28"/>
    <mergeCell ref="G28:I28"/>
    <mergeCell ref="J4:L4"/>
    <mergeCell ref="M4:P4"/>
    <mergeCell ref="O6:O7"/>
    <mergeCell ref="P6:P7"/>
    <mergeCell ref="K28:L28"/>
    <mergeCell ref="N28:O28"/>
    <mergeCell ref="A6:A7"/>
    <mergeCell ref="D6:D7"/>
    <mergeCell ref="G6:M6"/>
    <mergeCell ref="N6:N7"/>
    <mergeCell ref="E6:E7"/>
    <mergeCell ref="F6:F7"/>
    <mergeCell ref="B6:B7"/>
    <mergeCell ref="C6:C7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5.8515625" style="20" customWidth="1"/>
    <col min="2" max="2" width="11.57421875" style="20" hidden="1" customWidth="1"/>
    <col min="3" max="3" width="11.5742187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(Kapak!B3)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PROGRAMI'!C19</f>
        <v>Cirit Atma</v>
      </c>
      <c r="F3" s="28" t="s">
        <v>525</v>
      </c>
      <c r="G3" s="437" t="str">
        <f>'YARIŞMA PROGRAMI'!E19</f>
        <v>36.00 (600gr)</v>
      </c>
      <c r="H3" s="437"/>
      <c r="I3" s="437"/>
      <c r="J3" s="438" t="s">
        <v>4</v>
      </c>
      <c r="K3" s="438"/>
      <c r="L3" s="438"/>
      <c r="M3" s="464" t="str">
        <f>'YARIŞMA PROGRAMI'!F19</f>
        <v>Berna DEMİRCİ 54.13</v>
      </c>
      <c r="N3" s="464"/>
      <c r="O3" s="464"/>
      <c r="P3" s="464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PROGRAMI'!B17</f>
        <v>Genç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PROGRAMI'!D19</f>
        <v>04 Mayıs 2014 - 14.40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5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57"/>
      <c r="P7" s="458"/>
    </row>
    <row r="8" spans="1:20" s="38" customFormat="1" ht="42" customHeight="1" thickBot="1">
      <c r="A8" s="33">
        <v>1</v>
      </c>
      <c r="B8" s="177" t="s">
        <v>374</v>
      </c>
      <c r="C8" s="177">
        <v>29</v>
      </c>
      <c r="D8" s="34">
        <v>34889</v>
      </c>
      <c r="E8" s="58" t="s">
        <v>643</v>
      </c>
      <c r="F8" s="59" t="s">
        <v>644</v>
      </c>
      <c r="G8" s="35">
        <v>4580</v>
      </c>
      <c r="H8" s="35">
        <v>4570</v>
      </c>
      <c r="I8" s="35">
        <v>4821</v>
      </c>
      <c r="J8" s="337">
        <v>4821</v>
      </c>
      <c r="K8" s="35">
        <v>4400</v>
      </c>
      <c r="L8" s="35" t="s">
        <v>678</v>
      </c>
      <c r="M8" s="35">
        <v>4483</v>
      </c>
      <c r="N8" s="337">
        <v>4821</v>
      </c>
      <c r="O8" s="180"/>
      <c r="P8" s="93"/>
      <c r="R8" s="39"/>
      <c r="S8" s="39"/>
      <c r="T8" s="39"/>
    </row>
    <row r="9" spans="1:20" s="38" customFormat="1" ht="42" customHeight="1" thickBot="1">
      <c r="A9" s="40">
        <v>2</v>
      </c>
      <c r="B9" s="178" t="s">
        <v>372</v>
      </c>
      <c r="C9" s="309">
        <v>41</v>
      </c>
      <c r="D9" s="34">
        <v>35152</v>
      </c>
      <c r="E9" s="58" t="s">
        <v>645</v>
      </c>
      <c r="F9" s="59" t="s">
        <v>124</v>
      </c>
      <c r="G9" s="41">
        <v>3866</v>
      </c>
      <c r="H9" s="41">
        <v>3875</v>
      </c>
      <c r="I9" s="41">
        <v>3891</v>
      </c>
      <c r="J9" s="60">
        <v>3891</v>
      </c>
      <c r="K9" s="41" t="s">
        <v>678</v>
      </c>
      <c r="L9" s="41" t="s">
        <v>678</v>
      </c>
      <c r="M9" s="41" t="s">
        <v>687</v>
      </c>
      <c r="N9" s="60">
        <v>3891</v>
      </c>
      <c r="O9" s="181"/>
      <c r="P9" s="94"/>
      <c r="R9" s="39"/>
      <c r="S9" s="39"/>
      <c r="T9" s="39"/>
    </row>
    <row r="10" spans="1:20" s="38" customFormat="1" ht="42" customHeight="1" thickBot="1">
      <c r="A10" s="40">
        <v>3</v>
      </c>
      <c r="B10" s="178" t="s">
        <v>373</v>
      </c>
      <c r="C10" s="309">
        <v>76</v>
      </c>
      <c r="D10" s="34">
        <v>35065</v>
      </c>
      <c r="E10" s="58" t="s">
        <v>676</v>
      </c>
      <c r="F10" s="59" t="s">
        <v>124</v>
      </c>
      <c r="G10" s="41" t="s">
        <v>678</v>
      </c>
      <c r="H10" s="41" t="s">
        <v>678</v>
      </c>
      <c r="I10" s="41">
        <v>3799</v>
      </c>
      <c r="J10" s="60">
        <v>3799</v>
      </c>
      <c r="K10" s="41">
        <v>3460</v>
      </c>
      <c r="L10" s="41">
        <v>3730</v>
      </c>
      <c r="M10" s="41">
        <v>3632</v>
      </c>
      <c r="N10" s="60">
        <v>3799</v>
      </c>
      <c r="O10" s="181"/>
      <c r="P10" s="94"/>
      <c r="R10" s="39"/>
      <c r="S10" s="39"/>
      <c r="T10" s="39"/>
    </row>
    <row r="11" spans="1:20" s="38" customFormat="1" ht="42" customHeight="1" thickBot="1">
      <c r="A11" s="40" t="s">
        <v>565</v>
      </c>
      <c r="B11" s="178" t="s">
        <v>375</v>
      </c>
      <c r="C11" s="309" t="s">
        <v>688</v>
      </c>
      <c r="D11" s="225" t="s">
        <v>688</v>
      </c>
      <c r="E11" s="58" t="s">
        <v>688</v>
      </c>
      <c r="F11" s="59" t="s">
        <v>688</v>
      </c>
      <c r="G11" s="179"/>
      <c r="H11" s="179"/>
      <c r="I11" s="179"/>
      <c r="J11" s="203">
        <v>0</v>
      </c>
      <c r="K11" s="179"/>
      <c r="L11" s="179"/>
      <c r="M11" s="179"/>
      <c r="N11" s="203">
        <v>0</v>
      </c>
      <c r="O11" s="181"/>
      <c r="P11" s="94"/>
      <c r="R11" s="39"/>
      <c r="S11" s="39"/>
      <c r="T11" s="39"/>
    </row>
    <row r="12" spans="1:20" s="38" customFormat="1" ht="42" customHeight="1" thickBot="1">
      <c r="A12" s="40"/>
      <c r="B12" s="178" t="s">
        <v>376</v>
      </c>
      <c r="C12" s="309" t="s">
        <v>688</v>
      </c>
      <c r="D12" s="225" t="s">
        <v>688</v>
      </c>
      <c r="E12" s="58" t="s">
        <v>688</v>
      </c>
      <c r="F12" s="59" t="s">
        <v>688</v>
      </c>
      <c r="G12" s="214"/>
      <c r="H12" s="214"/>
      <c r="I12" s="214"/>
      <c r="J12" s="203">
        <v>0</v>
      </c>
      <c r="K12" s="214"/>
      <c r="L12" s="214"/>
      <c r="M12" s="214"/>
      <c r="N12" s="203">
        <v>0</v>
      </c>
      <c r="O12" s="181"/>
      <c r="P12" s="94"/>
      <c r="R12" s="39"/>
      <c r="S12" s="39"/>
      <c r="T12" s="39"/>
    </row>
    <row r="13" spans="1:20" s="38" customFormat="1" ht="42" customHeight="1" thickBot="1">
      <c r="A13" s="40"/>
      <c r="B13" s="178" t="s">
        <v>377</v>
      </c>
      <c r="C13" s="309" t="s">
        <v>688</v>
      </c>
      <c r="D13" s="225" t="s">
        <v>688</v>
      </c>
      <c r="E13" s="58" t="s">
        <v>688</v>
      </c>
      <c r="F13" s="59" t="s">
        <v>688</v>
      </c>
      <c r="G13" s="214"/>
      <c r="H13" s="214"/>
      <c r="I13" s="214"/>
      <c r="J13" s="203">
        <v>0</v>
      </c>
      <c r="K13" s="214"/>
      <c r="L13" s="214"/>
      <c r="M13" s="214"/>
      <c r="N13" s="203">
        <v>0</v>
      </c>
      <c r="O13" s="181"/>
      <c r="P13" s="94"/>
      <c r="R13" s="39"/>
      <c r="S13" s="39"/>
      <c r="T13" s="39"/>
    </row>
    <row r="14" spans="1:20" s="38" customFormat="1" ht="42" customHeight="1" thickBot="1">
      <c r="A14" s="40"/>
      <c r="B14" s="178" t="s">
        <v>378</v>
      </c>
      <c r="C14" s="309" t="s">
        <v>688</v>
      </c>
      <c r="D14" s="225" t="s">
        <v>688</v>
      </c>
      <c r="E14" s="58" t="s">
        <v>688</v>
      </c>
      <c r="F14" s="59" t="s">
        <v>688</v>
      </c>
      <c r="G14" s="214"/>
      <c r="H14" s="214"/>
      <c r="I14" s="214"/>
      <c r="J14" s="203">
        <v>0</v>
      </c>
      <c r="K14" s="214"/>
      <c r="L14" s="214"/>
      <c r="M14" s="214"/>
      <c r="N14" s="203">
        <v>0</v>
      </c>
      <c r="O14" s="181"/>
      <c r="P14" s="94"/>
      <c r="R14" s="39"/>
      <c r="S14" s="39"/>
      <c r="T14" s="39"/>
    </row>
    <row r="15" spans="1:20" s="38" customFormat="1" ht="42" customHeight="1" thickBot="1">
      <c r="A15" s="40"/>
      <c r="B15" s="178" t="s">
        <v>379</v>
      </c>
      <c r="C15" s="309" t="s">
        <v>688</v>
      </c>
      <c r="D15" s="225" t="s">
        <v>688</v>
      </c>
      <c r="E15" s="58" t="s">
        <v>688</v>
      </c>
      <c r="F15" s="59" t="s">
        <v>688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181"/>
      <c r="P15" s="94"/>
      <c r="R15" s="39"/>
      <c r="S15" s="39"/>
      <c r="T15" s="39"/>
    </row>
    <row r="16" spans="1:20" s="38" customFormat="1" ht="42" customHeight="1" thickBot="1">
      <c r="A16" s="40"/>
      <c r="B16" s="178" t="s">
        <v>380</v>
      </c>
      <c r="C16" s="309" t="s">
        <v>688</v>
      </c>
      <c r="D16" s="225" t="s">
        <v>688</v>
      </c>
      <c r="E16" s="58" t="s">
        <v>688</v>
      </c>
      <c r="F16" s="59" t="s">
        <v>688</v>
      </c>
      <c r="G16" s="41"/>
      <c r="H16" s="41"/>
      <c r="I16" s="41"/>
      <c r="J16" s="227"/>
      <c r="K16" s="179"/>
      <c r="L16" s="179"/>
      <c r="M16" s="179"/>
      <c r="N16" s="227"/>
      <c r="O16" s="42"/>
      <c r="P16" s="43"/>
      <c r="R16" s="39"/>
      <c r="S16" s="39"/>
      <c r="T16" s="39"/>
    </row>
    <row r="17" spans="1:20" s="38" customFormat="1" ht="42" customHeight="1" thickBot="1">
      <c r="A17" s="40"/>
      <c r="B17" s="178" t="s">
        <v>381</v>
      </c>
      <c r="C17" s="309" t="s">
        <v>688</v>
      </c>
      <c r="D17" s="225" t="s">
        <v>688</v>
      </c>
      <c r="E17" s="58" t="s">
        <v>688</v>
      </c>
      <c r="F17" s="59" t="s">
        <v>688</v>
      </c>
      <c r="G17" s="41"/>
      <c r="H17" s="41"/>
      <c r="I17" s="41"/>
      <c r="J17" s="203"/>
      <c r="K17" s="214"/>
      <c r="L17" s="214"/>
      <c r="M17" s="214"/>
      <c r="N17" s="203"/>
      <c r="O17" s="42"/>
      <c r="P17" s="43"/>
      <c r="R17" s="39"/>
      <c r="S17" s="39"/>
      <c r="T17" s="39"/>
    </row>
    <row r="18" spans="1:20" s="38" customFormat="1" ht="42" customHeight="1" thickBot="1">
      <c r="A18" s="40"/>
      <c r="B18" s="178" t="s">
        <v>382</v>
      </c>
      <c r="C18" s="309" t="s">
        <v>688</v>
      </c>
      <c r="D18" s="225" t="s">
        <v>688</v>
      </c>
      <c r="E18" s="58" t="s">
        <v>688</v>
      </c>
      <c r="F18" s="59" t="s">
        <v>688</v>
      </c>
      <c r="G18" s="41"/>
      <c r="H18" s="41"/>
      <c r="I18" s="41"/>
      <c r="J18" s="203"/>
      <c r="K18" s="214"/>
      <c r="L18" s="214"/>
      <c r="M18" s="214"/>
      <c r="N18" s="203"/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178" t="s">
        <v>383</v>
      </c>
      <c r="C19" s="309" t="s">
        <v>688</v>
      </c>
      <c r="D19" s="225" t="s">
        <v>688</v>
      </c>
      <c r="E19" s="58" t="s">
        <v>688</v>
      </c>
      <c r="F19" s="59" t="s">
        <v>688</v>
      </c>
      <c r="G19" s="41"/>
      <c r="H19" s="41"/>
      <c r="I19" s="41"/>
      <c r="J19" s="203"/>
      <c r="K19" s="214"/>
      <c r="L19" s="214"/>
      <c r="M19" s="214"/>
      <c r="N19" s="203"/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178" t="s">
        <v>384</v>
      </c>
      <c r="C20" s="309" t="s">
        <v>688</v>
      </c>
      <c r="D20" s="225" t="s">
        <v>688</v>
      </c>
      <c r="E20" s="58" t="s">
        <v>688</v>
      </c>
      <c r="F20" s="59" t="s">
        <v>688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178" t="s">
        <v>385</v>
      </c>
      <c r="C21" s="309" t="s">
        <v>688</v>
      </c>
      <c r="D21" s="225" t="s">
        <v>688</v>
      </c>
      <c r="E21" s="58" t="s">
        <v>688</v>
      </c>
      <c r="F21" s="59" t="s">
        <v>688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178" t="s">
        <v>386</v>
      </c>
      <c r="C22" s="309" t="s">
        <v>688</v>
      </c>
      <c r="D22" s="225" t="s">
        <v>688</v>
      </c>
      <c r="E22" s="58" t="s">
        <v>688</v>
      </c>
      <c r="F22" s="59" t="s">
        <v>688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178" t="s">
        <v>387</v>
      </c>
      <c r="C23" s="309" t="s">
        <v>688</v>
      </c>
      <c r="D23" s="225" t="s">
        <v>688</v>
      </c>
      <c r="E23" s="58" t="s">
        <v>688</v>
      </c>
      <c r="F23" s="59" t="s">
        <v>688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178" t="s">
        <v>388</v>
      </c>
      <c r="C24" s="309" t="s">
        <v>688</v>
      </c>
      <c r="D24" s="225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178" t="s">
        <v>389</v>
      </c>
      <c r="C25" s="309" t="s">
        <v>688</v>
      </c>
      <c r="D25" s="225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178" t="s">
        <v>390</v>
      </c>
      <c r="C26" s="332" t="s">
        <v>688</v>
      </c>
      <c r="D26" s="330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SheetLayoutView="90" zoomScalePageLayoutView="0" workbookViewId="0" topLeftCell="A1">
      <selection activeCell="E11" sqref="E11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11.42187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PROGRAMI'!C17</f>
        <v>Çekiç Atma</v>
      </c>
      <c r="F3" s="28" t="s">
        <v>525</v>
      </c>
      <c r="G3" s="437" t="str">
        <f>'YARIŞMA PROGRAMI'!E17</f>
        <v>40.00 (4kg)</v>
      </c>
      <c r="H3" s="437"/>
      <c r="I3" s="437"/>
      <c r="J3" s="438" t="s">
        <v>4</v>
      </c>
      <c r="K3" s="438"/>
      <c r="L3" s="438"/>
      <c r="M3" s="437" t="str">
        <f>'YARIŞMA PROGRAMI'!F17</f>
        <v>Kıvılcım KAYA 66.74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PROGRAMI'!B17</f>
        <v>Genç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PROGRAMI'!D17</f>
        <v>03 Mayıs 2014 - 15.00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88"/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89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5" customHeight="1" thickBot="1">
      <c r="A8" s="33">
        <v>1</v>
      </c>
      <c r="B8" s="177" t="s">
        <v>393</v>
      </c>
      <c r="C8" s="177">
        <v>69</v>
      </c>
      <c r="D8" s="261">
        <v>34712</v>
      </c>
      <c r="E8" s="262" t="s">
        <v>615</v>
      </c>
      <c r="F8" s="263" t="s">
        <v>572</v>
      </c>
      <c r="G8" s="35" t="s">
        <v>678</v>
      </c>
      <c r="H8" s="35">
        <v>5025</v>
      </c>
      <c r="I8" s="35">
        <v>5113</v>
      </c>
      <c r="J8" s="337">
        <v>5113</v>
      </c>
      <c r="K8" s="35">
        <v>4839</v>
      </c>
      <c r="L8" s="35">
        <v>5001</v>
      </c>
      <c r="M8" s="35">
        <v>5151</v>
      </c>
      <c r="N8" s="337">
        <v>5151</v>
      </c>
      <c r="O8" s="42"/>
      <c r="P8" s="37"/>
      <c r="R8" s="39"/>
      <c r="S8" s="39"/>
      <c r="T8" s="39"/>
    </row>
    <row r="9" spans="1:20" s="38" customFormat="1" ht="45" customHeight="1" thickBot="1">
      <c r="A9" s="40">
        <v>2</v>
      </c>
      <c r="B9" s="177" t="s">
        <v>392</v>
      </c>
      <c r="C9" s="177">
        <v>94</v>
      </c>
      <c r="D9" s="261">
        <v>35325</v>
      </c>
      <c r="E9" s="262" t="s">
        <v>616</v>
      </c>
      <c r="F9" s="263" t="s">
        <v>617</v>
      </c>
      <c r="G9" s="41">
        <v>4460</v>
      </c>
      <c r="H9" s="41">
        <v>4724</v>
      </c>
      <c r="I9" s="41">
        <v>4683</v>
      </c>
      <c r="J9" s="60">
        <v>4724</v>
      </c>
      <c r="K9" s="41">
        <v>4615</v>
      </c>
      <c r="L9" s="41" t="s">
        <v>678</v>
      </c>
      <c r="M9" s="41">
        <v>4614</v>
      </c>
      <c r="N9" s="60">
        <v>4724</v>
      </c>
      <c r="O9" s="42"/>
      <c r="P9" s="43"/>
      <c r="R9" s="39"/>
      <c r="S9" s="39"/>
      <c r="T9" s="39"/>
    </row>
    <row r="10" spans="1:20" s="38" customFormat="1" ht="45" customHeight="1" thickBot="1">
      <c r="A10" s="44">
        <v>3</v>
      </c>
      <c r="B10" s="335" t="s">
        <v>391</v>
      </c>
      <c r="C10" s="335">
        <v>18</v>
      </c>
      <c r="D10" s="323">
        <v>34965</v>
      </c>
      <c r="E10" s="324" t="s">
        <v>613</v>
      </c>
      <c r="F10" s="325" t="s">
        <v>614</v>
      </c>
      <c r="G10" s="45">
        <v>4484</v>
      </c>
      <c r="H10" s="45" t="s">
        <v>678</v>
      </c>
      <c r="I10" s="45">
        <v>4372</v>
      </c>
      <c r="J10" s="345">
        <v>4484</v>
      </c>
      <c r="K10" s="45">
        <v>4495</v>
      </c>
      <c r="L10" s="45">
        <v>4579</v>
      </c>
      <c r="M10" s="45" t="s">
        <v>678</v>
      </c>
      <c r="N10" s="345">
        <v>4579</v>
      </c>
      <c r="O10" s="47"/>
      <c r="P10" s="48"/>
      <c r="R10" s="39"/>
      <c r="S10" s="39"/>
      <c r="T10" s="39"/>
    </row>
    <row r="11" spans="1:20" s="38" customFormat="1" ht="45" customHeight="1" thickBot="1">
      <c r="A11" s="338"/>
      <c r="B11" s="309" t="s">
        <v>394</v>
      </c>
      <c r="C11" s="309" t="s">
        <v>688</v>
      </c>
      <c r="D11" s="339" t="s">
        <v>688</v>
      </c>
      <c r="E11" s="340" t="s">
        <v>688</v>
      </c>
      <c r="F11" s="340" t="s">
        <v>688</v>
      </c>
      <c r="G11" s="341"/>
      <c r="H11" s="341"/>
      <c r="I11" s="341"/>
      <c r="J11" s="368">
        <v>0</v>
      </c>
      <c r="K11" s="341"/>
      <c r="L11" s="341"/>
      <c r="M11" s="341"/>
      <c r="N11" s="368">
        <v>0</v>
      </c>
      <c r="O11" s="343"/>
      <c r="P11" s="344"/>
      <c r="R11" s="39"/>
      <c r="S11" s="39"/>
      <c r="T11" s="39"/>
    </row>
    <row r="12" spans="1:20" s="38" customFormat="1" ht="45" customHeight="1" thickBot="1">
      <c r="A12" s="40"/>
      <c r="B12" s="177" t="s">
        <v>395</v>
      </c>
      <c r="C12" s="177" t="s">
        <v>688</v>
      </c>
      <c r="D12" s="261" t="s">
        <v>688</v>
      </c>
      <c r="E12" s="262" t="s">
        <v>688</v>
      </c>
      <c r="F12" s="263" t="s">
        <v>688</v>
      </c>
      <c r="G12" s="41"/>
      <c r="H12" s="41"/>
      <c r="I12" s="41"/>
      <c r="J12" s="203">
        <v>0</v>
      </c>
      <c r="K12" s="41"/>
      <c r="L12" s="41"/>
      <c r="M12" s="41"/>
      <c r="N12" s="203">
        <v>0</v>
      </c>
      <c r="O12" s="42"/>
      <c r="P12" s="43"/>
      <c r="R12" s="39"/>
      <c r="S12" s="39"/>
      <c r="T12" s="39"/>
    </row>
    <row r="13" spans="1:20" s="38" customFormat="1" ht="45" customHeight="1" thickBot="1">
      <c r="A13" s="40"/>
      <c r="B13" s="177" t="s">
        <v>396</v>
      </c>
      <c r="C13" s="177" t="s">
        <v>688</v>
      </c>
      <c r="D13" s="261" t="s">
        <v>688</v>
      </c>
      <c r="E13" s="262" t="s">
        <v>688</v>
      </c>
      <c r="F13" s="263" t="s">
        <v>688</v>
      </c>
      <c r="G13" s="41"/>
      <c r="H13" s="41"/>
      <c r="I13" s="41"/>
      <c r="J13" s="203">
        <v>0</v>
      </c>
      <c r="K13" s="41"/>
      <c r="L13" s="41"/>
      <c r="M13" s="41"/>
      <c r="N13" s="203">
        <v>0</v>
      </c>
      <c r="O13" s="42"/>
      <c r="P13" s="43"/>
      <c r="R13" s="39"/>
      <c r="S13" s="39"/>
      <c r="T13" s="39"/>
    </row>
    <row r="14" spans="1:20" s="38" customFormat="1" ht="45" customHeight="1" thickBot="1">
      <c r="A14" s="40"/>
      <c r="B14" s="177" t="s">
        <v>397</v>
      </c>
      <c r="C14" s="177" t="s">
        <v>688</v>
      </c>
      <c r="D14" s="261" t="s">
        <v>688</v>
      </c>
      <c r="E14" s="262" t="s">
        <v>688</v>
      </c>
      <c r="F14" s="263" t="s">
        <v>688</v>
      </c>
      <c r="G14" s="41"/>
      <c r="H14" s="214"/>
      <c r="I14" s="214"/>
      <c r="J14" s="203">
        <v>0</v>
      </c>
      <c r="K14" s="214"/>
      <c r="L14" s="214"/>
      <c r="M14" s="41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177" t="s">
        <v>398</v>
      </c>
      <c r="C15" s="177" t="s">
        <v>688</v>
      </c>
      <c r="D15" s="261" t="s">
        <v>688</v>
      </c>
      <c r="E15" s="262" t="s">
        <v>688</v>
      </c>
      <c r="F15" s="263" t="s">
        <v>688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177" t="s">
        <v>399</v>
      </c>
      <c r="C16" s="177" t="s">
        <v>688</v>
      </c>
      <c r="D16" s="261" t="s">
        <v>688</v>
      </c>
      <c r="E16" s="262" t="s">
        <v>688</v>
      </c>
      <c r="F16" s="263" t="s">
        <v>688</v>
      </c>
      <c r="G16" s="41"/>
      <c r="H16" s="41"/>
      <c r="I16" s="41"/>
      <c r="J16" s="203">
        <v>0</v>
      </c>
      <c r="K16" s="214"/>
      <c r="L16" s="214"/>
      <c r="M16" s="214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177" t="s">
        <v>400</v>
      </c>
      <c r="C17" s="177" t="s">
        <v>688</v>
      </c>
      <c r="D17" s="261" t="s">
        <v>688</v>
      </c>
      <c r="E17" s="262" t="s">
        <v>688</v>
      </c>
      <c r="F17" s="263" t="s">
        <v>688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177" t="s">
        <v>401</v>
      </c>
      <c r="C18" s="177" t="s">
        <v>688</v>
      </c>
      <c r="D18" s="261" t="s">
        <v>688</v>
      </c>
      <c r="E18" s="262" t="s">
        <v>688</v>
      </c>
      <c r="F18" s="263" t="s">
        <v>688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7" t="s">
        <v>402</v>
      </c>
      <c r="C19" s="177" t="s">
        <v>688</v>
      </c>
      <c r="D19" s="261" t="s">
        <v>688</v>
      </c>
      <c r="E19" s="262" t="s">
        <v>688</v>
      </c>
      <c r="F19" s="263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7" t="s">
        <v>403</v>
      </c>
      <c r="C20" s="177" t="s">
        <v>688</v>
      </c>
      <c r="D20" s="261" t="s">
        <v>688</v>
      </c>
      <c r="E20" s="262" t="s">
        <v>688</v>
      </c>
      <c r="F20" s="263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7" t="s">
        <v>404</v>
      </c>
      <c r="C21" s="177" t="s">
        <v>688</v>
      </c>
      <c r="D21" s="261" t="s">
        <v>688</v>
      </c>
      <c r="E21" s="262" t="s">
        <v>688</v>
      </c>
      <c r="F21" s="263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7" t="s">
        <v>405</v>
      </c>
      <c r="C22" s="177" t="s">
        <v>688</v>
      </c>
      <c r="D22" s="261" t="s">
        <v>688</v>
      </c>
      <c r="E22" s="262" t="s">
        <v>688</v>
      </c>
      <c r="F22" s="263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7" t="s">
        <v>406</v>
      </c>
      <c r="C23" s="177" t="s">
        <v>688</v>
      </c>
      <c r="D23" s="261" t="s">
        <v>688</v>
      </c>
      <c r="E23" s="262" t="s">
        <v>688</v>
      </c>
      <c r="F23" s="263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7" t="s">
        <v>407</v>
      </c>
      <c r="C24" s="177" t="s">
        <v>688</v>
      </c>
      <c r="D24" s="261" t="s">
        <v>688</v>
      </c>
      <c r="E24" s="262" t="s">
        <v>688</v>
      </c>
      <c r="F24" s="263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7" t="s">
        <v>408</v>
      </c>
      <c r="C25" s="177" t="s">
        <v>688</v>
      </c>
      <c r="D25" s="261" t="s">
        <v>688</v>
      </c>
      <c r="E25" s="262" t="s">
        <v>688</v>
      </c>
      <c r="F25" s="263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177" t="s">
        <v>409</v>
      </c>
      <c r="C26" s="322" t="s">
        <v>688</v>
      </c>
      <c r="D26" s="323" t="s">
        <v>688</v>
      </c>
      <c r="E26" s="324" t="s">
        <v>688</v>
      </c>
      <c r="F26" s="325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3"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A1:P1"/>
    <mergeCell ref="A2:P2"/>
    <mergeCell ref="A3:D3"/>
    <mergeCell ref="G3:I3"/>
    <mergeCell ref="J3:L3"/>
    <mergeCell ref="M3:P3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11.42187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54" t="str">
        <f>Kapak!B3</f>
        <v>TÜRKİYE ATLETİZM FEDERASYONU BAŞKANLIĞI
Bursa Atletizm İl Temsilciliği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PROGRAMI'!C18</f>
        <v>Gülle Atma</v>
      </c>
      <c r="F3" s="28" t="s">
        <v>525</v>
      </c>
      <c r="G3" s="437" t="str">
        <f>'YARIŞMA PROGRAMI'!E18</f>
        <v>11.80 (4kg)</v>
      </c>
      <c r="H3" s="437"/>
      <c r="I3" s="437"/>
      <c r="J3" s="438" t="s">
        <v>4</v>
      </c>
      <c r="K3" s="438"/>
      <c r="L3" s="438"/>
      <c r="M3" s="437" t="str">
        <f>'YARIŞMA PROGRAMI'!F18</f>
        <v>Emel DERELİ 18.04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185" t="str">
        <f>'YARIŞMA PROGRAMI'!B17</f>
        <v>Genç Bayan</v>
      </c>
      <c r="F4" s="55"/>
      <c r="G4" s="425"/>
      <c r="H4" s="425"/>
      <c r="I4" s="425"/>
      <c r="J4" s="424" t="s">
        <v>17</v>
      </c>
      <c r="K4" s="424"/>
      <c r="L4" s="424"/>
      <c r="M4" s="426" t="str">
        <f>'YARIŞMA PROGRAMI'!D18</f>
        <v>03 Mayıs 2014 - 16.00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45" t="s">
        <v>18</v>
      </c>
      <c r="B6" s="447"/>
      <c r="C6" s="422" t="s">
        <v>524</v>
      </c>
      <c r="D6" s="449" t="s">
        <v>31</v>
      </c>
      <c r="E6" s="447" t="s">
        <v>19</v>
      </c>
      <c r="F6" s="447" t="s">
        <v>23</v>
      </c>
      <c r="G6" s="451" t="s">
        <v>5</v>
      </c>
      <c r="H6" s="452"/>
      <c r="I6" s="452"/>
      <c r="J6" s="452"/>
      <c r="K6" s="452"/>
      <c r="L6" s="452"/>
      <c r="M6" s="453"/>
      <c r="N6" s="439" t="s">
        <v>20</v>
      </c>
      <c r="O6" s="441" t="s">
        <v>21</v>
      </c>
      <c r="P6" s="443" t="s">
        <v>22</v>
      </c>
    </row>
    <row r="7" spans="1:16" ht="35.25" customHeight="1" thickBot="1">
      <c r="A7" s="446"/>
      <c r="B7" s="448"/>
      <c r="C7" s="423"/>
      <c r="D7" s="450"/>
      <c r="E7" s="448"/>
      <c r="F7" s="448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40"/>
      <c r="O7" s="442"/>
      <c r="P7" s="444"/>
    </row>
    <row r="8" spans="1:20" s="38" customFormat="1" ht="45" customHeight="1" thickBot="1">
      <c r="A8" s="33">
        <v>1</v>
      </c>
      <c r="B8" s="90" t="s">
        <v>411</v>
      </c>
      <c r="C8" s="90">
        <v>23</v>
      </c>
      <c r="D8" s="34">
        <v>34762</v>
      </c>
      <c r="E8" s="58" t="s">
        <v>592</v>
      </c>
      <c r="F8" s="58" t="s">
        <v>593</v>
      </c>
      <c r="G8" s="35">
        <v>892</v>
      </c>
      <c r="H8" s="35">
        <v>1036</v>
      </c>
      <c r="I8" s="35">
        <v>1062</v>
      </c>
      <c r="J8" s="337">
        <v>1062</v>
      </c>
      <c r="K8" s="35">
        <v>1038</v>
      </c>
      <c r="L8" s="35">
        <v>1040</v>
      </c>
      <c r="M8" s="35" t="s">
        <v>678</v>
      </c>
      <c r="N8" s="337">
        <v>1062</v>
      </c>
      <c r="O8" s="36"/>
      <c r="P8" s="37"/>
      <c r="R8" s="39"/>
      <c r="S8" s="39"/>
      <c r="T8" s="39"/>
    </row>
    <row r="9" spans="1:20" s="38" customFormat="1" ht="45" customHeight="1" thickBot="1">
      <c r="A9" s="40">
        <v>2</v>
      </c>
      <c r="B9" s="90" t="s">
        <v>410</v>
      </c>
      <c r="C9" s="90">
        <v>37</v>
      </c>
      <c r="D9" s="34">
        <v>34836</v>
      </c>
      <c r="E9" s="58" t="s">
        <v>594</v>
      </c>
      <c r="F9" s="59" t="s">
        <v>124</v>
      </c>
      <c r="G9" s="41">
        <v>883</v>
      </c>
      <c r="H9" s="41">
        <v>917</v>
      </c>
      <c r="I9" s="41" t="s">
        <v>678</v>
      </c>
      <c r="J9" s="60">
        <v>917</v>
      </c>
      <c r="K9" s="41"/>
      <c r="L9" s="41"/>
      <c r="M9" s="41"/>
      <c r="N9" s="60">
        <v>917</v>
      </c>
      <c r="O9" s="42"/>
      <c r="P9" s="43"/>
      <c r="R9" s="39"/>
      <c r="S9" s="39"/>
      <c r="T9" s="39"/>
    </row>
    <row r="10" spans="1:20" s="38" customFormat="1" ht="45" customHeight="1">
      <c r="A10" s="40">
        <v>3</v>
      </c>
      <c r="B10" s="90" t="s">
        <v>412</v>
      </c>
      <c r="C10" s="90">
        <v>16</v>
      </c>
      <c r="D10" s="34">
        <v>34832</v>
      </c>
      <c r="E10" s="58" t="s">
        <v>671</v>
      </c>
      <c r="F10" s="59" t="s">
        <v>124</v>
      </c>
      <c r="G10" s="41"/>
      <c r="H10" s="41"/>
      <c r="I10" s="41"/>
      <c r="J10" s="60">
        <v>0</v>
      </c>
      <c r="K10" s="41"/>
      <c r="L10" s="41"/>
      <c r="M10" s="41"/>
      <c r="N10" s="60">
        <v>0</v>
      </c>
      <c r="O10" s="42"/>
      <c r="P10" s="43"/>
      <c r="R10" s="39"/>
      <c r="S10" s="39"/>
      <c r="T10" s="39"/>
    </row>
    <row r="11" spans="1:20" s="38" customFormat="1" ht="45" customHeight="1" thickBot="1">
      <c r="A11" s="338"/>
      <c r="B11" s="310" t="s">
        <v>413</v>
      </c>
      <c r="C11" s="310" t="s">
        <v>688</v>
      </c>
      <c r="D11" s="346" t="s">
        <v>688</v>
      </c>
      <c r="E11" s="347" t="s">
        <v>688</v>
      </c>
      <c r="F11" s="347" t="s">
        <v>688</v>
      </c>
      <c r="G11" s="341"/>
      <c r="H11" s="341"/>
      <c r="I11" s="341"/>
      <c r="J11" s="368">
        <v>0</v>
      </c>
      <c r="K11" s="341"/>
      <c r="L11" s="341"/>
      <c r="M11" s="341"/>
      <c r="N11" s="368">
        <v>0</v>
      </c>
      <c r="O11" s="343"/>
      <c r="P11" s="344"/>
      <c r="R11" s="39"/>
      <c r="S11" s="39"/>
      <c r="T11" s="39"/>
    </row>
    <row r="12" spans="1:20" s="38" customFormat="1" ht="45" customHeight="1" thickBot="1">
      <c r="A12" s="40"/>
      <c r="B12" s="90" t="s">
        <v>414</v>
      </c>
      <c r="C12" s="90" t="s">
        <v>688</v>
      </c>
      <c r="D12" s="34" t="s">
        <v>688</v>
      </c>
      <c r="E12" s="58" t="s">
        <v>688</v>
      </c>
      <c r="F12" s="59" t="s">
        <v>688</v>
      </c>
      <c r="G12" s="41"/>
      <c r="H12" s="41"/>
      <c r="I12" s="41"/>
      <c r="J12" s="203">
        <v>0</v>
      </c>
      <c r="K12" s="41"/>
      <c r="L12" s="41"/>
      <c r="M12" s="41"/>
      <c r="N12" s="203">
        <v>0</v>
      </c>
      <c r="O12" s="42"/>
      <c r="P12" s="43"/>
      <c r="R12" s="39"/>
      <c r="S12" s="39"/>
      <c r="T12" s="39"/>
    </row>
    <row r="13" spans="1:20" s="38" customFormat="1" ht="45" customHeight="1" thickBot="1">
      <c r="A13" s="40"/>
      <c r="B13" s="90" t="s">
        <v>415</v>
      </c>
      <c r="C13" s="90" t="s">
        <v>688</v>
      </c>
      <c r="D13" s="34" t="s">
        <v>688</v>
      </c>
      <c r="E13" s="58" t="s">
        <v>688</v>
      </c>
      <c r="F13" s="59" t="s">
        <v>688</v>
      </c>
      <c r="G13" s="41"/>
      <c r="H13" s="41"/>
      <c r="I13" s="41"/>
      <c r="J13" s="203">
        <v>0</v>
      </c>
      <c r="K13" s="41"/>
      <c r="L13" s="41"/>
      <c r="M13" s="41"/>
      <c r="N13" s="203">
        <v>0</v>
      </c>
      <c r="O13" s="42"/>
      <c r="P13" s="43"/>
      <c r="R13" s="39"/>
      <c r="S13" s="39"/>
      <c r="T13" s="39"/>
    </row>
    <row r="14" spans="1:20" s="38" customFormat="1" ht="45" customHeight="1" thickBot="1">
      <c r="A14" s="40"/>
      <c r="B14" s="90" t="s">
        <v>416</v>
      </c>
      <c r="C14" s="90" t="s">
        <v>688</v>
      </c>
      <c r="D14" s="34" t="s">
        <v>688</v>
      </c>
      <c r="E14" s="58" t="s">
        <v>688</v>
      </c>
      <c r="F14" s="59" t="s">
        <v>688</v>
      </c>
      <c r="G14" s="41"/>
      <c r="H14" s="41"/>
      <c r="I14" s="41"/>
      <c r="J14" s="203">
        <v>0</v>
      </c>
      <c r="K14" s="41"/>
      <c r="L14" s="41"/>
      <c r="M14" s="41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90" t="s">
        <v>417</v>
      </c>
      <c r="C15" s="90" t="s">
        <v>688</v>
      </c>
      <c r="D15" s="34" t="s">
        <v>688</v>
      </c>
      <c r="E15" s="58" t="s">
        <v>688</v>
      </c>
      <c r="F15" s="59" t="s">
        <v>688</v>
      </c>
      <c r="G15" s="41"/>
      <c r="H15" s="41"/>
      <c r="I15" s="41"/>
      <c r="J15" s="203">
        <v>0</v>
      </c>
      <c r="K15" s="41"/>
      <c r="L15" s="41"/>
      <c r="M15" s="41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90" t="s">
        <v>418</v>
      </c>
      <c r="C16" s="90" t="s">
        <v>688</v>
      </c>
      <c r="D16" s="34" t="s">
        <v>688</v>
      </c>
      <c r="E16" s="58" t="s">
        <v>688</v>
      </c>
      <c r="F16" s="59" t="s">
        <v>688</v>
      </c>
      <c r="G16" s="41"/>
      <c r="H16" s="41"/>
      <c r="I16" s="41"/>
      <c r="J16" s="203">
        <v>0</v>
      </c>
      <c r="K16" s="41"/>
      <c r="L16" s="41"/>
      <c r="M16" s="41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90" t="s">
        <v>419</v>
      </c>
      <c r="C17" s="90" t="s">
        <v>688</v>
      </c>
      <c r="D17" s="34" t="s">
        <v>688</v>
      </c>
      <c r="E17" s="58" t="s">
        <v>688</v>
      </c>
      <c r="F17" s="59" t="s">
        <v>688</v>
      </c>
      <c r="G17" s="41"/>
      <c r="H17" s="41"/>
      <c r="I17" s="41"/>
      <c r="J17" s="203">
        <v>0</v>
      </c>
      <c r="K17" s="41"/>
      <c r="L17" s="41"/>
      <c r="M17" s="41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90" t="s">
        <v>420</v>
      </c>
      <c r="C18" s="90" t="s">
        <v>688</v>
      </c>
      <c r="D18" s="34" t="s">
        <v>688</v>
      </c>
      <c r="E18" s="58" t="s">
        <v>688</v>
      </c>
      <c r="F18" s="59" t="s">
        <v>688</v>
      </c>
      <c r="G18" s="214"/>
      <c r="H18" s="214"/>
      <c r="I18" s="214"/>
      <c r="J18" s="203">
        <v>0</v>
      </c>
      <c r="K18" s="214"/>
      <c r="L18" s="214"/>
      <c r="M18" s="214"/>
      <c r="N18" s="203">
        <v>0</v>
      </c>
      <c r="O18" s="218"/>
      <c r="P18" s="43"/>
      <c r="R18" s="39"/>
      <c r="S18" s="39"/>
      <c r="T18" s="39"/>
    </row>
    <row r="19" spans="1:20" s="38" customFormat="1" ht="45" customHeight="1" thickBot="1">
      <c r="A19" s="40"/>
      <c r="B19" s="90" t="s">
        <v>421</v>
      </c>
      <c r="C19" s="90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90" t="s">
        <v>422</v>
      </c>
      <c r="C20" s="90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90" t="s">
        <v>423</v>
      </c>
      <c r="C21" s="90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90" t="s">
        <v>424</v>
      </c>
      <c r="C22" s="90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90" t="s">
        <v>425</v>
      </c>
      <c r="C23" s="90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90" t="s">
        <v>426</v>
      </c>
      <c r="C24" s="9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90" t="s">
        <v>427</v>
      </c>
      <c r="C25" s="90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217" t="s">
        <v>428</v>
      </c>
      <c r="C26" s="217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.7109375" style="20" customWidth="1"/>
    <col min="2" max="2" width="12.8515625" style="20" hidden="1" customWidth="1"/>
    <col min="3" max="3" width="12.851562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PROGRAMI'!C20</f>
        <v>Disk Atma</v>
      </c>
      <c r="F3" s="28" t="s">
        <v>525</v>
      </c>
      <c r="G3" s="437" t="str">
        <f>'YARIŞMA PROGRAMI'!E20</f>
        <v>34.00 (1kg)</v>
      </c>
      <c r="H3" s="437"/>
      <c r="I3" s="437"/>
      <c r="J3" s="438" t="s">
        <v>4</v>
      </c>
      <c r="K3" s="438"/>
      <c r="L3" s="438"/>
      <c r="M3" s="437" t="str">
        <f>'YARIŞMA PROGRAMI'!F20</f>
        <v>Hüsniye KESKİN 53.22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00" t="str">
        <f>'YARIŞMA PROGRAMI'!B17</f>
        <v>Genç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PROGRAMI'!D20</f>
        <v>04 Mayıs 2014 - 15.30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0.5" customHeight="1" thickBot="1">
      <c r="A8" s="369">
        <v>1</v>
      </c>
      <c r="B8" s="336" t="s">
        <v>272</v>
      </c>
      <c r="C8" s="336">
        <v>37</v>
      </c>
      <c r="D8" s="327">
        <v>34836</v>
      </c>
      <c r="E8" s="326" t="s">
        <v>594</v>
      </c>
      <c r="F8" s="326" t="s">
        <v>124</v>
      </c>
      <c r="G8" s="370">
        <v>3165</v>
      </c>
      <c r="H8" s="370" t="s">
        <v>678</v>
      </c>
      <c r="I8" s="370">
        <v>335</v>
      </c>
      <c r="J8" s="371">
        <v>3165</v>
      </c>
      <c r="K8" s="370" t="s">
        <v>678</v>
      </c>
      <c r="L8" s="370">
        <v>3480</v>
      </c>
      <c r="M8" s="370">
        <v>3252</v>
      </c>
      <c r="N8" s="371">
        <v>3480</v>
      </c>
      <c r="O8" s="376"/>
      <c r="P8" s="373"/>
      <c r="R8" s="39"/>
      <c r="S8" s="39"/>
      <c r="T8" s="39"/>
    </row>
    <row r="9" spans="1:20" s="38" customFormat="1" ht="40.5" customHeight="1" thickBot="1">
      <c r="A9" s="338">
        <v>2</v>
      </c>
      <c r="B9" s="379" t="s">
        <v>274</v>
      </c>
      <c r="C9" s="379">
        <v>23</v>
      </c>
      <c r="D9" s="346">
        <v>34762</v>
      </c>
      <c r="E9" s="347" t="s">
        <v>592</v>
      </c>
      <c r="F9" s="347" t="s">
        <v>593</v>
      </c>
      <c r="G9" s="341">
        <v>2959</v>
      </c>
      <c r="H9" s="341">
        <v>3212</v>
      </c>
      <c r="I9" s="341" t="s">
        <v>678</v>
      </c>
      <c r="J9" s="342">
        <v>3212</v>
      </c>
      <c r="K9" s="341">
        <v>3202</v>
      </c>
      <c r="L9" s="341">
        <v>3023</v>
      </c>
      <c r="M9" s="341">
        <v>3254</v>
      </c>
      <c r="N9" s="342">
        <v>3254</v>
      </c>
      <c r="O9" s="374"/>
      <c r="P9" s="344"/>
      <c r="R9" s="39"/>
      <c r="S9" s="39"/>
      <c r="T9" s="39"/>
    </row>
    <row r="10" spans="1:20" s="38" customFormat="1" ht="40.5" customHeight="1" thickBot="1">
      <c r="A10" s="40">
        <v>3</v>
      </c>
      <c r="B10" s="182" t="s">
        <v>275</v>
      </c>
      <c r="C10" s="182">
        <v>28</v>
      </c>
      <c r="D10" s="34">
        <v>35192</v>
      </c>
      <c r="E10" s="58" t="s">
        <v>658</v>
      </c>
      <c r="F10" s="59" t="s">
        <v>644</v>
      </c>
      <c r="G10" s="41">
        <v>3049</v>
      </c>
      <c r="H10" s="41">
        <v>3002</v>
      </c>
      <c r="I10" s="41">
        <v>2824</v>
      </c>
      <c r="J10" s="60">
        <v>3049</v>
      </c>
      <c r="K10" s="41" t="s">
        <v>678</v>
      </c>
      <c r="L10" s="41" t="s">
        <v>678</v>
      </c>
      <c r="M10" s="41">
        <v>2971</v>
      </c>
      <c r="N10" s="60">
        <v>3049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182" t="s">
        <v>273</v>
      </c>
      <c r="C11" s="182">
        <v>25</v>
      </c>
      <c r="D11" s="34">
        <v>35065</v>
      </c>
      <c r="E11" s="58" t="s">
        <v>657</v>
      </c>
      <c r="F11" s="59" t="s">
        <v>593</v>
      </c>
      <c r="G11" s="41" t="s">
        <v>678</v>
      </c>
      <c r="H11" s="41">
        <v>2682</v>
      </c>
      <c r="I11" s="41">
        <v>2684</v>
      </c>
      <c r="J11" s="60">
        <v>2684</v>
      </c>
      <c r="K11" s="41" t="s">
        <v>678</v>
      </c>
      <c r="L11" s="41">
        <v>2844</v>
      </c>
      <c r="M11" s="41">
        <v>2906</v>
      </c>
      <c r="N11" s="60">
        <v>2906</v>
      </c>
      <c r="O11" s="181"/>
      <c r="P11" s="43"/>
      <c r="R11" s="39"/>
      <c r="S11" s="39"/>
      <c r="T11" s="39"/>
    </row>
    <row r="12" spans="1:20" s="38" customFormat="1" ht="40.5" customHeight="1" thickBot="1">
      <c r="A12" s="40" t="s">
        <v>565</v>
      </c>
      <c r="B12" s="182" t="s">
        <v>276</v>
      </c>
      <c r="C12" s="182" t="s">
        <v>688</v>
      </c>
      <c r="D12" s="34" t="s">
        <v>688</v>
      </c>
      <c r="E12" s="58" t="s">
        <v>688</v>
      </c>
      <c r="F12" s="59" t="s">
        <v>688</v>
      </c>
      <c r="G12" s="41"/>
      <c r="H12" s="41"/>
      <c r="I12" s="41"/>
      <c r="J12" s="203">
        <v>0</v>
      </c>
      <c r="K12" s="179"/>
      <c r="L12" s="179"/>
      <c r="M12" s="179"/>
      <c r="N12" s="203">
        <v>0</v>
      </c>
      <c r="O12" s="181"/>
      <c r="P12" s="43"/>
      <c r="R12" s="39"/>
      <c r="S12" s="39"/>
      <c r="T12" s="39"/>
    </row>
    <row r="13" spans="1:20" s="38" customFormat="1" ht="40.5" customHeight="1" thickBot="1">
      <c r="A13" s="40" t="s">
        <v>565</v>
      </c>
      <c r="B13" s="182" t="s">
        <v>277</v>
      </c>
      <c r="C13" s="182" t="s">
        <v>688</v>
      </c>
      <c r="D13" s="34" t="s">
        <v>688</v>
      </c>
      <c r="E13" s="58" t="s">
        <v>688</v>
      </c>
      <c r="F13" s="59" t="s">
        <v>688</v>
      </c>
      <c r="G13" s="41"/>
      <c r="H13" s="41"/>
      <c r="I13" s="41"/>
      <c r="J13" s="203">
        <v>0</v>
      </c>
      <c r="K13" s="179"/>
      <c r="L13" s="179"/>
      <c r="M13" s="179"/>
      <c r="N13" s="203">
        <v>0</v>
      </c>
      <c r="O13" s="181"/>
      <c r="P13" s="43"/>
      <c r="R13" s="39"/>
      <c r="S13" s="39"/>
      <c r="T13" s="39"/>
    </row>
    <row r="14" spans="1:20" s="38" customFormat="1" ht="40.5" customHeight="1" thickBot="1">
      <c r="A14" s="40" t="s">
        <v>565</v>
      </c>
      <c r="B14" s="182" t="s">
        <v>278</v>
      </c>
      <c r="C14" s="182" t="s">
        <v>688</v>
      </c>
      <c r="D14" s="34" t="s">
        <v>688</v>
      </c>
      <c r="E14" s="58" t="s">
        <v>688</v>
      </c>
      <c r="F14" s="59" t="s">
        <v>688</v>
      </c>
      <c r="G14" s="41"/>
      <c r="H14" s="41"/>
      <c r="I14" s="41"/>
      <c r="J14" s="203">
        <v>0</v>
      </c>
      <c r="K14" s="179"/>
      <c r="L14" s="179"/>
      <c r="M14" s="179"/>
      <c r="N14" s="203">
        <v>0</v>
      </c>
      <c r="O14" s="181"/>
      <c r="P14" s="43"/>
      <c r="R14" s="39"/>
      <c r="S14" s="39"/>
      <c r="T14" s="39"/>
    </row>
    <row r="15" spans="1:20" s="38" customFormat="1" ht="40.5" customHeight="1" thickBot="1">
      <c r="A15" s="40" t="s">
        <v>565</v>
      </c>
      <c r="B15" s="182" t="s">
        <v>279</v>
      </c>
      <c r="C15" s="182" t="s">
        <v>688</v>
      </c>
      <c r="D15" s="34" t="s">
        <v>688</v>
      </c>
      <c r="E15" s="58" t="s">
        <v>688</v>
      </c>
      <c r="F15" s="59" t="s">
        <v>688</v>
      </c>
      <c r="G15" s="41"/>
      <c r="H15" s="41"/>
      <c r="I15" s="41"/>
      <c r="J15" s="203">
        <v>0</v>
      </c>
      <c r="K15" s="179"/>
      <c r="L15" s="179"/>
      <c r="M15" s="179"/>
      <c r="N15" s="203">
        <v>0</v>
      </c>
      <c r="O15" s="181"/>
      <c r="P15" s="43"/>
      <c r="R15" s="39"/>
      <c r="S15" s="39"/>
      <c r="T15" s="39"/>
    </row>
    <row r="16" spans="1:20" s="38" customFormat="1" ht="40.5" customHeight="1" thickBot="1">
      <c r="A16" s="40"/>
      <c r="B16" s="91" t="s">
        <v>280</v>
      </c>
      <c r="C16" s="310" t="s">
        <v>688</v>
      </c>
      <c r="D16" s="34" t="s">
        <v>688</v>
      </c>
      <c r="E16" s="58" t="s">
        <v>688</v>
      </c>
      <c r="F16" s="59" t="s">
        <v>688</v>
      </c>
      <c r="G16" s="41"/>
      <c r="H16" s="41"/>
      <c r="I16" s="41"/>
      <c r="J16" s="203"/>
      <c r="K16" s="214"/>
      <c r="L16" s="214"/>
      <c r="M16" s="214"/>
      <c r="N16" s="203"/>
      <c r="O16" s="42"/>
      <c r="P16" s="43"/>
      <c r="R16" s="39"/>
      <c r="S16" s="39"/>
      <c r="T16" s="39"/>
    </row>
    <row r="17" spans="1:20" s="38" customFormat="1" ht="40.5" customHeight="1" thickBot="1">
      <c r="A17" s="40"/>
      <c r="B17" s="91" t="s">
        <v>281</v>
      </c>
      <c r="C17" s="310" t="s">
        <v>688</v>
      </c>
      <c r="D17" s="34" t="s">
        <v>688</v>
      </c>
      <c r="E17" s="58" t="s">
        <v>688</v>
      </c>
      <c r="F17" s="59" t="s">
        <v>688</v>
      </c>
      <c r="G17" s="41"/>
      <c r="H17" s="41"/>
      <c r="I17" s="41"/>
      <c r="J17" s="203"/>
      <c r="K17" s="214"/>
      <c r="L17" s="214"/>
      <c r="M17" s="214"/>
      <c r="N17" s="203"/>
      <c r="O17" s="42"/>
      <c r="P17" s="43"/>
      <c r="R17" s="39"/>
      <c r="S17" s="39"/>
      <c r="T17" s="39"/>
    </row>
    <row r="18" spans="1:20" s="38" customFormat="1" ht="40.5" customHeight="1" thickBot="1">
      <c r="A18" s="40"/>
      <c r="B18" s="91" t="s">
        <v>282</v>
      </c>
      <c r="C18" s="310" t="s">
        <v>688</v>
      </c>
      <c r="D18" s="34" t="s">
        <v>688</v>
      </c>
      <c r="E18" s="58" t="s">
        <v>688</v>
      </c>
      <c r="F18" s="59" t="s">
        <v>688</v>
      </c>
      <c r="G18" s="41"/>
      <c r="H18" s="41"/>
      <c r="I18" s="41"/>
      <c r="J18" s="60"/>
      <c r="K18" s="41"/>
      <c r="L18" s="41"/>
      <c r="M18" s="41"/>
      <c r="N18" s="60"/>
      <c r="O18" s="42"/>
      <c r="P18" s="43"/>
      <c r="R18" s="39"/>
      <c r="S18" s="39"/>
      <c r="T18" s="39"/>
    </row>
    <row r="19" spans="1:20" s="38" customFormat="1" ht="40.5" customHeight="1" thickBot="1">
      <c r="A19" s="40"/>
      <c r="B19" s="91" t="s">
        <v>283</v>
      </c>
      <c r="C19" s="310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60"/>
      <c r="K19" s="41"/>
      <c r="L19" s="41"/>
      <c r="M19" s="41"/>
      <c r="N19" s="60"/>
      <c r="O19" s="42"/>
      <c r="P19" s="43"/>
      <c r="R19" s="39"/>
      <c r="S19" s="39"/>
      <c r="T19" s="39"/>
    </row>
    <row r="20" spans="1:20" s="38" customFormat="1" ht="40.5" customHeight="1" thickBot="1">
      <c r="A20" s="40"/>
      <c r="B20" s="91"/>
      <c r="C20" s="310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0.5" customHeight="1" thickBot="1">
      <c r="A21" s="40"/>
      <c r="B21" s="91"/>
      <c r="C21" s="310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0.5" customHeight="1" thickBot="1">
      <c r="A22" s="40"/>
      <c r="B22" s="91"/>
      <c r="C22" s="310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0.5" customHeight="1" thickBot="1">
      <c r="A23" s="40"/>
      <c r="B23" s="91"/>
      <c r="C23" s="310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91"/>
      <c r="C24" s="31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91"/>
      <c r="C25" s="310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/>
      <c r="B26" s="92"/>
      <c r="C26" s="329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5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8515625" style="20" customWidth="1"/>
    <col min="2" max="2" width="12.00390625" style="20" hidden="1" customWidth="1"/>
    <col min="3" max="3" width="12.0039062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(Kapak!B3)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PROGRAMI'!C29</f>
        <v>Cirit Atma</v>
      </c>
      <c r="F3" s="28" t="s">
        <v>525</v>
      </c>
      <c r="G3" s="437" t="str">
        <f>'YARIŞMA PROGRAMI'!E29</f>
        <v>42.00 (600gr)</v>
      </c>
      <c r="H3" s="437"/>
      <c r="I3" s="437"/>
      <c r="J3" s="438" t="s">
        <v>4</v>
      </c>
      <c r="K3" s="438"/>
      <c r="L3" s="438"/>
      <c r="M3" s="464" t="str">
        <f>'YARIŞMA PROGRAMI'!F29</f>
        <v>Aysel TAŞ 56.90</v>
      </c>
      <c r="N3" s="464"/>
      <c r="O3" s="464"/>
      <c r="P3" s="464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PROGRAMI'!B27</f>
        <v>Büyük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PROGRAMI'!D29</f>
        <v>04 Mayıs 2014 - 14.40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5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57"/>
      <c r="P7" s="458"/>
    </row>
    <row r="8" spans="1:20" s="38" customFormat="1" ht="42" customHeight="1" thickBot="1">
      <c r="A8" s="33">
        <v>1</v>
      </c>
      <c r="B8" s="177" t="s">
        <v>434</v>
      </c>
      <c r="C8" s="177">
        <v>85</v>
      </c>
      <c r="D8" s="34">
        <v>34234</v>
      </c>
      <c r="E8" s="58" t="s">
        <v>668</v>
      </c>
      <c r="F8" s="59" t="s">
        <v>591</v>
      </c>
      <c r="G8" s="35">
        <v>4649</v>
      </c>
      <c r="H8" s="35">
        <v>4558</v>
      </c>
      <c r="I8" s="35" t="s">
        <v>678</v>
      </c>
      <c r="J8" s="337">
        <v>4649</v>
      </c>
      <c r="K8" s="35">
        <v>4541</v>
      </c>
      <c r="L8" s="35">
        <v>4595</v>
      </c>
      <c r="M8" s="35">
        <v>4760</v>
      </c>
      <c r="N8" s="337">
        <v>4760</v>
      </c>
      <c r="O8" s="180"/>
      <c r="P8" s="93"/>
      <c r="R8" s="39"/>
      <c r="S8" s="39"/>
      <c r="T8" s="39"/>
    </row>
    <row r="9" spans="1:20" s="38" customFormat="1" ht="42" customHeight="1" thickBot="1">
      <c r="A9" s="40">
        <v>2</v>
      </c>
      <c r="B9" s="178" t="s">
        <v>432</v>
      </c>
      <c r="C9" s="309">
        <v>64</v>
      </c>
      <c r="D9" s="34">
        <v>33780</v>
      </c>
      <c r="E9" s="58" t="s">
        <v>667</v>
      </c>
      <c r="F9" s="59" t="s">
        <v>587</v>
      </c>
      <c r="G9" s="41">
        <v>4612</v>
      </c>
      <c r="H9" s="41" t="s">
        <v>678</v>
      </c>
      <c r="I9" s="41" t="s">
        <v>678</v>
      </c>
      <c r="J9" s="60">
        <v>4612</v>
      </c>
      <c r="K9" s="41">
        <v>4411</v>
      </c>
      <c r="L9" s="41">
        <v>4553</v>
      </c>
      <c r="M9" s="41" t="s">
        <v>678</v>
      </c>
      <c r="N9" s="60">
        <v>4612</v>
      </c>
      <c r="O9" s="181"/>
      <c r="P9" s="94"/>
      <c r="R9" s="39"/>
      <c r="S9" s="39"/>
      <c r="T9" s="39"/>
    </row>
    <row r="10" spans="1:20" s="38" customFormat="1" ht="42" customHeight="1" thickBot="1">
      <c r="A10" s="40">
        <v>3</v>
      </c>
      <c r="B10" s="178" t="s">
        <v>433</v>
      </c>
      <c r="C10" s="309">
        <v>63</v>
      </c>
      <c r="D10" s="34">
        <v>32645</v>
      </c>
      <c r="E10" s="58" t="s">
        <v>666</v>
      </c>
      <c r="F10" s="59" t="s">
        <v>587</v>
      </c>
      <c r="G10" s="41">
        <v>4314</v>
      </c>
      <c r="H10" s="41" t="s">
        <v>678</v>
      </c>
      <c r="I10" s="41" t="s">
        <v>678</v>
      </c>
      <c r="J10" s="60">
        <v>4314</v>
      </c>
      <c r="K10" s="41">
        <v>4020</v>
      </c>
      <c r="L10" s="41">
        <v>3972</v>
      </c>
      <c r="M10" s="41">
        <v>4332</v>
      </c>
      <c r="N10" s="60">
        <v>4332</v>
      </c>
      <c r="O10" s="181"/>
      <c r="P10" s="94"/>
      <c r="R10" s="39"/>
      <c r="S10" s="39"/>
      <c r="T10" s="39"/>
    </row>
    <row r="11" spans="1:20" s="38" customFormat="1" ht="42" customHeight="1" thickBot="1">
      <c r="A11" s="44">
        <v>4</v>
      </c>
      <c r="B11" s="333" t="s">
        <v>431</v>
      </c>
      <c r="C11" s="334">
        <v>24</v>
      </c>
      <c r="D11" s="327">
        <v>34335</v>
      </c>
      <c r="E11" s="326" t="s">
        <v>665</v>
      </c>
      <c r="F11" s="328" t="s">
        <v>593</v>
      </c>
      <c r="G11" s="45">
        <v>4040</v>
      </c>
      <c r="H11" s="45">
        <v>4029</v>
      </c>
      <c r="I11" s="45">
        <v>4210</v>
      </c>
      <c r="J11" s="345">
        <v>4210</v>
      </c>
      <c r="K11" s="45">
        <v>4310</v>
      </c>
      <c r="L11" s="45">
        <v>4039</v>
      </c>
      <c r="M11" s="45">
        <v>4290</v>
      </c>
      <c r="N11" s="345">
        <v>4310</v>
      </c>
      <c r="O11" s="381"/>
      <c r="P11" s="382"/>
      <c r="R11" s="39"/>
      <c r="S11" s="39"/>
      <c r="T11" s="39"/>
    </row>
    <row r="12" spans="1:20" s="38" customFormat="1" ht="42" customHeight="1" thickBot="1">
      <c r="A12" s="338">
        <v>5</v>
      </c>
      <c r="B12" s="309" t="s">
        <v>430</v>
      </c>
      <c r="C12" s="309">
        <v>14</v>
      </c>
      <c r="D12" s="346">
        <v>33973</v>
      </c>
      <c r="E12" s="347" t="s">
        <v>670</v>
      </c>
      <c r="F12" s="347" t="s">
        <v>124</v>
      </c>
      <c r="G12" s="341">
        <v>3508</v>
      </c>
      <c r="H12" s="341" t="s">
        <v>678</v>
      </c>
      <c r="I12" s="341" t="s">
        <v>678</v>
      </c>
      <c r="J12" s="342">
        <v>3508</v>
      </c>
      <c r="K12" s="341">
        <v>3567</v>
      </c>
      <c r="L12" s="341">
        <v>3716</v>
      </c>
      <c r="M12" s="341">
        <v>3730</v>
      </c>
      <c r="N12" s="342">
        <v>3730</v>
      </c>
      <c r="O12" s="374"/>
      <c r="P12" s="375"/>
      <c r="R12" s="39"/>
      <c r="S12" s="39"/>
      <c r="T12" s="39"/>
    </row>
    <row r="13" spans="1:20" s="38" customFormat="1" ht="42" customHeight="1" thickBot="1">
      <c r="A13" s="40">
        <v>6</v>
      </c>
      <c r="B13" s="178" t="s">
        <v>429</v>
      </c>
      <c r="C13" s="309">
        <v>81</v>
      </c>
      <c r="D13" s="34">
        <v>33683</v>
      </c>
      <c r="E13" s="58" t="s">
        <v>588</v>
      </c>
      <c r="F13" s="59" t="s">
        <v>589</v>
      </c>
      <c r="G13" s="41"/>
      <c r="H13" s="41"/>
      <c r="I13" s="41"/>
      <c r="J13" s="60">
        <v>0</v>
      </c>
      <c r="K13" s="41"/>
      <c r="L13" s="41"/>
      <c r="M13" s="41"/>
      <c r="N13" s="60">
        <v>0</v>
      </c>
      <c r="O13" s="181" t="s">
        <v>679</v>
      </c>
      <c r="P13" s="94"/>
      <c r="R13" s="39"/>
      <c r="S13" s="39"/>
      <c r="T13" s="39"/>
    </row>
    <row r="14" spans="1:20" s="38" customFormat="1" ht="42" customHeight="1" thickBot="1">
      <c r="A14" s="40"/>
      <c r="B14" s="178" t="s">
        <v>435</v>
      </c>
      <c r="C14" s="309" t="s">
        <v>688</v>
      </c>
      <c r="D14" s="225" t="s">
        <v>688</v>
      </c>
      <c r="E14" s="58" t="s">
        <v>688</v>
      </c>
      <c r="F14" s="59" t="s">
        <v>688</v>
      </c>
      <c r="G14" s="214"/>
      <c r="H14" s="214"/>
      <c r="I14" s="214"/>
      <c r="J14" s="203">
        <v>0</v>
      </c>
      <c r="K14" s="214"/>
      <c r="L14" s="214"/>
      <c r="M14" s="214"/>
      <c r="N14" s="203">
        <v>0</v>
      </c>
      <c r="O14" s="181"/>
      <c r="P14" s="94"/>
      <c r="R14" s="39"/>
      <c r="S14" s="39"/>
      <c r="T14" s="39"/>
    </row>
    <row r="15" spans="1:20" s="38" customFormat="1" ht="42" customHeight="1" thickBot="1">
      <c r="A15" s="40"/>
      <c r="B15" s="178" t="s">
        <v>436</v>
      </c>
      <c r="C15" s="309" t="s">
        <v>688</v>
      </c>
      <c r="D15" s="225" t="s">
        <v>688</v>
      </c>
      <c r="E15" s="58" t="s">
        <v>688</v>
      </c>
      <c r="F15" s="59" t="s">
        <v>688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181"/>
      <c r="P15" s="94"/>
      <c r="R15" s="39"/>
      <c r="S15" s="39"/>
      <c r="T15" s="39"/>
    </row>
    <row r="16" spans="1:20" s="38" customFormat="1" ht="42" customHeight="1" thickBot="1">
      <c r="A16" s="40"/>
      <c r="B16" s="178" t="s">
        <v>437</v>
      </c>
      <c r="C16" s="309" t="s">
        <v>688</v>
      </c>
      <c r="D16" s="225" t="s">
        <v>688</v>
      </c>
      <c r="E16" s="58" t="s">
        <v>688</v>
      </c>
      <c r="F16" s="59" t="s">
        <v>688</v>
      </c>
      <c r="G16" s="41"/>
      <c r="H16" s="41"/>
      <c r="I16" s="41"/>
      <c r="J16" s="227"/>
      <c r="K16" s="179"/>
      <c r="L16" s="179"/>
      <c r="M16" s="179"/>
      <c r="N16" s="227"/>
      <c r="O16" s="42"/>
      <c r="P16" s="43"/>
      <c r="R16" s="39"/>
      <c r="S16" s="39"/>
      <c r="T16" s="39"/>
    </row>
    <row r="17" spans="1:20" s="38" customFormat="1" ht="42" customHeight="1" thickBot="1">
      <c r="A17" s="40"/>
      <c r="B17" s="178" t="s">
        <v>438</v>
      </c>
      <c r="C17" s="309" t="s">
        <v>688</v>
      </c>
      <c r="D17" s="225" t="s">
        <v>688</v>
      </c>
      <c r="E17" s="58" t="s">
        <v>688</v>
      </c>
      <c r="F17" s="59" t="s">
        <v>688</v>
      </c>
      <c r="G17" s="41"/>
      <c r="H17" s="41"/>
      <c r="I17" s="41"/>
      <c r="J17" s="203"/>
      <c r="K17" s="214"/>
      <c r="L17" s="214"/>
      <c r="M17" s="214"/>
      <c r="N17" s="203"/>
      <c r="O17" s="42"/>
      <c r="P17" s="43"/>
      <c r="R17" s="39"/>
      <c r="S17" s="39"/>
      <c r="T17" s="39"/>
    </row>
    <row r="18" spans="1:20" s="38" customFormat="1" ht="42" customHeight="1" thickBot="1">
      <c r="A18" s="40"/>
      <c r="B18" s="178" t="s">
        <v>439</v>
      </c>
      <c r="C18" s="309" t="s">
        <v>688</v>
      </c>
      <c r="D18" s="225" t="s">
        <v>688</v>
      </c>
      <c r="E18" s="58" t="s">
        <v>688</v>
      </c>
      <c r="F18" s="59" t="s">
        <v>688</v>
      </c>
      <c r="G18" s="41"/>
      <c r="H18" s="41"/>
      <c r="I18" s="41"/>
      <c r="J18" s="203"/>
      <c r="K18" s="214"/>
      <c r="L18" s="214"/>
      <c r="M18" s="214"/>
      <c r="N18" s="203"/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178" t="s">
        <v>440</v>
      </c>
      <c r="C19" s="309" t="s">
        <v>688</v>
      </c>
      <c r="D19" s="225" t="s">
        <v>688</v>
      </c>
      <c r="E19" s="58" t="s">
        <v>688</v>
      </c>
      <c r="F19" s="59" t="s">
        <v>688</v>
      </c>
      <c r="G19" s="41"/>
      <c r="H19" s="41"/>
      <c r="I19" s="41"/>
      <c r="J19" s="203"/>
      <c r="K19" s="214"/>
      <c r="L19" s="214"/>
      <c r="M19" s="214"/>
      <c r="N19" s="203"/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178" t="s">
        <v>441</v>
      </c>
      <c r="C20" s="309" t="s">
        <v>688</v>
      </c>
      <c r="D20" s="225" t="s">
        <v>688</v>
      </c>
      <c r="E20" s="58" t="s">
        <v>688</v>
      </c>
      <c r="F20" s="59" t="s">
        <v>688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178" t="s">
        <v>442</v>
      </c>
      <c r="C21" s="309" t="s">
        <v>688</v>
      </c>
      <c r="D21" s="225" t="s">
        <v>688</v>
      </c>
      <c r="E21" s="58" t="s">
        <v>688</v>
      </c>
      <c r="F21" s="59" t="s">
        <v>688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178" t="s">
        <v>443</v>
      </c>
      <c r="C22" s="309" t="s">
        <v>688</v>
      </c>
      <c r="D22" s="225" t="s">
        <v>688</v>
      </c>
      <c r="E22" s="58" t="s">
        <v>688</v>
      </c>
      <c r="F22" s="59" t="s">
        <v>688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178" t="s">
        <v>444</v>
      </c>
      <c r="C23" s="309" t="s">
        <v>688</v>
      </c>
      <c r="D23" s="225" t="s">
        <v>688</v>
      </c>
      <c r="E23" s="58" t="s">
        <v>688</v>
      </c>
      <c r="F23" s="59" t="s">
        <v>688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178" t="s">
        <v>445</v>
      </c>
      <c r="C24" s="309" t="s">
        <v>688</v>
      </c>
      <c r="D24" s="225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178" t="s">
        <v>446</v>
      </c>
      <c r="C25" s="309" t="s">
        <v>688</v>
      </c>
      <c r="D25" s="225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333" t="s">
        <v>447</v>
      </c>
      <c r="C26" s="334" t="s">
        <v>688</v>
      </c>
      <c r="D26" s="330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SheetLayoutView="90" zoomScalePageLayoutView="0" workbookViewId="0" topLeftCell="A1">
      <selection activeCell="D9" sqref="D9"/>
    </sheetView>
  </sheetViews>
  <sheetFormatPr defaultColWidth="9.140625" defaultRowHeight="12.75"/>
  <cols>
    <col min="1" max="1" width="6.00390625" style="20" customWidth="1"/>
    <col min="2" max="2" width="11.7109375" style="20" hidden="1" customWidth="1"/>
    <col min="3" max="3" width="11.710937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PROGRAMI'!C27</f>
        <v>Çekiç Atma</v>
      </c>
      <c r="F3" s="28" t="s">
        <v>525</v>
      </c>
      <c r="G3" s="437" t="str">
        <f>'YARIŞMA PROGRAMI'!E27</f>
        <v>46.00 (4kg)</v>
      </c>
      <c r="H3" s="437"/>
      <c r="I3" s="437"/>
      <c r="J3" s="438" t="s">
        <v>4</v>
      </c>
      <c r="K3" s="438"/>
      <c r="L3" s="438"/>
      <c r="M3" s="437" t="str">
        <f>'YARIŞMA PROGRAMI'!F27</f>
        <v>Tuğçe ŞAHUTOĞLU 74.17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PROGRAMI'!B27</f>
        <v>Büyük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PROGRAMI'!D27</f>
        <v>03 Mayıs 2014 - 15.00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88"/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89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5" customHeight="1" thickBot="1">
      <c r="A8" s="33">
        <v>1</v>
      </c>
      <c r="B8" s="177" t="s">
        <v>450</v>
      </c>
      <c r="C8" s="177">
        <v>84</v>
      </c>
      <c r="D8" s="261">
        <v>33399</v>
      </c>
      <c r="E8" s="262" t="s">
        <v>610</v>
      </c>
      <c r="F8" s="263" t="s">
        <v>591</v>
      </c>
      <c r="G8" s="35">
        <v>5426</v>
      </c>
      <c r="H8" s="35">
        <v>5739</v>
      </c>
      <c r="I8" s="35">
        <v>6049</v>
      </c>
      <c r="J8" s="337">
        <v>6049</v>
      </c>
      <c r="K8" s="35">
        <v>5808</v>
      </c>
      <c r="L8" s="35" t="s">
        <v>678</v>
      </c>
      <c r="M8" s="35">
        <v>5988</v>
      </c>
      <c r="N8" s="337">
        <v>6049</v>
      </c>
      <c r="O8" s="42"/>
      <c r="P8" s="37"/>
      <c r="R8" s="39"/>
      <c r="S8" s="39"/>
      <c r="T8" s="39"/>
    </row>
    <row r="9" spans="1:20" s="38" customFormat="1" ht="45" customHeight="1" thickBot="1">
      <c r="A9" s="44">
        <v>2</v>
      </c>
      <c r="B9" s="335" t="s">
        <v>448</v>
      </c>
      <c r="C9" s="335">
        <v>59</v>
      </c>
      <c r="D9" s="323" t="s">
        <v>611</v>
      </c>
      <c r="E9" s="324" t="s">
        <v>612</v>
      </c>
      <c r="F9" s="325" t="s">
        <v>583</v>
      </c>
      <c r="G9" s="45">
        <v>4893</v>
      </c>
      <c r="H9" s="45">
        <v>4955</v>
      </c>
      <c r="I9" s="45">
        <v>5085</v>
      </c>
      <c r="J9" s="345">
        <v>5085</v>
      </c>
      <c r="K9" s="45" t="s">
        <v>678</v>
      </c>
      <c r="L9" s="45">
        <v>4741</v>
      </c>
      <c r="M9" s="45">
        <v>4942</v>
      </c>
      <c r="N9" s="345">
        <v>5085</v>
      </c>
      <c r="O9" s="47"/>
      <c r="P9" s="48"/>
      <c r="R9" s="39"/>
      <c r="S9" s="39"/>
      <c r="T9" s="39"/>
    </row>
    <row r="10" spans="1:20" s="38" customFormat="1" ht="45" customHeight="1" thickBot="1">
      <c r="A10" s="338">
        <v>3</v>
      </c>
      <c r="B10" s="309" t="s">
        <v>449</v>
      </c>
      <c r="C10" s="309">
        <v>82</v>
      </c>
      <c r="D10" s="339">
        <v>34634</v>
      </c>
      <c r="E10" s="340" t="s">
        <v>590</v>
      </c>
      <c r="F10" s="340" t="s">
        <v>591</v>
      </c>
      <c r="G10" s="341"/>
      <c r="H10" s="341"/>
      <c r="I10" s="341"/>
      <c r="J10" s="342">
        <v>0</v>
      </c>
      <c r="K10" s="341"/>
      <c r="L10" s="341"/>
      <c r="M10" s="341"/>
      <c r="N10" s="342">
        <v>0</v>
      </c>
      <c r="O10" s="343" t="s">
        <v>679</v>
      </c>
      <c r="P10" s="344"/>
      <c r="R10" s="39"/>
      <c r="S10" s="39"/>
      <c r="T10" s="39"/>
    </row>
    <row r="11" spans="1:20" s="38" customFormat="1" ht="45" customHeight="1" thickBot="1">
      <c r="A11" s="40"/>
      <c r="B11" s="177" t="s">
        <v>451</v>
      </c>
      <c r="C11" s="177" t="s">
        <v>688</v>
      </c>
      <c r="D11" s="261" t="s">
        <v>688</v>
      </c>
      <c r="E11" s="262" t="s">
        <v>688</v>
      </c>
      <c r="F11" s="263" t="s">
        <v>688</v>
      </c>
      <c r="G11" s="41"/>
      <c r="H11" s="41"/>
      <c r="I11" s="41"/>
      <c r="J11" s="203">
        <v>0</v>
      </c>
      <c r="K11" s="41"/>
      <c r="L11" s="41"/>
      <c r="M11" s="41"/>
      <c r="N11" s="203">
        <v>0</v>
      </c>
      <c r="O11" s="42"/>
      <c r="P11" s="43"/>
      <c r="R11" s="39"/>
      <c r="S11" s="39"/>
      <c r="T11" s="39"/>
    </row>
    <row r="12" spans="1:20" s="38" customFormat="1" ht="45" customHeight="1" thickBot="1">
      <c r="A12" s="40"/>
      <c r="B12" s="177" t="s">
        <v>452</v>
      </c>
      <c r="C12" s="177" t="s">
        <v>688</v>
      </c>
      <c r="D12" s="261" t="s">
        <v>688</v>
      </c>
      <c r="E12" s="262" t="s">
        <v>688</v>
      </c>
      <c r="F12" s="263" t="s">
        <v>688</v>
      </c>
      <c r="G12" s="41"/>
      <c r="H12" s="41"/>
      <c r="I12" s="41"/>
      <c r="J12" s="203">
        <v>0</v>
      </c>
      <c r="K12" s="41"/>
      <c r="L12" s="41"/>
      <c r="M12" s="41"/>
      <c r="N12" s="203">
        <v>0</v>
      </c>
      <c r="O12" s="42"/>
      <c r="P12" s="43"/>
      <c r="R12" s="39"/>
      <c r="S12" s="39"/>
      <c r="T12" s="39"/>
    </row>
    <row r="13" spans="1:20" s="38" customFormat="1" ht="45" customHeight="1" thickBot="1">
      <c r="A13" s="40"/>
      <c r="B13" s="177" t="s">
        <v>453</v>
      </c>
      <c r="C13" s="177" t="s">
        <v>688</v>
      </c>
      <c r="D13" s="261" t="s">
        <v>688</v>
      </c>
      <c r="E13" s="262" t="s">
        <v>688</v>
      </c>
      <c r="F13" s="263" t="s">
        <v>688</v>
      </c>
      <c r="G13" s="41"/>
      <c r="H13" s="41"/>
      <c r="I13" s="41"/>
      <c r="J13" s="203">
        <v>0</v>
      </c>
      <c r="K13" s="41"/>
      <c r="L13" s="41"/>
      <c r="M13" s="41"/>
      <c r="N13" s="203">
        <v>0</v>
      </c>
      <c r="O13" s="42"/>
      <c r="P13" s="43"/>
      <c r="R13" s="39"/>
      <c r="S13" s="39"/>
      <c r="T13" s="39"/>
    </row>
    <row r="14" spans="1:20" s="38" customFormat="1" ht="45" customHeight="1" thickBot="1">
      <c r="A14" s="40"/>
      <c r="B14" s="177" t="s">
        <v>454</v>
      </c>
      <c r="C14" s="177" t="s">
        <v>688</v>
      </c>
      <c r="D14" s="261" t="s">
        <v>688</v>
      </c>
      <c r="E14" s="262" t="s">
        <v>688</v>
      </c>
      <c r="F14" s="263" t="s">
        <v>688</v>
      </c>
      <c r="G14" s="41"/>
      <c r="H14" s="214"/>
      <c r="I14" s="214"/>
      <c r="J14" s="203">
        <v>0</v>
      </c>
      <c r="K14" s="214"/>
      <c r="L14" s="214"/>
      <c r="M14" s="41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177" t="s">
        <v>455</v>
      </c>
      <c r="C15" s="177" t="s">
        <v>688</v>
      </c>
      <c r="D15" s="261" t="s">
        <v>688</v>
      </c>
      <c r="E15" s="262" t="s">
        <v>688</v>
      </c>
      <c r="F15" s="263" t="s">
        <v>688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177" t="s">
        <v>456</v>
      </c>
      <c r="C16" s="177" t="s">
        <v>688</v>
      </c>
      <c r="D16" s="261" t="s">
        <v>688</v>
      </c>
      <c r="E16" s="262" t="s">
        <v>688</v>
      </c>
      <c r="F16" s="263" t="s">
        <v>688</v>
      </c>
      <c r="G16" s="41"/>
      <c r="H16" s="41"/>
      <c r="I16" s="41"/>
      <c r="J16" s="203">
        <v>0</v>
      </c>
      <c r="K16" s="214"/>
      <c r="L16" s="214"/>
      <c r="M16" s="214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177" t="s">
        <v>457</v>
      </c>
      <c r="C17" s="177" t="s">
        <v>688</v>
      </c>
      <c r="D17" s="261" t="s">
        <v>688</v>
      </c>
      <c r="E17" s="262" t="s">
        <v>688</v>
      </c>
      <c r="F17" s="263" t="s">
        <v>688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177" t="s">
        <v>458</v>
      </c>
      <c r="C18" s="177" t="s">
        <v>688</v>
      </c>
      <c r="D18" s="261" t="s">
        <v>688</v>
      </c>
      <c r="E18" s="262" t="s">
        <v>688</v>
      </c>
      <c r="F18" s="263" t="s">
        <v>688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7" t="s">
        <v>459</v>
      </c>
      <c r="C19" s="177" t="s">
        <v>688</v>
      </c>
      <c r="D19" s="261" t="s">
        <v>688</v>
      </c>
      <c r="E19" s="262" t="s">
        <v>688</v>
      </c>
      <c r="F19" s="263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7" t="s">
        <v>460</v>
      </c>
      <c r="C20" s="177" t="s">
        <v>688</v>
      </c>
      <c r="D20" s="261" t="s">
        <v>688</v>
      </c>
      <c r="E20" s="262" t="s">
        <v>688</v>
      </c>
      <c r="F20" s="263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7" t="s">
        <v>461</v>
      </c>
      <c r="C21" s="177" t="s">
        <v>688</v>
      </c>
      <c r="D21" s="261" t="s">
        <v>688</v>
      </c>
      <c r="E21" s="262" t="s">
        <v>688</v>
      </c>
      <c r="F21" s="263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7" t="s">
        <v>462</v>
      </c>
      <c r="C22" s="177" t="s">
        <v>688</v>
      </c>
      <c r="D22" s="261" t="s">
        <v>688</v>
      </c>
      <c r="E22" s="262" t="s">
        <v>688</v>
      </c>
      <c r="F22" s="263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7" t="s">
        <v>463</v>
      </c>
      <c r="C23" s="177" t="s">
        <v>688</v>
      </c>
      <c r="D23" s="261" t="s">
        <v>688</v>
      </c>
      <c r="E23" s="262" t="s">
        <v>688</v>
      </c>
      <c r="F23" s="263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7" t="s">
        <v>464</v>
      </c>
      <c r="C24" s="177" t="s">
        <v>688</v>
      </c>
      <c r="D24" s="261" t="s">
        <v>688</v>
      </c>
      <c r="E24" s="262" t="s">
        <v>688</v>
      </c>
      <c r="F24" s="263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7" t="s">
        <v>465</v>
      </c>
      <c r="C25" s="177" t="s">
        <v>688</v>
      </c>
      <c r="D25" s="261" t="s">
        <v>688</v>
      </c>
      <c r="E25" s="262" t="s">
        <v>688</v>
      </c>
      <c r="F25" s="263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335" t="s">
        <v>466</v>
      </c>
      <c r="C26" s="335" t="s">
        <v>688</v>
      </c>
      <c r="D26" s="323" t="s">
        <v>688</v>
      </c>
      <c r="E26" s="324" t="s">
        <v>688</v>
      </c>
      <c r="F26" s="325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3"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A1:P1"/>
    <mergeCell ref="A2:P2"/>
    <mergeCell ref="A3:D3"/>
    <mergeCell ref="G3:I3"/>
    <mergeCell ref="J3:L3"/>
    <mergeCell ref="M3:P3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6.00390625" style="20" customWidth="1"/>
    <col min="2" max="2" width="11.28125" style="20" hidden="1" customWidth="1"/>
    <col min="3" max="3" width="11.2812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54" t="str">
        <f>Kapak!B3</f>
        <v>TÜRKİYE ATLETİZM FEDERASYONU BAŞKANLIĞI
Bursa Atletizm İl Temsilciliği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PROGRAMI'!C28</f>
        <v>Gülle Atma</v>
      </c>
      <c r="F3" s="28" t="s">
        <v>525</v>
      </c>
      <c r="G3" s="437" t="str">
        <f>'YARIŞMA PROGRAMI'!E28</f>
        <v>13.00 (4kg)</v>
      </c>
      <c r="H3" s="437"/>
      <c r="I3" s="437"/>
      <c r="J3" s="438" t="s">
        <v>4</v>
      </c>
      <c r="K3" s="438"/>
      <c r="L3" s="438"/>
      <c r="M3" s="437" t="str">
        <f>'YARIŞMA PROGRAMI'!F28</f>
        <v>Emel DERELİ 18.04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185" t="str">
        <f>'YARIŞMA PROGRAMI'!B27</f>
        <v>Büyük Bayan</v>
      </c>
      <c r="F4" s="55"/>
      <c r="G4" s="425"/>
      <c r="H4" s="425"/>
      <c r="I4" s="425"/>
      <c r="J4" s="424" t="s">
        <v>17</v>
      </c>
      <c r="K4" s="424"/>
      <c r="L4" s="424"/>
      <c r="M4" s="426" t="str">
        <f>'YARIŞMA PROGRAMI'!D28</f>
        <v>03 Mayıs 2014 - 16.00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45" t="s">
        <v>18</v>
      </c>
      <c r="B6" s="447"/>
      <c r="C6" s="422" t="s">
        <v>524</v>
      </c>
      <c r="D6" s="449" t="s">
        <v>31</v>
      </c>
      <c r="E6" s="447" t="s">
        <v>19</v>
      </c>
      <c r="F6" s="447" t="s">
        <v>23</v>
      </c>
      <c r="G6" s="451" t="s">
        <v>5</v>
      </c>
      <c r="H6" s="452"/>
      <c r="I6" s="452"/>
      <c r="J6" s="452"/>
      <c r="K6" s="452"/>
      <c r="L6" s="452"/>
      <c r="M6" s="453"/>
      <c r="N6" s="439" t="s">
        <v>20</v>
      </c>
      <c r="O6" s="441" t="s">
        <v>21</v>
      </c>
      <c r="P6" s="443" t="s">
        <v>22</v>
      </c>
    </row>
    <row r="7" spans="1:16" ht="35.25" customHeight="1" thickBot="1">
      <c r="A7" s="446"/>
      <c r="B7" s="448"/>
      <c r="C7" s="423"/>
      <c r="D7" s="450"/>
      <c r="E7" s="448"/>
      <c r="F7" s="448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40"/>
      <c r="O7" s="442"/>
      <c r="P7" s="444"/>
    </row>
    <row r="8" spans="1:20" s="38" customFormat="1" ht="45" customHeight="1" thickBot="1">
      <c r="A8" s="369">
        <v>1</v>
      </c>
      <c r="B8" s="217" t="s">
        <v>468</v>
      </c>
      <c r="C8" s="217">
        <v>82</v>
      </c>
      <c r="D8" s="327">
        <v>34634</v>
      </c>
      <c r="E8" s="326" t="s">
        <v>590</v>
      </c>
      <c r="F8" s="326" t="s">
        <v>591</v>
      </c>
      <c r="G8" s="370">
        <v>1304</v>
      </c>
      <c r="H8" s="370" t="s">
        <v>678</v>
      </c>
      <c r="I8" s="370">
        <v>1279</v>
      </c>
      <c r="J8" s="371">
        <v>1304</v>
      </c>
      <c r="K8" s="370">
        <v>1332</v>
      </c>
      <c r="L8" s="370">
        <v>1306</v>
      </c>
      <c r="M8" s="370" t="s">
        <v>678</v>
      </c>
      <c r="N8" s="371">
        <v>1332</v>
      </c>
      <c r="O8" s="372"/>
      <c r="P8" s="373"/>
      <c r="R8" s="39"/>
      <c r="S8" s="39"/>
      <c r="T8" s="39"/>
    </row>
    <row r="9" spans="1:20" s="38" customFormat="1" ht="45" customHeight="1" thickBot="1">
      <c r="A9" s="338">
        <v>2</v>
      </c>
      <c r="B9" s="310" t="s">
        <v>467</v>
      </c>
      <c r="C9" s="310">
        <v>81</v>
      </c>
      <c r="D9" s="346">
        <v>33683</v>
      </c>
      <c r="E9" s="347" t="s">
        <v>588</v>
      </c>
      <c r="F9" s="347" t="s">
        <v>589</v>
      </c>
      <c r="G9" s="341">
        <v>677</v>
      </c>
      <c r="H9" s="341">
        <v>689</v>
      </c>
      <c r="I9" s="341" t="s">
        <v>678</v>
      </c>
      <c r="J9" s="342">
        <v>689</v>
      </c>
      <c r="K9" s="341">
        <v>663</v>
      </c>
      <c r="L9" s="341" t="s">
        <v>678</v>
      </c>
      <c r="M9" s="341" t="s">
        <v>678</v>
      </c>
      <c r="N9" s="342">
        <v>689</v>
      </c>
      <c r="O9" s="343"/>
      <c r="P9" s="344"/>
      <c r="R9" s="39"/>
      <c r="S9" s="39"/>
      <c r="T9" s="39"/>
    </row>
    <row r="10" spans="1:20" s="38" customFormat="1" ht="45" customHeight="1" thickBot="1">
      <c r="A10" s="40">
        <v>3</v>
      </c>
      <c r="B10" s="90" t="s">
        <v>469</v>
      </c>
      <c r="C10" s="90">
        <v>62</v>
      </c>
      <c r="D10" s="34" t="s">
        <v>585</v>
      </c>
      <c r="E10" s="58" t="s">
        <v>586</v>
      </c>
      <c r="F10" s="59" t="s">
        <v>587</v>
      </c>
      <c r="G10" s="41"/>
      <c r="H10" s="41"/>
      <c r="I10" s="41"/>
      <c r="J10" s="60">
        <v>0</v>
      </c>
      <c r="K10" s="41"/>
      <c r="L10" s="41"/>
      <c r="M10" s="41"/>
      <c r="N10" s="60">
        <v>0</v>
      </c>
      <c r="O10" s="42" t="s">
        <v>679</v>
      </c>
      <c r="P10" s="43"/>
      <c r="R10" s="39"/>
      <c r="S10" s="39"/>
      <c r="T10" s="39"/>
    </row>
    <row r="11" spans="1:20" s="38" customFormat="1" ht="45" customHeight="1" thickBot="1">
      <c r="A11" s="40"/>
      <c r="B11" s="90" t="s">
        <v>470</v>
      </c>
      <c r="C11" s="90" t="s">
        <v>688</v>
      </c>
      <c r="D11" s="34" t="s">
        <v>688</v>
      </c>
      <c r="E11" s="58" t="s">
        <v>688</v>
      </c>
      <c r="F11" s="59" t="s">
        <v>688</v>
      </c>
      <c r="G11" s="41"/>
      <c r="H11" s="41"/>
      <c r="I11" s="41"/>
      <c r="J11" s="203">
        <v>0</v>
      </c>
      <c r="K11" s="41"/>
      <c r="L11" s="41"/>
      <c r="M11" s="41"/>
      <c r="N11" s="203">
        <v>0</v>
      </c>
      <c r="O11" s="42"/>
      <c r="P11" s="43"/>
      <c r="R11" s="39"/>
      <c r="S11" s="39"/>
      <c r="T11" s="39"/>
    </row>
    <row r="12" spans="1:20" s="38" customFormat="1" ht="45" customHeight="1" thickBot="1">
      <c r="A12" s="40"/>
      <c r="B12" s="90" t="s">
        <v>471</v>
      </c>
      <c r="C12" s="90" t="s">
        <v>688</v>
      </c>
      <c r="D12" s="34" t="s">
        <v>688</v>
      </c>
      <c r="E12" s="58" t="s">
        <v>688</v>
      </c>
      <c r="F12" s="59" t="s">
        <v>688</v>
      </c>
      <c r="G12" s="41"/>
      <c r="H12" s="41"/>
      <c r="I12" s="41"/>
      <c r="J12" s="203">
        <v>0</v>
      </c>
      <c r="K12" s="41"/>
      <c r="L12" s="41"/>
      <c r="M12" s="41"/>
      <c r="N12" s="203">
        <v>0</v>
      </c>
      <c r="O12" s="42"/>
      <c r="P12" s="43"/>
      <c r="R12" s="39"/>
      <c r="S12" s="39"/>
      <c r="T12" s="39"/>
    </row>
    <row r="13" spans="1:20" s="38" customFormat="1" ht="45" customHeight="1" thickBot="1">
      <c r="A13" s="40"/>
      <c r="B13" s="90" t="s">
        <v>472</v>
      </c>
      <c r="C13" s="90" t="s">
        <v>688</v>
      </c>
      <c r="D13" s="34" t="s">
        <v>688</v>
      </c>
      <c r="E13" s="58" t="s">
        <v>688</v>
      </c>
      <c r="F13" s="59" t="s">
        <v>688</v>
      </c>
      <c r="G13" s="41"/>
      <c r="H13" s="41"/>
      <c r="I13" s="41"/>
      <c r="J13" s="203">
        <v>0</v>
      </c>
      <c r="K13" s="41"/>
      <c r="L13" s="41"/>
      <c r="M13" s="41"/>
      <c r="N13" s="203">
        <v>0</v>
      </c>
      <c r="O13" s="42"/>
      <c r="P13" s="43"/>
      <c r="R13" s="39"/>
      <c r="S13" s="39"/>
      <c r="T13" s="39"/>
    </row>
    <row r="14" spans="1:20" s="38" customFormat="1" ht="45" customHeight="1" thickBot="1">
      <c r="A14" s="40"/>
      <c r="B14" s="90" t="s">
        <v>473</v>
      </c>
      <c r="C14" s="90" t="s">
        <v>688</v>
      </c>
      <c r="D14" s="34" t="s">
        <v>688</v>
      </c>
      <c r="E14" s="58" t="s">
        <v>688</v>
      </c>
      <c r="F14" s="59" t="s">
        <v>688</v>
      </c>
      <c r="G14" s="41"/>
      <c r="H14" s="41"/>
      <c r="I14" s="41"/>
      <c r="J14" s="203">
        <v>0</v>
      </c>
      <c r="K14" s="41"/>
      <c r="L14" s="41"/>
      <c r="M14" s="41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90" t="s">
        <v>474</v>
      </c>
      <c r="C15" s="90" t="s">
        <v>688</v>
      </c>
      <c r="D15" s="34" t="s">
        <v>688</v>
      </c>
      <c r="E15" s="58" t="s">
        <v>688</v>
      </c>
      <c r="F15" s="59" t="s">
        <v>688</v>
      </c>
      <c r="G15" s="41"/>
      <c r="H15" s="41"/>
      <c r="I15" s="41"/>
      <c r="J15" s="203">
        <v>0</v>
      </c>
      <c r="K15" s="41"/>
      <c r="L15" s="41"/>
      <c r="M15" s="41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90" t="s">
        <v>475</v>
      </c>
      <c r="C16" s="90" t="s">
        <v>688</v>
      </c>
      <c r="D16" s="34" t="s">
        <v>688</v>
      </c>
      <c r="E16" s="58" t="s">
        <v>688</v>
      </c>
      <c r="F16" s="59" t="s">
        <v>688</v>
      </c>
      <c r="G16" s="41"/>
      <c r="H16" s="41"/>
      <c r="I16" s="41"/>
      <c r="J16" s="203">
        <v>0</v>
      </c>
      <c r="K16" s="41"/>
      <c r="L16" s="41"/>
      <c r="M16" s="41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90" t="s">
        <v>476</v>
      </c>
      <c r="C17" s="90" t="s">
        <v>688</v>
      </c>
      <c r="D17" s="34" t="s">
        <v>688</v>
      </c>
      <c r="E17" s="58" t="s">
        <v>688</v>
      </c>
      <c r="F17" s="59" t="s">
        <v>688</v>
      </c>
      <c r="G17" s="41"/>
      <c r="H17" s="41"/>
      <c r="I17" s="41"/>
      <c r="J17" s="203">
        <v>0</v>
      </c>
      <c r="K17" s="41"/>
      <c r="L17" s="41"/>
      <c r="M17" s="41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90" t="s">
        <v>477</v>
      </c>
      <c r="C18" s="90" t="s">
        <v>688</v>
      </c>
      <c r="D18" s="34" t="s">
        <v>688</v>
      </c>
      <c r="E18" s="58" t="s">
        <v>688</v>
      </c>
      <c r="F18" s="59" t="s">
        <v>688</v>
      </c>
      <c r="G18" s="214"/>
      <c r="H18" s="214"/>
      <c r="I18" s="214"/>
      <c r="J18" s="203">
        <v>0</v>
      </c>
      <c r="K18" s="214"/>
      <c r="L18" s="214"/>
      <c r="M18" s="214"/>
      <c r="N18" s="203">
        <v>0</v>
      </c>
      <c r="O18" s="218"/>
      <c r="P18" s="43"/>
      <c r="R18" s="39"/>
      <c r="S18" s="39"/>
      <c r="T18" s="39"/>
    </row>
    <row r="19" spans="1:20" s="38" customFormat="1" ht="45" customHeight="1" thickBot="1">
      <c r="A19" s="40"/>
      <c r="B19" s="90" t="s">
        <v>478</v>
      </c>
      <c r="C19" s="90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90" t="s">
        <v>479</v>
      </c>
      <c r="C20" s="90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90" t="s">
        <v>480</v>
      </c>
      <c r="C21" s="90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90" t="s">
        <v>481</v>
      </c>
      <c r="C22" s="90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90" t="s">
        <v>482</v>
      </c>
      <c r="C23" s="90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90" t="s">
        <v>483</v>
      </c>
      <c r="C24" s="90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90" t="s">
        <v>484</v>
      </c>
      <c r="C25" s="90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217" t="s">
        <v>485</v>
      </c>
      <c r="C26" s="217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="106" zoomScaleNormal="98" zoomScaleSheetLayoutView="106" zoomScalePageLayoutView="0" workbookViewId="0" topLeftCell="A1">
      <selection activeCell="D8" sqref="D8"/>
    </sheetView>
  </sheetViews>
  <sheetFormatPr defaultColWidth="9.140625" defaultRowHeight="12.75"/>
  <cols>
    <col min="1" max="1" width="2.57421875" style="228" customWidth="1"/>
    <col min="2" max="2" width="23.00390625" style="230" customWidth="1"/>
    <col min="3" max="3" width="17.421875" style="229" customWidth="1"/>
    <col min="4" max="4" width="23.140625" style="228" bestFit="1" customWidth="1"/>
    <col min="5" max="5" width="18.00390625" style="228" customWidth="1"/>
    <col min="6" max="6" width="30.28125" style="229" bestFit="1" customWidth="1"/>
    <col min="7" max="7" width="2.421875" style="228" customWidth="1"/>
    <col min="8" max="8" width="2.57421875" style="228" customWidth="1"/>
    <col min="9" max="16384" width="9.140625" style="228" customWidth="1"/>
  </cols>
  <sheetData>
    <row r="1" spans="1:8" ht="12" customHeight="1">
      <c r="A1" s="253"/>
      <c r="B1" s="259"/>
      <c r="C1" s="258"/>
      <c r="D1" s="253"/>
      <c r="E1" s="253"/>
      <c r="F1" s="258"/>
      <c r="G1" s="253"/>
      <c r="H1" s="257"/>
    </row>
    <row r="2" spans="1:7" ht="39.75" customHeight="1">
      <c r="A2" s="253"/>
      <c r="B2" s="410" t="str">
        <f>Kapak!B15</f>
        <v>NURULLAH İVAK ULUSLAR ARASI ATMALAR ŞAMPİYONASI VE YILDIZLAR ATMALAR LİGİ FİNALİ</v>
      </c>
      <c r="C2" s="410"/>
      <c r="D2" s="410"/>
      <c r="E2" s="410"/>
      <c r="F2" s="410"/>
      <c r="G2" s="253"/>
    </row>
    <row r="3" spans="1:7" ht="23.25" customHeight="1">
      <c r="A3" s="253"/>
      <c r="B3" s="411" t="s">
        <v>30</v>
      </c>
      <c r="C3" s="411"/>
      <c r="D3" s="411"/>
      <c r="E3" s="411"/>
      <c r="F3" s="411"/>
      <c r="G3" s="253"/>
    </row>
    <row r="4" spans="1:7" ht="23.25" customHeight="1" thickBot="1">
      <c r="A4" s="253"/>
      <c r="B4" s="412" t="s">
        <v>32</v>
      </c>
      <c r="C4" s="412"/>
      <c r="D4" s="412"/>
      <c r="E4" s="412"/>
      <c r="F4" s="412"/>
      <c r="G4" s="253"/>
    </row>
    <row r="5" spans="1:7" ht="27" customHeight="1" thickBot="1">
      <c r="A5" s="253"/>
      <c r="B5" s="256" t="s">
        <v>202</v>
      </c>
      <c r="C5" s="256" t="s">
        <v>201</v>
      </c>
      <c r="D5" s="255" t="s">
        <v>200</v>
      </c>
      <c r="E5" s="255" t="s">
        <v>199</v>
      </c>
      <c r="F5" s="254" t="s">
        <v>4</v>
      </c>
      <c r="G5" s="253"/>
    </row>
    <row r="6" spans="1:7" s="231" customFormat="1" ht="10.5" customHeight="1" thickBot="1">
      <c r="A6" s="232"/>
      <c r="B6" s="234"/>
      <c r="C6" s="232"/>
      <c r="D6" s="232"/>
      <c r="E6" s="232"/>
      <c r="F6" s="233"/>
      <c r="G6" s="232"/>
    </row>
    <row r="7" spans="1:7" s="231" customFormat="1" ht="22.5" customHeight="1">
      <c r="A7" s="232"/>
      <c r="B7" s="407" t="s">
        <v>510</v>
      </c>
      <c r="C7" s="246" t="s">
        <v>10</v>
      </c>
      <c r="D7" s="246" t="s">
        <v>513</v>
      </c>
      <c r="E7" s="245" t="s">
        <v>529</v>
      </c>
      <c r="F7" s="252" t="s">
        <v>116</v>
      </c>
      <c r="G7" s="232"/>
    </row>
    <row r="8" spans="1:7" s="231" customFormat="1" ht="24.75" customHeight="1">
      <c r="A8" s="232"/>
      <c r="B8" s="408"/>
      <c r="C8" s="242" t="s">
        <v>9</v>
      </c>
      <c r="D8" s="242" t="s">
        <v>566</v>
      </c>
      <c r="E8" s="243" t="s">
        <v>526</v>
      </c>
      <c r="F8" s="251" t="s">
        <v>116</v>
      </c>
      <c r="G8" s="232"/>
    </row>
    <row r="9" spans="1:7" s="231" customFormat="1" ht="24.75" customHeight="1">
      <c r="A9" s="232"/>
      <c r="B9" s="408"/>
      <c r="C9" s="242" t="s">
        <v>8</v>
      </c>
      <c r="D9" s="241" t="s">
        <v>514</v>
      </c>
      <c r="E9" s="240" t="s">
        <v>528</v>
      </c>
      <c r="F9" s="251" t="s">
        <v>116</v>
      </c>
      <c r="G9" s="232"/>
    </row>
    <row r="10" spans="1:7" s="231" customFormat="1" ht="22.5" customHeight="1" thickBot="1">
      <c r="A10" s="232"/>
      <c r="B10" s="409"/>
      <c r="C10" s="250" t="s">
        <v>43</v>
      </c>
      <c r="D10" s="237" t="s">
        <v>680</v>
      </c>
      <c r="E10" s="249" t="s">
        <v>527</v>
      </c>
      <c r="F10" s="248" t="s">
        <v>116</v>
      </c>
      <c r="G10" s="232"/>
    </row>
    <row r="11" spans="1:7" s="231" customFormat="1" ht="10.5" customHeight="1" thickBot="1">
      <c r="A11" s="232"/>
      <c r="B11" s="234"/>
      <c r="C11" s="232"/>
      <c r="D11" s="232"/>
      <c r="E11" s="247"/>
      <c r="F11" s="233"/>
      <c r="G11" s="232"/>
    </row>
    <row r="12" spans="1:7" s="231" customFormat="1" ht="22.5" customHeight="1">
      <c r="A12" s="232"/>
      <c r="B12" s="407" t="s">
        <v>509</v>
      </c>
      <c r="C12" s="246" t="s">
        <v>10</v>
      </c>
      <c r="D12" s="246" t="s">
        <v>568</v>
      </c>
      <c r="E12" s="245" t="s">
        <v>532</v>
      </c>
      <c r="F12" s="244" t="s">
        <v>531</v>
      </c>
      <c r="G12" s="232"/>
    </row>
    <row r="13" spans="1:7" s="231" customFormat="1" ht="24.75" customHeight="1">
      <c r="A13" s="232"/>
      <c r="B13" s="408"/>
      <c r="C13" s="242" t="s">
        <v>9</v>
      </c>
      <c r="D13" s="242" t="s">
        <v>567</v>
      </c>
      <c r="E13" s="243" t="s">
        <v>537</v>
      </c>
      <c r="F13" s="239" t="s">
        <v>530</v>
      </c>
      <c r="G13" s="232"/>
    </row>
    <row r="14" spans="1:7" s="231" customFormat="1" ht="24.75" customHeight="1">
      <c r="A14" s="232"/>
      <c r="B14" s="408"/>
      <c r="C14" s="242" t="s">
        <v>8</v>
      </c>
      <c r="D14" s="241" t="s">
        <v>681</v>
      </c>
      <c r="E14" s="240" t="s">
        <v>535</v>
      </c>
      <c r="F14" s="239" t="s">
        <v>536</v>
      </c>
      <c r="G14" s="232"/>
    </row>
    <row r="15" spans="1:7" s="231" customFormat="1" ht="22.5" customHeight="1" thickBot="1">
      <c r="A15" s="232"/>
      <c r="B15" s="409"/>
      <c r="C15" s="238" t="s">
        <v>43</v>
      </c>
      <c r="D15" s="237" t="s">
        <v>682</v>
      </c>
      <c r="E15" s="236" t="s">
        <v>534</v>
      </c>
      <c r="F15" s="235" t="s">
        <v>533</v>
      </c>
      <c r="G15" s="232"/>
    </row>
    <row r="16" spans="1:7" s="231" customFormat="1" ht="10.5" customHeight="1" thickBot="1">
      <c r="A16" s="232"/>
      <c r="B16" s="234"/>
      <c r="C16" s="232"/>
      <c r="D16" s="232"/>
      <c r="E16" s="247"/>
      <c r="F16" s="233"/>
      <c r="G16" s="232"/>
    </row>
    <row r="17" spans="1:7" s="231" customFormat="1" ht="22.5" customHeight="1">
      <c r="A17" s="232"/>
      <c r="B17" s="407" t="s">
        <v>508</v>
      </c>
      <c r="C17" s="246" t="s">
        <v>10</v>
      </c>
      <c r="D17" s="246" t="s">
        <v>515</v>
      </c>
      <c r="E17" s="319" t="s">
        <v>541</v>
      </c>
      <c r="F17" s="244" t="s">
        <v>549</v>
      </c>
      <c r="G17" s="232"/>
    </row>
    <row r="18" spans="1:7" s="231" customFormat="1" ht="24.75" customHeight="1">
      <c r="A18" s="232"/>
      <c r="B18" s="408"/>
      <c r="C18" s="242" t="s">
        <v>9</v>
      </c>
      <c r="D18" s="242" t="s">
        <v>517</v>
      </c>
      <c r="E18" s="318" t="s">
        <v>538</v>
      </c>
      <c r="F18" s="239" t="s">
        <v>548</v>
      </c>
      <c r="G18" s="232"/>
    </row>
    <row r="19" spans="1:7" s="231" customFormat="1" ht="24.75" customHeight="1">
      <c r="A19" s="232"/>
      <c r="B19" s="408"/>
      <c r="C19" s="242" t="s">
        <v>8</v>
      </c>
      <c r="D19" s="241" t="s">
        <v>683</v>
      </c>
      <c r="E19" s="318" t="s">
        <v>540</v>
      </c>
      <c r="F19" s="321" t="s">
        <v>546</v>
      </c>
      <c r="G19" s="232"/>
    </row>
    <row r="20" spans="1:7" s="231" customFormat="1" ht="22.5" customHeight="1" thickBot="1">
      <c r="A20" s="232"/>
      <c r="B20" s="409"/>
      <c r="C20" s="238" t="s">
        <v>43</v>
      </c>
      <c r="D20" s="237" t="s">
        <v>684</v>
      </c>
      <c r="E20" s="320" t="s">
        <v>539</v>
      </c>
      <c r="F20" s="235" t="s">
        <v>547</v>
      </c>
      <c r="G20" s="232"/>
    </row>
    <row r="21" spans="1:7" s="231" customFormat="1" ht="10.5" customHeight="1">
      <c r="A21" s="232"/>
      <c r="B21" s="234"/>
      <c r="C21" s="232"/>
      <c r="D21" s="232"/>
      <c r="E21" s="247"/>
      <c r="F21" s="233"/>
      <c r="G21" s="232"/>
    </row>
    <row r="22" spans="1:7" s="231" customFormat="1" ht="22.5" customHeight="1" hidden="1">
      <c r="A22" s="232"/>
      <c r="B22" s="407" t="s">
        <v>507</v>
      </c>
      <c r="C22" s="246" t="s">
        <v>10</v>
      </c>
      <c r="D22" s="246" t="s">
        <v>517</v>
      </c>
      <c r="E22" s="245"/>
      <c r="F22" s="244"/>
      <c r="G22" s="232"/>
    </row>
    <row r="23" spans="1:7" s="231" customFormat="1" ht="24.75" customHeight="1" hidden="1">
      <c r="A23" s="232"/>
      <c r="B23" s="408"/>
      <c r="C23" s="242" t="s">
        <v>9</v>
      </c>
      <c r="D23" s="242" t="s">
        <v>518</v>
      </c>
      <c r="E23" s="243"/>
      <c r="F23" s="239"/>
      <c r="G23" s="232"/>
    </row>
    <row r="24" spans="1:7" s="231" customFormat="1" ht="24.75" customHeight="1" hidden="1">
      <c r="A24" s="232"/>
      <c r="B24" s="408"/>
      <c r="C24" s="242" t="s">
        <v>8</v>
      </c>
      <c r="D24" s="241" t="s">
        <v>519</v>
      </c>
      <c r="E24" s="240"/>
      <c r="F24" s="239"/>
      <c r="G24" s="232"/>
    </row>
    <row r="25" spans="1:7" s="231" customFormat="1" ht="22.5" customHeight="1" hidden="1" thickBot="1">
      <c r="A25" s="232"/>
      <c r="B25" s="409"/>
      <c r="C25" s="238" t="s">
        <v>43</v>
      </c>
      <c r="D25" s="237" t="s">
        <v>516</v>
      </c>
      <c r="E25" s="236"/>
      <c r="F25" s="235"/>
      <c r="G25" s="232"/>
    </row>
    <row r="26" spans="1:7" s="231" customFormat="1" ht="10.5" customHeight="1" thickBot="1">
      <c r="A26" s="232"/>
      <c r="B26" s="234"/>
      <c r="C26" s="232"/>
      <c r="D26" s="232"/>
      <c r="E26" s="247"/>
      <c r="F26" s="233"/>
      <c r="G26" s="232"/>
    </row>
    <row r="27" spans="1:7" s="231" customFormat="1" ht="22.5" customHeight="1">
      <c r="A27" s="232"/>
      <c r="B27" s="407" t="s">
        <v>506</v>
      </c>
      <c r="C27" s="246" t="s">
        <v>10</v>
      </c>
      <c r="D27" s="246" t="s">
        <v>515</v>
      </c>
      <c r="E27" s="319" t="s">
        <v>545</v>
      </c>
      <c r="F27" s="244" t="s">
        <v>551</v>
      </c>
      <c r="G27" s="232"/>
    </row>
    <row r="28" spans="1:7" s="231" customFormat="1" ht="24.75" customHeight="1">
      <c r="A28" s="232"/>
      <c r="B28" s="408"/>
      <c r="C28" s="242" t="s">
        <v>9</v>
      </c>
      <c r="D28" s="242" t="s">
        <v>517</v>
      </c>
      <c r="E28" s="318" t="s">
        <v>542</v>
      </c>
      <c r="F28" s="239" t="s">
        <v>548</v>
      </c>
      <c r="G28" s="232"/>
    </row>
    <row r="29" spans="1:7" s="231" customFormat="1" ht="24.75" customHeight="1">
      <c r="A29" s="232"/>
      <c r="B29" s="408"/>
      <c r="C29" s="242" t="s">
        <v>8</v>
      </c>
      <c r="D29" s="241" t="s">
        <v>683</v>
      </c>
      <c r="E29" s="318" t="s">
        <v>544</v>
      </c>
      <c r="F29" s="239" t="s">
        <v>552</v>
      </c>
      <c r="G29" s="232"/>
    </row>
    <row r="30" spans="1:7" s="231" customFormat="1" ht="22.5" customHeight="1" thickBot="1">
      <c r="A30" s="232"/>
      <c r="B30" s="409"/>
      <c r="C30" s="238" t="s">
        <v>43</v>
      </c>
      <c r="D30" s="237" t="s">
        <v>684</v>
      </c>
      <c r="E30" s="320" t="s">
        <v>543</v>
      </c>
      <c r="F30" s="235" t="s">
        <v>550</v>
      </c>
      <c r="G30" s="232"/>
    </row>
    <row r="31" spans="1:7" s="231" customFormat="1" ht="10.5" customHeight="1">
      <c r="A31" s="232"/>
      <c r="B31" s="234"/>
      <c r="C31" s="232"/>
      <c r="D31" s="232"/>
      <c r="E31" s="232"/>
      <c r="F31" s="233"/>
      <c r="G31" s="232"/>
    </row>
  </sheetData>
  <sheetProtection/>
  <mergeCells count="8">
    <mergeCell ref="B12:B15"/>
    <mergeCell ref="B7:B10"/>
    <mergeCell ref="B27:B30"/>
    <mergeCell ref="B2:F2"/>
    <mergeCell ref="B3:F3"/>
    <mergeCell ref="B4:F4"/>
    <mergeCell ref="B22:B25"/>
    <mergeCell ref="B17:B20"/>
  </mergeCells>
  <printOptions horizontalCentered="1" verticalCentered="1"/>
  <pageMargins left="0.44" right="0.15748031496062992" top="0.5905511811023623" bottom="0.4330708661417323" header="0.35433070866141736" footer="0.2755905511811024"/>
  <pageSetup horizontalDpi="300" verticalDpi="3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6.8515625" style="20" customWidth="1"/>
    <col min="2" max="2" width="13.00390625" style="20" hidden="1" customWidth="1"/>
    <col min="3" max="3" width="13.0039062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PROGRAMI'!C30</f>
        <v>Disk Atma</v>
      </c>
      <c r="F3" s="28" t="s">
        <v>525</v>
      </c>
      <c r="G3" s="437" t="str">
        <f>'YARIŞMA PROGRAMI'!E30</f>
        <v>40.00 (1kg)</v>
      </c>
      <c r="H3" s="437"/>
      <c r="I3" s="437"/>
      <c r="J3" s="438" t="s">
        <v>4</v>
      </c>
      <c r="K3" s="438"/>
      <c r="L3" s="438"/>
      <c r="M3" s="437" t="str">
        <f>'YARIŞMA PROGRAMI'!F30</f>
        <v>Oksana MERT 64.25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00" t="str">
        <f>'YARIŞMA PROGRAMI'!B27</f>
        <v>Büyük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PROGRAMI'!D30</f>
        <v>04 Mayıs 2014 - 15.30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0.5" customHeight="1" thickBot="1">
      <c r="A8" s="33">
        <v>1</v>
      </c>
      <c r="B8" s="182" t="s">
        <v>489</v>
      </c>
      <c r="C8" s="182">
        <v>73</v>
      </c>
      <c r="D8" s="34">
        <v>34198</v>
      </c>
      <c r="E8" s="58" t="s">
        <v>660</v>
      </c>
      <c r="F8" s="58" t="s">
        <v>570</v>
      </c>
      <c r="G8" s="35">
        <v>4519</v>
      </c>
      <c r="H8" s="35">
        <v>4570</v>
      </c>
      <c r="I8" s="35" t="s">
        <v>678</v>
      </c>
      <c r="J8" s="337">
        <v>4570</v>
      </c>
      <c r="K8" s="35" t="s">
        <v>678</v>
      </c>
      <c r="L8" s="35">
        <v>4450</v>
      </c>
      <c r="M8" s="35">
        <v>4811</v>
      </c>
      <c r="N8" s="337">
        <v>4811</v>
      </c>
      <c r="O8" s="180"/>
      <c r="P8" s="37"/>
      <c r="R8" s="39"/>
      <c r="S8" s="39"/>
      <c r="T8" s="39"/>
    </row>
    <row r="9" spans="1:20" s="38" customFormat="1" ht="40.5" customHeight="1" thickBot="1">
      <c r="A9" s="40">
        <v>2</v>
      </c>
      <c r="B9" s="182" t="s">
        <v>488</v>
      </c>
      <c r="C9" s="182">
        <v>70</v>
      </c>
      <c r="D9" s="34">
        <v>34606</v>
      </c>
      <c r="E9" s="58" t="s">
        <v>659</v>
      </c>
      <c r="F9" s="59" t="s">
        <v>572</v>
      </c>
      <c r="G9" s="41">
        <v>4162</v>
      </c>
      <c r="H9" s="41">
        <v>4373</v>
      </c>
      <c r="I9" s="41">
        <v>4441</v>
      </c>
      <c r="J9" s="60">
        <v>4441</v>
      </c>
      <c r="K9" s="41">
        <v>4530</v>
      </c>
      <c r="L9" s="41">
        <v>4333</v>
      </c>
      <c r="M9" s="41">
        <v>4505</v>
      </c>
      <c r="N9" s="60">
        <v>4530</v>
      </c>
      <c r="O9" s="181"/>
      <c r="P9" s="43"/>
      <c r="R9" s="39"/>
      <c r="S9" s="39"/>
      <c r="T9" s="39"/>
    </row>
    <row r="10" spans="1:20" s="38" customFormat="1" ht="40.5" customHeight="1" thickBot="1">
      <c r="A10" s="40">
        <v>3</v>
      </c>
      <c r="B10" s="182" t="s">
        <v>487</v>
      </c>
      <c r="C10" s="182">
        <v>30</v>
      </c>
      <c r="D10" s="34">
        <v>34448</v>
      </c>
      <c r="E10" s="58" t="s">
        <v>662</v>
      </c>
      <c r="F10" s="59" t="s">
        <v>644</v>
      </c>
      <c r="G10" s="41">
        <v>4205</v>
      </c>
      <c r="H10" s="41">
        <v>4326</v>
      </c>
      <c r="I10" s="41" t="s">
        <v>678</v>
      </c>
      <c r="J10" s="60">
        <v>4326</v>
      </c>
      <c r="K10" s="41" t="s">
        <v>678</v>
      </c>
      <c r="L10" s="41">
        <v>4373</v>
      </c>
      <c r="M10" s="41">
        <v>4331</v>
      </c>
      <c r="N10" s="60">
        <v>4373</v>
      </c>
      <c r="O10" s="181"/>
      <c r="P10" s="43"/>
      <c r="R10" s="39"/>
      <c r="S10" s="39"/>
      <c r="T10" s="39"/>
    </row>
    <row r="11" spans="1:20" s="38" customFormat="1" ht="40.5" customHeight="1" thickBot="1">
      <c r="A11" s="44">
        <v>4</v>
      </c>
      <c r="B11" s="336" t="s">
        <v>486</v>
      </c>
      <c r="C11" s="336">
        <v>83</v>
      </c>
      <c r="D11" s="327">
        <v>33811</v>
      </c>
      <c r="E11" s="326" t="s">
        <v>661</v>
      </c>
      <c r="F11" s="328" t="s">
        <v>591</v>
      </c>
      <c r="G11" s="45">
        <v>4172</v>
      </c>
      <c r="H11" s="45">
        <v>3778</v>
      </c>
      <c r="I11" s="45">
        <v>4145</v>
      </c>
      <c r="J11" s="345">
        <v>4172</v>
      </c>
      <c r="K11" s="45" t="s">
        <v>678</v>
      </c>
      <c r="L11" s="45">
        <v>3708</v>
      </c>
      <c r="M11" s="45">
        <v>4062</v>
      </c>
      <c r="N11" s="345">
        <v>4172</v>
      </c>
      <c r="O11" s="381"/>
      <c r="P11" s="48"/>
      <c r="R11" s="39"/>
      <c r="S11" s="39"/>
      <c r="T11" s="39"/>
    </row>
    <row r="12" spans="1:20" s="38" customFormat="1" ht="40.5" customHeight="1" thickBot="1">
      <c r="A12" s="338" t="s">
        <v>565</v>
      </c>
      <c r="B12" s="379" t="s">
        <v>490</v>
      </c>
      <c r="C12" s="379" t="s">
        <v>688</v>
      </c>
      <c r="D12" s="346" t="s">
        <v>688</v>
      </c>
      <c r="E12" s="347" t="s">
        <v>688</v>
      </c>
      <c r="F12" s="347" t="s">
        <v>688</v>
      </c>
      <c r="G12" s="341"/>
      <c r="H12" s="341"/>
      <c r="I12" s="341"/>
      <c r="J12" s="368">
        <v>0</v>
      </c>
      <c r="K12" s="380"/>
      <c r="L12" s="380"/>
      <c r="M12" s="380"/>
      <c r="N12" s="368">
        <v>0</v>
      </c>
      <c r="O12" s="374"/>
      <c r="P12" s="344"/>
      <c r="R12" s="39"/>
      <c r="S12" s="39"/>
      <c r="T12" s="39"/>
    </row>
    <row r="13" spans="1:20" s="38" customFormat="1" ht="40.5" customHeight="1" thickBot="1">
      <c r="A13" s="40" t="s">
        <v>565</v>
      </c>
      <c r="B13" s="182" t="s">
        <v>491</v>
      </c>
      <c r="C13" s="182" t="s">
        <v>688</v>
      </c>
      <c r="D13" s="34" t="s">
        <v>688</v>
      </c>
      <c r="E13" s="58" t="s">
        <v>688</v>
      </c>
      <c r="F13" s="59" t="s">
        <v>688</v>
      </c>
      <c r="G13" s="41"/>
      <c r="H13" s="41"/>
      <c r="I13" s="41"/>
      <c r="J13" s="203">
        <v>0</v>
      </c>
      <c r="K13" s="179"/>
      <c r="L13" s="179"/>
      <c r="M13" s="179"/>
      <c r="N13" s="203">
        <v>0</v>
      </c>
      <c r="O13" s="181"/>
      <c r="P13" s="43"/>
      <c r="R13" s="39"/>
      <c r="S13" s="39"/>
      <c r="T13" s="39"/>
    </row>
    <row r="14" spans="1:20" s="38" customFormat="1" ht="40.5" customHeight="1" thickBot="1">
      <c r="A14" s="40" t="s">
        <v>565</v>
      </c>
      <c r="B14" s="182" t="s">
        <v>492</v>
      </c>
      <c r="C14" s="182" t="s">
        <v>688</v>
      </c>
      <c r="D14" s="34" t="s">
        <v>688</v>
      </c>
      <c r="E14" s="58" t="s">
        <v>688</v>
      </c>
      <c r="F14" s="59" t="s">
        <v>688</v>
      </c>
      <c r="G14" s="41"/>
      <c r="H14" s="41"/>
      <c r="I14" s="41"/>
      <c r="J14" s="203">
        <v>0</v>
      </c>
      <c r="K14" s="179"/>
      <c r="L14" s="179"/>
      <c r="M14" s="179"/>
      <c r="N14" s="203">
        <v>0</v>
      </c>
      <c r="O14" s="181"/>
      <c r="P14" s="43"/>
      <c r="R14" s="39"/>
      <c r="S14" s="39"/>
      <c r="T14" s="39"/>
    </row>
    <row r="15" spans="1:20" s="38" customFormat="1" ht="40.5" customHeight="1" thickBot="1">
      <c r="A15" s="40" t="s">
        <v>565</v>
      </c>
      <c r="B15" s="182" t="s">
        <v>493</v>
      </c>
      <c r="C15" s="182" t="s">
        <v>688</v>
      </c>
      <c r="D15" s="34" t="s">
        <v>688</v>
      </c>
      <c r="E15" s="58" t="s">
        <v>688</v>
      </c>
      <c r="F15" s="59" t="s">
        <v>688</v>
      </c>
      <c r="G15" s="41"/>
      <c r="H15" s="41"/>
      <c r="I15" s="41"/>
      <c r="J15" s="203">
        <v>0</v>
      </c>
      <c r="K15" s="179"/>
      <c r="L15" s="179"/>
      <c r="M15" s="179"/>
      <c r="N15" s="203">
        <v>0</v>
      </c>
      <c r="O15" s="181"/>
      <c r="P15" s="43"/>
      <c r="R15" s="39"/>
      <c r="S15" s="39"/>
      <c r="T15" s="39"/>
    </row>
    <row r="16" spans="1:20" s="38" customFormat="1" ht="40.5" customHeight="1" thickBot="1">
      <c r="A16" s="40"/>
      <c r="B16" s="182" t="s">
        <v>494</v>
      </c>
      <c r="C16" s="182" t="s">
        <v>688</v>
      </c>
      <c r="D16" s="34" t="s">
        <v>688</v>
      </c>
      <c r="E16" s="58" t="s">
        <v>688</v>
      </c>
      <c r="F16" s="59" t="s">
        <v>688</v>
      </c>
      <c r="G16" s="41"/>
      <c r="H16" s="41"/>
      <c r="I16" s="41"/>
      <c r="J16" s="203"/>
      <c r="K16" s="214"/>
      <c r="L16" s="214"/>
      <c r="M16" s="214"/>
      <c r="N16" s="203"/>
      <c r="O16" s="42"/>
      <c r="P16" s="43"/>
      <c r="R16" s="39"/>
      <c r="S16" s="39"/>
      <c r="T16" s="39"/>
    </row>
    <row r="17" spans="1:20" s="38" customFormat="1" ht="40.5" customHeight="1" thickBot="1">
      <c r="A17" s="40"/>
      <c r="B17" s="182" t="s">
        <v>495</v>
      </c>
      <c r="C17" s="182" t="s">
        <v>688</v>
      </c>
      <c r="D17" s="34" t="s">
        <v>688</v>
      </c>
      <c r="E17" s="58" t="s">
        <v>688</v>
      </c>
      <c r="F17" s="59" t="s">
        <v>688</v>
      </c>
      <c r="G17" s="41"/>
      <c r="H17" s="41"/>
      <c r="I17" s="41"/>
      <c r="J17" s="203"/>
      <c r="K17" s="214"/>
      <c r="L17" s="214"/>
      <c r="M17" s="214"/>
      <c r="N17" s="203"/>
      <c r="O17" s="42"/>
      <c r="P17" s="43"/>
      <c r="R17" s="39"/>
      <c r="S17" s="39"/>
      <c r="T17" s="39"/>
    </row>
    <row r="18" spans="1:20" s="38" customFormat="1" ht="40.5" customHeight="1" thickBot="1">
      <c r="A18" s="40"/>
      <c r="B18" s="182" t="s">
        <v>496</v>
      </c>
      <c r="C18" s="182" t="s">
        <v>688</v>
      </c>
      <c r="D18" s="34" t="s">
        <v>688</v>
      </c>
      <c r="E18" s="58" t="s">
        <v>688</v>
      </c>
      <c r="F18" s="59" t="s">
        <v>688</v>
      </c>
      <c r="G18" s="41"/>
      <c r="H18" s="41"/>
      <c r="I18" s="41"/>
      <c r="J18" s="60"/>
      <c r="K18" s="41"/>
      <c r="L18" s="41"/>
      <c r="M18" s="41"/>
      <c r="N18" s="60"/>
      <c r="O18" s="42"/>
      <c r="P18" s="43"/>
      <c r="R18" s="39"/>
      <c r="S18" s="39"/>
      <c r="T18" s="39"/>
    </row>
    <row r="19" spans="1:20" s="38" customFormat="1" ht="40.5" customHeight="1" thickBot="1">
      <c r="A19" s="40"/>
      <c r="B19" s="182" t="s">
        <v>497</v>
      </c>
      <c r="C19" s="182" t="s">
        <v>688</v>
      </c>
      <c r="D19" s="34" t="s">
        <v>688</v>
      </c>
      <c r="E19" s="58" t="s">
        <v>688</v>
      </c>
      <c r="F19" s="59" t="s">
        <v>688</v>
      </c>
      <c r="G19" s="41"/>
      <c r="H19" s="41"/>
      <c r="I19" s="41"/>
      <c r="J19" s="60"/>
      <c r="K19" s="41"/>
      <c r="L19" s="41"/>
      <c r="M19" s="41"/>
      <c r="N19" s="60"/>
      <c r="O19" s="42"/>
      <c r="P19" s="43"/>
      <c r="R19" s="39"/>
      <c r="S19" s="39"/>
      <c r="T19" s="39"/>
    </row>
    <row r="20" spans="1:20" s="38" customFormat="1" ht="40.5" customHeight="1" thickBot="1">
      <c r="A20" s="40"/>
      <c r="B20" s="182" t="s">
        <v>498</v>
      </c>
      <c r="C20" s="182" t="s">
        <v>688</v>
      </c>
      <c r="D20" s="34" t="s">
        <v>688</v>
      </c>
      <c r="E20" s="58" t="s">
        <v>688</v>
      </c>
      <c r="F20" s="59" t="s">
        <v>688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0.5" customHeight="1" thickBot="1">
      <c r="A21" s="40"/>
      <c r="B21" s="182" t="s">
        <v>499</v>
      </c>
      <c r="C21" s="182" t="s">
        <v>688</v>
      </c>
      <c r="D21" s="34" t="s">
        <v>688</v>
      </c>
      <c r="E21" s="58" t="s">
        <v>688</v>
      </c>
      <c r="F21" s="59" t="s">
        <v>688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0.5" customHeight="1" thickBot="1">
      <c r="A22" s="40"/>
      <c r="B22" s="182" t="s">
        <v>500</v>
      </c>
      <c r="C22" s="182" t="s">
        <v>688</v>
      </c>
      <c r="D22" s="34" t="s">
        <v>688</v>
      </c>
      <c r="E22" s="58" t="s">
        <v>688</v>
      </c>
      <c r="F22" s="59" t="s">
        <v>688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0.5" customHeight="1" thickBot="1">
      <c r="A23" s="40"/>
      <c r="B23" s="182" t="s">
        <v>501</v>
      </c>
      <c r="C23" s="182" t="s">
        <v>688</v>
      </c>
      <c r="D23" s="34" t="s">
        <v>688</v>
      </c>
      <c r="E23" s="58" t="s">
        <v>688</v>
      </c>
      <c r="F23" s="59" t="s">
        <v>688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182" t="s">
        <v>502</v>
      </c>
      <c r="C24" s="182" t="s">
        <v>688</v>
      </c>
      <c r="D24" s="34" t="s">
        <v>688</v>
      </c>
      <c r="E24" s="58" t="s">
        <v>688</v>
      </c>
      <c r="F24" s="59" t="s">
        <v>688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182" t="s">
        <v>503</v>
      </c>
      <c r="C25" s="182" t="s">
        <v>688</v>
      </c>
      <c r="D25" s="34" t="s">
        <v>688</v>
      </c>
      <c r="E25" s="58" t="s">
        <v>688</v>
      </c>
      <c r="F25" s="59" t="s">
        <v>688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/>
      <c r="B26" s="336" t="s">
        <v>504</v>
      </c>
      <c r="C26" s="336" t="s">
        <v>688</v>
      </c>
      <c r="D26" s="327" t="s">
        <v>688</v>
      </c>
      <c r="E26" s="326" t="s">
        <v>688</v>
      </c>
      <c r="F26" s="328" t="s">
        <v>688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80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421875" style="116" customWidth="1"/>
    <col min="2" max="2" width="13.140625" style="127" customWidth="1"/>
    <col min="3" max="3" width="20.7109375" style="114" customWidth="1"/>
    <col min="4" max="4" width="27.00390625" style="114" customWidth="1"/>
    <col min="5" max="5" width="11.28125" style="116" customWidth="1"/>
    <col min="6" max="6" width="6.7109375" style="116" customWidth="1"/>
    <col min="7" max="7" width="5.8515625" style="116" customWidth="1"/>
    <col min="8" max="8" width="5.28125" style="116" customWidth="1"/>
    <col min="9" max="9" width="11.140625" style="129" customWidth="1"/>
    <col min="10" max="10" width="18.28125" style="114" customWidth="1"/>
    <col min="11" max="11" width="26.28125" style="114" customWidth="1"/>
    <col min="12" max="12" width="9.7109375" style="116" customWidth="1"/>
    <col min="13" max="13" width="6.8515625" style="116" customWidth="1"/>
    <col min="14" max="16384" width="9.140625" style="116" customWidth="1"/>
  </cols>
  <sheetData>
    <row r="1" spans="1:13" s="112" customFormat="1" ht="45.75" customHeight="1">
      <c r="A1" s="485" t="str">
        <f>(Kapak!B3)</f>
        <v>TÜRKİYE ATLETİZM FEDERASYONU BAŞKANLIĞI
Bursa Atletizm İl Temsilciliği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3" s="113" customFormat="1" ht="25.5" customHeight="1">
      <c r="A2" s="486" t="str">
        <f>Kapak!B15</f>
        <v>NURULLAH İVAK ULUSLAR ARASI ATMALAR ŞAMPİYONASI VE YILDIZLAR ATMALAR LİGİ FİNALİ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</row>
    <row r="3" spans="1:13" s="114" customFormat="1" ht="26.25" customHeight="1">
      <c r="A3" s="485" t="s">
        <v>119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6.5" customHeight="1">
      <c r="A4" s="483" t="s">
        <v>121</v>
      </c>
      <c r="B4" s="484"/>
      <c r="C4" s="484"/>
      <c r="D4" s="484"/>
      <c r="E4" s="484"/>
      <c r="F4" s="115"/>
      <c r="G4" s="114"/>
      <c r="H4" s="487" t="s">
        <v>33</v>
      </c>
      <c r="I4" s="487"/>
      <c r="J4" s="487"/>
      <c r="K4" s="487"/>
      <c r="L4" s="487"/>
      <c r="M4" s="487"/>
    </row>
    <row r="5" spans="1:13" s="120" customFormat="1" ht="24.75" customHeight="1">
      <c r="A5" s="117" t="s">
        <v>44</v>
      </c>
      <c r="B5" s="118" t="s">
        <v>45</v>
      </c>
      <c r="C5" s="117" t="s">
        <v>46</v>
      </c>
      <c r="D5" s="117" t="s">
        <v>47</v>
      </c>
      <c r="E5" s="117" t="s">
        <v>48</v>
      </c>
      <c r="F5" s="117" t="s">
        <v>21</v>
      </c>
      <c r="G5" s="119"/>
      <c r="H5" s="117" t="s">
        <v>44</v>
      </c>
      <c r="I5" s="118" t="s">
        <v>45</v>
      </c>
      <c r="J5" s="117" t="s">
        <v>46</v>
      </c>
      <c r="K5" s="117" t="s">
        <v>47</v>
      </c>
      <c r="L5" s="117" t="s">
        <v>48</v>
      </c>
      <c r="M5" s="117" t="s">
        <v>21</v>
      </c>
    </row>
    <row r="6" spans="1:13" s="120" customFormat="1" ht="24.75" customHeight="1">
      <c r="A6" s="121">
        <v>1</v>
      </c>
      <c r="B6" s="130" t="e">
        <f>(#REF!)</f>
        <v>#REF!</v>
      </c>
      <c r="C6" s="131" t="e">
        <f>(#REF!)</f>
        <v>#REF!</v>
      </c>
      <c r="D6" s="131" t="e">
        <f>(#REF!)</f>
        <v>#REF!</v>
      </c>
      <c r="E6" s="132" t="e">
        <f>(#REF!)</f>
        <v>#REF!</v>
      </c>
      <c r="F6" s="133" t="e">
        <f>(#REF!)</f>
        <v>#REF!</v>
      </c>
      <c r="H6" s="121">
        <v>1</v>
      </c>
      <c r="I6" s="130" t="e">
        <f>(#REF!)</f>
        <v>#REF!</v>
      </c>
      <c r="J6" s="131" t="e">
        <f>(#REF!)</f>
        <v>#REF!</v>
      </c>
      <c r="K6" s="131" t="e">
        <f>(#REF!)</f>
        <v>#REF!</v>
      </c>
      <c r="L6" s="132" t="e">
        <f>(#REF!)</f>
        <v>#REF!</v>
      </c>
      <c r="M6" s="133" t="e">
        <f>(#REF!)</f>
        <v>#REF!</v>
      </c>
    </row>
    <row r="7" spans="1:13" s="120" customFormat="1" ht="24.75" customHeight="1">
      <c r="A7" s="121">
        <v>2</v>
      </c>
      <c r="B7" s="130" t="e">
        <f>(#REF!)</f>
        <v>#REF!</v>
      </c>
      <c r="C7" s="131" t="e">
        <f>(#REF!)</f>
        <v>#REF!</v>
      </c>
      <c r="D7" s="131" t="e">
        <f>(#REF!)</f>
        <v>#REF!</v>
      </c>
      <c r="E7" s="132" t="e">
        <f>(#REF!)</f>
        <v>#REF!</v>
      </c>
      <c r="F7" s="133" t="e">
        <f>(#REF!)</f>
        <v>#REF!</v>
      </c>
      <c r="H7" s="121">
        <v>2</v>
      </c>
      <c r="I7" s="130" t="e">
        <f>(#REF!)</f>
        <v>#REF!</v>
      </c>
      <c r="J7" s="131" t="e">
        <f>(#REF!)</f>
        <v>#REF!</v>
      </c>
      <c r="K7" s="131" t="e">
        <f>(#REF!)</f>
        <v>#REF!</v>
      </c>
      <c r="L7" s="132" t="e">
        <f>(#REF!)</f>
        <v>#REF!</v>
      </c>
      <c r="M7" s="133" t="e">
        <f>(#REF!)</f>
        <v>#REF!</v>
      </c>
    </row>
    <row r="8" spans="1:13" s="120" customFormat="1" ht="24.75" customHeight="1">
      <c r="A8" s="121">
        <v>3</v>
      </c>
      <c r="B8" s="130" t="e">
        <f>(#REF!)</f>
        <v>#REF!</v>
      </c>
      <c r="C8" s="131" t="e">
        <f>(#REF!)</f>
        <v>#REF!</v>
      </c>
      <c r="D8" s="131" t="e">
        <f>(#REF!)</f>
        <v>#REF!</v>
      </c>
      <c r="E8" s="132" t="e">
        <f>(#REF!)</f>
        <v>#REF!</v>
      </c>
      <c r="F8" s="133" t="e">
        <f>(#REF!)</f>
        <v>#REF!</v>
      </c>
      <c r="H8" s="121">
        <v>3</v>
      </c>
      <c r="I8" s="130" t="e">
        <f>(#REF!)</f>
        <v>#REF!</v>
      </c>
      <c r="J8" s="131" t="e">
        <f>(#REF!)</f>
        <v>#REF!</v>
      </c>
      <c r="K8" s="131" t="e">
        <f>(#REF!)</f>
        <v>#REF!</v>
      </c>
      <c r="L8" s="132" t="e">
        <f>(#REF!)</f>
        <v>#REF!</v>
      </c>
      <c r="M8" s="133" t="e">
        <f>(#REF!)</f>
        <v>#REF!</v>
      </c>
    </row>
    <row r="9" spans="1:13" s="120" customFormat="1" ht="24.75" customHeight="1">
      <c r="A9" s="121">
        <v>4</v>
      </c>
      <c r="B9" s="130" t="e">
        <f>(#REF!)</f>
        <v>#REF!</v>
      </c>
      <c r="C9" s="131" t="e">
        <f>(#REF!)</f>
        <v>#REF!</v>
      </c>
      <c r="D9" s="131" t="e">
        <f>(#REF!)</f>
        <v>#REF!</v>
      </c>
      <c r="E9" s="132" t="e">
        <f>(#REF!)</f>
        <v>#REF!</v>
      </c>
      <c r="F9" s="133" t="e">
        <f>(#REF!)</f>
        <v>#REF!</v>
      </c>
      <c r="H9" s="121">
        <v>4</v>
      </c>
      <c r="I9" s="130" t="e">
        <f>(#REF!)</f>
        <v>#REF!</v>
      </c>
      <c r="J9" s="131" t="e">
        <f>(#REF!)</f>
        <v>#REF!</v>
      </c>
      <c r="K9" s="131" t="e">
        <f>(#REF!)</f>
        <v>#REF!</v>
      </c>
      <c r="L9" s="132" t="e">
        <f>(#REF!)</f>
        <v>#REF!</v>
      </c>
      <c r="M9" s="133" t="e">
        <f>(#REF!)</f>
        <v>#REF!</v>
      </c>
    </row>
    <row r="10" spans="1:13" s="120" customFormat="1" ht="24.75" customHeight="1">
      <c r="A10" s="121">
        <v>5</v>
      </c>
      <c r="B10" s="130" t="e">
        <f>(#REF!)</f>
        <v>#REF!</v>
      </c>
      <c r="C10" s="131" t="e">
        <f>(#REF!)</f>
        <v>#REF!</v>
      </c>
      <c r="D10" s="131" t="e">
        <f>(#REF!)</f>
        <v>#REF!</v>
      </c>
      <c r="E10" s="132" t="e">
        <f>(#REF!)</f>
        <v>#REF!</v>
      </c>
      <c r="F10" s="133" t="e">
        <f>(#REF!)</f>
        <v>#REF!</v>
      </c>
      <c r="H10" s="121">
        <v>5</v>
      </c>
      <c r="I10" s="130" t="e">
        <f>(#REF!)</f>
        <v>#REF!</v>
      </c>
      <c r="J10" s="131" t="e">
        <f>(#REF!)</f>
        <v>#REF!</v>
      </c>
      <c r="K10" s="131" t="e">
        <f>(#REF!)</f>
        <v>#REF!</v>
      </c>
      <c r="L10" s="132" t="e">
        <f>(#REF!)</f>
        <v>#REF!</v>
      </c>
      <c r="M10" s="133" t="e">
        <f>(#REF!)</f>
        <v>#REF!</v>
      </c>
    </row>
    <row r="11" spans="1:13" s="120" customFormat="1" ht="24.75" customHeight="1">
      <c r="A11" s="121">
        <v>6</v>
      </c>
      <c r="B11" s="130" t="e">
        <f>(#REF!)</f>
        <v>#REF!</v>
      </c>
      <c r="C11" s="131" t="e">
        <f>(#REF!)</f>
        <v>#REF!</v>
      </c>
      <c r="D11" s="131" t="e">
        <f>(#REF!)</f>
        <v>#REF!</v>
      </c>
      <c r="E11" s="132" t="e">
        <f>(#REF!)</f>
        <v>#REF!</v>
      </c>
      <c r="F11" s="133" t="e">
        <f>(#REF!)</f>
        <v>#REF!</v>
      </c>
      <c r="H11" s="121">
        <v>6</v>
      </c>
      <c r="I11" s="130" t="e">
        <f>(#REF!)</f>
        <v>#REF!</v>
      </c>
      <c r="J11" s="131" t="e">
        <f>(#REF!)</f>
        <v>#REF!</v>
      </c>
      <c r="K11" s="131" t="e">
        <f>(#REF!)</f>
        <v>#REF!</v>
      </c>
      <c r="L11" s="132" t="e">
        <f>(#REF!)</f>
        <v>#REF!</v>
      </c>
      <c r="M11" s="133" t="e">
        <f>(#REF!)</f>
        <v>#REF!</v>
      </c>
    </row>
    <row r="12" spans="1:13" s="120" customFormat="1" ht="24.75" customHeight="1">
      <c r="A12" s="121">
        <v>7</v>
      </c>
      <c r="B12" s="130" t="e">
        <f>(#REF!)</f>
        <v>#REF!</v>
      </c>
      <c r="C12" s="131" t="e">
        <f>(#REF!)</f>
        <v>#REF!</v>
      </c>
      <c r="D12" s="131" t="e">
        <f>(#REF!)</f>
        <v>#REF!</v>
      </c>
      <c r="E12" s="132" t="e">
        <f>(#REF!)</f>
        <v>#REF!</v>
      </c>
      <c r="F12" s="133" t="e">
        <f>(#REF!)</f>
        <v>#REF!</v>
      </c>
      <c r="H12" s="121">
        <v>7</v>
      </c>
      <c r="I12" s="130" t="e">
        <f>(#REF!)</f>
        <v>#REF!</v>
      </c>
      <c r="J12" s="131" t="e">
        <f>(#REF!)</f>
        <v>#REF!</v>
      </c>
      <c r="K12" s="131" t="e">
        <f>(#REF!)</f>
        <v>#REF!</v>
      </c>
      <c r="L12" s="132" t="e">
        <f>(#REF!)</f>
        <v>#REF!</v>
      </c>
      <c r="M12" s="133" t="e">
        <f>(#REF!)</f>
        <v>#REF!</v>
      </c>
    </row>
    <row r="13" spans="1:13" s="120" customFormat="1" ht="24.75" customHeight="1">
      <c r="A13" s="121">
        <v>8</v>
      </c>
      <c r="B13" s="130" t="e">
        <f>(#REF!)</f>
        <v>#REF!</v>
      </c>
      <c r="C13" s="131" t="e">
        <f>(#REF!)</f>
        <v>#REF!</v>
      </c>
      <c r="D13" s="131" t="e">
        <f>(#REF!)</f>
        <v>#REF!</v>
      </c>
      <c r="E13" s="132" t="e">
        <f>(#REF!)</f>
        <v>#REF!</v>
      </c>
      <c r="F13" s="133" t="e">
        <f>(#REF!)</f>
        <v>#REF!</v>
      </c>
      <c r="H13" s="121">
        <v>8</v>
      </c>
      <c r="I13" s="130" t="e">
        <f>(#REF!)</f>
        <v>#REF!</v>
      </c>
      <c r="J13" s="131" t="e">
        <f>(#REF!)</f>
        <v>#REF!</v>
      </c>
      <c r="K13" s="131" t="e">
        <f>(#REF!)</f>
        <v>#REF!</v>
      </c>
      <c r="L13" s="132" t="e">
        <f>(#REF!)</f>
        <v>#REF!</v>
      </c>
      <c r="M13" s="133" t="e">
        <f>(#REF!)</f>
        <v>#REF!</v>
      </c>
    </row>
    <row r="14" spans="1:11" s="120" customFormat="1" ht="24.75" customHeight="1">
      <c r="A14" s="119"/>
      <c r="B14" s="122"/>
      <c r="C14" s="123"/>
      <c r="D14" s="123"/>
      <c r="H14" s="119"/>
      <c r="I14" s="122"/>
      <c r="J14" s="119"/>
      <c r="K14" s="123"/>
    </row>
    <row r="15" spans="1:13" ht="17.25" customHeight="1">
      <c r="A15" s="484" t="s">
        <v>34</v>
      </c>
      <c r="B15" s="484"/>
      <c r="C15" s="484"/>
      <c r="D15" s="484"/>
      <c r="E15" s="484"/>
      <c r="F15" s="115"/>
      <c r="H15" s="484" t="s">
        <v>35</v>
      </c>
      <c r="I15" s="484"/>
      <c r="J15" s="484"/>
      <c r="K15" s="484"/>
      <c r="L15" s="484"/>
      <c r="M15" s="124"/>
    </row>
    <row r="16" spans="1:13" ht="24.75" customHeight="1">
      <c r="A16" s="117" t="s">
        <v>44</v>
      </c>
      <c r="B16" s="118" t="s">
        <v>45</v>
      </c>
      <c r="C16" s="117" t="s">
        <v>46</v>
      </c>
      <c r="D16" s="117" t="s">
        <v>47</v>
      </c>
      <c r="E16" s="117" t="s">
        <v>48</v>
      </c>
      <c r="F16" s="117" t="s">
        <v>21</v>
      </c>
      <c r="G16" s="120"/>
      <c r="H16" s="117" t="s">
        <v>44</v>
      </c>
      <c r="I16" s="118" t="s">
        <v>45</v>
      </c>
      <c r="J16" s="117" t="s">
        <v>46</v>
      </c>
      <c r="K16" s="117" t="s">
        <v>47</v>
      </c>
      <c r="L16" s="117" t="s">
        <v>48</v>
      </c>
      <c r="M16" s="117" t="s">
        <v>21</v>
      </c>
    </row>
    <row r="17" spans="1:13" ht="24.75" customHeight="1">
      <c r="A17" s="125">
        <v>1</v>
      </c>
      <c r="B17" s="130" t="e">
        <f>(#REF!)</f>
        <v>#REF!</v>
      </c>
      <c r="C17" s="134" t="e">
        <f>(#REF!)</f>
        <v>#REF!</v>
      </c>
      <c r="D17" s="134" t="e">
        <f>(#REF!)</f>
        <v>#REF!</v>
      </c>
      <c r="E17" s="132" t="e">
        <f>(#REF!)</f>
        <v>#REF!</v>
      </c>
      <c r="F17" s="133" t="e">
        <f>(#REF!)</f>
        <v>#REF!</v>
      </c>
      <c r="G17" s="120"/>
      <c r="H17" s="121">
        <v>1</v>
      </c>
      <c r="I17" s="130" t="e">
        <f>(#REF!)</f>
        <v>#REF!</v>
      </c>
      <c r="J17" s="131" t="e">
        <f>(#REF!)</f>
        <v>#REF!</v>
      </c>
      <c r="K17" s="131" t="e">
        <f>(#REF!)</f>
        <v>#REF!</v>
      </c>
      <c r="L17" s="135" t="e">
        <f>(#REF!)</f>
        <v>#REF!</v>
      </c>
      <c r="M17" s="133" t="e">
        <f>(#REF!)</f>
        <v>#REF!</v>
      </c>
    </row>
    <row r="18" spans="1:13" ht="24.75" customHeight="1">
      <c r="A18" s="125">
        <v>2</v>
      </c>
      <c r="B18" s="130" t="e">
        <f>(#REF!)</f>
        <v>#REF!</v>
      </c>
      <c r="C18" s="134" t="e">
        <f>(#REF!)</f>
        <v>#REF!</v>
      </c>
      <c r="D18" s="134" t="e">
        <f>(#REF!)</f>
        <v>#REF!</v>
      </c>
      <c r="E18" s="132" t="e">
        <f>(#REF!)</f>
        <v>#REF!</v>
      </c>
      <c r="F18" s="133" t="e">
        <f>(#REF!)</f>
        <v>#REF!</v>
      </c>
      <c r="G18" s="120"/>
      <c r="H18" s="121">
        <v>2</v>
      </c>
      <c r="I18" s="130" t="e">
        <f>(#REF!)</f>
        <v>#REF!</v>
      </c>
      <c r="J18" s="131" t="e">
        <f>(#REF!)</f>
        <v>#REF!</v>
      </c>
      <c r="K18" s="131" t="e">
        <f>(#REF!)</f>
        <v>#REF!</v>
      </c>
      <c r="L18" s="135" t="e">
        <f>(#REF!)</f>
        <v>#REF!</v>
      </c>
      <c r="M18" s="133" t="e">
        <f>(#REF!)</f>
        <v>#REF!</v>
      </c>
    </row>
    <row r="19" spans="1:13" ht="24.75" customHeight="1">
      <c r="A19" s="125">
        <v>3</v>
      </c>
      <c r="B19" s="130" t="e">
        <f>(#REF!)</f>
        <v>#REF!</v>
      </c>
      <c r="C19" s="134" t="e">
        <f>(#REF!)</f>
        <v>#REF!</v>
      </c>
      <c r="D19" s="134" t="e">
        <f>(#REF!)</f>
        <v>#REF!</v>
      </c>
      <c r="E19" s="132" t="e">
        <f>(#REF!)</f>
        <v>#REF!</v>
      </c>
      <c r="F19" s="133" t="e">
        <f>(#REF!)</f>
        <v>#REF!</v>
      </c>
      <c r="G19" s="120"/>
      <c r="H19" s="121">
        <v>3</v>
      </c>
      <c r="I19" s="130" t="e">
        <f>(#REF!)</f>
        <v>#REF!</v>
      </c>
      <c r="J19" s="131" t="e">
        <f>(#REF!)</f>
        <v>#REF!</v>
      </c>
      <c r="K19" s="131" t="e">
        <f>(#REF!)</f>
        <v>#REF!</v>
      </c>
      <c r="L19" s="135" t="e">
        <f>(#REF!)</f>
        <v>#REF!</v>
      </c>
      <c r="M19" s="133" t="e">
        <f>(#REF!)</f>
        <v>#REF!</v>
      </c>
    </row>
    <row r="20" spans="1:13" ht="24.75" customHeight="1">
      <c r="A20" s="125">
        <v>4</v>
      </c>
      <c r="B20" s="130" t="e">
        <f>(#REF!)</f>
        <v>#REF!</v>
      </c>
      <c r="C20" s="134" t="e">
        <f>(#REF!)</f>
        <v>#REF!</v>
      </c>
      <c r="D20" s="134" t="e">
        <f>(#REF!)</f>
        <v>#REF!</v>
      </c>
      <c r="E20" s="132" t="e">
        <f>(#REF!)</f>
        <v>#REF!</v>
      </c>
      <c r="F20" s="133" t="e">
        <f>(#REF!)</f>
        <v>#REF!</v>
      </c>
      <c r="G20" s="120"/>
      <c r="H20" s="121">
        <v>4</v>
      </c>
      <c r="I20" s="130" t="e">
        <f>(#REF!)</f>
        <v>#REF!</v>
      </c>
      <c r="J20" s="131" t="e">
        <f>(#REF!)</f>
        <v>#REF!</v>
      </c>
      <c r="K20" s="131" t="e">
        <f>(#REF!)</f>
        <v>#REF!</v>
      </c>
      <c r="L20" s="135" t="e">
        <f>(#REF!)</f>
        <v>#REF!</v>
      </c>
      <c r="M20" s="133" t="e">
        <f>(#REF!)</f>
        <v>#REF!</v>
      </c>
    </row>
    <row r="21" spans="1:13" ht="24.75" customHeight="1">
      <c r="A21" s="125">
        <v>5</v>
      </c>
      <c r="B21" s="130" t="e">
        <f>(#REF!)</f>
        <v>#REF!</v>
      </c>
      <c r="C21" s="134" t="e">
        <f>(#REF!)</f>
        <v>#REF!</v>
      </c>
      <c r="D21" s="134" t="e">
        <f>(#REF!)</f>
        <v>#REF!</v>
      </c>
      <c r="E21" s="132" t="e">
        <f>(#REF!)</f>
        <v>#REF!</v>
      </c>
      <c r="F21" s="133" t="e">
        <f>(#REF!)</f>
        <v>#REF!</v>
      </c>
      <c r="G21" s="120"/>
      <c r="H21" s="121">
        <v>5</v>
      </c>
      <c r="I21" s="130" t="e">
        <f>(#REF!)</f>
        <v>#REF!</v>
      </c>
      <c r="J21" s="131" t="e">
        <f>(#REF!)</f>
        <v>#REF!</v>
      </c>
      <c r="K21" s="131" t="e">
        <f>(#REF!)</f>
        <v>#REF!</v>
      </c>
      <c r="L21" s="135" t="e">
        <f>(#REF!)</f>
        <v>#REF!</v>
      </c>
      <c r="M21" s="133" t="e">
        <f>(#REF!)</f>
        <v>#REF!</v>
      </c>
    </row>
    <row r="22" spans="1:13" ht="24.75" customHeight="1">
      <c r="A22" s="125">
        <v>6</v>
      </c>
      <c r="B22" s="130" t="e">
        <f>(#REF!)</f>
        <v>#REF!</v>
      </c>
      <c r="C22" s="134" t="e">
        <f>(#REF!)</f>
        <v>#REF!</v>
      </c>
      <c r="D22" s="134" t="e">
        <f>(#REF!)</f>
        <v>#REF!</v>
      </c>
      <c r="E22" s="132" t="e">
        <f>(#REF!)</f>
        <v>#REF!</v>
      </c>
      <c r="F22" s="133" t="e">
        <f>(#REF!)</f>
        <v>#REF!</v>
      </c>
      <c r="G22" s="120"/>
      <c r="H22" s="121">
        <v>6</v>
      </c>
      <c r="I22" s="130" t="e">
        <f>(#REF!)</f>
        <v>#REF!</v>
      </c>
      <c r="J22" s="131" t="e">
        <f>(#REF!)</f>
        <v>#REF!</v>
      </c>
      <c r="K22" s="131" t="e">
        <f>(#REF!)</f>
        <v>#REF!</v>
      </c>
      <c r="L22" s="135" t="e">
        <f>(#REF!)</f>
        <v>#REF!</v>
      </c>
      <c r="M22" s="133" t="e">
        <f>(#REF!)</f>
        <v>#REF!</v>
      </c>
    </row>
    <row r="23" spans="1:13" ht="24.75" customHeight="1">
      <c r="A23" s="125">
        <v>7</v>
      </c>
      <c r="B23" s="130" t="e">
        <f>(#REF!)</f>
        <v>#REF!</v>
      </c>
      <c r="C23" s="134" t="e">
        <f>(#REF!)</f>
        <v>#REF!</v>
      </c>
      <c r="D23" s="134" t="e">
        <f>(#REF!)</f>
        <v>#REF!</v>
      </c>
      <c r="E23" s="132" t="e">
        <f>(#REF!)</f>
        <v>#REF!</v>
      </c>
      <c r="F23" s="133" t="e">
        <f>(#REF!)</f>
        <v>#REF!</v>
      </c>
      <c r="G23" s="120"/>
      <c r="H23" s="121">
        <v>7</v>
      </c>
      <c r="I23" s="130" t="e">
        <f>(#REF!)</f>
        <v>#REF!</v>
      </c>
      <c r="J23" s="131" t="e">
        <f>(#REF!)</f>
        <v>#REF!</v>
      </c>
      <c r="K23" s="131" t="e">
        <f>(#REF!)</f>
        <v>#REF!</v>
      </c>
      <c r="L23" s="135" t="e">
        <f>(#REF!)</f>
        <v>#REF!</v>
      </c>
      <c r="M23" s="133" t="e">
        <f>(#REF!)</f>
        <v>#REF!</v>
      </c>
    </row>
    <row r="24" spans="1:13" ht="24.75" customHeight="1">
      <c r="A24" s="125">
        <v>8</v>
      </c>
      <c r="B24" s="130" t="e">
        <f>(#REF!)</f>
        <v>#REF!</v>
      </c>
      <c r="C24" s="134" t="e">
        <f>(#REF!)</f>
        <v>#REF!</v>
      </c>
      <c r="D24" s="134" t="e">
        <f>(#REF!)</f>
        <v>#REF!</v>
      </c>
      <c r="E24" s="132" t="e">
        <f>(#REF!)</f>
        <v>#REF!</v>
      </c>
      <c r="F24" s="133" t="e">
        <f>(#REF!)</f>
        <v>#REF!</v>
      </c>
      <c r="G24" s="120"/>
      <c r="H24" s="121">
        <v>8</v>
      </c>
      <c r="I24" s="130" t="e">
        <f>(#REF!)</f>
        <v>#REF!</v>
      </c>
      <c r="J24" s="131" t="e">
        <f>(#REF!)</f>
        <v>#REF!</v>
      </c>
      <c r="K24" s="131" t="e">
        <f>(#REF!)</f>
        <v>#REF!</v>
      </c>
      <c r="L24" s="135" t="e">
        <f>(#REF!)</f>
        <v>#REF!</v>
      </c>
      <c r="M24" s="133" t="e">
        <f>(#REF!)</f>
        <v>#REF!</v>
      </c>
    </row>
    <row r="25" spans="1:12" ht="24.75" customHeight="1">
      <c r="A25" s="126"/>
      <c r="B25" s="122"/>
      <c r="C25" s="119"/>
      <c r="D25" s="123"/>
      <c r="E25" s="120"/>
      <c r="F25" s="120"/>
      <c r="G25" s="120"/>
      <c r="H25" s="119"/>
      <c r="I25" s="122"/>
      <c r="J25" s="119"/>
      <c r="K25" s="119"/>
      <c r="L25" s="120"/>
    </row>
    <row r="26" spans="1:14" ht="17.25" customHeight="1">
      <c r="A26" s="483" t="s">
        <v>114</v>
      </c>
      <c r="B26" s="484"/>
      <c r="C26" s="484"/>
      <c r="D26" s="484"/>
      <c r="E26" s="484"/>
      <c r="F26" s="115"/>
      <c r="H26" s="483" t="s">
        <v>25</v>
      </c>
      <c r="I26" s="484"/>
      <c r="J26" s="484"/>
      <c r="K26" s="484"/>
      <c r="L26" s="484"/>
      <c r="M26" s="124"/>
      <c r="N26" s="124"/>
    </row>
    <row r="27" spans="1:14" s="120" customFormat="1" ht="24.75" customHeight="1">
      <c r="A27" s="117" t="s">
        <v>44</v>
      </c>
      <c r="B27" s="118" t="s">
        <v>45</v>
      </c>
      <c r="C27" s="117" t="s">
        <v>46</v>
      </c>
      <c r="D27" s="117" t="s">
        <v>47</v>
      </c>
      <c r="E27" s="117" t="s">
        <v>48</v>
      </c>
      <c r="F27" s="117" t="s">
        <v>21</v>
      </c>
      <c r="H27" s="117" t="s">
        <v>49</v>
      </c>
      <c r="I27" s="118" t="s">
        <v>45</v>
      </c>
      <c r="J27" s="117" t="s">
        <v>46</v>
      </c>
      <c r="K27" s="117" t="s">
        <v>47</v>
      </c>
      <c r="L27" s="117" t="s">
        <v>48</v>
      </c>
      <c r="M27" s="117" t="s">
        <v>21</v>
      </c>
      <c r="N27" s="117" t="s">
        <v>41</v>
      </c>
    </row>
    <row r="28" spans="1:14" s="120" customFormat="1" ht="24.75" customHeight="1">
      <c r="A28" s="121">
        <v>1</v>
      </c>
      <c r="B28" s="130" t="e">
        <f>(#REF!)</f>
        <v>#REF!</v>
      </c>
      <c r="C28" s="134" t="e">
        <f>(#REF!)</f>
        <v>#REF!</v>
      </c>
      <c r="D28" s="134" t="e">
        <f>(#REF!)</f>
        <v>#REF!</v>
      </c>
      <c r="E28" s="135" t="e">
        <f>(#REF!)</f>
        <v>#REF!</v>
      </c>
      <c r="F28" s="133" t="e">
        <f>(#REF!)</f>
        <v>#REF!</v>
      </c>
      <c r="H28" s="121">
        <v>1</v>
      </c>
      <c r="I28" s="130" t="e">
        <f>(#REF!)</f>
        <v>#REF!</v>
      </c>
      <c r="J28" s="134" t="e">
        <f>(#REF!)</f>
        <v>#REF!</v>
      </c>
      <c r="K28" s="134" t="e">
        <f>(#REF!)</f>
        <v>#REF!</v>
      </c>
      <c r="L28" s="132" t="e">
        <f>(#REF!)</f>
        <v>#REF!</v>
      </c>
      <c r="M28" s="133" t="e">
        <f>(#REF!)</f>
        <v>#REF!</v>
      </c>
      <c r="N28" s="133" t="e">
        <f>(#REF!)</f>
        <v>#REF!</v>
      </c>
    </row>
    <row r="29" spans="1:14" s="120" customFormat="1" ht="24.75" customHeight="1">
      <c r="A29" s="121">
        <v>2</v>
      </c>
      <c r="B29" s="130" t="e">
        <f>(#REF!)</f>
        <v>#REF!</v>
      </c>
      <c r="C29" s="134" t="e">
        <f>(#REF!)</f>
        <v>#REF!</v>
      </c>
      <c r="D29" s="134" t="e">
        <f>(#REF!)</f>
        <v>#REF!</v>
      </c>
      <c r="E29" s="135" t="e">
        <f>(#REF!)</f>
        <v>#REF!</v>
      </c>
      <c r="F29" s="133" t="e">
        <f>(#REF!)</f>
        <v>#REF!</v>
      </c>
      <c r="H29" s="121">
        <v>2</v>
      </c>
      <c r="I29" s="130" t="e">
        <f>(#REF!)</f>
        <v>#REF!</v>
      </c>
      <c r="J29" s="134" t="e">
        <f>(#REF!)</f>
        <v>#REF!</v>
      </c>
      <c r="K29" s="134" t="e">
        <f>(#REF!)</f>
        <v>#REF!</v>
      </c>
      <c r="L29" s="132" t="e">
        <f>(#REF!)</f>
        <v>#REF!</v>
      </c>
      <c r="M29" s="133" t="e">
        <f>(#REF!)</f>
        <v>#REF!</v>
      </c>
      <c r="N29" s="133" t="e">
        <f>(#REF!)</f>
        <v>#REF!</v>
      </c>
    </row>
    <row r="30" spans="1:14" s="120" customFormat="1" ht="24.75" customHeight="1">
      <c r="A30" s="121">
        <v>3</v>
      </c>
      <c r="B30" s="130" t="e">
        <f>(#REF!)</f>
        <v>#REF!</v>
      </c>
      <c r="C30" s="134" t="e">
        <f>(#REF!)</f>
        <v>#REF!</v>
      </c>
      <c r="D30" s="134" t="e">
        <f>(#REF!)</f>
        <v>#REF!</v>
      </c>
      <c r="E30" s="135" t="e">
        <f>(#REF!)</f>
        <v>#REF!</v>
      </c>
      <c r="F30" s="133" t="e">
        <f>(#REF!)</f>
        <v>#REF!</v>
      </c>
      <c r="H30" s="121">
        <v>3</v>
      </c>
      <c r="I30" s="130" t="e">
        <f>(#REF!)</f>
        <v>#REF!</v>
      </c>
      <c r="J30" s="134" t="e">
        <f>(#REF!)</f>
        <v>#REF!</v>
      </c>
      <c r="K30" s="134" t="e">
        <f>(#REF!)</f>
        <v>#REF!</v>
      </c>
      <c r="L30" s="132" t="e">
        <f>(#REF!)</f>
        <v>#REF!</v>
      </c>
      <c r="M30" s="133" t="e">
        <f>(#REF!)</f>
        <v>#REF!</v>
      </c>
      <c r="N30" s="133" t="e">
        <f>(#REF!)</f>
        <v>#REF!</v>
      </c>
    </row>
    <row r="31" spans="1:14" s="120" customFormat="1" ht="24.75" customHeight="1">
      <c r="A31" s="121">
        <v>4</v>
      </c>
      <c r="B31" s="130" t="e">
        <f>(#REF!)</f>
        <v>#REF!</v>
      </c>
      <c r="C31" s="134" t="e">
        <f>(#REF!)</f>
        <v>#REF!</v>
      </c>
      <c r="D31" s="134" t="e">
        <f>(#REF!)</f>
        <v>#REF!</v>
      </c>
      <c r="E31" s="135" t="e">
        <f>(#REF!)</f>
        <v>#REF!</v>
      </c>
      <c r="F31" s="133" t="e">
        <f>(#REF!)</f>
        <v>#REF!</v>
      </c>
      <c r="H31" s="121">
        <v>4</v>
      </c>
      <c r="I31" s="130" t="e">
        <f>(#REF!)</f>
        <v>#REF!</v>
      </c>
      <c r="J31" s="134" t="e">
        <f>(#REF!)</f>
        <v>#REF!</v>
      </c>
      <c r="K31" s="134" t="e">
        <f>(#REF!)</f>
        <v>#REF!</v>
      </c>
      <c r="L31" s="132" t="e">
        <f>(#REF!)</f>
        <v>#REF!</v>
      </c>
      <c r="M31" s="133" t="e">
        <f>(#REF!)</f>
        <v>#REF!</v>
      </c>
      <c r="N31" s="133" t="e">
        <f>(#REF!)</f>
        <v>#REF!</v>
      </c>
    </row>
    <row r="32" spans="1:14" s="120" customFormat="1" ht="24.75" customHeight="1">
      <c r="A32" s="121">
        <v>5</v>
      </c>
      <c r="B32" s="130" t="e">
        <f>(#REF!)</f>
        <v>#REF!</v>
      </c>
      <c r="C32" s="134" t="e">
        <f>(#REF!)</f>
        <v>#REF!</v>
      </c>
      <c r="D32" s="134" t="e">
        <f>(#REF!)</f>
        <v>#REF!</v>
      </c>
      <c r="E32" s="135" t="e">
        <f>(#REF!)</f>
        <v>#REF!</v>
      </c>
      <c r="F32" s="133" t="e">
        <f>(#REF!)</f>
        <v>#REF!</v>
      </c>
      <c r="H32" s="121">
        <v>5</v>
      </c>
      <c r="I32" s="130" t="e">
        <f>(#REF!)</f>
        <v>#REF!</v>
      </c>
      <c r="J32" s="134" t="e">
        <f>(#REF!)</f>
        <v>#REF!</v>
      </c>
      <c r="K32" s="134" t="e">
        <f>(#REF!)</f>
        <v>#REF!</v>
      </c>
      <c r="L32" s="132" t="e">
        <f>(#REF!)</f>
        <v>#REF!</v>
      </c>
      <c r="M32" s="133" t="e">
        <f>(#REF!)</f>
        <v>#REF!</v>
      </c>
      <c r="N32" s="133" t="e">
        <f>(#REF!)</f>
        <v>#REF!</v>
      </c>
    </row>
    <row r="33" spans="1:14" s="120" customFormat="1" ht="24.75" customHeight="1">
      <c r="A33" s="121">
        <v>6</v>
      </c>
      <c r="B33" s="130" t="e">
        <f>(#REF!)</f>
        <v>#REF!</v>
      </c>
      <c r="C33" s="134" t="e">
        <f>(#REF!)</f>
        <v>#REF!</v>
      </c>
      <c r="D33" s="134" t="e">
        <f>(#REF!)</f>
        <v>#REF!</v>
      </c>
      <c r="E33" s="135" t="e">
        <f>(#REF!)</f>
        <v>#REF!</v>
      </c>
      <c r="F33" s="133" t="e">
        <f>(#REF!)</f>
        <v>#REF!</v>
      </c>
      <c r="H33" s="121">
        <v>6</v>
      </c>
      <c r="I33" s="130" t="e">
        <f>(#REF!)</f>
        <v>#REF!</v>
      </c>
      <c r="J33" s="134" t="e">
        <f>(#REF!)</f>
        <v>#REF!</v>
      </c>
      <c r="K33" s="134" t="e">
        <f>(#REF!)</f>
        <v>#REF!</v>
      </c>
      <c r="L33" s="132" t="e">
        <f>(#REF!)</f>
        <v>#REF!</v>
      </c>
      <c r="M33" s="133" t="e">
        <f>(#REF!)</f>
        <v>#REF!</v>
      </c>
      <c r="N33" s="133" t="e">
        <f>(#REF!)</f>
        <v>#REF!</v>
      </c>
    </row>
    <row r="34" spans="1:14" s="120" customFormat="1" ht="24.75" customHeight="1">
      <c r="A34" s="121">
        <v>7</v>
      </c>
      <c r="B34" s="130" t="e">
        <f>(#REF!)</f>
        <v>#REF!</v>
      </c>
      <c r="C34" s="134" t="e">
        <f>(#REF!)</f>
        <v>#REF!</v>
      </c>
      <c r="D34" s="134" t="e">
        <f>(#REF!)</f>
        <v>#REF!</v>
      </c>
      <c r="E34" s="135" t="e">
        <f>(#REF!)</f>
        <v>#REF!</v>
      </c>
      <c r="F34" s="133" t="e">
        <f>(#REF!)</f>
        <v>#REF!</v>
      </c>
      <c r="H34" s="121">
        <v>7</v>
      </c>
      <c r="I34" s="130" t="e">
        <f>(#REF!)</f>
        <v>#REF!</v>
      </c>
      <c r="J34" s="134" t="e">
        <f>(#REF!)</f>
        <v>#REF!</v>
      </c>
      <c r="K34" s="134" t="e">
        <f>(#REF!)</f>
        <v>#REF!</v>
      </c>
      <c r="L34" s="132" t="e">
        <f>(#REF!)</f>
        <v>#REF!</v>
      </c>
      <c r="M34" s="133" t="e">
        <f>(#REF!)</f>
        <v>#REF!</v>
      </c>
      <c r="N34" s="133" t="e">
        <f>(#REF!)</f>
        <v>#REF!</v>
      </c>
    </row>
    <row r="35" spans="1:14" s="120" customFormat="1" ht="24.75" customHeight="1">
      <c r="A35" s="121">
        <v>8</v>
      </c>
      <c r="B35" s="130" t="e">
        <f>(#REF!)</f>
        <v>#REF!</v>
      </c>
      <c r="C35" s="134" t="e">
        <f>(#REF!)</f>
        <v>#REF!</v>
      </c>
      <c r="D35" s="134" t="e">
        <f>(#REF!)</f>
        <v>#REF!</v>
      </c>
      <c r="E35" s="135" t="e">
        <f>(#REF!)</f>
        <v>#REF!</v>
      </c>
      <c r="F35" s="133" t="e">
        <f>(#REF!)</f>
        <v>#REF!</v>
      </c>
      <c r="H35" s="121">
        <v>8</v>
      </c>
      <c r="I35" s="130" t="e">
        <f>(#REF!)</f>
        <v>#REF!</v>
      </c>
      <c r="J35" s="134" t="e">
        <f>(#REF!)</f>
        <v>#REF!</v>
      </c>
      <c r="K35" s="134" t="e">
        <f>(#REF!)</f>
        <v>#REF!</v>
      </c>
      <c r="L35" s="132" t="e">
        <f>(#REF!)</f>
        <v>#REF!</v>
      </c>
      <c r="M35" s="133" t="e">
        <f>(#REF!)</f>
        <v>#REF!</v>
      </c>
      <c r="N35" s="133" t="e">
        <f>(#REF!)</f>
        <v>#REF!</v>
      </c>
    </row>
    <row r="36" spans="1:11" s="120" customFormat="1" ht="20.25" customHeight="1">
      <c r="A36" s="119"/>
      <c r="B36" s="122"/>
      <c r="C36" s="119"/>
      <c r="D36" s="119"/>
      <c r="H36" s="119"/>
      <c r="I36" s="122"/>
      <c r="J36" s="119"/>
      <c r="K36" s="119"/>
    </row>
    <row r="37" spans="1:13" ht="15.75" customHeight="1">
      <c r="A37" s="483" t="s">
        <v>24</v>
      </c>
      <c r="B37" s="484"/>
      <c r="C37" s="484"/>
      <c r="D37" s="484"/>
      <c r="E37" s="484"/>
      <c r="F37" s="115"/>
      <c r="H37" s="484" t="s">
        <v>11</v>
      </c>
      <c r="I37" s="484"/>
      <c r="J37" s="484"/>
      <c r="K37" s="484"/>
      <c r="L37" s="484"/>
      <c r="M37" s="124"/>
    </row>
    <row r="38" spans="1:13" s="120" customFormat="1" ht="24.75" customHeight="1">
      <c r="A38" s="117" t="s">
        <v>49</v>
      </c>
      <c r="B38" s="118" t="s">
        <v>45</v>
      </c>
      <c r="C38" s="117" t="s">
        <v>46</v>
      </c>
      <c r="D38" s="117" t="s">
        <v>47</v>
      </c>
      <c r="E38" s="117" t="s">
        <v>48</v>
      </c>
      <c r="F38" s="117" t="s">
        <v>21</v>
      </c>
      <c r="H38" s="117" t="s">
        <v>49</v>
      </c>
      <c r="I38" s="118" t="s">
        <v>45</v>
      </c>
      <c r="J38" s="117" t="s">
        <v>46</v>
      </c>
      <c r="K38" s="117" t="s">
        <v>47</v>
      </c>
      <c r="L38" s="117" t="s">
        <v>48</v>
      </c>
      <c r="M38" s="117" t="s">
        <v>21</v>
      </c>
    </row>
    <row r="39" spans="1:13" s="120" customFormat="1" ht="24.75" customHeight="1">
      <c r="A39" s="121">
        <v>1</v>
      </c>
      <c r="B39" s="130" t="e">
        <f>(#REF!)</f>
        <v>#REF!</v>
      </c>
      <c r="C39" s="131" t="e">
        <f>(#REF!)</f>
        <v>#REF!</v>
      </c>
      <c r="D39" s="131" t="e">
        <f>(#REF!)</f>
        <v>#REF!</v>
      </c>
      <c r="E39" s="136" t="e">
        <f>(#REF!)</f>
        <v>#REF!</v>
      </c>
      <c r="F39" s="133" t="e">
        <f>(#REF!)</f>
        <v>#REF!</v>
      </c>
      <c r="H39" s="121">
        <v>1</v>
      </c>
      <c r="I39" s="130">
        <f>('Gülle(16YB)'!D8)</f>
        <v>36188</v>
      </c>
      <c r="J39" s="134" t="str">
        <f>('Gülle(16YB)'!E8)</f>
        <v>NİHAL ESEN</v>
      </c>
      <c r="K39" s="134" t="str">
        <f>('Gülle(16YB)'!F8)</f>
        <v>İZMİR</v>
      </c>
      <c r="L39" s="132">
        <f>('Gülle(16YB)'!N8)</f>
        <v>1135</v>
      </c>
      <c r="M39" s="133">
        <f>('Gülle(16YB)'!O8)</f>
        <v>0</v>
      </c>
    </row>
    <row r="40" spans="1:13" s="120" customFormat="1" ht="24.75" customHeight="1">
      <c r="A40" s="121">
        <v>2</v>
      </c>
      <c r="B40" s="130" t="e">
        <f>(#REF!)</f>
        <v>#REF!</v>
      </c>
      <c r="C40" s="131" t="e">
        <f>(#REF!)</f>
        <v>#REF!</v>
      </c>
      <c r="D40" s="131" t="e">
        <f>(#REF!)</f>
        <v>#REF!</v>
      </c>
      <c r="E40" s="136" t="e">
        <f>(#REF!)</f>
        <v>#REF!</v>
      </c>
      <c r="F40" s="133" t="e">
        <f>(#REF!)</f>
        <v>#REF!</v>
      </c>
      <c r="H40" s="121">
        <v>2</v>
      </c>
      <c r="I40" s="130">
        <f>('Gülle(16YB)'!D9)</f>
        <v>36194</v>
      </c>
      <c r="J40" s="134" t="str">
        <f>('Gülle(16YB)'!E9)</f>
        <v>Bensu Nur KESKİN</v>
      </c>
      <c r="K40" s="134" t="str">
        <f>('Gülle(16YB)'!F9)</f>
        <v>ZONGULDAK</v>
      </c>
      <c r="L40" s="132">
        <f>('Gülle(16YB)'!N9)</f>
        <v>1077</v>
      </c>
      <c r="M40" s="133">
        <f>('Gülle(16YB)'!O9)</f>
        <v>0</v>
      </c>
    </row>
    <row r="41" spans="1:13" s="120" customFormat="1" ht="24.75" customHeight="1">
      <c r="A41" s="121">
        <v>3</v>
      </c>
      <c r="B41" s="130" t="e">
        <f>(#REF!)</f>
        <v>#REF!</v>
      </c>
      <c r="C41" s="131" t="e">
        <f>(#REF!)</f>
        <v>#REF!</v>
      </c>
      <c r="D41" s="131" t="e">
        <f>(#REF!)</f>
        <v>#REF!</v>
      </c>
      <c r="E41" s="136" t="e">
        <f>(#REF!)</f>
        <v>#REF!</v>
      </c>
      <c r="F41" s="133" t="e">
        <f>(#REF!)</f>
        <v>#REF!</v>
      </c>
      <c r="H41" s="121">
        <v>3</v>
      </c>
      <c r="I41" s="130">
        <f>('Gülle(16YB)'!D10)</f>
        <v>36704</v>
      </c>
      <c r="J41" s="134" t="str">
        <f>('Gülle(16YB)'!E10)</f>
        <v>Arife Nur KÜÇÜK</v>
      </c>
      <c r="K41" s="134" t="str">
        <f>('Gülle(16YB)'!F10)</f>
        <v>ZONGULDAK</v>
      </c>
      <c r="L41" s="132">
        <f>('Gülle(16YB)'!N10)</f>
        <v>1050</v>
      </c>
      <c r="M41" s="133">
        <f>('Gülle(16YB)'!O10)</f>
        <v>0</v>
      </c>
    </row>
    <row r="42" spans="1:13" s="120" customFormat="1" ht="24.75" customHeight="1">
      <c r="A42" s="121">
        <v>4</v>
      </c>
      <c r="B42" s="130" t="e">
        <f>(#REF!)</f>
        <v>#REF!</v>
      </c>
      <c r="C42" s="131" t="e">
        <f>(#REF!)</f>
        <v>#REF!</v>
      </c>
      <c r="D42" s="131" t="e">
        <f>(#REF!)</f>
        <v>#REF!</v>
      </c>
      <c r="E42" s="136" t="e">
        <f>(#REF!)</f>
        <v>#REF!</v>
      </c>
      <c r="F42" s="133" t="e">
        <f>(#REF!)</f>
        <v>#REF!</v>
      </c>
      <c r="H42" s="121">
        <v>4</v>
      </c>
      <c r="I42" s="130">
        <f>('Gülle(16YB)'!D11)</f>
        <v>36161</v>
      </c>
      <c r="J42" s="134" t="str">
        <f>('Gülle(16YB)'!E11)</f>
        <v>Aysel YILMAZ</v>
      </c>
      <c r="K42" s="134" t="str">
        <f>('Gülle(16YB)'!F11)</f>
        <v>GAZİANTEP</v>
      </c>
      <c r="L42" s="132">
        <f>('Gülle(16YB)'!N11)</f>
        <v>1044</v>
      </c>
      <c r="M42" s="133">
        <f>('Gülle(16YB)'!O11)</f>
        <v>0</v>
      </c>
    </row>
    <row r="43" spans="1:13" s="120" customFormat="1" ht="24.75" customHeight="1">
      <c r="A43" s="121">
        <v>5</v>
      </c>
      <c r="B43" s="130" t="e">
        <f>(#REF!)</f>
        <v>#REF!</v>
      </c>
      <c r="C43" s="131" t="e">
        <f>(#REF!)</f>
        <v>#REF!</v>
      </c>
      <c r="D43" s="131" t="e">
        <f>(#REF!)</f>
        <v>#REF!</v>
      </c>
      <c r="E43" s="136" t="e">
        <f>(#REF!)</f>
        <v>#REF!</v>
      </c>
      <c r="F43" s="133" t="e">
        <f>(#REF!)</f>
        <v>#REF!</v>
      </c>
      <c r="H43" s="121">
        <v>5</v>
      </c>
      <c r="I43" s="130">
        <f>('Gülle(16YB)'!D12)</f>
        <v>36352</v>
      </c>
      <c r="J43" s="134" t="str">
        <f>('Gülle(16YB)'!E12)</f>
        <v>Ceren YAKIN</v>
      </c>
      <c r="K43" s="134" t="str">
        <f>('Gülle(16YB)'!F12)</f>
        <v>İzmir</v>
      </c>
      <c r="L43" s="132">
        <f>('Gülle(16YB)'!N12)</f>
        <v>1012</v>
      </c>
      <c r="M43" s="133">
        <f>('Gülle(16YB)'!O12)</f>
        <v>0</v>
      </c>
    </row>
    <row r="44" spans="1:13" s="120" customFormat="1" ht="24.75" customHeight="1">
      <c r="A44" s="121">
        <v>6</v>
      </c>
      <c r="B44" s="130" t="e">
        <f>(#REF!)</f>
        <v>#REF!</v>
      </c>
      <c r="C44" s="131" t="e">
        <f>(#REF!)</f>
        <v>#REF!</v>
      </c>
      <c r="D44" s="131" t="e">
        <f>(#REF!)</f>
        <v>#REF!</v>
      </c>
      <c r="E44" s="136" t="e">
        <f>(#REF!)</f>
        <v>#REF!</v>
      </c>
      <c r="F44" s="133" t="e">
        <f>(#REF!)</f>
        <v>#REF!</v>
      </c>
      <c r="H44" s="121">
        <v>6</v>
      </c>
      <c r="I44" s="130">
        <f>('Gülle(16YB)'!D13)</f>
        <v>36251</v>
      </c>
      <c r="J44" s="134" t="str">
        <f>('Gülle(16YB)'!E13)</f>
        <v>FADİME YEŞİLMEN</v>
      </c>
      <c r="K44" s="134" t="str">
        <f>('Gülle(16YB)'!F13)</f>
        <v>İZMİR</v>
      </c>
      <c r="L44" s="132">
        <f>('Gülle(16YB)'!N13)</f>
        <v>994</v>
      </c>
      <c r="M44" s="133">
        <f>('Gülle(16YB)'!O13)</f>
        <v>0</v>
      </c>
    </row>
    <row r="45" spans="1:13" s="120" customFormat="1" ht="24.75" customHeight="1">
      <c r="A45" s="121">
        <v>7</v>
      </c>
      <c r="B45" s="130" t="e">
        <f>(#REF!)</f>
        <v>#REF!</v>
      </c>
      <c r="C45" s="131" t="e">
        <f>(#REF!)</f>
        <v>#REF!</v>
      </c>
      <c r="D45" s="131" t="e">
        <f>(#REF!)</f>
        <v>#REF!</v>
      </c>
      <c r="E45" s="136" t="e">
        <f>(#REF!)</f>
        <v>#REF!</v>
      </c>
      <c r="F45" s="133" t="e">
        <f>(#REF!)</f>
        <v>#REF!</v>
      </c>
      <c r="H45" s="121">
        <v>7</v>
      </c>
      <c r="I45" s="130">
        <f>('Gülle(16YB)'!D14)</f>
        <v>36544</v>
      </c>
      <c r="J45" s="134" t="str">
        <f>('Gülle(16YB)'!E14)</f>
        <v>AYSE KOCADAĞ</v>
      </c>
      <c r="K45" s="134" t="str">
        <f>('Gülle(16YB)'!F14)</f>
        <v>BOLU</v>
      </c>
      <c r="L45" s="132">
        <f>('Gülle(16YB)'!N14)</f>
        <v>866</v>
      </c>
      <c r="M45" s="133">
        <f>('Gülle(16YB)'!O14)</f>
        <v>0</v>
      </c>
    </row>
    <row r="46" spans="1:13" s="120" customFormat="1" ht="24.75" customHeight="1">
      <c r="A46" s="121">
        <v>8</v>
      </c>
      <c r="B46" s="130" t="e">
        <f>(#REF!)</f>
        <v>#REF!</v>
      </c>
      <c r="C46" s="131" t="e">
        <f>(#REF!)</f>
        <v>#REF!</v>
      </c>
      <c r="D46" s="131" t="e">
        <f>(#REF!)</f>
        <v>#REF!</v>
      </c>
      <c r="E46" s="136" t="e">
        <f>(#REF!)</f>
        <v>#REF!</v>
      </c>
      <c r="F46" s="133" t="e">
        <f>(#REF!)</f>
        <v>#REF!</v>
      </c>
      <c r="H46" s="121">
        <v>8</v>
      </c>
      <c r="I46" s="130">
        <f>('Gülle(16YB)'!D15)</f>
        <v>36804</v>
      </c>
      <c r="J46" s="134" t="str">
        <f>('Gülle(16YB)'!E15)</f>
        <v>İLAYDA ERETUNÇ</v>
      </c>
      <c r="K46" s="134" t="str">
        <f>('Gülle(16YB)'!F15)</f>
        <v>BURSA</v>
      </c>
      <c r="L46" s="132">
        <f>('Gülle(16YB)'!N15)</f>
        <v>0</v>
      </c>
      <c r="M46" s="133" t="str">
        <f>('Gülle(16YB)'!O15)</f>
        <v>DNS</v>
      </c>
    </row>
    <row r="47" spans="1:11" s="120" customFormat="1" ht="24.75" customHeight="1">
      <c r="A47" s="119"/>
      <c r="B47" s="122"/>
      <c r="C47" s="119"/>
      <c r="D47" s="119"/>
      <c r="H47" s="119"/>
      <c r="I47" s="122"/>
      <c r="J47" s="119"/>
      <c r="K47" s="119"/>
    </row>
    <row r="48" spans="1:13" ht="12.75">
      <c r="A48" s="484" t="s">
        <v>13</v>
      </c>
      <c r="B48" s="484"/>
      <c r="C48" s="484"/>
      <c r="D48" s="484"/>
      <c r="E48" s="484"/>
      <c r="F48" s="115"/>
      <c r="H48" s="484" t="s">
        <v>50</v>
      </c>
      <c r="I48" s="484"/>
      <c r="J48" s="484"/>
      <c r="K48" s="484"/>
      <c r="L48" s="484"/>
      <c r="M48" s="124"/>
    </row>
    <row r="49" spans="1:13" s="120" customFormat="1" ht="24.75" customHeight="1">
      <c r="A49" s="117" t="s">
        <v>49</v>
      </c>
      <c r="B49" s="118" t="s">
        <v>45</v>
      </c>
      <c r="C49" s="117" t="s">
        <v>46</v>
      </c>
      <c r="D49" s="117" t="s">
        <v>47</v>
      </c>
      <c r="E49" s="117" t="s">
        <v>48</v>
      </c>
      <c r="F49" s="117" t="s">
        <v>21</v>
      </c>
      <c r="H49" s="117" t="s">
        <v>44</v>
      </c>
      <c r="I49" s="118" t="s">
        <v>45</v>
      </c>
      <c r="J49" s="117" t="s">
        <v>46</v>
      </c>
      <c r="K49" s="117" t="s">
        <v>47</v>
      </c>
      <c r="L49" s="117" t="s">
        <v>48</v>
      </c>
      <c r="M49" s="117" t="s">
        <v>21</v>
      </c>
    </row>
    <row r="50" spans="1:13" s="120" customFormat="1" ht="55.5" customHeight="1">
      <c r="A50" s="121">
        <v>1</v>
      </c>
      <c r="B50" s="130">
        <f>('Çekiç(16YB)'!D8)</f>
        <v>36413</v>
      </c>
      <c r="C50" s="131" t="str">
        <f>('Çekiç(16YB)'!E8)</f>
        <v>ZİNNUR ONAT</v>
      </c>
      <c r="D50" s="131" t="str">
        <f>('Çekiç(16YB)'!F8)</f>
        <v>BOLU</v>
      </c>
      <c r="E50" s="132">
        <f>('Çekiç(16YB)'!N8)</f>
        <v>4362</v>
      </c>
      <c r="F50" s="133">
        <f>('Çekiç(16YB)'!O8)</f>
        <v>0</v>
      </c>
      <c r="H50" s="121">
        <v>1</v>
      </c>
      <c r="I50" s="137"/>
      <c r="J50" s="204" t="e">
        <f>(#REF!)</f>
        <v>#REF!</v>
      </c>
      <c r="K50" s="138" t="e">
        <f>(#REF!)</f>
        <v>#REF!</v>
      </c>
      <c r="L50" s="132" t="e">
        <f>SUM(#REF!)</f>
        <v>#REF!</v>
      </c>
      <c r="M50" s="133" t="e">
        <f>SUM(#REF!)</f>
        <v>#REF!</v>
      </c>
    </row>
    <row r="51" spans="1:13" s="120" customFormat="1" ht="55.5" customHeight="1">
      <c r="A51" s="121">
        <v>2</v>
      </c>
      <c r="B51" s="130">
        <f>('Çekiç(16YB)'!D9)</f>
        <v>36352</v>
      </c>
      <c r="C51" s="131" t="str">
        <f>('Çekiç(16YB)'!E9)</f>
        <v>Ceren YAKIN</v>
      </c>
      <c r="D51" s="131" t="str">
        <f>('Çekiç(16YB)'!F9)</f>
        <v>İzmir</v>
      </c>
      <c r="E51" s="132">
        <f>('Çekiç(16YB)'!N9)</f>
        <v>4011</v>
      </c>
      <c r="F51" s="133">
        <f>('Çekiç(16YB)'!O9)</f>
        <v>0</v>
      </c>
      <c r="H51" s="121">
        <v>2</v>
      </c>
      <c r="I51" s="137"/>
      <c r="J51" s="204" t="e">
        <f>(#REF!)</f>
        <v>#REF!</v>
      </c>
      <c r="K51" s="138" t="e">
        <f>(#REF!)</f>
        <v>#REF!</v>
      </c>
      <c r="L51" s="132" t="e">
        <f>SUM(#REF!)</f>
        <v>#REF!</v>
      </c>
      <c r="M51" s="133" t="e">
        <f>SUM(#REF!)</f>
        <v>#REF!</v>
      </c>
    </row>
    <row r="52" spans="1:13" s="120" customFormat="1" ht="55.5" customHeight="1">
      <c r="A52" s="121">
        <v>3</v>
      </c>
      <c r="B52" s="130">
        <f>('Çekiç(16YB)'!D10)</f>
        <v>36613</v>
      </c>
      <c r="C52" s="131" t="str">
        <f>('Çekiç(16YB)'!E10)</f>
        <v>İREM BALCI</v>
      </c>
      <c r="D52" s="131" t="str">
        <f>('Çekiç(16YB)'!F10)</f>
        <v>BURSA</v>
      </c>
      <c r="E52" s="132">
        <f>('Çekiç(16YB)'!N10)</f>
        <v>3631</v>
      </c>
      <c r="F52" s="133">
        <f>('Çekiç(16YB)'!O10)</f>
        <v>0</v>
      </c>
      <c r="H52" s="121">
        <v>3</v>
      </c>
      <c r="I52" s="137"/>
      <c r="J52" s="204" t="e">
        <f>(#REF!)</f>
        <v>#REF!</v>
      </c>
      <c r="K52" s="138" t="e">
        <f>(#REF!)</f>
        <v>#REF!</v>
      </c>
      <c r="L52" s="132" t="e">
        <f>SUM(#REF!)</f>
        <v>#REF!</v>
      </c>
      <c r="M52" s="133" t="e">
        <f>SUM(#REF!)</f>
        <v>#REF!</v>
      </c>
    </row>
    <row r="53" spans="1:13" s="120" customFormat="1" ht="55.5" customHeight="1">
      <c r="A53" s="121">
        <v>4</v>
      </c>
      <c r="B53" s="130">
        <f>('Çekiç(16YB)'!D11)</f>
        <v>36607</v>
      </c>
      <c r="C53" s="131" t="str">
        <f>('Çekiç(16YB)'!E11)</f>
        <v>TUĞÇE ŞERMET </v>
      </c>
      <c r="D53" s="131" t="str">
        <f>('Çekiç(16YB)'!F11)</f>
        <v>ESKİŞEHİR </v>
      </c>
      <c r="E53" s="132">
        <f>('Çekiç(16YB)'!N11)</f>
        <v>3465</v>
      </c>
      <c r="F53" s="133">
        <f>('Çekiç(16YB)'!O11)</f>
        <v>0</v>
      </c>
      <c r="H53" s="121">
        <v>4</v>
      </c>
      <c r="I53" s="137"/>
      <c r="J53" s="204" t="e">
        <f>(#REF!)</f>
        <v>#REF!</v>
      </c>
      <c r="K53" s="138" t="e">
        <f>(#REF!)</f>
        <v>#REF!</v>
      </c>
      <c r="L53" s="132" t="e">
        <f>SUM(#REF!)</f>
        <v>#REF!</v>
      </c>
      <c r="M53" s="133" t="e">
        <f>SUM(#REF!)</f>
        <v>#REF!</v>
      </c>
    </row>
    <row r="54" spans="1:13" s="120" customFormat="1" ht="55.5" customHeight="1">
      <c r="A54" s="121">
        <v>5</v>
      </c>
      <c r="B54" s="130">
        <f>('Çekiç(16YB)'!D12)</f>
        <v>36526</v>
      </c>
      <c r="C54" s="131" t="str">
        <f>('Çekiç(16YB)'!E12)</f>
        <v>BEYZA NURÇELİK</v>
      </c>
      <c r="D54" s="131" t="str">
        <f>('Çekiç(16YB)'!F12)</f>
        <v>KONYA</v>
      </c>
      <c r="E54" s="132">
        <f>('Çekiç(16YB)'!N12)</f>
        <v>3422</v>
      </c>
      <c r="F54" s="133">
        <f>('Çekiç(16YB)'!O12)</f>
        <v>0</v>
      </c>
      <c r="H54" s="121">
        <v>5</v>
      </c>
      <c r="I54" s="137"/>
      <c r="J54" s="204" t="e">
        <f>(#REF!)</f>
        <v>#REF!</v>
      </c>
      <c r="K54" s="138" t="e">
        <f>(#REF!)</f>
        <v>#REF!</v>
      </c>
      <c r="L54" s="132" t="e">
        <f>SUM(#REF!)</f>
        <v>#REF!</v>
      </c>
      <c r="M54" s="133" t="e">
        <f>SUM(#REF!)</f>
        <v>#REF!</v>
      </c>
    </row>
    <row r="55" spans="1:13" s="120" customFormat="1" ht="55.5" customHeight="1">
      <c r="A55" s="121">
        <v>6</v>
      </c>
      <c r="B55" s="130">
        <f>('Çekiç(16YB)'!D13)</f>
        <v>36688</v>
      </c>
      <c r="C55" s="131" t="str">
        <f>('Çekiç(16YB)'!E13)</f>
        <v>ELİF ARAS</v>
      </c>
      <c r="D55" s="131" t="str">
        <f>('Çekiç(16YB)'!F13)</f>
        <v>BURSA</v>
      </c>
      <c r="E55" s="132">
        <f>('Çekiç(16YB)'!N13)</f>
        <v>3224</v>
      </c>
      <c r="F55" s="133">
        <f>('Çekiç(16YB)'!O13)</f>
        <v>0</v>
      </c>
      <c r="H55" s="121">
        <v>6</v>
      </c>
      <c r="I55" s="137"/>
      <c r="J55" s="204" t="e">
        <f>(#REF!)</f>
        <v>#REF!</v>
      </c>
      <c r="K55" s="138" t="e">
        <f>(#REF!)</f>
        <v>#REF!</v>
      </c>
      <c r="L55" s="132" t="e">
        <f>SUM(#REF!)</f>
        <v>#REF!</v>
      </c>
      <c r="M55" s="133" t="e">
        <f>SUM(#REF!)</f>
        <v>#REF!</v>
      </c>
    </row>
    <row r="56" spans="1:13" s="120" customFormat="1" ht="55.5" customHeight="1">
      <c r="A56" s="121">
        <v>7</v>
      </c>
      <c r="B56" s="130">
        <f>('Çekiç(16YB)'!D14)</f>
        <v>36168</v>
      </c>
      <c r="C56" s="131" t="str">
        <f>('Çekiç(16YB)'!E14)</f>
        <v>TUĞBA BOZDEMİR</v>
      </c>
      <c r="D56" s="131" t="str">
        <f>('Çekiç(16YB)'!F14)</f>
        <v>BURSA</v>
      </c>
      <c r="E56" s="132">
        <f>('Çekiç(16YB)'!N14)</f>
        <v>3195</v>
      </c>
      <c r="F56" s="133">
        <f>('Çekiç(16YB)'!O14)</f>
        <v>0</v>
      </c>
      <c r="H56" s="121">
        <v>7</v>
      </c>
      <c r="I56" s="137"/>
      <c r="J56" s="204" t="e">
        <f>(#REF!)</f>
        <v>#REF!</v>
      </c>
      <c r="K56" s="138" t="e">
        <f>(#REF!)</f>
        <v>#REF!</v>
      </c>
      <c r="L56" s="132" t="e">
        <f>SUM(#REF!)</f>
        <v>#REF!</v>
      </c>
      <c r="M56" s="133" t="e">
        <f>SUM(#REF!)</f>
        <v>#REF!</v>
      </c>
    </row>
    <row r="57" spans="1:13" s="120" customFormat="1" ht="55.5" customHeight="1">
      <c r="A57" s="121">
        <v>8</v>
      </c>
      <c r="B57" s="130">
        <f>('Çekiç(16YB)'!D15)</f>
        <v>36705</v>
      </c>
      <c r="C57" s="131" t="str">
        <f>('Çekiç(16YB)'!E15)</f>
        <v>BUSE KARATAY</v>
      </c>
      <c r="D57" s="131" t="str">
        <f>('Çekiç(16YB)'!F15)</f>
        <v>BURSA</v>
      </c>
      <c r="E57" s="132">
        <f>('Çekiç(16YB)'!N15)</f>
        <v>3065</v>
      </c>
      <c r="F57" s="133">
        <f>('Çekiç(16YB)'!O15)</f>
        <v>0</v>
      </c>
      <c r="H57" s="121">
        <v>8</v>
      </c>
      <c r="I57" s="137"/>
      <c r="J57" s="204" t="e">
        <f>(#REF!)</f>
        <v>#REF!</v>
      </c>
      <c r="K57" s="138" t="e">
        <f>(#REF!)</f>
        <v>#REF!</v>
      </c>
      <c r="L57" s="132" t="e">
        <f>SUM(#REF!)</f>
        <v>#REF!</v>
      </c>
      <c r="M57" s="133" t="e">
        <f>SUM(#REF!)</f>
        <v>#REF!</v>
      </c>
    </row>
    <row r="58" ht="12.75">
      <c r="D58" s="128"/>
    </row>
    <row r="59" ht="12.75">
      <c r="D59" s="128"/>
    </row>
    <row r="60" ht="12.75">
      <c r="D60" s="128"/>
    </row>
    <row r="61" ht="12.75">
      <c r="D61" s="128"/>
    </row>
    <row r="62" ht="12.75">
      <c r="D62" s="128"/>
    </row>
    <row r="63" ht="12.75">
      <c r="D63" s="128"/>
    </row>
    <row r="64" ht="12.75">
      <c r="D64" s="128"/>
    </row>
    <row r="65" ht="12.75">
      <c r="D65" s="128"/>
    </row>
    <row r="66" ht="12.75">
      <c r="D66" s="128"/>
    </row>
    <row r="67" ht="12.75">
      <c r="D67" s="128"/>
    </row>
    <row r="68" ht="12.75">
      <c r="D68" s="128"/>
    </row>
    <row r="69" ht="12.75">
      <c r="D69" s="128"/>
    </row>
    <row r="70" ht="12.75">
      <c r="D70" s="128"/>
    </row>
    <row r="71" ht="12.75">
      <c r="D71" s="128"/>
    </row>
    <row r="72" ht="12.75">
      <c r="D72" s="128"/>
    </row>
    <row r="73" ht="12.75">
      <c r="D73" s="128"/>
    </row>
    <row r="74" ht="12.75">
      <c r="D74" s="128"/>
    </row>
    <row r="75" ht="12.75">
      <c r="D75" s="128"/>
    </row>
    <row r="76" ht="12.75">
      <c r="D76" s="128"/>
    </row>
    <row r="77" ht="12.75">
      <c r="D77" s="128"/>
    </row>
    <row r="78" ht="12.75">
      <c r="D78" s="128"/>
    </row>
    <row r="79" ht="12.75">
      <c r="D79" s="128"/>
    </row>
    <row r="80" ht="12.75">
      <c r="D80" s="128"/>
    </row>
    <row r="81" ht="12.75">
      <c r="D81" s="128"/>
    </row>
    <row r="82" ht="12.75">
      <c r="D82" s="128"/>
    </row>
    <row r="83" ht="12.75">
      <c r="D83" s="128"/>
    </row>
    <row r="84" ht="12.75">
      <c r="D84" s="128"/>
    </row>
    <row r="85" ht="12.75">
      <c r="D85" s="128"/>
    </row>
    <row r="86" ht="12.75">
      <c r="D86" s="128"/>
    </row>
    <row r="87" ht="12.75">
      <c r="D87" s="128"/>
    </row>
    <row r="88" ht="12.75">
      <c r="D88" s="128"/>
    </row>
    <row r="89" ht="12.75">
      <c r="D89" s="128"/>
    </row>
    <row r="90" ht="12.75">
      <c r="D90" s="128"/>
    </row>
    <row r="91" ht="12.75">
      <c r="D91" s="128"/>
    </row>
    <row r="92" ht="12.75">
      <c r="D92" s="128"/>
    </row>
    <row r="93" ht="12.75">
      <c r="D93" s="128"/>
    </row>
    <row r="94" ht="12.75">
      <c r="D94" s="128"/>
    </row>
    <row r="95" ht="12.75">
      <c r="D95" s="128"/>
    </row>
    <row r="96" ht="12.75">
      <c r="D96" s="128"/>
    </row>
    <row r="97" ht="12.75">
      <c r="D97" s="128"/>
    </row>
    <row r="98" ht="12.75">
      <c r="D98" s="128"/>
    </row>
    <row r="99" ht="12.75">
      <c r="D99" s="128"/>
    </row>
    <row r="100" ht="12.75">
      <c r="D100" s="128"/>
    </row>
    <row r="101" ht="12.75">
      <c r="D101" s="128"/>
    </row>
    <row r="102" ht="12.75">
      <c r="D102" s="128"/>
    </row>
    <row r="103" ht="12.75">
      <c r="D103" s="128"/>
    </row>
    <row r="104" ht="12.75">
      <c r="D104" s="128"/>
    </row>
    <row r="105" ht="12.75">
      <c r="D105" s="128"/>
    </row>
    <row r="106" ht="12.75">
      <c r="D106" s="128"/>
    </row>
    <row r="107" ht="12.75">
      <c r="D107" s="128"/>
    </row>
    <row r="108" ht="12.75">
      <c r="D108" s="128"/>
    </row>
    <row r="109" ht="12.75">
      <c r="D109" s="128"/>
    </row>
    <row r="110" ht="12.75">
      <c r="D110" s="128"/>
    </row>
    <row r="111" ht="12.75">
      <c r="D111" s="128"/>
    </row>
    <row r="112" ht="12.75">
      <c r="D112" s="128"/>
    </row>
    <row r="113" ht="12.75">
      <c r="D113" s="128"/>
    </row>
    <row r="114" ht="12.75">
      <c r="D114" s="128"/>
    </row>
    <row r="115" ht="12.75">
      <c r="D115" s="128"/>
    </row>
    <row r="116" ht="12.75">
      <c r="D116" s="128"/>
    </row>
    <row r="117" ht="12.75">
      <c r="D117" s="128"/>
    </row>
    <row r="118" ht="12.75">
      <c r="D118" s="128"/>
    </row>
    <row r="119" ht="12.75">
      <c r="D119" s="128"/>
    </row>
    <row r="120" ht="12.75">
      <c r="D120" s="128"/>
    </row>
    <row r="121" ht="12.75">
      <c r="D121" s="128"/>
    </row>
    <row r="122" ht="12.75">
      <c r="D122" s="128"/>
    </row>
    <row r="123" ht="12.75">
      <c r="D123" s="128"/>
    </row>
    <row r="124" ht="12.75">
      <c r="D124" s="128"/>
    </row>
    <row r="125" ht="12.75">
      <c r="D125" s="128"/>
    </row>
    <row r="126" ht="12.75">
      <c r="D126" s="128"/>
    </row>
    <row r="127" ht="12.75">
      <c r="D127" s="128"/>
    </row>
    <row r="128" ht="12.75">
      <c r="D128" s="128"/>
    </row>
    <row r="129" ht="12.75">
      <c r="D129" s="128"/>
    </row>
    <row r="130" ht="12.75">
      <c r="D130" s="128"/>
    </row>
    <row r="131" ht="12.75">
      <c r="D131" s="128"/>
    </row>
    <row r="132" ht="12.75">
      <c r="D132" s="128"/>
    </row>
    <row r="133" ht="12.75">
      <c r="D133" s="128"/>
    </row>
    <row r="134" ht="12.75">
      <c r="D134" s="128"/>
    </row>
    <row r="135" ht="12.75">
      <c r="D135" s="128"/>
    </row>
    <row r="136" ht="12.75">
      <c r="D136" s="128"/>
    </row>
    <row r="137" ht="12.75">
      <c r="D137" s="128"/>
    </row>
    <row r="138" ht="12.75">
      <c r="D138" s="128"/>
    </row>
    <row r="139" ht="12.75">
      <c r="D139" s="128"/>
    </row>
    <row r="140" ht="12.75">
      <c r="D140" s="128"/>
    </row>
    <row r="141" ht="12.75">
      <c r="D141" s="128"/>
    </row>
    <row r="142" ht="12.75">
      <c r="D142" s="128"/>
    </row>
    <row r="143" ht="12.75">
      <c r="D143" s="128"/>
    </row>
    <row r="144" ht="12.75">
      <c r="D144" s="128"/>
    </row>
    <row r="145" ht="12.75">
      <c r="D145" s="128"/>
    </row>
    <row r="146" ht="12.75">
      <c r="D146" s="128"/>
    </row>
    <row r="147" ht="12.75">
      <c r="D147" s="128"/>
    </row>
    <row r="148" ht="12.75">
      <c r="D148" s="128"/>
    </row>
    <row r="149" ht="12.75">
      <c r="D149" s="128"/>
    </row>
    <row r="150" ht="12.75">
      <c r="D150" s="128"/>
    </row>
    <row r="151" ht="12.75">
      <c r="D151" s="128"/>
    </row>
    <row r="152" ht="12.75">
      <c r="D152" s="128"/>
    </row>
    <row r="153" ht="12.75">
      <c r="D153" s="128"/>
    </row>
    <row r="154" ht="12.75">
      <c r="D154" s="128"/>
    </row>
    <row r="155" ht="12.75">
      <c r="D155" s="128"/>
    </row>
    <row r="156" ht="12.75">
      <c r="D156" s="128"/>
    </row>
    <row r="157" ht="12.75">
      <c r="D157" s="128"/>
    </row>
    <row r="158" ht="12.75">
      <c r="D158" s="128"/>
    </row>
    <row r="159" ht="12.75">
      <c r="D159" s="128"/>
    </row>
    <row r="160" ht="12.75">
      <c r="D160" s="128"/>
    </row>
    <row r="161" ht="12.75">
      <c r="D161" s="128"/>
    </row>
    <row r="162" ht="12.75">
      <c r="D162" s="128"/>
    </row>
    <row r="163" ht="12.75">
      <c r="D163" s="128"/>
    </row>
    <row r="167" ht="12.75">
      <c r="I167" s="127"/>
    </row>
    <row r="168" ht="12.75">
      <c r="I168" s="127"/>
    </row>
    <row r="169" ht="12.75">
      <c r="I169" s="127"/>
    </row>
    <row r="170" ht="12.75">
      <c r="I170" s="127"/>
    </row>
    <row r="171" ht="12.75">
      <c r="I171" s="127"/>
    </row>
    <row r="172" ht="12.75">
      <c r="I172" s="127"/>
    </row>
    <row r="173" ht="12.75">
      <c r="G173" s="114"/>
    </row>
    <row r="174" ht="12.75">
      <c r="G174" s="114"/>
    </row>
    <row r="175" ht="12.75">
      <c r="G175" s="114"/>
    </row>
    <row r="176" ht="12.75">
      <c r="G176" s="114"/>
    </row>
    <row r="177" ht="12.75">
      <c r="G177" s="114"/>
    </row>
    <row r="178" ht="12.75">
      <c r="G178" s="114"/>
    </row>
    <row r="179" ht="12.75">
      <c r="G179" s="114"/>
    </row>
    <row r="180" ht="12.75">
      <c r="G180" s="114"/>
    </row>
  </sheetData>
  <sheetProtection/>
  <mergeCells count="13">
    <mergeCell ref="A1:M1"/>
    <mergeCell ref="A2:M2"/>
    <mergeCell ref="A3:M3"/>
    <mergeCell ref="A4:E4"/>
    <mergeCell ref="H4:M4"/>
    <mergeCell ref="A15:E15"/>
    <mergeCell ref="H15:L15"/>
    <mergeCell ref="A26:E26"/>
    <mergeCell ref="H26:L26"/>
    <mergeCell ref="A37:E37"/>
    <mergeCell ref="H37:L37"/>
    <mergeCell ref="A48:E48"/>
    <mergeCell ref="H48:L48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O224"/>
  <sheetViews>
    <sheetView zoomScalePageLayoutView="0" workbookViewId="0" topLeftCell="A26">
      <selection activeCell="I36" sqref="I36"/>
    </sheetView>
  </sheetViews>
  <sheetFormatPr defaultColWidth="9.140625" defaultRowHeight="12.75"/>
  <cols>
    <col min="1" max="1" width="4.7109375" style="155" customWidth="1"/>
    <col min="2" max="2" width="11.57421875" style="155" hidden="1" customWidth="1"/>
    <col min="3" max="3" width="10.421875" style="163" bestFit="1" customWidth="1"/>
    <col min="4" max="4" width="20.7109375" style="152" customWidth="1"/>
    <col min="5" max="5" width="27.00390625" style="152" customWidth="1"/>
    <col min="6" max="6" width="9.7109375" style="155" customWidth="1"/>
    <col min="7" max="7" width="9.8515625" style="155" customWidth="1"/>
    <col min="8" max="8" width="5.8515625" style="155" customWidth="1"/>
    <col min="9" max="9" width="5.00390625" style="155" customWidth="1"/>
    <col min="10" max="10" width="0.2890625" style="155" customWidth="1"/>
    <col min="11" max="11" width="11.140625" style="171" customWidth="1"/>
    <col min="12" max="12" width="18.28125" style="152" customWidth="1"/>
    <col min="13" max="13" width="26.28125" style="152" customWidth="1"/>
    <col min="14" max="14" width="10.57421875" style="155" customWidth="1"/>
    <col min="15" max="15" width="11.00390625" style="155" customWidth="1"/>
    <col min="16" max="16384" width="9.140625" style="155" customWidth="1"/>
  </cols>
  <sheetData>
    <row r="1" spans="1:15" s="150" customFormat="1" ht="43.5" customHeight="1">
      <c r="A1" s="490" t="str">
        <f>(Kapak!B3)</f>
        <v>TÜRKİYE ATLETİZM FEDERASYONU BAŞKANLIĞI
Bursa Atletizm İl Temsilciliği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5" s="151" customFormat="1" ht="25.5" customHeight="1">
      <c r="A2" s="491" t="str">
        <f>Kapak!B15</f>
        <v>NURULLAH İVAK ULUSLAR ARASI ATMALAR ŞAMPİYONASI VE YILDIZLAR ATMALAR LİGİ FİNALİ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s="152" customFormat="1" ht="26.25" customHeight="1">
      <c r="A3" s="492" t="s">
        <v>117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ht="16.5" customHeight="1">
      <c r="A4" s="489" t="s">
        <v>39</v>
      </c>
      <c r="B4" s="489"/>
      <c r="C4" s="489"/>
      <c r="D4" s="489"/>
      <c r="E4" s="489"/>
      <c r="F4" s="489"/>
      <c r="G4" s="153"/>
      <c r="H4" s="152"/>
      <c r="I4" s="489" t="s">
        <v>38</v>
      </c>
      <c r="J4" s="489"/>
      <c r="K4" s="489"/>
      <c r="L4" s="489"/>
      <c r="M4" s="489"/>
      <c r="N4" s="489"/>
      <c r="O4" s="154"/>
    </row>
    <row r="5" spans="1:15" ht="24.75" customHeight="1">
      <c r="A5" s="156" t="s">
        <v>40</v>
      </c>
      <c r="B5" s="156"/>
      <c r="C5" s="157" t="s">
        <v>45</v>
      </c>
      <c r="D5" s="156" t="s">
        <v>46</v>
      </c>
      <c r="E5" s="156" t="s">
        <v>47</v>
      </c>
      <c r="F5" s="156" t="s">
        <v>111</v>
      </c>
      <c r="G5" s="156" t="s">
        <v>112</v>
      </c>
      <c r="H5" s="152"/>
      <c r="I5" s="156" t="s">
        <v>40</v>
      </c>
      <c r="J5" s="156"/>
      <c r="K5" s="157" t="s">
        <v>45</v>
      </c>
      <c r="L5" s="156" t="s">
        <v>46</v>
      </c>
      <c r="M5" s="156" t="s">
        <v>47</v>
      </c>
      <c r="N5" s="156" t="s">
        <v>111</v>
      </c>
      <c r="O5" s="156" t="s">
        <v>112</v>
      </c>
    </row>
    <row r="6" spans="1:15" ht="24.75" customHeight="1">
      <c r="A6" s="158">
        <v>1</v>
      </c>
      <c r="B6" s="172" t="s">
        <v>95</v>
      </c>
      <c r="C6" s="183" t="e">
        <f>#REF!</f>
        <v>#REF!</v>
      </c>
      <c r="D6" s="184" t="e">
        <f>#REF!</f>
        <v>#REF!</v>
      </c>
      <c r="E6" s="160" t="e">
        <f>#REF!</f>
        <v>#REF!</v>
      </c>
      <c r="F6" s="161"/>
      <c r="G6" s="161"/>
      <c r="I6" s="158">
        <v>1</v>
      </c>
      <c r="J6" s="172" t="s">
        <v>70</v>
      </c>
      <c r="K6" s="159" t="e">
        <f>#REF!</f>
        <v>#REF!</v>
      </c>
      <c r="L6" s="162" t="e">
        <f>#REF!</f>
        <v>#REF!</v>
      </c>
      <c r="M6" s="160" t="e">
        <f>#REF!</f>
        <v>#REF!</v>
      </c>
      <c r="N6" s="161"/>
      <c r="O6" s="161"/>
    </row>
    <row r="7" spans="1:15" ht="24.75" customHeight="1">
      <c r="A7" s="158">
        <v>2</v>
      </c>
      <c r="B7" s="172" t="s">
        <v>96</v>
      </c>
      <c r="C7" s="183" t="e">
        <f>#REF!</f>
        <v>#REF!</v>
      </c>
      <c r="D7" s="184" t="e">
        <f>#REF!</f>
        <v>#REF!</v>
      </c>
      <c r="E7" s="160" t="e">
        <f>#REF!</f>
        <v>#REF!</v>
      </c>
      <c r="F7" s="161"/>
      <c r="G7" s="161"/>
      <c r="I7" s="158">
        <v>2</v>
      </c>
      <c r="J7" s="172" t="s">
        <v>75</v>
      </c>
      <c r="K7" s="159" t="e">
        <f>#REF!</f>
        <v>#REF!</v>
      </c>
      <c r="L7" s="162" t="e">
        <f>#REF!</f>
        <v>#REF!</v>
      </c>
      <c r="M7" s="160" t="e">
        <f>#REF!</f>
        <v>#REF!</v>
      </c>
      <c r="N7" s="161"/>
      <c r="O7" s="161"/>
    </row>
    <row r="8" spans="1:15" ht="24.75" customHeight="1">
      <c r="A8" s="158">
        <v>3</v>
      </c>
      <c r="B8" s="172" t="s">
        <v>97</v>
      </c>
      <c r="C8" s="183" t="e">
        <f>#REF!</f>
        <v>#REF!</v>
      </c>
      <c r="D8" s="184" t="e">
        <f>#REF!</f>
        <v>#REF!</v>
      </c>
      <c r="E8" s="160" t="e">
        <f>#REF!</f>
        <v>#REF!</v>
      </c>
      <c r="F8" s="161"/>
      <c r="G8" s="161"/>
      <c r="I8" s="158">
        <v>3</v>
      </c>
      <c r="J8" s="172" t="s">
        <v>65</v>
      </c>
      <c r="K8" s="159" t="e">
        <f>#REF!</f>
        <v>#REF!</v>
      </c>
      <c r="L8" s="162" t="e">
        <f>#REF!</f>
        <v>#REF!</v>
      </c>
      <c r="M8" s="160" t="e">
        <f>#REF!</f>
        <v>#REF!</v>
      </c>
      <c r="N8" s="161"/>
      <c r="O8" s="161"/>
    </row>
    <row r="9" spans="1:15" ht="24.75" customHeight="1">
      <c r="A9" s="158">
        <v>4</v>
      </c>
      <c r="B9" s="172" t="s">
        <v>98</v>
      </c>
      <c r="C9" s="183" t="e">
        <f>#REF!</f>
        <v>#REF!</v>
      </c>
      <c r="D9" s="184" t="e">
        <f>#REF!</f>
        <v>#REF!</v>
      </c>
      <c r="E9" s="160" t="e">
        <f>#REF!</f>
        <v>#REF!</v>
      </c>
      <c r="F9" s="161"/>
      <c r="G9" s="161"/>
      <c r="I9" s="158">
        <v>4</v>
      </c>
      <c r="J9" s="172" t="s">
        <v>55</v>
      </c>
      <c r="K9" s="159" t="e">
        <f>#REF!</f>
        <v>#REF!</v>
      </c>
      <c r="L9" s="162" t="e">
        <f>#REF!</f>
        <v>#REF!</v>
      </c>
      <c r="M9" s="160" t="e">
        <f>#REF!</f>
        <v>#REF!</v>
      </c>
      <c r="N9" s="161"/>
      <c r="O9" s="161"/>
    </row>
    <row r="10" spans="1:15" ht="24.75" customHeight="1">
      <c r="A10" s="158">
        <v>5</v>
      </c>
      <c r="B10" s="172" t="s">
        <v>99</v>
      </c>
      <c r="C10" s="183" t="e">
        <f>#REF!</f>
        <v>#REF!</v>
      </c>
      <c r="D10" s="184" t="e">
        <f>#REF!</f>
        <v>#REF!</v>
      </c>
      <c r="E10" s="160" t="e">
        <f>#REF!</f>
        <v>#REF!</v>
      </c>
      <c r="F10" s="161"/>
      <c r="G10" s="161"/>
      <c r="I10" s="158">
        <v>5</v>
      </c>
      <c r="J10" s="172" t="s">
        <v>60</v>
      </c>
      <c r="K10" s="159" t="e">
        <f>#REF!</f>
        <v>#REF!</v>
      </c>
      <c r="L10" s="162" t="e">
        <f>#REF!</f>
        <v>#REF!</v>
      </c>
      <c r="M10" s="160" t="e">
        <f>#REF!</f>
        <v>#REF!</v>
      </c>
      <c r="N10" s="161"/>
      <c r="O10" s="161"/>
    </row>
    <row r="11" spans="1:15" ht="24.75" customHeight="1">
      <c r="A11" s="158">
        <v>6</v>
      </c>
      <c r="B11" s="172" t="s">
        <v>100</v>
      </c>
      <c r="C11" s="183" t="e">
        <f>#REF!</f>
        <v>#REF!</v>
      </c>
      <c r="D11" s="184" t="e">
        <f>#REF!</f>
        <v>#REF!</v>
      </c>
      <c r="E11" s="160" t="e">
        <f>#REF!</f>
        <v>#REF!</v>
      </c>
      <c r="F11" s="161"/>
      <c r="G11" s="161"/>
      <c r="I11" s="158">
        <v>6</v>
      </c>
      <c r="J11" s="172" t="s">
        <v>80</v>
      </c>
      <c r="K11" s="159" t="e">
        <f>#REF!</f>
        <v>#REF!</v>
      </c>
      <c r="L11" s="162" t="e">
        <f>#REF!</f>
        <v>#REF!</v>
      </c>
      <c r="M11" s="160" t="e">
        <f>#REF!</f>
        <v>#REF!</v>
      </c>
      <c r="N11" s="161"/>
      <c r="O11" s="161"/>
    </row>
    <row r="12" spans="1:15" ht="24.75" customHeight="1">
      <c r="A12" s="158">
        <v>7</v>
      </c>
      <c r="B12" s="172" t="s">
        <v>101</v>
      </c>
      <c r="C12" s="183" t="e">
        <f>#REF!</f>
        <v>#REF!</v>
      </c>
      <c r="D12" s="184" t="e">
        <f>#REF!</f>
        <v>#REF!</v>
      </c>
      <c r="E12" s="160" t="e">
        <f>#REF!</f>
        <v>#REF!</v>
      </c>
      <c r="F12" s="161"/>
      <c r="G12" s="161"/>
      <c r="I12" s="158">
        <v>7</v>
      </c>
      <c r="J12" s="172" t="s">
        <v>85</v>
      </c>
      <c r="K12" s="159" t="e">
        <f>#REF!</f>
        <v>#REF!</v>
      </c>
      <c r="L12" s="162" t="e">
        <f>#REF!</f>
        <v>#REF!</v>
      </c>
      <c r="M12" s="160" t="e">
        <f>#REF!</f>
        <v>#REF!</v>
      </c>
      <c r="N12" s="161"/>
      <c r="O12" s="161"/>
    </row>
    <row r="13" spans="1:15" ht="24.75" customHeight="1">
      <c r="A13" s="158">
        <v>8</v>
      </c>
      <c r="B13" s="172" t="s">
        <v>102</v>
      </c>
      <c r="C13" s="183" t="e">
        <f>#REF!</f>
        <v>#REF!</v>
      </c>
      <c r="D13" s="184" t="e">
        <f>#REF!</f>
        <v>#REF!</v>
      </c>
      <c r="E13" s="160" t="e">
        <f>#REF!</f>
        <v>#REF!</v>
      </c>
      <c r="F13" s="161"/>
      <c r="G13" s="161"/>
      <c r="I13" s="158">
        <v>8</v>
      </c>
      <c r="J13" s="172" t="s">
        <v>90</v>
      </c>
      <c r="K13" s="159" t="e">
        <f>#REF!</f>
        <v>#REF!</v>
      </c>
      <c r="L13" s="162" t="e">
        <f>#REF!</f>
        <v>#REF!</v>
      </c>
      <c r="M13" s="160" t="e">
        <f>#REF!</f>
        <v>#REF!</v>
      </c>
      <c r="N13" s="161"/>
      <c r="O13" s="161"/>
    </row>
    <row r="14" spans="1:15" ht="24.75" customHeight="1">
      <c r="A14" s="219">
        <v>9</v>
      </c>
      <c r="B14" s="220" t="s">
        <v>169</v>
      </c>
      <c r="C14" s="221" t="e">
        <f>#REF!</f>
        <v>#REF!</v>
      </c>
      <c r="D14" s="222" t="e">
        <f>#REF!</f>
        <v>#REF!</v>
      </c>
      <c r="E14" s="223" t="e">
        <f>#REF!</f>
        <v>#REF!</v>
      </c>
      <c r="F14" s="161"/>
      <c r="G14" s="161"/>
      <c r="I14" s="219">
        <v>9</v>
      </c>
      <c r="J14" s="220" t="s">
        <v>178</v>
      </c>
      <c r="K14" s="221" t="e">
        <f>#REF!</f>
        <v>#REF!</v>
      </c>
      <c r="L14" s="224" t="e">
        <f>#REF!</f>
        <v>#REF!</v>
      </c>
      <c r="M14" s="223" t="e">
        <f>#REF!</f>
        <v>#REF!</v>
      </c>
      <c r="N14" s="161"/>
      <c r="O14" s="161"/>
    </row>
    <row r="15" spans="1:15" ht="24.75" customHeight="1">
      <c r="A15" s="219">
        <v>10</v>
      </c>
      <c r="B15" s="220" t="s">
        <v>170</v>
      </c>
      <c r="C15" s="221" t="e">
        <f>#REF!</f>
        <v>#REF!</v>
      </c>
      <c r="D15" s="222" t="e">
        <f>#REF!</f>
        <v>#REF!</v>
      </c>
      <c r="E15" s="223" t="e">
        <f>#REF!</f>
        <v>#REF!</v>
      </c>
      <c r="F15" s="161"/>
      <c r="G15" s="161"/>
      <c r="I15" s="219">
        <v>10</v>
      </c>
      <c r="J15" s="220" t="s">
        <v>179</v>
      </c>
      <c r="K15" s="221" t="e">
        <f>#REF!</f>
        <v>#REF!</v>
      </c>
      <c r="L15" s="224" t="e">
        <f>#REF!</f>
        <v>#REF!</v>
      </c>
      <c r="M15" s="223" t="e">
        <f>#REF!</f>
        <v>#REF!</v>
      </c>
      <c r="N15" s="161"/>
      <c r="O15" s="161"/>
    </row>
    <row r="16" spans="1:15" ht="24.75" customHeight="1">
      <c r="A16" s="219">
        <v>11</v>
      </c>
      <c r="B16" s="220" t="s">
        <v>171</v>
      </c>
      <c r="C16" s="221" t="e">
        <f>#REF!</f>
        <v>#REF!</v>
      </c>
      <c r="D16" s="222" t="e">
        <f>#REF!</f>
        <v>#REF!</v>
      </c>
      <c r="E16" s="223" t="e">
        <f>#REF!</f>
        <v>#REF!</v>
      </c>
      <c r="F16" s="161"/>
      <c r="G16" s="161"/>
      <c r="I16" s="219">
        <v>11</v>
      </c>
      <c r="J16" s="220" t="s">
        <v>180</v>
      </c>
      <c r="K16" s="221" t="e">
        <f>#REF!</f>
        <v>#REF!</v>
      </c>
      <c r="L16" s="224" t="e">
        <f>#REF!</f>
        <v>#REF!</v>
      </c>
      <c r="M16" s="223" t="e">
        <f>#REF!</f>
        <v>#REF!</v>
      </c>
      <c r="N16" s="161"/>
      <c r="O16" s="161"/>
    </row>
    <row r="17" spans="1:15" ht="24.75" customHeight="1">
      <c r="A17" s="219">
        <v>12</v>
      </c>
      <c r="B17" s="220" t="s">
        <v>172</v>
      </c>
      <c r="C17" s="221" t="e">
        <f>#REF!</f>
        <v>#REF!</v>
      </c>
      <c r="D17" s="222" t="e">
        <f>#REF!</f>
        <v>#REF!</v>
      </c>
      <c r="E17" s="223" t="e">
        <f>#REF!</f>
        <v>#REF!</v>
      </c>
      <c r="F17" s="161"/>
      <c r="G17" s="161"/>
      <c r="I17" s="219">
        <v>12</v>
      </c>
      <c r="J17" s="220" t="s">
        <v>181</v>
      </c>
      <c r="K17" s="221" t="e">
        <f>#REF!</f>
        <v>#REF!</v>
      </c>
      <c r="L17" s="224" t="e">
        <f>#REF!</f>
        <v>#REF!</v>
      </c>
      <c r="M17" s="223" t="e">
        <f>#REF!</f>
        <v>#REF!</v>
      </c>
      <c r="N17" s="161"/>
      <c r="O17" s="161"/>
    </row>
    <row r="18" spans="1:15" ht="24.75" customHeight="1">
      <c r="A18" s="219">
        <v>13</v>
      </c>
      <c r="B18" s="220" t="s">
        <v>173</v>
      </c>
      <c r="C18" s="221" t="e">
        <f>#REF!</f>
        <v>#REF!</v>
      </c>
      <c r="D18" s="222" t="e">
        <f>#REF!</f>
        <v>#REF!</v>
      </c>
      <c r="E18" s="223" t="e">
        <f>#REF!</f>
        <v>#REF!</v>
      </c>
      <c r="F18" s="161"/>
      <c r="G18" s="161"/>
      <c r="I18" s="219">
        <v>13</v>
      </c>
      <c r="J18" s="220" t="s">
        <v>182</v>
      </c>
      <c r="K18" s="221" t="e">
        <f>#REF!</f>
        <v>#REF!</v>
      </c>
      <c r="L18" s="224" t="e">
        <f>#REF!</f>
        <v>#REF!</v>
      </c>
      <c r="M18" s="223" t="e">
        <f>#REF!</f>
        <v>#REF!</v>
      </c>
      <c r="N18" s="161"/>
      <c r="O18" s="161"/>
    </row>
    <row r="19" spans="1:15" ht="24.75" customHeight="1">
      <c r="A19" s="219">
        <v>14</v>
      </c>
      <c r="B19" s="220" t="s">
        <v>174</v>
      </c>
      <c r="C19" s="221" t="e">
        <f>#REF!</f>
        <v>#REF!</v>
      </c>
      <c r="D19" s="222" t="e">
        <f>#REF!</f>
        <v>#REF!</v>
      </c>
      <c r="E19" s="223" t="e">
        <f>#REF!</f>
        <v>#REF!</v>
      </c>
      <c r="F19" s="161"/>
      <c r="G19" s="161"/>
      <c r="I19" s="219">
        <v>14</v>
      </c>
      <c r="J19" s="220" t="s">
        <v>183</v>
      </c>
      <c r="K19" s="221" t="e">
        <f>#REF!</f>
        <v>#REF!</v>
      </c>
      <c r="L19" s="224" t="e">
        <f>#REF!</f>
        <v>#REF!</v>
      </c>
      <c r="M19" s="223" t="e">
        <f>#REF!</f>
        <v>#REF!</v>
      </c>
      <c r="N19" s="161"/>
      <c r="O19" s="161"/>
    </row>
    <row r="20" spans="1:15" ht="24.75" customHeight="1">
      <c r="A20" s="219">
        <v>15</v>
      </c>
      <c r="B20" s="220" t="s">
        <v>175</v>
      </c>
      <c r="C20" s="221" t="e">
        <f>#REF!</f>
        <v>#REF!</v>
      </c>
      <c r="D20" s="222" t="e">
        <f>#REF!</f>
        <v>#REF!</v>
      </c>
      <c r="E20" s="223" t="e">
        <f>#REF!</f>
        <v>#REF!</v>
      </c>
      <c r="F20" s="161"/>
      <c r="G20" s="161"/>
      <c r="I20" s="219">
        <v>15</v>
      </c>
      <c r="J20" s="220" t="s">
        <v>184</v>
      </c>
      <c r="K20" s="221" t="e">
        <f>#REF!</f>
        <v>#REF!</v>
      </c>
      <c r="L20" s="224" t="e">
        <f>#REF!</f>
        <v>#REF!</v>
      </c>
      <c r="M20" s="223" t="e">
        <f>#REF!</f>
        <v>#REF!</v>
      </c>
      <c r="N20" s="161"/>
      <c r="O20" s="161"/>
    </row>
    <row r="21" spans="1:15" ht="24.75" customHeight="1">
      <c r="A21" s="219">
        <v>16</v>
      </c>
      <c r="B21" s="220" t="s">
        <v>176</v>
      </c>
      <c r="C21" s="221" t="e">
        <f>#REF!</f>
        <v>#REF!</v>
      </c>
      <c r="D21" s="222" t="e">
        <f>#REF!</f>
        <v>#REF!</v>
      </c>
      <c r="E21" s="223" t="e">
        <f>#REF!</f>
        <v>#REF!</v>
      </c>
      <c r="F21" s="161"/>
      <c r="G21" s="161"/>
      <c r="I21" s="219">
        <v>16</v>
      </c>
      <c r="J21" s="220" t="s">
        <v>185</v>
      </c>
      <c r="K21" s="221" t="e">
        <f>#REF!</f>
        <v>#REF!</v>
      </c>
      <c r="L21" s="224" t="e">
        <f>#REF!</f>
        <v>#REF!</v>
      </c>
      <c r="M21" s="223" t="e">
        <f>#REF!</f>
        <v>#REF!</v>
      </c>
      <c r="N21" s="161"/>
      <c r="O21" s="161"/>
    </row>
    <row r="22" spans="1:15" ht="24.75" customHeight="1">
      <c r="A22" s="219">
        <v>17</v>
      </c>
      <c r="B22" s="220" t="s">
        <v>177</v>
      </c>
      <c r="C22" s="221" t="e">
        <f>#REF!</f>
        <v>#REF!</v>
      </c>
      <c r="D22" s="222" t="e">
        <f>#REF!</f>
        <v>#REF!</v>
      </c>
      <c r="E22" s="223" t="e">
        <f>#REF!</f>
        <v>#REF!</v>
      </c>
      <c r="F22" s="161"/>
      <c r="G22" s="161"/>
      <c r="I22" s="219">
        <v>17</v>
      </c>
      <c r="J22" s="220" t="s">
        <v>186</v>
      </c>
      <c r="K22" s="221" t="e">
        <f>#REF!</f>
        <v>#REF!</v>
      </c>
      <c r="L22" s="224" t="e">
        <f>#REF!</f>
        <v>#REF!</v>
      </c>
      <c r="M22" s="223" t="e">
        <f>#REF!</f>
        <v>#REF!</v>
      </c>
      <c r="N22" s="161"/>
      <c r="O22" s="161"/>
    </row>
    <row r="23" spans="1:13" ht="24.75" customHeight="1">
      <c r="A23" s="152"/>
      <c r="B23" s="152"/>
      <c r="D23" s="164"/>
      <c r="E23" s="164"/>
      <c r="I23" s="152"/>
      <c r="J23" s="152"/>
      <c r="K23" s="163"/>
      <c r="M23" s="164"/>
    </row>
    <row r="24" spans="1:15" ht="17.25" customHeight="1">
      <c r="A24" s="489" t="s">
        <v>37</v>
      </c>
      <c r="B24" s="489"/>
      <c r="C24" s="489"/>
      <c r="D24" s="489"/>
      <c r="E24" s="489"/>
      <c r="F24" s="489"/>
      <c r="G24" s="153"/>
      <c r="I24" s="489" t="s">
        <v>36</v>
      </c>
      <c r="J24" s="489"/>
      <c r="K24" s="489"/>
      <c r="L24" s="489"/>
      <c r="M24" s="489"/>
      <c r="N24" s="489"/>
      <c r="O24" s="154"/>
    </row>
    <row r="25" spans="1:15" ht="24.75" customHeight="1">
      <c r="A25" s="156" t="s">
        <v>40</v>
      </c>
      <c r="B25" s="156"/>
      <c r="C25" s="157" t="s">
        <v>45</v>
      </c>
      <c r="D25" s="156" t="s">
        <v>46</v>
      </c>
      <c r="E25" s="156" t="s">
        <v>47</v>
      </c>
      <c r="F25" s="156" t="s">
        <v>111</v>
      </c>
      <c r="G25" s="156" t="s">
        <v>112</v>
      </c>
      <c r="I25" s="156" t="s">
        <v>40</v>
      </c>
      <c r="J25" s="156"/>
      <c r="K25" s="157" t="s">
        <v>45</v>
      </c>
      <c r="L25" s="156" t="s">
        <v>46</v>
      </c>
      <c r="M25" s="156" t="s">
        <v>47</v>
      </c>
      <c r="N25" s="156" t="s">
        <v>111</v>
      </c>
      <c r="O25" s="156" t="s">
        <v>112</v>
      </c>
    </row>
    <row r="26" spans="1:15" ht="24.75" customHeight="1">
      <c r="A26" s="165">
        <v>1</v>
      </c>
      <c r="B26" s="173" t="s">
        <v>71</v>
      </c>
      <c r="C26" s="159" t="e">
        <f>#REF!</f>
        <v>#REF!</v>
      </c>
      <c r="D26" s="158" t="e">
        <f>#REF!</f>
        <v>#REF!</v>
      </c>
      <c r="E26" s="166" t="e">
        <f>#REF!</f>
        <v>#REF!</v>
      </c>
      <c r="F26" s="161"/>
      <c r="G26" s="161"/>
      <c r="I26" s="158">
        <v>1</v>
      </c>
      <c r="J26" s="172" t="s">
        <v>103</v>
      </c>
      <c r="K26" s="159" t="e">
        <f>#REF!</f>
        <v>#REF!</v>
      </c>
      <c r="L26" s="162" t="e">
        <f>#REF!</f>
        <v>#REF!</v>
      </c>
      <c r="M26" s="162" t="e">
        <f>#REF!</f>
        <v>#REF!</v>
      </c>
      <c r="N26" s="161"/>
      <c r="O26" s="161"/>
    </row>
    <row r="27" spans="1:15" ht="24.75" customHeight="1">
      <c r="A27" s="165">
        <v>2</v>
      </c>
      <c r="B27" s="173" t="s">
        <v>76</v>
      </c>
      <c r="C27" s="159" t="e">
        <f>#REF!</f>
        <v>#REF!</v>
      </c>
      <c r="D27" s="158" t="e">
        <f>#REF!</f>
        <v>#REF!</v>
      </c>
      <c r="E27" s="166" t="e">
        <f>#REF!</f>
        <v>#REF!</v>
      </c>
      <c r="F27" s="161"/>
      <c r="G27" s="161"/>
      <c r="I27" s="158">
        <v>2</v>
      </c>
      <c r="J27" s="172" t="s">
        <v>104</v>
      </c>
      <c r="K27" s="159" t="e">
        <f>#REF!</f>
        <v>#REF!</v>
      </c>
      <c r="L27" s="162" t="e">
        <f>#REF!</f>
        <v>#REF!</v>
      </c>
      <c r="M27" s="162" t="e">
        <f>#REF!</f>
        <v>#REF!</v>
      </c>
      <c r="N27" s="161"/>
      <c r="O27" s="161"/>
    </row>
    <row r="28" spans="1:15" ht="24.75" customHeight="1">
      <c r="A28" s="165">
        <v>3</v>
      </c>
      <c r="B28" s="173" t="s">
        <v>66</v>
      </c>
      <c r="C28" s="159" t="e">
        <f>#REF!</f>
        <v>#REF!</v>
      </c>
      <c r="D28" s="158" t="e">
        <f>#REF!</f>
        <v>#REF!</v>
      </c>
      <c r="E28" s="166" t="e">
        <f>#REF!</f>
        <v>#REF!</v>
      </c>
      <c r="F28" s="161"/>
      <c r="G28" s="161"/>
      <c r="I28" s="158">
        <v>3</v>
      </c>
      <c r="J28" s="172" t="s">
        <v>105</v>
      </c>
      <c r="K28" s="159" t="e">
        <f>#REF!</f>
        <v>#REF!</v>
      </c>
      <c r="L28" s="162" t="e">
        <f>#REF!</f>
        <v>#REF!</v>
      </c>
      <c r="M28" s="162" t="e">
        <f>#REF!</f>
        <v>#REF!</v>
      </c>
      <c r="N28" s="161"/>
      <c r="O28" s="161"/>
    </row>
    <row r="29" spans="1:15" ht="24.75" customHeight="1">
      <c r="A29" s="165">
        <v>4</v>
      </c>
      <c r="B29" s="173" t="s">
        <v>56</v>
      </c>
      <c r="C29" s="159" t="e">
        <f>#REF!</f>
        <v>#REF!</v>
      </c>
      <c r="D29" s="158" t="e">
        <f>#REF!</f>
        <v>#REF!</v>
      </c>
      <c r="E29" s="166" t="e">
        <f>#REF!</f>
        <v>#REF!</v>
      </c>
      <c r="F29" s="161"/>
      <c r="G29" s="161"/>
      <c r="I29" s="158">
        <v>4</v>
      </c>
      <c r="J29" s="172" t="s">
        <v>106</v>
      </c>
      <c r="K29" s="159" t="e">
        <f>#REF!</f>
        <v>#REF!</v>
      </c>
      <c r="L29" s="162" t="e">
        <f>#REF!</f>
        <v>#REF!</v>
      </c>
      <c r="M29" s="162" t="e">
        <f>#REF!</f>
        <v>#REF!</v>
      </c>
      <c r="N29" s="161"/>
      <c r="O29" s="161"/>
    </row>
    <row r="30" spans="1:15" ht="24.75" customHeight="1">
      <c r="A30" s="165">
        <v>5</v>
      </c>
      <c r="B30" s="173" t="s">
        <v>61</v>
      </c>
      <c r="C30" s="159" t="e">
        <f>#REF!</f>
        <v>#REF!</v>
      </c>
      <c r="D30" s="158" t="e">
        <f>#REF!</f>
        <v>#REF!</v>
      </c>
      <c r="E30" s="166" t="e">
        <f>#REF!</f>
        <v>#REF!</v>
      </c>
      <c r="F30" s="161"/>
      <c r="G30" s="161"/>
      <c r="I30" s="158">
        <v>5</v>
      </c>
      <c r="J30" s="172" t="s">
        <v>107</v>
      </c>
      <c r="K30" s="159" t="e">
        <f>#REF!</f>
        <v>#REF!</v>
      </c>
      <c r="L30" s="162" t="e">
        <f>#REF!</f>
        <v>#REF!</v>
      </c>
      <c r="M30" s="162" t="e">
        <f>#REF!</f>
        <v>#REF!</v>
      </c>
      <c r="N30" s="161"/>
      <c r="O30" s="161"/>
    </row>
    <row r="31" spans="1:15" ht="24.75" customHeight="1">
      <c r="A31" s="165">
        <v>6</v>
      </c>
      <c r="B31" s="173" t="s">
        <v>81</v>
      </c>
      <c r="C31" s="159" t="e">
        <f>#REF!</f>
        <v>#REF!</v>
      </c>
      <c r="D31" s="158" t="e">
        <f>#REF!</f>
        <v>#REF!</v>
      </c>
      <c r="E31" s="166" t="e">
        <f>#REF!</f>
        <v>#REF!</v>
      </c>
      <c r="F31" s="161"/>
      <c r="G31" s="161"/>
      <c r="I31" s="158">
        <v>6</v>
      </c>
      <c r="J31" s="172" t="s">
        <v>108</v>
      </c>
      <c r="K31" s="159" t="e">
        <f>#REF!</f>
        <v>#REF!</v>
      </c>
      <c r="L31" s="162" t="e">
        <f>#REF!</f>
        <v>#REF!</v>
      </c>
      <c r="M31" s="162" t="e">
        <f>#REF!</f>
        <v>#REF!</v>
      </c>
      <c r="N31" s="161"/>
      <c r="O31" s="161"/>
    </row>
    <row r="32" spans="1:15" ht="24.75" customHeight="1">
      <c r="A32" s="165">
        <v>7</v>
      </c>
      <c r="B32" s="173" t="s">
        <v>86</v>
      </c>
      <c r="C32" s="159" t="e">
        <f>#REF!</f>
        <v>#REF!</v>
      </c>
      <c r="D32" s="158" t="e">
        <f>#REF!</f>
        <v>#REF!</v>
      </c>
      <c r="E32" s="166" t="e">
        <f>#REF!</f>
        <v>#REF!</v>
      </c>
      <c r="F32" s="161"/>
      <c r="G32" s="161"/>
      <c r="I32" s="158">
        <v>7</v>
      </c>
      <c r="J32" s="172" t="s">
        <v>109</v>
      </c>
      <c r="K32" s="159" t="e">
        <f>#REF!</f>
        <v>#REF!</v>
      </c>
      <c r="L32" s="162" t="e">
        <f>#REF!</f>
        <v>#REF!</v>
      </c>
      <c r="M32" s="162" t="e">
        <f>#REF!</f>
        <v>#REF!</v>
      </c>
      <c r="N32" s="161"/>
      <c r="O32" s="161"/>
    </row>
    <row r="33" spans="1:15" ht="24.75" customHeight="1">
      <c r="A33" s="165">
        <v>8</v>
      </c>
      <c r="B33" s="173" t="s">
        <v>91</v>
      </c>
      <c r="C33" s="159" t="e">
        <f>#REF!</f>
        <v>#REF!</v>
      </c>
      <c r="D33" s="158" t="e">
        <f>#REF!</f>
        <v>#REF!</v>
      </c>
      <c r="E33" s="166" t="e">
        <f>#REF!</f>
        <v>#REF!</v>
      </c>
      <c r="F33" s="161"/>
      <c r="G33" s="161"/>
      <c r="I33" s="158">
        <v>8</v>
      </c>
      <c r="J33" s="172" t="s">
        <v>110</v>
      </c>
      <c r="K33" s="159" t="e">
        <f>#REF!</f>
        <v>#REF!</v>
      </c>
      <c r="L33" s="162" t="e">
        <f>#REF!</f>
        <v>#REF!</v>
      </c>
      <c r="M33" s="162" t="e">
        <f>#REF!</f>
        <v>#REF!</v>
      </c>
      <c r="N33" s="161"/>
      <c r="O33" s="161"/>
    </row>
    <row r="34" spans="1:15" ht="24.75" customHeight="1">
      <c r="A34" s="165"/>
      <c r="B34" s="173"/>
      <c r="C34" s="159"/>
      <c r="D34" s="158"/>
      <c r="E34" s="166"/>
      <c r="F34" s="161"/>
      <c r="G34" s="161"/>
      <c r="I34" s="158">
        <v>9</v>
      </c>
      <c r="J34" s="172" t="s">
        <v>187</v>
      </c>
      <c r="K34" s="159" t="e">
        <f>#REF!</f>
        <v>#REF!</v>
      </c>
      <c r="L34" s="162" t="e">
        <f>#REF!</f>
        <v>#REF!</v>
      </c>
      <c r="M34" s="162" t="e">
        <f>#REF!</f>
        <v>#REF!</v>
      </c>
      <c r="N34" s="161"/>
      <c r="O34" s="161"/>
    </row>
    <row r="35" spans="1:15" ht="24.75" customHeight="1">
      <c r="A35" s="207"/>
      <c r="B35" s="208"/>
      <c r="C35" s="209"/>
      <c r="D35" s="212" t="s">
        <v>159</v>
      </c>
      <c r="E35" s="210"/>
      <c r="F35" s="211"/>
      <c r="G35" s="211"/>
      <c r="I35" s="488" t="s">
        <v>198</v>
      </c>
      <c r="J35" s="489"/>
      <c r="K35" s="489"/>
      <c r="L35" s="489"/>
      <c r="M35" s="489"/>
      <c r="N35" s="489"/>
      <c r="O35" s="161"/>
    </row>
    <row r="36" spans="1:15" ht="24.75" customHeight="1">
      <c r="A36" s="165">
        <v>1</v>
      </c>
      <c r="B36" s="173" t="s">
        <v>151</v>
      </c>
      <c r="C36" s="159" t="e">
        <f>#REF!</f>
        <v>#REF!</v>
      </c>
      <c r="D36" s="158" t="e">
        <f>#REF!</f>
        <v>#REF!</v>
      </c>
      <c r="E36" s="166" t="e">
        <f>#REF!</f>
        <v>#REF!</v>
      </c>
      <c r="F36" s="161"/>
      <c r="G36" s="161"/>
      <c r="I36" s="158">
        <v>11</v>
      </c>
      <c r="J36" s="172" t="s">
        <v>188</v>
      </c>
      <c r="K36" s="159" t="e">
        <f>#REF!</f>
        <v>#REF!</v>
      </c>
      <c r="L36" s="162" t="e">
        <f>#REF!</f>
        <v>#REF!</v>
      </c>
      <c r="M36" s="162" t="e">
        <f>#REF!</f>
        <v>#REF!</v>
      </c>
      <c r="N36" s="161"/>
      <c r="O36" s="161"/>
    </row>
    <row r="37" spans="1:15" ht="24.75" customHeight="1">
      <c r="A37" s="165">
        <v>2</v>
      </c>
      <c r="B37" s="173" t="s">
        <v>152</v>
      </c>
      <c r="C37" s="159" t="e">
        <f>#REF!</f>
        <v>#REF!</v>
      </c>
      <c r="D37" s="158" t="e">
        <f>#REF!</f>
        <v>#REF!</v>
      </c>
      <c r="E37" s="166" t="e">
        <f>#REF!</f>
        <v>#REF!</v>
      </c>
      <c r="F37" s="161"/>
      <c r="G37" s="161"/>
      <c r="I37" s="158">
        <v>12</v>
      </c>
      <c r="J37" s="172" t="s">
        <v>189</v>
      </c>
      <c r="K37" s="159" t="e">
        <f>#REF!</f>
        <v>#REF!</v>
      </c>
      <c r="L37" s="162" t="e">
        <f>#REF!</f>
        <v>#REF!</v>
      </c>
      <c r="M37" s="162" t="e">
        <f>#REF!</f>
        <v>#REF!</v>
      </c>
      <c r="N37" s="161"/>
      <c r="O37" s="161"/>
    </row>
    <row r="38" spans="1:15" ht="24.75" customHeight="1">
      <c r="A38" s="165">
        <v>3</v>
      </c>
      <c r="B38" s="173" t="s">
        <v>153</v>
      </c>
      <c r="C38" s="159" t="e">
        <f>#REF!</f>
        <v>#REF!</v>
      </c>
      <c r="D38" s="158" t="e">
        <f>#REF!</f>
        <v>#REF!</v>
      </c>
      <c r="E38" s="166" t="e">
        <f>#REF!</f>
        <v>#REF!</v>
      </c>
      <c r="F38" s="161"/>
      <c r="G38" s="161"/>
      <c r="I38" s="158">
        <v>13</v>
      </c>
      <c r="J38" s="172" t="s">
        <v>190</v>
      </c>
      <c r="K38" s="159" t="e">
        <f>#REF!</f>
        <v>#REF!</v>
      </c>
      <c r="L38" s="162" t="e">
        <f>#REF!</f>
        <v>#REF!</v>
      </c>
      <c r="M38" s="162" t="e">
        <f>#REF!</f>
        <v>#REF!</v>
      </c>
      <c r="N38" s="161"/>
      <c r="O38" s="161"/>
    </row>
    <row r="39" spans="1:15" ht="24.75" customHeight="1">
      <c r="A39" s="165">
        <v>4</v>
      </c>
      <c r="B39" s="173" t="s">
        <v>154</v>
      </c>
      <c r="C39" s="159" t="e">
        <f>#REF!</f>
        <v>#REF!</v>
      </c>
      <c r="D39" s="158" t="e">
        <f>#REF!</f>
        <v>#REF!</v>
      </c>
      <c r="E39" s="166" t="e">
        <f>#REF!</f>
        <v>#REF!</v>
      </c>
      <c r="F39" s="161"/>
      <c r="G39" s="161"/>
      <c r="I39" s="158">
        <v>14</v>
      </c>
      <c r="J39" s="172" t="s">
        <v>191</v>
      </c>
      <c r="K39" s="159" t="e">
        <f>#REF!</f>
        <v>#REF!</v>
      </c>
      <c r="L39" s="162" t="e">
        <f>#REF!</f>
        <v>#REF!</v>
      </c>
      <c r="M39" s="162" t="e">
        <f>#REF!</f>
        <v>#REF!</v>
      </c>
      <c r="N39" s="161"/>
      <c r="O39" s="161"/>
    </row>
    <row r="40" spans="1:15" ht="24.75" customHeight="1">
      <c r="A40" s="165">
        <v>5</v>
      </c>
      <c r="B40" s="173" t="s">
        <v>155</v>
      </c>
      <c r="C40" s="159" t="e">
        <f>#REF!</f>
        <v>#REF!</v>
      </c>
      <c r="D40" s="158" t="e">
        <f>#REF!</f>
        <v>#REF!</v>
      </c>
      <c r="E40" s="166" t="e">
        <f>#REF!</f>
        <v>#REF!</v>
      </c>
      <c r="F40" s="161"/>
      <c r="G40" s="161"/>
      <c r="I40" s="158">
        <v>15</v>
      </c>
      <c r="J40" s="172" t="s">
        <v>192</v>
      </c>
      <c r="K40" s="159" t="e">
        <f>#REF!</f>
        <v>#REF!</v>
      </c>
      <c r="L40" s="162" t="e">
        <f>#REF!</f>
        <v>#REF!</v>
      </c>
      <c r="M40" s="162" t="e">
        <f>#REF!</f>
        <v>#REF!</v>
      </c>
      <c r="N40" s="161"/>
      <c r="O40" s="161"/>
    </row>
    <row r="41" spans="1:15" ht="24.75" customHeight="1">
      <c r="A41" s="165">
        <v>6</v>
      </c>
      <c r="B41" s="173" t="s">
        <v>156</v>
      </c>
      <c r="C41" s="159" t="e">
        <f>#REF!</f>
        <v>#REF!</v>
      </c>
      <c r="D41" s="158" t="e">
        <f>#REF!</f>
        <v>#REF!</v>
      </c>
      <c r="E41" s="166" t="e">
        <f>#REF!</f>
        <v>#REF!</v>
      </c>
      <c r="F41" s="161"/>
      <c r="G41" s="161"/>
      <c r="I41" s="158">
        <v>16</v>
      </c>
      <c r="J41" s="172" t="s">
        <v>193</v>
      </c>
      <c r="K41" s="159" t="e">
        <f>#REF!</f>
        <v>#REF!</v>
      </c>
      <c r="L41" s="162" t="e">
        <f>#REF!</f>
        <v>#REF!</v>
      </c>
      <c r="M41" s="162" t="e">
        <f>#REF!</f>
        <v>#REF!</v>
      </c>
      <c r="N41" s="161"/>
      <c r="O41" s="161"/>
    </row>
    <row r="42" spans="1:15" ht="24.75" customHeight="1">
      <c r="A42" s="165">
        <v>7</v>
      </c>
      <c r="B42" s="173" t="s">
        <v>157</v>
      </c>
      <c r="C42" s="159" t="e">
        <f>#REF!</f>
        <v>#REF!</v>
      </c>
      <c r="D42" s="158" t="e">
        <f>#REF!</f>
        <v>#REF!</v>
      </c>
      <c r="E42" s="166" t="e">
        <f>#REF!</f>
        <v>#REF!</v>
      </c>
      <c r="F42" s="161"/>
      <c r="G42" s="161"/>
      <c r="I42" s="158">
        <v>17</v>
      </c>
      <c r="J42" s="172" t="s">
        <v>194</v>
      </c>
      <c r="K42" s="159" t="e">
        <f>#REF!</f>
        <v>#REF!</v>
      </c>
      <c r="L42" s="162" t="e">
        <f>#REF!</f>
        <v>#REF!</v>
      </c>
      <c r="M42" s="162" t="e">
        <f>#REF!</f>
        <v>#REF!</v>
      </c>
      <c r="N42" s="161"/>
      <c r="O42" s="161"/>
    </row>
    <row r="43" spans="1:15" ht="24.75" customHeight="1">
      <c r="A43" s="165">
        <v>8</v>
      </c>
      <c r="B43" s="173" t="s">
        <v>158</v>
      </c>
      <c r="C43" s="159" t="e">
        <f>#REF!</f>
        <v>#REF!</v>
      </c>
      <c r="D43" s="158" t="e">
        <f>#REF!</f>
        <v>#REF!</v>
      </c>
      <c r="E43" s="166" t="e">
        <f>#REF!</f>
        <v>#REF!</v>
      </c>
      <c r="F43" s="161"/>
      <c r="G43" s="161"/>
      <c r="I43" s="158">
        <v>18</v>
      </c>
      <c r="J43" s="172" t="s">
        <v>195</v>
      </c>
      <c r="K43" s="159" t="e">
        <f>#REF!</f>
        <v>#REF!</v>
      </c>
      <c r="L43" s="162" t="e">
        <f>#REF!</f>
        <v>#REF!</v>
      </c>
      <c r="M43" s="162" t="e">
        <f>#REF!</f>
        <v>#REF!</v>
      </c>
      <c r="N43" s="161"/>
      <c r="O43" s="161"/>
    </row>
    <row r="44" spans="1:15" ht="24.75" customHeight="1">
      <c r="A44" s="165">
        <v>9</v>
      </c>
      <c r="B44" s="173"/>
      <c r="C44" s="159" t="e">
        <f>#REF!</f>
        <v>#REF!</v>
      </c>
      <c r="D44" s="158" t="e">
        <f>#REF!</f>
        <v>#REF!</v>
      </c>
      <c r="E44" s="166" t="e">
        <f>#REF!</f>
        <v>#REF!</v>
      </c>
      <c r="F44" s="161"/>
      <c r="G44" s="161"/>
      <c r="I44" s="158">
        <v>19</v>
      </c>
      <c r="J44" s="172" t="s">
        <v>196</v>
      </c>
      <c r="K44" s="159" t="e">
        <f>#REF!</f>
        <v>#REF!</v>
      </c>
      <c r="L44" s="162" t="e">
        <f>#REF!</f>
        <v>#REF!</v>
      </c>
      <c r="M44" s="162" t="e">
        <f>#REF!</f>
        <v>#REF!</v>
      </c>
      <c r="N44" s="161"/>
      <c r="O44" s="161"/>
    </row>
    <row r="45" spans="1:15" ht="24.75" customHeight="1">
      <c r="A45" s="165">
        <v>10</v>
      </c>
      <c r="B45" s="173"/>
      <c r="C45" s="159" t="e">
        <f>#REF!</f>
        <v>#REF!</v>
      </c>
      <c r="D45" s="158" t="e">
        <f>#REF!</f>
        <v>#REF!</v>
      </c>
      <c r="E45" s="166" t="e">
        <f>#REF!</f>
        <v>#REF!</v>
      </c>
      <c r="F45" s="161"/>
      <c r="G45" s="161"/>
      <c r="I45" s="158">
        <v>20</v>
      </c>
      <c r="J45" s="172" t="s">
        <v>197</v>
      </c>
      <c r="K45" s="159" t="e">
        <f>#REF!</f>
        <v>#REF!</v>
      </c>
      <c r="L45" s="162" t="e">
        <f>#REF!</f>
        <v>#REF!</v>
      </c>
      <c r="M45" s="162" t="e">
        <f>#REF!</f>
        <v>#REF!</v>
      </c>
      <c r="N45" s="161"/>
      <c r="O45" s="161"/>
    </row>
    <row r="46" spans="1:11" ht="24.75" customHeight="1">
      <c r="A46" s="167"/>
      <c r="B46" s="167"/>
      <c r="E46" s="164"/>
      <c r="I46" s="152"/>
      <c r="J46" s="152"/>
      <c r="K46" s="163"/>
    </row>
    <row r="47" spans="1:15" ht="17.25" customHeight="1">
      <c r="A47" s="489" t="s">
        <v>12</v>
      </c>
      <c r="B47" s="489"/>
      <c r="C47" s="489"/>
      <c r="D47" s="489"/>
      <c r="E47" s="489"/>
      <c r="F47" s="489"/>
      <c r="G47" s="153"/>
      <c r="I47" s="489" t="s">
        <v>14</v>
      </c>
      <c r="J47" s="489"/>
      <c r="K47" s="489"/>
      <c r="L47" s="489"/>
      <c r="M47" s="489"/>
      <c r="N47" s="489"/>
      <c r="O47" s="154"/>
    </row>
    <row r="48" spans="1:15" ht="24.75" customHeight="1">
      <c r="A48" s="156" t="s">
        <v>40</v>
      </c>
      <c r="B48" s="156"/>
      <c r="C48" s="157" t="s">
        <v>45</v>
      </c>
      <c r="D48" s="156" t="s">
        <v>46</v>
      </c>
      <c r="E48" s="156" t="s">
        <v>47</v>
      </c>
      <c r="F48" s="156" t="s">
        <v>111</v>
      </c>
      <c r="G48" s="156" t="s">
        <v>113</v>
      </c>
      <c r="I48" s="156" t="s">
        <v>40</v>
      </c>
      <c r="J48" s="156"/>
      <c r="K48" s="157" t="s">
        <v>45</v>
      </c>
      <c r="L48" s="156" t="s">
        <v>46</v>
      </c>
      <c r="M48" s="156" t="s">
        <v>47</v>
      </c>
      <c r="N48" s="156" t="s">
        <v>111</v>
      </c>
      <c r="O48" s="156" t="s">
        <v>113</v>
      </c>
    </row>
    <row r="49" spans="1:15" ht="24.75" customHeight="1">
      <c r="A49" s="158">
        <v>1</v>
      </c>
      <c r="B49" s="172" t="s">
        <v>94</v>
      </c>
      <c r="C49" s="159">
        <f>IF(ISERROR(VLOOKUP(B49,#REF!,3,0)),"",(VLOOKUP(B49,#REF!,3,0)))</f>
      </c>
      <c r="D49" s="162">
        <f>IF(ISERROR(VLOOKUP(B49,#REF!,4,0)),"",(VLOOKUP(B49,#REF!,4,0)))</f>
      </c>
      <c r="E49" s="162">
        <f>IF(ISERROR(VLOOKUP(B49,#REF!,5,0)),"",(VLOOKUP(B49,#REF!,5,0)))</f>
      </c>
      <c r="F49" s="168"/>
      <c r="G49" s="168"/>
      <c r="I49" s="158">
        <v>1</v>
      </c>
      <c r="J49" s="172" t="s">
        <v>93</v>
      </c>
      <c r="K49" s="169">
        <f>IF(ISERROR(VLOOKUP(J49,#REF!,3,0)),"",(VLOOKUP(J49,#REF!,3,0)))</f>
      </c>
      <c r="L49" s="162">
        <f>IF(ISERROR(VLOOKUP(J49,#REF!,4,0)),"",(VLOOKUP(J49,#REF!,4,0)))</f>
      </c>
      <c r="M49" s="162">
        <f>IF(ISERROR(VLOOKUP(J49,#REF!,5,0)),"",(VLOOKUP(J49,#REF!,5,0)))</f>
      </c>
      <c r="N49" s="161"/>
      <c r="O49" s="161"/>
    </row>
    <row r="50" spans="1:15" ht="24.75" customHeight="1">
      <c r="A50" s="158">
        <v>2</v>
      </c>
      <c r="B50" s="172" t="s">
        <v>74</v>
      </c>
      <c r="C50" s="159">
        <f>IF(ISERROR(VLOOKUP(B50,#REF!,3,0)),"",(VLOOKUP(B50,#REF!,3,0)))</f>
      </c>
      <c r="D50" s="162">
        <f>IF(ISERROR(VLOOKUP(B50,#REF!,4,0)),"",(VLOOKUP(B50,#REF!,4,0)))</f>
      </c>
      <c r="E50" s="162">
        <f>IF(ISERROR(VLOOKUP(B50,#REF!,5,0)),"",(VLOOKUP(B50,#REF!,5,0)))</f>
      </c>
      <c r="F50" s="161"/>
      <c r="G50" s="161"/>
      <c r="I50" s="158">
        <v>2</v>
      </c>
      <c r="J50" s="172" t="s">
        <v>73</v>
      </c>
      <c r="K50" s="169">
        <f>IF(ISERROR(VLOOKUP(J50,#REF!,3,0)),"",(VLOOKUP(J50,#REF!,3,0)))</f>
      </c>
      <c r="L50" s="162">
        <f>IF(ISERROR(VLOOKUP(J50,#REF!,4,0)),"",(VLOOKUP(J50,#REF!,4,0)))</f>
      </c>
      <c r="M50" s="162">
        <f>IF(ISERROR(VLOOKUP(J50,#REF!,5,0)),"",(VLOOKUP(J50,#REF!,5,0)))</f>
      </c>
      <c r="N50" s="161"/>
      <c r="O50" s="161"/>
    </row>
    <row r="51" spans="1:15" ht="24.75" customHeight="1">
      <c r="A51" s="158">
        <v>3</v>
      </c>
      <c r="B51" s="172" t="s">
        <v>89</v>
      </c>
      <c r="C51" s="159">
        <f>IF(ISERROR(VLOOKUP(B51,#REF!,3,0)),"",(VLOOKUP(B51,#REF!,3,0)))</f>
      </c>
      <c r="D51" s="162">
        <f>IF(ISERROR(VLOOKUP(B51,#REF!,4,0)),"",(VLOOKUP(B51,#REF!,4,0)))</f>
      </c>
      <c r="E51" s="162">
        <f>IF(ISERROR(VLOOKUP(B51,#REF!,5,0)),"",(VLOOKUP(B51,#REF!,5,0)))</f>
      </c>
      <c r="F51" s="161"/>
      <c r="G51" s="161"/>
      <c r="I51" s="158">
        <v>3</v>
      </c>
      <c r="J51" s="172" t="s">
        <v>88</v>
      </c>
      <c r="K51" s="169">
        <f>IF(ISERROR(VLOOKUP(J51,#REF!,3,0)),"",(VLOOKUP(J51,#REF!,3,0)))</f>
      </c>
      <c r="L51" s="162">
        <f>IF(ISERROR(VLOOKUP(J51,#REF!,4,0)),"",(VLOOKUP(J51,#REF!,4,0)))</f>
      </c>
      <c r="M51" s="162">
        <f>IF(ISERROR(VLOOKUP(J51,#REF!,5,0)),"",(VLOOKUP(J51,#REF!,5,0)))</f>
      </c>
      <c r="N51" s="161"/>
      <c r="O51" s="161"/>
    </row>
    <row r="52" spans="1:15" ht="24.75" customHeight="1">
      <c r="A52" s="158">
        <v>4</v>
      </c>
      <c r="B52" s="172" t="s">
        <v>79</v>
      </c>
      <c r="C52" s="159">
        <f>IF(ISERROR(VLOOKUP(B52,#REF!,3,0)),"",(VLOOKUP(B52,#REF!,3,0)))</f>
      </c>
      <c r="D52" s="162">
        <f>IF(ISERROR(VLOOKUP(B52,#REF!,4,0)),"",(VLOOKUP(B52,#REF!,4,0)))</f>
      </c>
      <c r="E52" s="162">
        <f>IF(ISERROR(VLOOKUP(B52,#REF!,5,0)),"",(VLOOKUP(B52,#REF!,5,0)))</f>
      </c>
      <c r="F52" s="161"/>
      <c r="G52" s="161"/>
      <c r="I52" s="158">
        <v>4</v>
      </c>
      <c r="J52" s="172" t="s">
        <v>78</v>
      </c>
      <c r="K52" s="169">
        <f>IF(ISERROR(VLOOKUP(J52,#REF!,3,0)),"",(VLOOKUP(J52,#REF!,3,0)))</f>
      </c>
      <c r="L52" s="162">
        <f>IF(ISERROR(VLOOKUP(J52,#REF!,4,0)),"",(VLOOKUP(J52,#REF!,4,0)))</f>
      </c>
      <c r="M52" s="162">
        <f>IF(ISERROR(VLOOKUP(J52,#REF!,5,0)),"",(VLOOKUP(J52,#REF!,5,0)))</f>
      </c>
      <c r="N52" s="161"/>
      <c r="O52" s="161"/>
    </row>
    <row r="53" spans="1:15" ht="24.75" customHeight="1">
      <c r="A53" s="158">
        <v>5</v>
      </c>
      <c r="B53" s="172" t="s">
        <v>84</v>
      </c>
      <c r="C53" s="159">
        <f>IF(ISERROR(VLOOKUP(B53,#REF!,3,0)),"",(VLOOKUP(B53,#REF!,3,0)))</f>
      </c>
      <c r="D53" s="162">
        <f>IF(ISERROR(VLOOKUP(B53,#REF!,4,0)),"",(VLOOKUP(B53,#REF!,4,0)))</f>
      </c>
      <c r="E53" s="162">
        <f>IF(ISERROR(VLOOKUP(B53,#REF!,5,0)),"",(VLOOKUP(B53,#REF!,5,0)))</f>
      </c>
      <c r="F53" s="161"/>
      <c r="G53" s="161"/>
      <c r="I53" s="158">
        <v>5</v>
      </c>
      <c r="J53" s="172" t="s">
        <v>83</v>
      </c>
      <c r="K53" s="169">
        <f>IF(ISERROR(VLOOKUP(J53,#REF!,3,0)),"",(VLOOKUP(J53,#REF!,3,0)))</f>
      </c>
      <c r="L53" s="162">
        <f>IF(ISERROR(VLOOKUP(J53,#REF!,4,0)),"",(VLOOKUP(J53,#REF!,4,0)))</f>
      </c>
      <c r="M53" s="162">
        <f>IF(ISERROR(VLOOKUP(J53,#REF!,5,0)),"",(VLOOKUP(J53,#REF!,5,0)))</f>
      </c>
      <c r="N53" s="161"/>
      <c r="O53" s="161"/>
    </row>
    <row r="54" spans="1:15" ht="24.75" customHeight="1">
      <c r="A54" s="158">
        <v>6</v>
      </c>
      <c r="B54" s="172" t="s">
        <v>69</v>
      </c>
      <c r="C54" s="159">
        <f>IF(ISERROR(VLOOKUP(B54,#REF!,3,0)),"",(VLOOKUP(B54,#REF!,3,0)))</f>
      </c>
      <c r="D54" s="162">
        <f>IF(ISERROR(VLOOKUP(B54,#REF!,4,0)),"",(VLOOKUP(B54,#REF!,4,0)))</f>
      </c>
      <c r="E54" s="162">
        <f>IF(ISERROR(VLOOKUP(B54,#REF!,5,0)),"",(VLOOKUP(B54,#REF!,5,0)))</f>
      </c>
      <c r="F54" s="161"/>
      <c r="G54" s="161"/>
      <c r="I54" s="158">
        <v>6</v>
      </c>
      <c r="J54" s="172" t="s">
        <v>68</v>
      </c>
      <c r="K54" s="169">
        <f>IF(ISERROR(VLOOKUP(J54,#REF!,3,0)),"",(VLOOKUP(J54,#REF!,3,0)))</f>
      </c>
      <c r="L54" s="162">
        <f>IF(ISERROR(VLOOKUP(J54,#REF!,4,0)),"",(VLOOKUP(J54,#REF!,4,0)))</f>
      </c>
      <c r="M54" s="162">
        <f>IF(ISERROR(VLOOKUP(J54,#REF!,5,0)),"",(VLOOKUP(J54,#REF!,5,0)))</f>
      </c>
      <c r="N54" s="161"/>
      <c r="O54" s="161"/>
    </row>
    <row r="55" spans="1:15" ht="24.75" customHeight="1">
      <c r="A55" s="158">
        <v>7</v>
      </c>
      <c r="B55" s="172" t="s">
        <v>64</v>
      </c>
      <c r="C55" s="159">
        <f>IF(ISERROR(VLOOKUP(B55,#REF!,3,0)),"",(VLOOKUP(B55,#REF!,3,0)))</f>
      </c>
      <c r="D55" s="162">
        <f>IF(ISERROR(VLOOKUP(B55,#REF!,4,0)),"",(VLOOKUP(B55,#REF!,4,0)))</f>
      </c>
      <c r="E55" s="162">
        <f>IF(ISERROR(VLOOKUP(B55,#REF!,5,0)),"",(VLOOKUP(B55,#REF!,5,0)))</f>
      </c>
      <c r="F55" s="161"/>
      <c r="G55" s="161"/>
      <c r="I55" s="158">
        <v>7</v>
      </c>
      <c r="J55" s="172" t="s">
        <v>63</v>
      </c>
      <c r="K55" s="169">
        <f>IF(ISERROR(VLOOKUP(J55,#REF!,3,0)),"",(VLOOKUP(J55,#REF!,3,0)))</f>
      </c>
      <c r="L55" s="162">
        <f>IF(ISERROR(VLOOKUP(J55,#REF!,4,0)),"",(VLOOKUP(J55,#REF!,4,0)))</f>
      </c>
      <c r="M55" s="162">
        <f>IF(ISERROR(VLOOKUP(J55,#REF!,5,0)),"",(VLOOKUP(J55,#REF!,5,0)))</f>
      </c>
      <c r="N55" s="161"/>
      <c r="O55" s="161"/>
    </row>
    <row r="56" spans="1:15" ht="24.75" customHeight="1">
      <c r="A56" s="158">
        <v>8</v>
      </c>
      <c r="B56" s="172" t="s">
        <v>59</v>
      </c>
      <c r="C56" s="159">
        <f>IF(ISERROR(VLOOKUP(B56,#REF!,3,0)),"",(VLOOKUP(B56,#REF!,3,0)))</f>
      </c>
      <c r="D56" s="162">
        <f>IF(ISERROR(VLOOKUP(B56,#REF!,4,0)),"",(VLOOKUP(B56,#REF!,4,0)))</f>
      </c>
      <c r="E56" s="162">
        <f>IF(ISERROR(VLOOKUP(B56,#REF!,5,0)),"",(VLOOKUP(B56,#REF!,5,0)))</f>
      </c>
      <c r="F56" s="161"/>
      <c r="G56" s="161"/>
      <c r="I56" s="158">
        <v>8</v>
      </c>
      <c r="J56" s="172" t="s">
        <v>58</v>
      </c>
      <c r="K56" s="169">
        <f>IF(ISERROR(VLOOKUP(J56,#REF!,3,0)),"",(VLOOKUP(J56,#REF!,3,0)))</f>
      </c>
      <c r="L56" s="162">
        <f>IF(ISERROR(VLOOKUP(J56,#REF!,4,0)),"",(VLOOKUP(J56,#REF!,4,0)))</f>
      </c>
      <c r="M56" s="162">
        <f>IF(ISERROR(VLOOKUP(J56,#REF!,5,0)),"",(VLOOKUP(J56,#REF!,5,0)))</f>
      </c>
      <c r="N56" s="161"/>
      <c r="O56" s="161"/>
    </row>
    <row r="57" spans="1:13" ht="24.75" customHeight="1">
      <c r="A57" s="152"/>
      <c r="B57" s="205"/>
      <c r="D57" s="206"/>
      <c r="E57" s="206"/>
      <c r="I57" s="152"/>
      <c r="J57" s="205"/>
      <c r="K57" s="226"/>
      <c r="L57" s="206"/>
      <c r="M57" s="206"/>
    </row>
    <row r="58" spans="1:13" ht="24.75" customHeight="1">
      <c r="A58" s="152"/>
      <c r="B58" s="205"/>
      <c r="D58" s="206"/>
      <c r="E58" s="206"/>
      <c r="I58" s="152"/>
      <c r="J58" s="205"/>
      <c r="K58" s="226"/>
      <c r="L58" s="206"/>
      <c r="M58" s="206"/>
    </row>
    <row r="59" spans="1:13" ht="24.75" customHeight="1">
      <c r="A59" s="152"/>
      <c r="B59" s="205"/>
      <c r="D59" s="206"/>
      <c r="E59" s="206"/>
      <c r="I59" s="152"/>
      <c r="J59" s="205"/>
      <c r="K59" s="226"/>
      <c r="L59" s="206"/>
      <c r="M59" s="206"/>
    </row>
    <row r="60" spans="1:13" ht="24.75" customHeight="1">
      <c r="A60" s="152"/>
      <c r="B60" s="205"/>
      <c r="D60" s="206"/>
      <c r="E60" s="206"/>
      <c r="I60" s="152"/>
      <c r="J60" s="205"/>
      <c r="K60" s="226"/>
      <c r="L60" s="206"/>
      <c r="M60" s="206"/>
    </row>
    <row r="61" spans="1:13" ht="24.75" customHeight="1">
      <c r="A61" s="152"/>
      <c r="B61" s="205"/>
      <c r="D61" s="206"/>
      <c r="E61" s="206"/>
      <c r="I61" s="152"/>
      <c r="J61" s="205"/>
      <c r="K61" s="226"/>
      <c r="L61" s="206"/>
      <c r="M61" s="206"/>
    </row>
    <row r="62" spans="1:13" ht="24.75" customHeight="1">
      <c r="A62" s="152"/>
      <c r="B62" s="205"/>
      <c r="D62" s="206"/>
      <c r="E62" s="206"/>
      <c r="I62" s="152"/>
      <c r="J62" s="205"/>
      <c r="K62" s="226"/>
      <c r="L62" s="206"/>
      <c r="M62" s="206"/>
    </row>
    <row r="63" spans="1:13" ht="24.75" customHeight="1">
      <c r="A63" s="152"/>
      <c r="B63" s="205"/>
      <c r="D63" s="206"/>
      <c r="E63" s="206"/>
      <c r="I63" s="152"/>
      <c r="J63" s="205"/>
      <c r="K63" s="226"/>
      <c r="L63" s="206"/>
      <c r="M63" s="206"/>
    </row>
    <row r="64" spans="1:13" ht="24.75" customHeight="1">
      <c r="A64" s="152"/>
      <c r="B64" s="205"/>
      <c r="D64" s="206"/>
      <c r="E64" s="206"/>
      <c r="I64" s="152"/>
      <c r="J64" s="205"/>
      <c r="K64" s="226"/>
      <c r="L64" s="206"/>
      <c r="M64" s="206"/>
    </row>
    <row r="65" spans="1:13" ht="24.75" customHeight="1">
      <c r="A65" s="152"/>
      <c r="B65" s="205"/>
      <c r="D65" s="206"/>
      <c r="E65" s="206"/>
      <c r="I65" s="152"/>
      <c r="J65" s="205"/>
      <c r="K65" s="226"/>
      <c r="L65" s="206"/>
      <c r="M65" s="206"/>
    </row>
    <row r="66" spans="1:13" ht="24.75" customHeight="1">
      <c r="A66" s="152"/>
      <c r="B66" s="205"/>
      <c r="D66" s="206"/>
      <c r="E66" s="206"/>
      <c r="I66" s="152"/>
      <c r="J66" s="205"/>
      <c r="K66" s="226"/>
      <c r="L66" s="206"/>
      <c r="M66" s="206"/>
    </row>
    <row r="67" spans="1:13" ht="24.75" customHeight="1">
      <c r="A67" s="152"/>
      <c r="B67" s="205"/>
      <c r="D67" s="206"/>
      <c r="E67" s="206"/>
      <c r="I67" s="152"/>
      <c r="J67" s="205"/>
      <c r="K67" s="226"/>
      <c r="L67" s="206"/>
      <c r="M67" s="206"/>
    </row>
    <row r="68" spans="1:13" ht="24.75" customHeight="1">
      <c r="A68" s="152"/>
      <c r="B68" s="205"/>
      <c r="D68" s="206"/>
      <c r="E68" s="206"/>
      <c r="I68" s="152"/>
      <c r="J68" s="205"/>
      <c r="K68" s="226"/>
      <c r="L68" s="206"/>
      <c r="M68" s="206"/>
    </row>
    <row r="69" spans="1:13" ht="24.75" customHeight="1">
      <c r="A69" s="152"/>
      <c r="B69" s="205"/>
      <c r="D69" s="206"/>
      <c r="E69" s="206"/>
      <c r="I69" s="152"/>
      <c r="J69" s="205"/>
      <c r="K69" s="226"/>
      <c r="L69" s="206"/>
      <c r="M69" s="206"/>
    </row>
    <row r="70" spans="1:13" ht="24.75" customHeight="1">
      <c r="A70" s="152"/>
      <c r="B70" s="205"/>
      <c r="D70" s="206"/>
      <c r="E70" s="206"/>
      <c r="I70" s="152"/>
      <c r="J70" s="205"/>
      <c r="K70" s="226"/>
      <c r="L70" s="206"/>
      <c r="M70" s="206"/>
    </row>
    <row r="71" spans="1:13" ht="24.75" customHeight="1">
      <c r="A71" s="152"/>
      <c r="B71" s="205"/>
      <c r="D71" s="206"/>
      <c r="E71" s="206"/>
      <c r="I71" s="152"/>
      <c r="J71" s="205"/>
      <c r="K71" s="226"/>
      <c r="L71" s="206"/>
      <c r="M71" s="206"/>
    </row>
    <row r="72" spans="1:13" ht="24.75" customHeight="1">
      <c r="A72" s="152"/>
      <c r="B72" s="205"/>
      <c r="D72" s="206"/>
      <c r="E72" s="206"/>
      <c r="I72" s="152"/>
      <c r="J72" s="205"/>
      <c r="K72" s="226"/>
      <c r="L72" s="206"/>
      <c r="M72" s="206"/>
    </row>
    <row r="73" spans="1:13" ht="24.75" customHeight="1">
      <c r="A73" s="152"/>
      <c r="B73" s="205"/>
      <c r="D73" s="206"/>
      <c r="E73" s="206"/>
      <c r="I73" s="152"/>
      <c r="J73" s="205"/>
      <c r="K73" s="226"/>
      <c r="L73" s="206"/>
      <c r="M73" s="206"/>
    </row>
    <row r="74" spans="1:13" ht="24.75" customHeight="1">
      <c r="A74" s="152"/>
      <c r="B74" s="205"/>
      <c r="D74" s="206"/>
      <c r="E74" s="206"/>
      <c r="I74" s="152"/>
      <c r="J74" s="205"/>
      <c r="K74" s="226"/>
      <c r="L74" s="206"/>
      <c r="M74" s="206"/>
    </row>
    <row r="75" spans="1:11" ht="20.25" customHeight="1">
      <c r="A75" s="152"/>
      <c r="B75" s="152"/>
      <c r="I75" s="152"/>
      <c r="J75" s="152"/>
      <c r="K75" s="163"/>
    </row>
    <row r="76" spans="1:15" ht="15.75" customHeight="1">
      <c r="A76" s="488" t="s">
        <v>42</v>
      </c>
      <c r="B76" s="489"/>
      <c r="C76" s="489"/>
      <c r="D76" s="489"/>
      <c r="E76" s="489"/>
      <c r="F76" s="489"/>
      <c r="G76" s="153"/>
      <c r="I76" s="488" t="s">
        <v>26</v>
      </c>
      <c r="J76" s="489"/>
      <c r="K76" s="489"/>
      <c r="L76" s="489"/>
      <c r="M76" s="489"/>
      <c r="N76" s="489"/>
      <c r="O76" s="154"/>
    </row>
    <row r="77" spans="1:15" ht="24.75" customHeight="1">
      <c r="A77" s="156" t="s">
        <v>40</v>
      </c>
      <c r="B77" s="156"/>
      <c r="C77" s="157" t="s">
        <v>45</v>
      </c>
      <c r="D77" s="156" t="s">
        <v>46</v>
      </c>
      <c r="E77" s="156" t="s">
        <v>47</v>
      </c>
      <c r="F77" s="156" t="s">
        <v>111</v>
      </c>
      <c r="G77" s="156" t="s">
        <v>113</v>
      </c>
      <c r="I77" s="156" t="s">
        <v>40</v>
      </c>
      <c r="J77" s="156"/>
      <c r="K77" s="157" t="s">
        <v>45</v>
      </c>
      <c r="L77" s="156" t="s">
        <v>46</v>
      </c>
      <c r="M77" s="156" t="s">
        <v>47</v>
      </c>
      <c r="N77" s="156" t="s">
        <v>111</v>
      </c>
      <c r="O77" s="156" t="s">
        <v>113</v>
      </c>
    </row>
    <row r="78" spans="1:15" ht="24.75" customHeight="1">
      <c r="A78" s="158">
        <v>1</v>
      </c>
      <c r="B78" s="172" t="s">
        <v>92</v>
      </c>
      <c r="C78" s="159" t="e">
        <f>(#REF!)</f>
        <v>#REF!</v>
      </c>
      <c r="D78" s="162" t="e">
        <f>(#REF!)</f>
        <v>#REF!</v>
      </c>
      <c r="E78" s="162" t="e">
        <f>(#REF!)</f>
        <v>#REF!</v>
      </c>
      <c r="F78" s="161"/>
      <c r="G78" s="161"/>
      <c r="I78" s="158">
        <v>1</v>
      </c>
      <c r="J78" s="172" t="s">
        <v>126</v>
      </c>
      <c r="K78" s="159">
        <f>IF(ISERROR(VLOOKUP(J78,#REF!,3,0)),"",(VLOOKUP(J78,#REF!,3,0)))</f>
      </c>
      <c r="L78" s="158">
        <f>IF(ISERROR(VLOOKUP(J78,#REF!,4,0)),"",(VLOOKUP(J78,#REF!,4,0)))</f>
      </c>
      <c r="M78" s="158">
        <f>IF(ISERROR(VLOOKUP(J78,#REF!,5,0)),"",(VLOOKUP(J78,#REF!,5,0)))</f>
      </c>
      <c r="N78" s="161"/>
      <c r="O78" s="161"/>
    </row>
    <row r="79" spans="1:15" ht="24.75" customHeight="1">
      <c r="A79" s="158">
        <v>2</v>
      </c>
      <c r="B79" s="172" t="s">
        <v>72</v>
      </c>
      <c r="C79" s="159" t="e">
        <f>(#REF!)</f>
        <v>#REF!</v>
      </c>
      <c r="D79" s="162" t="e">
        <f>(#REF!)</f>
        <v>#REF!</v>
      </c>
      <c r="E79" s="162" t="e">
        <f>(#REF!)</f>
        <v>#REF!</v>
      </c>
      <c r="F79" s="161"/>
      <c r="G79" s="161"/>
      <c r="I79" s="158">
        <v>2</v>
      </c>
      <c r="J79" s="172" t="s">
        <v>127</v>
      </c>
      <c r="K79" s="159">
        <f>IF(ISERROR(VLOOKUP(J79,#REF!,3,0)),"",(VLOOKUP(J79,#REF!,3,0)))</f>
      </c>
      <c r="L79" s="158">
        <f>IF(ISERROR(VLOOKUP(J79,#REF!,4,0)),"",(VLOOKUP(J79,#REF!,4,0)))</f>
      </c>
      <c r="M79" s="158">
        <f>IF(ISERROR(VLOOKUP(J79,#REF!,5,0)),"",(VLOOKUP(J79,#REF!,5,0)))</f>
      </c>
      <c r="N79" s="161"/>
      <c r="O79" s="161"/>
    </row>
    <row r="80" spans="1:15" ht="24.75" customHeight="1">
      <c r="A80" s="158">
        <v>3</v>
      </c>
      <c r="B80" s="172" t="s">
        <v>87</v>
      </c>
      <c r="C80" s="159" t="e">
        <f>(#REF!)</f>
        <v>#REF!</v>
      </c>
      <c r="D80" s="162" t="e">
        <f>(#REF!)</f>
        <v>#REF!</v>
      </c>
      <c r="E80" s="162" t="e">
        <f>(#REF!)</f>
        <v>#REF!</v>
      </c>
      <c r="F80" s="161"/>
      <c r="G80" s="161"/>
      <c r="I80" s="158">
        <v>3</v>
      </c>
      <c r="J80" s="172" t="s">
        <v>128</v>
      </c>
      <c r="K80" s="159">
        <f>IF(ISERROR(VLOOKUP(J80,#REF!,3,0)),"",(VLOOKUP(J80,#REF!,3,0)))</f>
      </c>
      <c r="L80" s="158">
        <f>IF(ISERROR(VLOOKUP(J80,#REF!,4,0)),"",(VLOOKUP(J80,#REF!,4,0)))</f>
      </c>
      <c r="M80" s="158">
        <f>IF(ISERROR(VLOOKUP(J80,#REF!,5,0)),"",(VLOOKUP(J80,#REF!,5,0)))</f>
      </c>
      <c r="N80" s="161"/>
      <c r="O80" s="161"/>
    </row>
    <row r="81" spans="1:15" ht="24.75" customHeight="1">
      <c r="A81" s="158">
        <v>4</v>
      </c>
      <c r="B81" s="172" t="s">
        <v>77</v>
      </c>
      <c r="C81" s="159" t="e">
        <f>(#REF!)</f>
        <v>#REF!</v>
      </c>
      <c r="D81" s="162" t="e">
        <f>(#REF!)</f>
        <v>#REF!</v>
      </c>
      <c r="E81" s="162" t="e">
        <f>(#REF!)</f>
        <v>#REF!</v>
      </c>
      <c r="F81" s="161"/>
      <c r="G81" s="161"/>
      <c r="I81" s="158">
        <v>4</v>
      </c>
      <c r="J81" s="172" t="s">
        <v>129</v>
      </c>
      <c r="K81" s="159">
        <f>IF(ISERROR(VLOOKUP(J81,#REF!,3,0)),"",(VLOOKUP(J81,#REF!,3,0)))</f>
      </c>
      <c r="L81" s="158">
        <f>IF(ISERROR(VLOOKUP(J81,#REF!,4,0)),"",(VLOOKUP(J81,#REF!,4,0)))</f>
      </c>
      <c r="M81" s="158">
        <f>IF(ISERROR(VLOOKUP(J81,#REF!,5,0)),"",(VLOOKUP(J81,#REF!,5,0)))</f>
      </c>
      <c r="N81" s="161"/>
      <c r="O81" s="161"/>
    </row>
    <row r="82" spans="1:15" ht="24.75" customHeight="1">
      <c r="A82" s="158">
        <v>5</v>
      </c>
      <c r="B82" s="172" t="s">
        <v>82</v>
      </c>
      <c r="C82" s="159" t="e">
        <f>(#REF!)</f>
        <v>#REF!</v>
      </c>
      <c r="D82" s="162" t="e">
        <f>(#REF!)</f>
        <v>#REF!</v>
      </c>
      <c r="E82" s="162" t="e">
        <f>(#REF!)</f>
        <v>#REF!</v>
      </c>
      <c r="F82" s="161"/>
      <c r="G82" s="161"/>
      <c r="I82" s="158">
        <v>5</v>
      </c>
      <c r="J82" s="172" t="s">
        <v>130</v>
      </c>
      <c r="K82" s="159">
        <f>IF(ISERROR(VLOOKUP(J82,#REF!,3,0)),"",(VLOOKUP(J82,#REF!,3,0)))</f>
      </c>
      <c r="L82" s="158">
        <f>IF(ISERROR(VLOOKUP(J82,#REF!,4,0)),"",(VLOOKUP(J82,#REF!,4,0)))</f>
      </c>
      <c r="M82" s="158">
        <f>IF(ISERROR(VLOOKUP(J82,#REF!,5,0)),"",(VLOOKUP(J82,#REF!,5,0)))</f>
      </c>
      <c r="N82" s="161"/>
      <c r="O82" s="161"/>
    </row>
    <row r="83" spans="1:15" ht="24.75" customHeight="1">
      <c r="A83" s="158">
        <v>6</v>
      </c>
      <c r="B83" s="172" t="s">
        <v>67</v>
      </c>
      <c r="C83" s="159" t="e">
        <f>(#REF!)</f>
        <v>#REF!</v>
      </c>
      <c r="D83" s="162" t="e">
        <f>(#REF!)</f>
        <v>#REF!</v>
      </c>
      <c r="E83" s="162" t="e">
        <f>(#REF!)</f>
        <v>#REF!</v>
      </c>
      <c r="F83" s="161"/>
      <c r="G83" s="161"/>
      <c r="I83" s="158">
        <v>6</v>
      </c>
      <c r="J83" s="172" t="s">
        <v>131</v>
      </c>
      <c r="K83" s="159">
        <f>IF(ISERROR(VLOOKUP(J83,#REF!,3,0)),"",(VLOOKUP(J83,#REF!,3,0)))</f>
      </c>
      <c r="L83" s="158">
        <f>IF(ISERROR(VLOOKUP(J83,#REF!,4,0)),"",(VLOOKUP(J83,#REF!,4,0)))</f>
      </c>
      <c r="M83" s="158">
        <f>IF(ISERROR(VLOOKUP(J83,#REF!,5,0)),"",(VLOOKUP(J83,#REF!,5,0)))</f>
      </c>
      <c r="N83" s="161"/>
      <c r="O83" s="161"/>
    </row>
    <row r="84" spans="1:15" ht="24.75" customHeight="1">
      <c r="A84" s="158">
        <v>7</v>
      </c>
      <c r="B84" s="172" t="s">
        <v>62</v>
      </c>
      <c r="C84" s="159" t="e">
        <f>(#REF!)</f>
        <v>#REF!</v>
      </c>
      <c r="D84" s="162" t="e">
        <f>(#REF!)</f>
        <v>#REF!</v>
      </c>
      <c r="E84" s="162" t="e">
        <f>(#REF!)</f>
        <v>#REF!</v>
      </c>
      <c r="F84" s="161"/>
      <c r="G84" s="161"/>
      <c r="I84" s="158">
        <v>7</v>
      </c>
      <c r="J84" s="172" t="s">
        <v>132</v>
      </c>
      <c r="K84" s="159">
        <f>IF(ISERROR(VLOOKUP(J84,#REF!,3,0)),"",(VLOOKUP(J84,#REF!,3,0)))</f>
      </c>
      <c r="L84" s="158">
        <f>IF(ISERROR(VLOOKUP(J84,#REF!,4,0)),"",(VLOOKUP(J84,#REF!,4,0)))</f>
      </c>
      <c r="M84" s="158">
        <f>IF(ISERROR(VLOOKUP(J84,#REF!,5,0)),"",(VLOOKUP(J84,#REF!,5,0)))</f>
      </c>
      <c r="N84" s="161"/>
      <c r="O84" s="161"/>
    </row>
    <row r="85" spans="1:15" ht="24.75" customHeight="1">
      <c r="A85" s="158">
        <v>8</v>
      </c>
      <c r="B85" s="172" t="s">
        <v>57</v>
      </c>
      <c r="C85" s="159" t="e">
        <f>(#REF!)</f>
        <v>#REF!</v>
      </c>
      <c r="D85" s="162" t="e">
        <f>(#REF!)</f>
        <v>#REF!</v>
      </c>
      <c r="E85" s="162" t="e">
        <f>(#REF!)</f>
        <v>#REF!</v>
      </c>
      <c r="F85" s="161"/>
      <c r="G85" s="161"/>
      <c r="I85" s="158">
        <v>8</v>
      </c>
      <c r="J85" s="172" t="s">
        <v>133</v>
      </c>
      <c r="K85" s="159">
        <f>IF(ISERROR(VLOOKUP(J85,#REF!,3,0)),"",(VLOOKUP(J85,#REF!,3,0)))</f>
      </c>
      <c r="L85" s="158">
        <f>IF(ISERROR(VLOOKUP(J85,#REF!,4,0)),"",(VLOOKUP(J85,#REF!,4,0)))</f>
      </c>
      <c r="M85" s="158">
        <f>IF(ISERROR(VLOOKUP(J85,#REF!,5,0)),"",(VLOOKUP(J85,#REF!,5,0)))</f>
      </c>
      <c r="N85" s="161"/>
      <c r="O85" s="161"/>
    </row>
    <row r="86" spans="1:15" ht="24.75" customHeight="1">
      <c r="A86" s="152"/>
      <c r="B86" s="205"/>
      <c r="D86" s="206"/>
      <c r="E86" s="206"/>
      <c r="I86" s="158">
        <v>9</v>
      </c>
      <c r="J86" s="172" t="s">
        <v>134</v>
      </c>
      <c r="K86" s="159">
        <f>IF(ISERROR(VLOOKUP(J86,#REF!,3,0)),"",(VLOOKUP(J86,#REF!,3,0)))</f>
      </c>
      <c r="L86" s="158">
        <f>IF(ISERROR(VLOOKUP(J86,#REF!,4,0)),"",(VLOOKUP(J86,#REF!,4,0)))</f>
      </c>
      <c r="M86" s="158">
        <f>IF(ISERROR(VLOOKUP(J86,#REF!,5,0)),"",(VLOOKUP(J86,#REF!,5,0)))</f>
      </c>
      <c r="N86" s="161"/>
      <c r="O86" s="161"/>
    </row>
    <row r="87" spans="1:15" ht="24.75" customHeight="1">
      <c r="A87" s="152"/>
      <c r="B87" s="205"/>
      <c r="D87" s="206"/>
      <c r="E87" s="206"/>
      <c r="I87" s="158">
        <v>10</v>
      </c>
      <c r="J87" s="172" t="s">
        <v>135</v>
      </c>
      <c r="K87" s="159">
        <f>IF(ISERROR(VLOOKUP(J87,#REF!,3,0)),"",(VLOOKUP(J87,#REF!,3,0)))</f>
      </c>
      <c r="L87" s="158">
        <f>IF(ISERROR(VLOOKUP(J87,#REF!,4,0)),"",(VLOOKUP(J87,#REF!,4,0)))</f>
      </c>
      <c r="M87" s="158">
        <f>IF(ISERROR(VLOOKUP(J87,#REF!,5,0)),"",(VLOOKUP(J87,#REF!,5,0)))</f>
      </c>
      <c r="N87" s="161"/>
      <c r="O87" s="161"/>
    </row>
    <row r="88" spans="1:15" ht="24.75" customHeight="1">
      <c r="A88" s="152"/>
      <c r="B88" s="205"/>
      <c r="D88" s="206"/>
      <c r="E88" s="206"/>
      <c r="I88" s="158">
        <v>11</v>
      </c>
      <c r="J88" s="172" t="s">
        <v>136</v>
      </c>
      <c r="K88" s="159">
        <f>IF(ISERROR(VLOOKUP(J88,#REF!,3,0)),"",(VLOOKUP(J88,#REF!,3,0)))</f>
      </c>
      <c r="L88" s="158">
        <f>IF(ISERROR(VLOOKUP(J88,#REF!,4,0)),"",(VLOOKUP(J88,#REF!,4,0)))</f>
      </c>
      <c r="M88" s="158">
        <f>IF(ISERROR(VLOOKUP(J88,#REF!,5,0)),"",(VLOOKUP(J88,#REF!,5,0)))</f>
      </c>
      <c r="N88" s="161"/>
      <c r="O88" s="161"/>
    </row>
    <row r="89" spans="1:15" ht="24.75" customHeight="1">
      <c r="A89" s="152"/>
      <c r="B89" s="205"/>
      <c r="D89" s="206"/>
      <c r="E89" s="206"/>
      <c r="I89" s="158">
        <v>12</v>
      </c>
      <c r="J89" s="172" t="s">
        <v>137</v>
      </c>
      <c r="K89" s="159">
        <f>IF(ISERROR(VLOOKUP(J89,#REF!,3,0)),"",(VLOOKUP(J89,#REF!,3,0)))</f>
      </c>
      <c r="L89" s="158">
        <f>IF(ISERROR(VLOOKUP(J89,#REF!,4,0)),"",(VLOOKUP(J89,#REF!,4,0)))</f>
      </c>
      <c r="M89" s="158">
        <f>IF(ISERROR(VLOOKUP(J89,#REF!,5,0)),"",(VLOOKUP(J89,#REF!,5,0)))</f>
      </c>
      <c r="N89" s="161"/>
      <c r="O89" s="161"/>
    </row>
    <row r="90" spans="1:15" ht="24.75" customHeight="1">
      <c r="A90" s="152"/>
      <c r="B90" s="205"/>
      <c r="D90" s="206"/>
      <c r="E90" s="206"/>
      <c r="I90" s="158">
        <v>13</v>
      </c>
      <c r="J90" s="172" t="s">
        <v>138</v>
      </c>
      <c r="K90" s="159">
        <f>IF(ISERROR(VLOOKUP(J90,#REF!,3,0)),"",(VLOOKUP(J90,#REF!,3,0)))</f>
      </c>
      <c r="L90" s="158">
        <f>IF(ISERROR(VLOOKUP(J90,#REF!,4,0)),"",(VLOOKUP(J90,#REF!,4,0)))</f>
      </c>
      <c r="M90" s="158">
        <f>IF(ISERROR(VLOOKUP(J90,#REF!,5,0)),"",(VLOOKUP(J90,#REF!,5,0)))</f>
      </c>
      <c r="N90" s="161"/>
      <c r="O90" s="161"/>
    </row>
    <row r="91" spans="1:13" ht="24.75" customHeight="1">
      <c r="A91" s="152"/>
      <c r="B91" s="152"/>
      <c r="K91" s="155"/>
      <c r="L91" s="155"/>
      <c r="M91" s="155"/>
    </row>
    <row r="92" spans="1:15" ht="18" customHeight="1">
      <c r="A92" s="488" t="s">
        <v>125</v>
      </c>
      <c r="B92" s="489"/>
      <c r="C92" s="489"/>
      <c r="D92" s="489"/>
      <c r="E92" s="489"/>
      <c r="F92" s="489"/>
      <c r="G92" s="153"/>
      <c r="I92" s="488" t="s">
        <v>160</v>
      </c>
      <c r="J92" s="489"/>
      <c r="K92" s="489"/>
      <c r="L92" s="489"/>
      <c r="M92" s="489"/>
      <c r="N92" s="489"/>
      <c r="O92" s="154"/>
    </row>
    <row r="93" spans="1:15" ht="24.75" customHeight="1">
      <c r="A93" s="156" t="s">
        <v>40</v>
      </c>
      <c r="B93" s="156"/>
      <c r="C93" s="157" t="s">
        <v>45</v>
      </c>
      <c r="D93" s="156" t="s">
        <v>46</v>
      </c>
      <c r="E93" s="156" t="s">
        <v>47</v>
      </c>
      <c r="F93" s="156" t="s">
        <v>111</v>
      </c>
      <c r="G93" s="156" t="s">
        <v>112</v>
      </c>
      <c r="I93" s="156" t="s">
        <v>40</v>
      </c>
      <c r="J93" s="156"/>
      <c r="K93" s="157" t="s">
        <v>45</v>
      </c>
      <c r="L93" s="156" t="s">
        <v>46</v>
      </c>
      <c r="M93" s="156" t="s">
        <v>47</v>
      </c>
      <c r="N93" s="156" t="s">
        <v>111</v>
      </c>
      <c r="O93" s="156" t="s">
        <v>112</v>
      </c>
    </row>
    <row r="94" spans="1:15" ht="54" customHeight="1">
      <c r="A94" s="158">
        <v>1</v>
      </c>
      <c r="B94" s="176" t="s">
        <v>143</v>
      </c>
      <c r="C94" s="130">
        <f>IF(ISERROR(VLOOKUP(B94,#REF!,3,0)),"",(VLOOKUP(B94,#REF!,3,0)))</f>
      </c>
      <c r="D94" s="174">
        <f>IF(ISERROR(VLOOKUP(B94,#REF!,4,0)),"",(VLOOKUP(B94,#REF!,4,0)))</f>
      </c>
      <c r="E94" s="175">
        <f>IF(ISERROR(VLOOKUP(B94,#REF!,5,0)),"",(VLOOKUP(B94,#REF!,5,0)))</f>
      </c>
      <c r="F94" s="161"/>
      <c r="G94" s="161"/>
      <c r="I94" s="158">
        <v>1</v>
      </c>
      <c r="J94" s="172" t="s">
        <v>161</v>
      </c>
      <c r="K94" s="159" t="e">
        <f>#REF!</f>
        <v>#REF!</v>
      </c>
      <c r="L94" s="162" t="e">
        <f>#REF!</f>
        <v>#REF!</v>
      </c>
      <c r="M94" s="162" t="e">
        <f>#REF!</f>
        <v>#REF!</v>
      </c>
      <c r="N94" s="161"/>
      <c r="O94" s="161"/>
    </row>
    <row r="95" spans="1:15" ht="62.25" customHeight="1">
      <c r="A95" s="158">
        <v>2</v>
      </c>
      <c r="B95" s="176" t="s">
        <v>144</v>
      </c>
      <c r="C95" s="130">
        <f>IF(ISERROR(VLOOKUP(B95,#REF!,3,0)),"",(VLOOKUP(B95,#REF!,3,0)))</f>
      </c>
      <c r="D95" s="213">
        <f>IF(ISERROR(VLOOKUP(B95,#REF!,4,0)),"",(VLOOKUP(B95,#REF!,4,0)))</f>
      </c>
      <c r="E95" s="175">
        <f>IF(ISERROR(VLOOKUP(B95,#REF!,5,0)),"",(VLOOKUP(B95,#REF!,5,0)))</f>
      </c>
      <c r="F95" s="161"/>
      <c r="G95" s="161"/>
      <c r="I95" s="158">
        <v>2</v>
      </c>
      <c r="J95" s="172" t="s">
        <v>162</v>
      </c>
      <c r="K95" s="159" t="e">
        <f>#REF!</f>
        <v>#REF!</v>
      </c>
      <c r="L95" s="162" t="e">
        <f>#REF!</f>
        <v>#REF!</v>
      </c>
      <c r="M95" s="162" t="e">
        <f>#REF!</f>
        <v>#REF!</v>
      </c>
      <c r="N95" s="161"/>
      <c r="O95" s="161"/>
    </row>
    <row r="96" spans="1:15" ht="54" customHeight="1">
      <c r="A96" s="158">
        <v>3</v>
      </c>
      <c r="B96" s="176" t="s">
        <v>145</v>
      </c>
      <c r="C96" s="130">
        <f>IF(ISERROR(VLOOKUP(B96,#REF!,3,0)),"",(VLOOKUP(B96,#REF!,3,0)))</f>
      </c>
      <c r="D96" s="213">
        <f>IF(ISERROR(VLOOKUP(B96,#REF!,4,0)),"",(VLOOKUP(B96,#REF!,4,0)))</f>
      </c>
      <c r="E96" s="175">
        <f>IF(ISERROR(VLOOKUP(B96,#REF!,5,0)),"",(VLOOKUP(B96,#REF!,5,0)))</f>
      </c>
      <c r="F96" s="161"/>
      <c r="G96" s="161"/>
      <c r="I96" s="158">
        <v>3</v>
      </c>
      <c r="J96" s="172" t="s">
        <v>163</v>
      </c>
      <c r="K96" s="159" t="e">
        <f>#REF!</f>
        <v>#REF!</v>
      </c>
      <c r="L96" s="162" t="e">
        <f>#REF!</f>
        <v>#REF!</v>
      </c>
      <c r="M96" s="162" t="e">
        <f>#REF!</f>
        <v>#REF!</v>
      </c>
      <c r="N96" s="161"/>
      <c r="O96" s="161"/>
    </row>
    <row r="97" spans="1:15" ht="54" customHeight="1">
      <c r="A97" s="158">
        <v>4</v>
      </c>
      <c r="B97" s="176" t="s">
        <v>146</v>
      </c>
      <c r="C97" s="130">
        <f>IF(ISERROR(VLOOKUP(B97,#REF!,3,0)),"",(VLOOKUP(B97,#REF!,3,0)))</f>
      </c>
      <c r="D97" s="213">
        <f>IF(ISERROR(VLOOKUP(B97,#REF!,4,0)),"",(VLOOKUP(B97,#REF!,4,0)))</f>
      </c>
      <c r="E97" s="175">
        <f>IF(ISERROR(VLOOKUP(B97,#REF!,5,0)),"",(VLOOKUP(B97,#REF!,5,0)))</f>
      </c>
      <c r="F97" s="161"/>
      <c r="G97" s="161"/>
      <c r="I97" s="158">
        <v>4</v>
      </c>
      <c r="J97" s="172" t="s">
        <v>164</v>
      </c>
      <c r="K97" s="159" t="e">
        <f>#REF!</f>
        <v>#REF!</v>
      </c>
      <c r="L97" s="162" t="e">
        <f>#REF!</f>
        <v>#REF!</v>
      </c>
      <c r="M97" s="162" t="e">
        <f>#REF!</f>
        <v>#REF!</v>
      </c>
      <c r="N97" s="161"/>
      <c r="O97" s="161"/>
    </row>
    <row r="98" spans="1:15" ht="54" customHeight="1">
      <c r="A98" s="158">
        <v>5</v>
      </c>
      <c r="B98" s="176" t="s">
        <v>147</v>
      </c>
      <c r="C98" s="130">
        <f>IF(ISERROR(VLOOKUP(B98,#REF!,3,0)),"",(VLOOKUP(B98,#REF!,3,0)))</f>
      </c>
      <c r="D98" s="174">
        <f>IF(ISERROR(VLOOKUP(B98,#REF!,4,0)),"",(VLOOKUP(B98,#REF!,4,0)))</f>
      </c>
      <c r="E98" s="175">
        <f>IF(ISERROR(VLOOKUP(B98,#REF!,5,0)),"",(VLOOKUP(B98,#REF!,5,0)))</f>
      </c>
      <c r="F98" s="161"/>
      <c r="G98" s="161"/>
      <c r="I98" s="158">
        <v>5</v>
      </c>
      <c r="J98" s="172" t="s">
        <v>165</v>
      </c>
      <c r="K98" s="159" t="e">
        <f>#REF!</f>
        <v>#REF!</v>
      </c>
      <c r="L98" s="162" t="e">
        <f>#REF!</f>
        <v>#REF!</v>
      </c>
      <c r="M98" s="162" t="e">
        <f>#REF!</f>
        <v>#REF!</v>
      </c>
      <c r="N98" s="161"/>
      <c r="O98" s="161"/>
    </row>
    <row r="99" spans="1:15" ht="54" customHeight="1">
      <c r="A99" s="158">
        <v>6</v>
      </c>
      <c r="B99" s="176" t="s">
        <v>148</v>
      </c>
      <c r="C99" s="130">
        <f>IF(ISERROR(VLOOKUP(B99,#REF!,3,0)),"",(VLOOKUP(B99,#REF!,3,0)))</f>
      </c>
      <c r="D99" s="174">
        <f>IF(ISERROR(VLOOKUP(B99,#REF!,4,0)),"",(VLOOKUP(B99,#REF!,4,0)))</f>
      </c>
      <c r="E99" s="175">
        <f>IF(ISERROR(VLOOKUP(B99,#REF!,5,0)),"",(VLOOKUP(B99,#REF!,5,0)))</f>
      </c>
      <c r="F99" s="161"/>
      <c r="G99" s="161"/>
      <c r="I99" s="158">
        <v>6</v>
      </c>
      <c r="J99" s="172" t="s">
        <v>166</v>
      </c>
      <c r="K99" s="159" t="e">
        <f>#REF!</f>
        <v>#REF!</v>
      </c>
      <c r="L99" s="162" t="e">
        <f>#REF!</f>
        <v>#REF!</v>
      </c>
      <c r="M99" s="162" t="e">
        <f>#REF!</f>
        <v>#REF!</v>
      </c>
      <c r="N99" s="161"/>
      <c r="O99" s="161"/>
    </row>
    <row r="100" spans="1:15" ht="54" customHeight="1">
      <c r="A100" s="158">
        <v>7</v>
      </c>
      <c r="B100" s="176" t="s">
        <v>149</v>
      </c>
      <c r="C100" s="130">
        <f>IF(ISERROR(VLOOKUP(B100,#REF!,3,0)),"",(VLOOKUP(B100,#REF!,3,0)))</f>
      </c>
      <c r="D100" s="174">
        <f>IF(ISERROR(VLOOKUP(B100,#REF!,4,0)),"",(VLOOKUP(B100,#REF!,4,0)))</f>
      </c>
      <c r="E100" s="175">
        <f>IF(ISERROR(VLOOKUP(B100,#REF!,5,0)),"",(VLOOKUP(B100,#REF!,5,0)))</f>
      </c>
      <c r="F100" s="161"/>
      <c r="G100" s="161"/>
      <c r="I100" s="158">
        <v>7</v>
      </c>
      <c r="J100" s="172" t="s">
        <v>167</v>
      </c>
      <c r="K100" s="159" t="e">
        <f>#REF!</f>
        <v>#REF!</v>
      </c>
      <c r="L100" s="162" t="e">
        <f>#REF!</f>
        <v>#REF!</v>
      </c>
      <c r="M100" s="162" t="e">
        <f>#REF!</f>
        <v>#REF!</v>
      </c>
      <c r="N100" s="161"/>
      <c r="O100" s="161"/>
    </row>
    <row r="101" spans="1:15" ht="54" customHeight="1">
      <c r="A101" s="158">
        <v>8</v>
      </c>
      <c r="B101" s="176" t="s">
        <v>150</v>
      </c>
      <c r="C101" s="130">
        <f>IF(ISERROR(VLOOKUP(B101,#REF!,3,0)),"",(VLOOKUP(B101,#REF!,3,0)))</f>
      </c>
      <c r="D101" s="174">
        <f>IF(ISERROR(VLOOKUP(B101,#REF!,4,0)),"",(VLOOKUP(B101,#REF!,4,0)))</f>
      </c>
      <c r="E101" s="175">
        <f>IF(ISERROR(VLOOKUP(B101,#REF!,5,0)),"",(VLOOKUP(B101,#REF!,5,0)))</f>
      </c>
      <c r="F101" s="161"/>
      <c r="G101" s="161"/>
      <c r="I101" s="158">
        <v>8</v>
      </c>
      <c r="J101" s="172" t="s">
        <v>168</v>
      </c>
      <c r="K101" s="159" t="e">
        <f>#REF!</f>
        <v>#REF!</v>
      </c>
      <c r="L101" s="162" t="e">
        <f>#REF!</f>
        <v>#REF!</v>
      </c>
      <c r="M101" s="162" t="e">
        <f>#REF!</f>
        <v>#REF!</v>
      </c>
      <c r="N101" s="161"/>
      <c r="O101" s="161"/>
    </row>
    <row r="102" ht="12.75">
      <c r="E102" s="170"/>
    </row>
    <row r="103" ht="12.75">
      <c r="E103" s="170"/>
    </row>
    <row r="104" ht="12.75">
      <c r="E104" s="170"/>
    </row>
    <row r="105" ht="12.75">
      <c r="E105" s="170"/>
    </row>
    <row r="106" ht="12.75">
      <c r="E106" s="170"/>
    </row>
    <row r="107" ht="12.75">
      <c r="E107" s="170"/>
    </row>
    <row r="108" ht="12.75">
      <c r="E108" s="170"/>
    </row>
    <row r="109" ht="12.75">
      <c r="E109" s="170"/>
    </row>
    <row r="110" ht="12.75">
      <c r="E110" s="170"/>
    </row>
    <row r="111" ht="12.75">
      <c r="E111" s="170"/>
    </row>
    <row r="112" ht="12.75">
      <c r="E112" s="170"/>
    </row>
    <row r="113" ht="12.75">
      <c r="E113" s="170"/>
    </row>
    <row r="114" ht="12.75">
      <c r="E114" s="170"/>
    </row>
    <row r="115" ht="12.75">
      <c r="E115" s="170"/>
    </row>
    <row r="116" ht="12.75">
      <c r="E116" s="170"/>
    </row>
    <row r="117" ht="12.75">
      <c r="E117" s="170"/>
    </row>
    <row r="118" ht="12.75">
      <c r="E118" s="170"/>
    </row>
    <row r="119" ht="12.75">
      <c r="E119" s="170"/>
    </row>
    <row r="120" ht="12.75">
      <c r="E120" s="170"/>
    </row>
    <row r="121" ht="12.75">
      <c r="E121" s="170"/>
    </row>
    <row r="122" ht="12.75">
      <c r="E122" s="170"/>
    </row>
    <row r="123" ht="12.75">
      <c r="E123" s="170"/>
    </row>
    <row r="124" ht="12.75">
      <c r="E124" s="170"/>
    </row>
    <row r="125" ht="12.75">
      <c r="E125" s="170"/>
    </row>
    <row r="126" ht="12.75">
      <c r="E126" s="170"/>
    </row>
    <row r="127" ht="12.75">
      <c r="E127" s="170"/>
    </row>
    <row r="128" ht="12.75">
      <c r="E128" s="170"/>
    </row>
    <row r="129" ht="12.75">
      <c r="E129" s="170"/>
    </row>
    <row r="130" ht="12.75">
      <c r="E130" s="170"/>
    </row>
    <row r="131" ht="12.75">
      <c r="E131" s="170"/>
    </row>
    <row r="132" ht="12.75">
      <c r="E132" s="170"/>
    </row>
    <row r="133" ht="12.75">
      <c r="E133" s="170"/>
    </row>
    <row r="134" ht="12.75">
      <c r="E134" s="170"/>
    </row>
    <row r="135" ht="12.75">
      <c r="E135" s="170"/>
    </row>
    <row r="136" ht="12.75">
      <c r="E136" s="170"/>
    </row>
    <row r="137" ht="12.75">
      <c r="E137" s="170"/>
    </row>
    <row r="138" ht="12.75">
      <c r="E138" s="170"/>
    </row>
    <row r="139" ht="12.75">
      <c r="E139" s="170"/>
    </row>
    <row r="140" ht="12.75">
      <c r="E140" s="170"/>
    </row>
    <row r="141" ht="12.75">
      <c r="E141" s="170"/>
    </row>
    <row r="142" ht="12.75">
      <c r="E142" s="170"/>
    </row>
    <row r="143" ht="12.75">
      <c r="E143" s="170"/>
    </row>
    <row r="144" ht="12.75">
      <c r="E144" s="170"/>
    </row>
    <row r="145" ht="12.75">
      <c r="E145" s="170"/>
    </row>
    <row r="146" ht="12.75">
      <c r="E146" s="170"/>
    </row>
    <row r="147" ht="12.75">
      <c r="E147" s="170"/>
    </row>
    <row r="148" ht="12.75">
      <c r="E148" s="170"/>
    </row>
    <row r="149" ht="12.75">
      <c r="E149" s="170"/>
    </row>
    <row r="150" ht="12.75">
      <c r="E150" s="170"/>
    </row>
    <row r="151" ht="12.75">
      <c r="E151" s="170"/>
    </row>
    <row r="152" ht="12.75">
      <c r="E152" s="170"/>
    </row>
    <row r="153" ht="12.75">
      <c r="E153" s="170"/>
    </row>
    <row r="154" ht="12.75">
      <c r="E154" s="170"/>
    </row>
    <row r="155" ht="12.75">
      <c r="E155" s="170"/>
    </row>
    <row r="156" ht="12.75">
      <c r="E156" s="170"/>
    </row>
    <row r="157" ht="12.75">
      <c r="E157" s="170"/>
    </row>
    <row r="158" ht="12.75">
      <c r="E158" s="170"/>
    </row>
    <row r="159" ht="12.75">
      <c r="E159" s="170"/>
    </row>
    <row r="160" ht="12.75">
      <c r="E160" s="170"/>
    </row>
    <row r="161" ht="12.75">
      <c r="E161" s="170"/>
    </row>
    <row r="162" ht="12.75">
      <c r="E162" s="170"/>
    </row>
    <row r="163" ht="12.75">
      <c r="E163" s="170"/>
    </row>
    <row r="164" ht="12.75">
      <c r="E164" s="170"/>
    </row>
    <row r="165" ht="12.75">
      <c r="E165" s="170"/>
    </row>
    <row r="166" ht="12.75">
      <c r="E166" s="170"/>
    </row>
    <row r="167" ht="12.75">
      <c r="E167" s="170"/>
    </row>
    <row r="168" ht="12.75">
      <c r="E168" s="170"/>
    </row>
    <row r="169" ht="12.75">
      <c r="E169" s="170"/>
    </row>
    <row r="170" ht="12.75">
      <c r="E170" s="170"/>
    </row>
    <row r="171" ht="12.75">
      <c r="E171" s="170"/>
    </row>
    <row r="172" ht="12.75">
      <c r="E172" s="170"/>
    </row>
    <row r="173" ht="12.75">
      <c r="E173" s="170"/>
    </row>
    <row r="174" ht="12.75">
      <c r="E174" s="170"/>
    </row>
    <row r="175" ht="12.75">
      <c r="E175" s="170"/>
    </row>
    <row r="176" ht="12.75">
      <c r="E176" s="170"/>
    </row>
    <row r="177" ht="12.75">
      <c r="E177" s="170"/>
    </row>
    <row r="178" ht="12.75">
      <c r="E178" s="170"/>
    </row>
    <row r="179" ht="12.75">
      <c r="E179" s="170"/>
    </row>
    <row r="180" ht="12.75">
      <c r="E180" s="170"/>
    </row>
    <row r="181" ht="12.75">
      <c r="E181" s="170"/>
    </row>
    <row r="182" ht="12.75">
      <c r="E182" s="170"/>
    </row>
    <row r="183" ht="12.75">
      <c r="E183" s="170"/>
    </row>
    <row r="184" ht="12.75">
      <c r="E184" s="170"/>
    </row>
    <row r="185" ht="12.75">
      <c r="E185" s="170"/>
    </row>
    <row r="186" ht="12.75">
      <c r="E186" s="170"/>
    </row>
    <row r="187" ht="12.75">
      <c r="E187" s="170"/>
    </row>
    <row r="188" ht="12.75">
      <c r="E188" s="170"/>
    </row>
    <row r="189" ht="12.75">
      <c r="E189" s="170"/>
    </row>
    <row r="190" ht="12.75">
      <c r="E190" s="170"/>
    </row>
    <row r="191" ht="12.75">
      <c r="E191" s="170"/>
    </row>
    <row r="192" ht="12.75">
      <c r="E192" s="170"/>
    </row>
    <row r="193" ht="12.75">
      <c r="E193" s="170"/>
    </row>
    <row r="194" ht="12.75">
      <c r="E194" s="170"/>
    </row>
    <row r="195" ht="12.75">
      <c r="E195" s="170"/>
    </row>
    <row r="196" ht="12.75">
      <c r="E196" s="170"/>
    </row>
    <row r="197" ht="12.75">
      <c r="E197" s="170"/>
    </row>
    <row r="198" ht="12.75">
      <c r="E198" s="170"/>
    </row>
    <row r="199" ht="12.75">
      <c r="E199" s="170"/>
    </row>
    <row r="200" ht="12.75">
      <c r="E200" s="170"/>
    </row>
    <row r="201" ht="12.75">
      <c r="E201" s="170"/>
    </row>
    <row r="202" ht="12.75">
      <c r="E202" s="170"/>
    </row>
    <row r="203" ht="12.75">
      <c r="E203" s="170"/>
    </row>
    <row r="204" ht="12.75">
      <c r="E204" s="170"/>
    </row>
    <row r="205" ht="12.75">
      <c r="E205" s="170"/>
    </row>
    <row r="206" ht="12.75">
      <c r="E206" s="170"/>
    </row>
    <row r="207" ht="12.75">
      <c r="E207" s="170"/>
    </row>
    <row r="211" ht="12.75">
      <c r="K211" s="163"/>
    </row>
    <row r="212" ht="12.75">
      <c r="K212" s="163"/>
    </row>
    <row r="213" ht="12.75">
      <c r="K213" s="163"/>
    </row>
    <row r="214" ht="12.75">
      <c r="K214" s="163"/>
    </row>
    <row r="215" ht="12.75">
      <c r="K215" s="163"/>
    </row>
    <row r="216" ht="12.75">
      <c r="K216" s="163"/>
    </row>
    <row r="217" ht="12.75">
      <c r="H217" s="152"/>
    </row>
    <row r="218" ht="12.75">
      <c r="H218" s="152"/>
    </row>
    <row r="219" ht="12.75">
      <c r="H219" s="152"/>
    </row>
    <row r="220" ht="12.75">
      <c r="H220" s="152"/>
    </row>
    <row r="221" ht="12.75">
      <c r="H221" s="152"/>
    </row>
    <row r="222" ht="12.75">
      <c r="H222" s="152"/>
    </row>
    <row r="223" ht="12.75">
      <c r="H223" s="152"/>
    </row>
    <row r="224" ht="12.75">
      <c r="H224" s="152"/>
    </row>
  </sheetData>
  <sheetProtection/>
  <mergeCells count="14">
    <mergeCell ref="I4:N4"/>
    <mergeCell ref="A24:F24"/>
    <mergeCell ref="I24:N24"/>
    <mergeCell ref="I35:N35"/>
    <mergeCell ref="I92:N92"/>
    <mergeCell ref="A76:F76"/>
    <mergeCell ref="I76:N76"/>
    <mergeCell ref="A92:F92"/>
    <mergeCell ref="A1:O1"/>
    <mergeCell ref="A2:O2"/>
    <mergeCell ref="A3:O3"/>
    <mergeCell ref="A47:F47"/>
    <mergeCell ref="I47:N47"/>
    <mergeCell ref="A4:F4"/>
  </mergeCells>
  <printOptions horizontalCentered="1" verticalCentered="1"/>
  <pageMargins left="0.31496062992125984" right="0.3937007874015748" top="0.4330708661417323" bottom="0.27" header="0.31496062992125984" footer="0.21"/>
  <pageSetup fitToHeight="0" fitToWidth="1" horizontalDpi="200" verticalDpi="2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66FF33"/>
  </sheetPr>
  <dimension ref="A1:N163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5.140625" style="65" customWidth="1"/>
    <col min="2" max="2" width="11.8515625" style="71" customWidth="1"/>
    <col min="3" max="3" width="20.7109375" style="65" customWidth="1"/>
    <col min="4" max="4" width="27.00390625" style="65" customWidth="1"/>
    <col min="5" max="5" width="11.140625" style="65" customWidth="1"/>
    <col min="6" max="6" width="6.421875" style="65" customWidth="1"/>
    <col min="7" max="7" width="5.8515625" style="65" customWidth="1"/>
    <col min="8" max="8" width="5.28125" style="65" customWidth="1"/>
    <col min="9" max="9" width="11.140625" style="71" customWidth="1"/>
    <col min="10" max="10" width="18.28125" style="65" customWidth="1"/>
    <col min="11" max="11" width="26.28125" style="65" customWidth="1"/>
    <col min="12" max="12" width="11.57421875" style="65" customWidth="1"/>
    <col min="13" max="13" width="6.8515625" style="65" customWidth="1"/>
    <col min="14" max="16384" width="9.140625" style="66" customWidth="1"/>
  </cols>
  <sheetData>
    <row r="1" spans="1:13" s="72" customFormat="1" ht="51" customHeight="1">
      <c r="A1" s="495" t="str">
        <f>(Kapak!B3)</f>
        <v>TÜRKİYE ATLETİZM FEDERASYONU BAŞKANLIĞI
Bursa Atletizm İl Temsilciliği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s="73" customFormat="1" ht="25.5" customHeight="1">
      <c r="A2" s="496" t="str">
        <f>Kapak!B15</f>
        <v>NURULLAH İVAK ULUSLAR ARASI ATMALAR ŞAMPİYONASI VE YILDIZLAR ATMALAR LİGİ FİNALİ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s="65" customFormat="1" ht="26.25" customHeight="1">
      <c r="A3" s="495" t="s">
        <v>120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6.5" customHeight="1">
      <c r="A4" s="493" t="s">
        <v>39</v>
      </c>
      <c r="B4" s="493"/>
      <c r="C4" s="493"/>
      <c r="D4" s="493"/>
      <c r="E4" s="493"/>
      <c r="F4" s="77"/>
      <c r="H4" s="493" t="s">
        <v>38</v>
      </c>
      <c r="I4" s="493"/>
      <c r="J4" s="493"/>
      <c r="K4" s="493"/>
      <c r="L4" s="493"/>
      <c r="M4" s="80"/>
    </row>
    <row r="5" spans="1:13" s="67" customFormat="1" ht="24.75" customHeight="1">
      <c r="A5" s="78" t="s">
        <v>40</v>
      </c>
      <c r="B5" s="79" t="s">
        <v>45</v>
      </c>
      <c r="C5" s="78" t="s">
        <v>46</v>
      </c>
      <c r="D5" s="78" t="s">
        <v>47</v>
      </c>
      <c r="E5" s="78" t="s">
        <v>48</v>
      </c>
      <c r="F5" s="78" t="s">
        <v>21</v>
      </c>
      <c r="G5" s="63"/>
      <c r="H5" s="78" t="s">
        <v>40</v>
      </c>
      <c r="I5" s="79" t="s">
        <v>45</v>
      </c>
      <c r="J5" s="78" t="s">
        <v>46</v>
      </c>
      <c r="K5" s="78" t="s">
        <v>47</v>
      </c>
      <c r="L5" s="78" t="s">
        <v>48</v>
      </c>
      <c r="M5" s="78" t="s">
        <v>21</v>
      </c>
    </row>
    <row r="6" spans="1:13" s="67" customFormat="1" ht="24.75" customHeight="1">
      <c r="A6" s="62" t="e">
        <f>#REF!</f>
        <v>#REF!</v>
      </c>
      <c r="B6" s="186" t="e">
        <f>(#REF!)</f>
        <v>#REF!</v>
      </c>
      <c r="C6" s="187" t="e">
        <f>(#REF!)</f>
        <v>#REF!</v>
      </c>
      <c r="D6" s="187" t="e">
        <f>(#REF!)</f>
        <v>#REF!</v>
      </c>
      <c r="E6" s="188" t="e">
        <f>(#REF!)</f>
        <v>#REF!</v>
      </c>
      <c r="F6" s="189" t="e">
        <f>(#REF!)</f>
        <v>#REF!</v>
      </c>
      <c r="G6" s="63"/>
      <c r="H6" s="62" t="e">
        <f>#REF!</f>
        <v>#REF!</v>
      </c>
      <c r="I6" s="186" t="e">
        <f>#REF!</f>
        <v>#REF!</v>
      </c>
      <c r="J6" s="187" t="e">
        <f>#REF!</f>
        <v>#REF!</v>
      </c>
      <c r="K6" s="187" t="e">
        <f>#REF!</f>
        <v>#REF!</v>
      </c>
      <c r="L6" s="190" t="e">
        <f>#REF!</f>
        <v>#REF!</v>
      </c>
      <c r="M6" s="189" t="e">
        <f>#REF!</f>
        <v>#REF!</v>
      </c>
    </row>
    <row r="7" spans="1:13" s="67" customFormat="1" ht="24.75" customHeight="1">
      <c r="A7" s="62" t="e">
        <f>#REF!</f>
        <v>#REF!</v>
      </c>
      <c r="B7" s="186" t="e">
        <f>(#REF!)</f>
        <v>#REF!</v>
      </c>
      <c r="C7" s="187" t="e">
        <f>(#REF!)</f>
        <v>#REF!</v>
      </c>
      <c r="D7" s="187" t="e">
        <f>(#REF!)</f>
        <v>#REF!</v>
      </c>
      <c r="E7" s="188" t="e">
        <f>#REF!</f>
        <v>#REF!</v>
      </c>
      <c r="F7" s="189" t="e">
        <f>#REF!</f>
        <v>#REF!</v>
      </c>
      <c r="G7" s="63"/>
      <c r="H7" s="62" t="e">
        <f>#REF!</f>
        <v>#REF!</v>
      </c>
      <c r="I7" s="186" t="e">
        <f>#REF!</f>
        <v>#REF!</v>
      </c>
      <c r="J7" s="187" t="e">
        <f>#REF!</f>
        <v>#REF!</v>
      </c>
      <c r="K7" s="187" t="e">
        <f>#REF!</f>
        <v>#REF!</v>
      </c>
      <c r="L7" s="190" t="e">
        <f>#REF!</f>
        <v>#REF!</v>
      </c>
      <c r="M7" s="189" t="e">
        <f>#REF!</f>
        <v>#REF!</v>
      </c>
    </row>
    <row r="8" spans="1:13" s="67" customFormat="1" ht="24.75" customHeight="1">
      <c r="A8" s="62" t="e">
        <f>#REF!</f>
        <v>#REF!</v>
      </c>
      <c r="B8" s="186" t="e">
        <f>(#REF!)</f>
        <v>#REF!</v>
      </c>
      <c r="C8" s="187" t="e">
        <f>(#REF!)</f>
        <v>#REF!</v>
      </c>
      <c r="D8" s="187" t="e">
        <f>(#REF!)</f>
        <v>#REF!</v>
      </c>
      <c r="E8" s="188" t="e">
        <f>#REF!</f>
        <v>#REF!</v>
      </c>
      <c r="F8" s="189" t="e">
        <f>#REF!</f>
        <v>#REF!</v>
      </c>
      <c r="G8" s="63"/>
      <c r="H8" s="62" t="e">
        <f>#REF!</f>
        <v>#REF!</v>
      </c>
      <c r="I8" s="186" t="e">
        <f>#REF!</f>
        <v>#REF!</v>
      </c>
      <c r="J8" s="187" t="e">
        <f>#REF!</f>
        <v>#REF!</v>
      </c>
      <c r="K8" s="187" t="e">
        <f>#REF!</f>
        <v>#REF!</v>
      </c>
      <c r="L8" s="190" t="e">
        <f>#REF!</f>
        <v>#REF!</v>
      </c>
      <c r="M8" s="189" t="e">
        <f>#REF!</f>
        <v>#REF!</v>
      </c>
    </row>
    <row r="9" spans="1:13" s="67" customFormat="1" ht="24.75" customHeight="1">
      <c r="A9" s="62" t="e">
        <f>#REF!</f>
        <v>#REF!</v>
      </c>
      <c r="B9" s="186" t="e">
        <f>(#REF!)</f>
        <v>#REF!</v>
      </c>
      <c r="C9" s="187" t="e">
        <f>(#REF!)</f>
        <v>#REF!</v>
      </c>
      <c r="D9" s="187" t="e">
        <f>(#REF!)</f>
        <v>#REF!</v>
      </c>
      <c r="E9" s="188" t="e">
        <f>#REF!</f>
        <v>#REF!</v>
      </c>
      <c r="F9" s="189" t="e">
        <f>#REF!</f>
        <v>#REF!</v>
      </c>
      <c r="G9" s="63"/>
      <c r="H9" s="62" t="e">
        <f>#REF!</f>
        <v>#REF!</v>
      </c>
      <c r="I9" s="186" t="e">
        <f>#REF!</f>
        <v>#REF!</v>
      </c>
      <c r="J9" s="187" t="e">
        <f>#REF!</f>
        <v>#REF!</v>
      </c>
      <c r="K9" s="187" t="e">
        <f>#REF!</f>
        <v>#REF!</v>
      </c>
      <c r="L9" s="190" t="e">
        <f>#REF!</f>
        <v>#REF!</v>
      </c>
      <c r="M9" s="189" t="e">
        <f>#REF!</f>
        <v>#REF!</v>
      </c>
    </row>
    <row r="10" spans="1:13" s="67" customFormat="1" ht="24.75" customHeight="1">
      <c r="A10" s="62" t="e">
        <f>#REF!</f>
        <v>#REF!</v>
      </c>
      <c r="B10" s="186" t="e">
        <f>(#REF!)</f>
        <v>#REF!</v>
      </c>
      <c r="C10" s="187" t="e">
        <f>(#REF!)</f>
        <v>#REF!</v>
      </c>
      <c r="D10" s="187" t="e">
        <f>(#REF!)</f>
        <v>#REF!</v>
      </c>
      <c r="E10" s="188" t="e">
        <f>#REF!</f>
        <v>#REF!</v>
      </c>
      <c r="F10" s="189" t="e">
        <f>#REF!</f>
        <v>#REF!</v>
      </c>
      <c r="G10" s="63"/>
      <c r="H10" s="62" t="e">
        <f>#REF!</f>
        <v>#REF!</v>
      </c>
      <c r="I10" s="186" t="e">
        <f>#REF!</f>
        <v>#REF!</v>
      </c>
      <c r="J10" s="187" t="e">
        <f>#REF!</f>
        <v>#REF!</v>
      </c>
      <c r="K10" s="187" t="e">
        <f>#REF!</f>
        <v>#REF!</v>
      </c>
      <c r="L10" s="190" t="e">
        <f>#REF!</f>
        <v>#REF!</v>
      </c>
      <c r="M10" s="189" t="e">
        <f>#REF!</f>
        <v>#REF!</v>
      </c>
    </row>
    <row r="11" spans="1:13" s="67" customFormat="1" ht="24.75" customHeight="1">
      <c r="A11" s="62" t="e">
        <f>#REF!</f>
        <v>#REF!</v>
      </c>
      <c r="B11" s="186" t="e">
        <f>(#REF!)</f>
        <v>#REF!</v>
      </c>
      <c r="C11" s="187" t="e">
        <f>(#REF!)</f>
        <v>#REF!</v>
      </c>
      <c r="D11" s="187" t="e">
        <f>(#REF!)</f>
        <v>#REF!</v>
      </c>
      <c r="E11" s="188" t="e">
        <f>#REF!</f>
        <v>#REF!</v>
      </c>
      <c r="F11" s="189" t="e">
        <f>#REF!</f>
        <v>#REF!</v>
      </c>
      <c r="G11" s="63"/>
      <c r="H11" s="62" t="e">
        <f>#REF!</f>
        <v>#REF!</v>
      </c>
      <c r="I11" s="186" t="e">
        <f>#REF!</f>
        <v>#REF!</v>
      </c>
      <c r="J11" s="187" t="e">
        <f>#REF!</f>
        <v>#REF!</v>
      </c>
      <c r="K11" s="187" t="e">
        <f>#REF!</f>
        <v>#REF!</v>
      </c>
      <c r="L11" s="190" t="e">
        <f>#REF!</f>
        <v>#REF!</v>
      </c>
      <c r="M11" s="189" t="e">
        <f>#REF!</f>
        <v>#REF!</v>
      </c>
    </row>
    <row r="12" spans="1:13" s="67" customFormat="1" ht="24.75" customHeight="1">
      <c r="A12" s="62" t="e">
        <f>#REF!</f>
        <v>#REF!</v>
      </c>
      <c r="B12" s="186" t="e">
        <f>(#REF!)</f>
        <v>#REF!</v>
      </c>
      <c r="C12" s="187" t="e">
        <f>(#REF!)</f>
        <v>#REF!</v>
      </c>
      <c r="D12" s="187" t="e">
        <f>(#REF!)</f>
        <v>#REF!</v>
      </c>
      <c r="E12" s="188" t="e">
        <f>#REF!</f>
        <v>#REF!</v>
      </c>
      <c r="F12" s="189" t="e">
        <f>#REF!</f>
        <v>#REF!</v>
      </c>
      <c r="G12" s="63"/>
      <c r="H12" s="62" t="e">
        <f>#REF!</f>
        <v>#REF!</v>
      </c>
      <c r="I12" s="186" t="e">
        <f>#REF!</f>
        <v>#REF!</v>
      </c>
      <c r="J12" s="187" t="e">
        <f>#REF!</f>
        <v>#REF!</v>
      </c>
      <c r="K12" s="187" t="e">
        <f>#REF!</f>
        <v>#REF!</v>
      </c>
      <c r="L12" s="190" t="e">
        <f>#REF!</f>
        <v>#REF!</v>
      </c>
      <c r="M12" s="189" t="e">
        <f>#REF!</f>
        <v>#REF!</v>
      </c>
    </row>
    <row r="13" spans="1:13" s="67" customFormat="1" ht="24.75" customHeight="1">
      <c r="A13" s="62" t="e">
        <f>#REF!</f>
        <v>#REF!</v>
      </c>
      <c r="B13" s="186" t="e">
        <f>(#REF!)</f>
        <v>#REF!</v>
      </c>
      <c r="C13" s="187" t="e">
        <f>(#REF!)</f>
        <v>#REF!</v>
      </c>
      <c r="D13" s="187" t="e">
        <f>(#REF!)</f>
        <v>#REF!</v>
      </c>
      <c r="E13" s="188" t="e">
        <f>#REF!</f>
        <v>#REF!</v>
      </c>
      <c r="F13" s="189" t="e">
        <f>#REF!</f>
        <v>#REF!</v>
      </c>
      <c r="G13" s="63"/>
      <c r="H13" s="62" t="e">
        <f>#REF!</f>
        <v>#REF!</v>
      </c>
      <c r="I13" s="186" t="e">
        <f>#REF!</f>
        <v>#REF!</v>
      </c>
      <c r="J13" s="187" t="e">
        <f>#REF!</f>
        <v>#REF!</v>
      </c>
      <c r="K13" s="187" t="e">
        <f>#REF!</f>
        <v>#REF!</v>
      </c>
      <c r="L13" s="190" t="e">
        <f>#REF!</f>
        <v>#REF!</v>
      </c>
      <c r="M13" s="189" t="e">
        <f>#REF!</f>
        <v>#REF!</v>
      </c>
    </row>
    <row r="14" spans="1:13" s="67" customFormat="1" ht="24.75" customHeight="1">
      <c r="A14" s="63"/>
      <c r="B14" s="68"/>
      <c r="C14" s="61"/>
      <c r="D14" s="61"/>
      <c r="E14" s="63"/>
      <c r="F14" s="63"/>
      <c r="G14" s="63"/>
      <c r="H14" s="63"/>
      <c r="I14" s="68"/>
      <c r="J14" s="63"/>
      <c r="K14" s="61"/>
      <c r="L14" s="63"/>
      <c r="M14" s="63"/>
    </row>
    <row r="15" spans="1:13" ht="17.25" customHeight="1">
      <c r="A15" s="493" t="s">
        <v>37</v>
      </c>
      <c r="B15" s="493"/>
      <c r="C15" s="493"/>
      <c r="D15" s="493"/>
      <c r="E15" s="493"/>
      <c r="F15" s="77"/>
      <c r="H15" s="493" t="s">
        <v>36</v>
      </c>
      <c r="I15" s="493"/>
      <c r="J15" s="493"/>
      <c r="K15" s="493"/>
      <c r="L15" s="493"/>
      <c r="M15" s="80"/>
    </row>
    <row r="16" spans="1:13" ht="24.75" customHeight="1">
      <c r="A16" s="78" t="s">
        <v>40</v>
      </c>
      <c r="B16" s="79" t="s">
        <v>45</v>
      </c>
      <c r="C16" s="78" t="s">
        <v>46</v>
      </c>
      <c r="D16" s="78" t="s">
        <v>47</v>
      </c>
      <c r="E16" s="78" t="s">
        <v>48</v>
      </c>
      <c r="F16" s="78" t="s">
        <v>21</v>
      </c>
      <c r="G16" s="63"/>
      <c r="H16" s="78" t="s">
        <v>40</v>
      </c>
      <c r="I16" s="79" t="s">
        <v>45</v>
      </c>
      <c r="J16" s="78" t="s">
        <v>46</v>
      </c>
      <c r="K16" s="78" t="s">
        <v>47</v>
      </c>
      <c r="L16" s="78" t="s">
        <v>48</v>
      </c>
      <c r="M16" s="78" t="s">
        <v>21</v>
      </c>
    </row>
    <row r="17" spans="1:13" ht="24.75" customHeight="1">
      <c r="A17" s="69" t="e">
        <f>#REF!</f>
        <v>#REF!</v>
      </c>
      <c r="B17" s="191" t="e">
        <f>(#REF!)</f>
        <v>#REF!</v>
      </c>
      <c r="C17" s="192" t="e">
        <f>(#REF!)</f>
        <v>#REF!</v>
      </c>
      <c r="D17" s="192" t="e">
        <f>(#REF!)</f>
        <v>#REF!</v>
      </c>
      <c r="E17" s="193" t="e">
        <f>(#REF!)</f>
        <v>#REF!</v>
      </c>
      <c r="F17" s="194" t="e">
        <f>#REF!</f>
        <v>#REF!</v>
      </c>
      <c r="G17" s="63"/>
      <c r="H17" s="81" t="e">
        <f>#REF!</f>
        <v>#REF!</v>
      </c>
      <c r="I17" s="186" t="e">
        <f>#REF!</f>
        <v>#REF!</v>
      </c>
      <c r="J17" s="187" t="e">
        <f>#REF!</f>
        <v>#REF!</v>
      </c>
      <c r="K17" s="187" t="e">
        <f>#REF!</f>
        <v>#REF!</v>
      </c>
      <c r="L17" s="195" t="e">
        <f>#REF!</f>
        <v>#REF!</v>
      </c>
      <c r="M17" s="189" t="e">
        <f>#REF!</f>
        <v>#REF!</v>
      </c>
    </row>
    <row r="18" spans="1:13" ht="24.75" customHeight="1">
      <c r="A18" s="69" t="e">
        <f>#REF!</f>
        <v>#REF!</v>
      </c>
      <c r="B18" s="191" t="e">
        <f>(#REF!)</f>
        <v>#REF!</v>
      </c>
      <c r="C18" s="192" t="e">
        <f>(#REF!)</f>
        <v>#REF!</v>
      </c>
      <c r="D18" s="192" t="e">
        <f>(#REF!)</f>
        <v>#REF!</v>
      </c>
      <c r="E18" s="193" t="e">
        <f>(#REF!)</f>
        <v>#REF!</v>
      </c>
      <c r="F18" s="194" t="e">
        <f>#REF!</f>
        <v>#REF!</v>
      </c>
      <c r="G18" s="63"/>
      <c r="H18" s="81" t="e">
        <f>#REF!</f>
        <v>#REF!</v>
      </c>
      <c r="I18" s="186" t="e">
        <f>#REF!</f>
        <v>#REF!</v>
      </c>
      <c r="J18" s="187" t="e">
        <f>#REF!</f>
        <v>#REF!</v>
      </c>
      <c r="K18" s="187" t="e">
        <f>#REF!</f>
        <v>#REF!</v>
      </c>
      <c r="L18" s="195" t="e">
        <f>#REF!</f>
        <v>#REF!</v>
      </c>
      <c r="M18" s="189" t="e">
        <f>#REF!</f>
        <v>#REF!</v>
      </c>
    </row>
    <row r="19" spans="1:13" ht="24.75" customHeight="1">
      <c r="A19" s="69" t="e">
        <f>#REF!</f>
        <v>#REF!</v>
      </c>
      <c r="B19" s="191" t="e">
        <f>(#REF!)</f>
        <v>#REF!</v>
      </c>
      <c r="C19" s="192" t="e">
        <f>(#REF!)</f>
        <v>#REF!</v>
      </c>
      <c r="D19" s="192" t="e">
        <f>(#REF!)</f>
        <v>#REF!</v>
      </c>
      <c r="E19" s="193" t="e">
        <f>(#REF!)</f>
        <v>#REF!</v>
      </c>
      <c r="F19" s="194" t="e">
        <f>#REF!</f>
        <v>#REF!</v>
      </c>
      <c r="G19" s="63"/>
      <c r="H19" s="81" t="e">
        <f>#REF!</f>
        <v>#REF!</v>
      </c>
      <c r="I19" s="186" t="e">
        <f>#REF!</f>
        <v>#REF!</v>
      </c>
      <c r="J19" s="187" t="e">
        <f>#REF!</f>
        <v>#REF!</v>
      </c>
      <c r="K19" s="187" t="e">
        <f>#REF!</f>
        <v>#REF!</v>
      </c>
      <c r="L19" s="195" t="e">
        <f>#REF!</f>
        <v>#REF!</v>
      </c>
      <c r="M19" s="189" t="e">
        <f>#REF!</f>
        <v>#REF!</v>
      </c>
    </row>
    <row r="20" spans="1:13" ht="24.75" customHeight="1">
      <c r="A20" s="69" t="e">
        <f>#REF!</f>
        <v>#REF!</v>
      </c>
      <c r="B20" s="191" t="e">
        <f>(#REF!)</f>
        <v>#REF!</v>
      </c>
      <c r="C20" s="192" t="e">
        <f>(#REF!)</f>
        <v>#REF!</v>
      </c>
      <c r="D20" s="192" t="e">
        <f>(#REF!)</f>
        <v>#REF!</v>
      </c>
      <c r="E20" s="193" t="e">
        <f>(#REF!)</f>
        <v>#REF!</v>
      </c>
      <c r="F20" s="194" t="e">
        <f>#REF!</f>
        <v>#REF!</v>
      </c>
      <c r="G20" s="63"/>
      <c r="H20" s="81" t="e">
        <f>#REF!</f>
        <v>#REF!</v>
      </c>
      <c r="I20" s="186" t="e">
        <f>#REF!</f>
        <v>#REF!</v>
      </c>
      <c r="J20" s="187" t="e">
        <f>#REF!</f>
        <v>#REF!</v>
      </c>
      <c r="K20" s="187" t="e">
        <f>#REF!</f>
        <v>#REF!</v>
      </c>
      <c r="L20" s="195" t="e">
        <f>#REF!</f>
        <v>#REF!</v>
      </c>
      <c r="M20" s="189" t="e">
        <f>#REF!</f>
        <v>#REF!</v>
      </c>
    </row>
    <row r="21" spans="1:13" ht="24.75" customHeight="1">
      <c r="A21" s="69" t="e">
        <f>#REF!</f>
        <v>#REF!</v>
      </c>
      <c r="B21" s="191" t="e">
        <f>(#REF!)</f>
        <v>#REF!</v>
      </c>
      <c r="C21" s="192" t="e">
        <f>(#REF!)</f>
        <v>#REF!</v>
      </c>
      <c r="D21" s="192" t="e">
        <f>(#REF!)</f>
        <v>#REF!</v>
      </c>
      <c r="E21" s="193" t="e">
        <f>(#REF!)</f>
        <v>#REF!</v>
      </c>
      <c r="F21" s="194" t="e">
        <f>#REF!</f>
        <v>#REF!</v>
      </c>
      <c r="G21" s="63"/>
      <c r="H21" s="81" t="e">
        <f>#REF!</f>
        <v>#REF!</v>
      </c>
      <c r="I21" s="186" t="e">
        <f>#REF!</f>
        <v>#REF!</v>
      </c>
      <c r="J21" s="187" t="e">
        <f>#REF!</f>
        <v>#REF!</v>
      </c>
      <c r="K21" s="187" t="e">
        <f>#REF!</f>
        <v>#REF!</v>
      </c>
      <c r="L21" s="195" t="e">
        <f>#REF!</f>
        <v>#REF!</v>
      </c>
      <c r="M21" s="189" t="e">
        <f>#REF!</f>
        <v>#REF!</v>
      </c>
    </row>
    <row r="22" spans="1:13" ht="24.75" customHeight="1">
      <c r="A22" s="69" t="e">
        <f>#REF!</f>
        <v>#REF!</v>
      </c>
      <c r="B22" s="191" t="e">
        <f>(#REF!)</f>
        <v>#REF!</v>
      </c>
      <c r="C22" s="192" t="e">
        <f>(#REF!)</f>
        <v>#REF!</v>
      </c>
      <c r="D22" s="192" t="e">
        <f>(#REF!)</f>
        <v>#REF!</v>
      </c>
      <c r="E22" s="193" t="e">
        <f>(#REF!)</f>
        <v>#REF!</v>
      </c>
      <c r="F22" s="194" t="e">
        <f>#REF!</f>
        <v>#REF!</v>
      </c>
      <c r="G22" s="63"/>
      <c r="H22" s="81" t="e">
        <f>#REF!</f>
        <v>#REF!</v>
      </c>
      <c r="I22" s="186" t="e">
        <f>#REF!</f>
        <v>#REF!</v>
      </c>
      <c r="J22" s="187" t="e">
        <f>#REF!</f>
        <v>#REF!</v>
      </c>
      <c r="K22" s="187" t="e">
        <f>#REF!</f>
        <v>#REF!</v>
      </c>
      <c r="L22" s="195" t="e">
        <f>#REF!</f>
        <v>#REF!</v>
      </c>
      <c r="M22" s="189" t="e">
        <f>#REF!</f>
        <v>#REF!</v>
      </c>
    </row>
    <row r="23" spans="1:13" ht="24.75" customHeight="1">
      <c r="A23" s="69" t="e">
        <f>#REF!</f>
        <v>#REF!</v>
      </c>
      <c r="B23" s="191" t="e">
        <f>(#REF!)</f>
        <v>#REF!</v>
      </c>
      <c r="C23" s="192" t="e">
        <f>(#REF!)</f>
        <v>#REF!</v>
      </c>
      <c r="D23" s="192" t="e">
        <f>(#REF!)</f>
        <v>#REF!</v>
      </c>
      <c r="E23" s="193" t="e">
        <f>(#REF!)</f>
        <v>#REF!</v>
      </c>
      <c r="F23" s="194" t="e">
        <f>#REF!</f>
        <v>#REF!</v>
      </c>
      <c r="G23" s="63"/>
      <c r="H23" s="81" t="e">
        <f>#REF!</f>
        <v>#REF!</v>
      </c>
      <c r="I23" s="186" t="e">
        <f>#REF!</f>
        <v>#REF!</v>
      </c>
      <c r="J23" s="187" t="e">
        <f>#REF!</f>
        <v>#REF!</v>
      </c>
      <c r="K23" s="187" t="e">
        <f>#REF!</f>
        <v>#REF!</v>
      </c>
      <c r="L23" s="195" t="e">
        <f>#REF!</f>
        <v>#REF!</v>
      </c>
      <c r="M23" s="189" t="e">
        <f>#REF!</f>
        <v>#REF!</v>
      </c>
    </row>
    <row r="24" spans="1:13" ht="24.75" customHeight="1">
      <c r="A24" s="69" t="e">
        <f>#REF!</f>
        <v>#REF!</v>
      </c>
      <c r="B24" s="191" t="e">
        <f>(#REF!)</f>
        <v>#REF!</v>
      </c>
      <c r="C24" s="192" t="e">
        <f>(#REF!)</f>
        <v>#REF!</v>
      </c>
      <c r="D24" s="192" t="e">
        <f>(#REF!)</f>
        <v>#REF!</v>
      </c>
      <c r="E24" s="193" t="e">
        <f>(#REF!)</f>
        <v>#REF!</v>
      </c>
      <c r="F24" s="194" t="e">
        <f>#REF!</f>
        <v>#REF!</v>
      </c>
      <c r="G24" s="63"/>
      <c r="H24" s="81" t="e">
        <f>#REF!</f>
        <v>#REF!</v>
      </c>
      <c r="I24" s="186" t="e">
        <f>#REF!</f>
        <v>#REF!</v>
      </c>
      <c r="J24" s="187" t="e">
        <f>#REF!</f>
        <v>#REF!</v>
      </c>
      <c r="K24" s="187" t="e">
        <f>#REF!</f>
        <v>#REF!</v>
      </c>
      <c r="L24" s="195" t="e">
        <f>#REF!</f>
        <v>#REF!</v>
      </c>
      <c r="M24" s="189" t="e">
        <f>#REF!</f>
        <v>#REF!</v>
      </c>
    </row>
    <row r="25" spans="1:12" ht="24.75" customHeight="1">
      <c r="A25" s="70"/>
      <c r="B25" s="68"/>
      <c r="C25" s="63"/>
      <c r="D25" s="61"/>
      <c r="E25" s="63"/>
      <c r="F25" s="63"/>
      <c r="G25" s="63"/>
      <c r="H25" s="63"/>
      <c r="I25" s="68"/>
      <c r="J25" s="63"/>
      <c r="K25" s="63"/>
      <c r="L25" s="63"/>
    </row>
    <row r="26" spans="1:13" ht="17.25" customHeight="1">
      <c r="A26" s="493" t="s">
        <v>12</v>
      </c>
      <c r="B26" s="493"/>
      <c r="C26" s="493"/>
      <c r="D26" s="493"/>
      <c r="E26" s="493"/>
      <c r="F26" s="77"/>
      <c r="H26" s="493" t="s">
        <v>14</v>
      </c>
      <c r="I26" s="493"/>
      <c r="J26" s="493"/>
      <c r="K26" s="493"/>
      <c r="L26" s="493"/>
      <c r="M26" s="80"/>
    </row>
    <row r="27" spans="1:13" s="67" customFormat="1" ht="24.75" customHeight="1">
      <c r="A27" s="78" t="s">
        <v>40</v>
      </c>
      <c r="B27" s="79" t="s">
        <v>45</v>
      </c>
      <c r="C27" s="78" t="s">
        <v>46</v>
      </c>
      <c r="D27" s="78" t="s">
        <v>47</v>
      </c>
      <c r="E27" s="78" t="s">
        <v>48</v>
      </c>
      <c r="F27" s="78" t="s">
        <v>21</v>
      </c>
      <c r="G27" s="63"/>
      <c r="H27" s="78" t="s">
        <v>40</v>
      </c>
      <c r="I27" s="79" t="s">
        <v>45</v>
      </c>
      <c r="J27" s="78" t="s">
        <v>46</v>
      </c>
      <c r="K27" s="78" t="s">
        <v>47</v>
      </c>
      <c r="L27" s="78" t="s">
        <v>48</v>
      </c>
      <c r="M27" s="78" t="s">
        <v>21</v>
      </c>
    </row>
    <row r="28" spans="1:13" s="67" customFormat="1" ht="24.75" customHeight="1">
      <c r="A28" s="62">
        <f>'Cirit(16YB)'!A8</f>
        <v>1</v>
      </c>
      <c r="B28" s="186">
        <f>'Cirit(16YB)'!D8</f>
        <v>36558</v>
      </c>
      <c r="C28" s="196" t="str">
        <f>'Cirit(16YB)'!E8</f>
        <v>Gaye GÖKTEPE</v>
      </c>
      <c r="D28" s="196" t="str">
        <f>'Cirit(16YB)'!F8</f>
        <v>ZONGULDAK</v>
      </c>
      <c r="E28" s="190">
        <f>'Cirit(16YB)'!N8</f>
        <v>3597</v>
      </c>
      <c r="F28" s="189">
        <f>'Cirit(16YB)'!O8</f>
        <v>0</v>
      </c>
      <c r="G28" s="63"/>
      <c r="H28" s="62">
        <f>'Disk(16YB)'!A8</f>
        <v>1</v>
      </c>
      <c r="I28" s="186">
        <f>'Disk(16YB)'!D8</f>
        <v>36598</v>
      </c>
      <c r="J28" s="197" t="str">
        <f>'Disk(16YB)'!E8</f>
        <v>AYBÜKE BİNGÖL</v>
      </c>
      <c r="K28" s="197" t="str">
        <f>'Disk(16YB)'!F8</f>
        <v>İZMİR</v>
      </c>
      <c r="L28" s="190">
        <f>'Disk(16YB)'!N8</f>
        <v>3737</v>
      </c>
      <c r="M28" s="189">
        <f>'Disk(16YB)'!O8</f>
        <v>0</v>
      </c>
    </row>
    <row r="29" spans="1:13" s="67" customFormat="1" ht="24.75" customHeight="1">
      <c r="A29" s="62">
        <f>'Cirit(16YB)'!A9</f>
        <v>2</v>
      </c>
      <c r="B29" s="186">
        <f>'Cirit(16YB)'!D9</f>
        <v>36251</v>
      </c>
      <c r="C29" s="196" t="str">
        <f>'Cirit(16YB)'!E9</f>
        <v>FADİME YEŞİLMEN</v>
      </c>
      <c r="D29" s="196" t="str">
        <f>'Cirit(16YB)'!F9</f>
        <v>İZMİR</v>
      </c>
      <c r="E29" s="190">
        <f>'Cirit(16YB)'!N9</f>
        <v>3129</v>
      </c>
      <c r="F29" s="189">
        <f>'Cirit(16YB)'!O9</f>
        <v>0</v>
      </c>
      <c r="G29" s="63"/>
      <c r="H29" s="62">
        <f>'Disk(16YB)'!A9</f>
        <v>2</v>
      </c>
      <c r="I29" s="186">
        <f>'Disk(16YB)'!D9</f>
        <v>36194</v>
      </c>
      <c r="J29" s="197" t="str">
        <f>'Disk(16YB)'!E9</f>
        <v>Bensu Nur KESKİN</v>
      </c>
      <c r="K29" s="197" t="str">
        <f>'Disk(16YB)'!F9</f>
        <v>ZONGULDAK</v>
      </c>
      <c r="L29" s="190">
        <f>'Disk(16YB)'!N9</f>
        <v>2645</v>
      </c>
      <c r="M29" s="189">
        <f>'Disk(16YB)'!O9</f>
        <v>0</v>
      </c>
    </row>
    <row r="30" spans="1:13" s="67" customFormat="1" ht="24.75" customHeight="1">
      <c r="A30" s="62">
        <f>'Cirit(16YB)'!A10</f>
        <v>3</v>
      </c>
      <c r="B30" s="186">
        <f>'Cirit(16YB)'!D10</f>
        <v>36399</v>
      </c>
      <c r="C30" s="196" t="str">
        <f>'Cirit(16YB)'!E10</f>
        <v>CANSU ŞENTÜRK</v>
      </c>
      <c r="D30" s="196" t="str">
        <f>'Cirit(16YB)'!F10</f>
        <v>SAMSUN ATAK SPOR</v>
      </c>
      <c r="E30" s="190">
        <f>'Cirit(16YB)'!N10</f>
        <v>3116</v>
      </c>
      <c r="F30" s="189">
        <f>'Cirit(16YB)'!O10</f>
        <v>0</v>
      </c>
      <c r="G30" s="63"/>
      <c r="H30" s="62">
        <f>'Disk(16YB)'!A10</f>
        <v>3</v>
      </c>
      <c r="I30" s="186">
        <f>'Disk(16YB)'!D10</f>
        <v>36648</v>
      </c>
      <c r="J30" s="197" t="str">
        <f>'Disk(16YB)'!E10</f>
        <v>AYSABARGÜREL</v>
      </c>
      <c r="K30" s="197" t="str">
        <f>'Disk(16YB)'!F10</f>
        <v>BURSA</v>
      </c>
      <c r="L30" s="190">
        <f>'Disk(16YB)'!N10</f>
        <v>2132</v>
      </c>
      <c r="M30" s="189">
        <f>'Disk(16YB)'!O10</f>
        <v>0</v>
      </c>
    </row>
    <row r="31" spans="1:13" s="67" customFormat="1" ht="24.75" customHeight="1">
      <c r="A31" s="62">
        <f>'Cirit(16YB)'!A11</f>
        <v>4</v>
      </c>
      <c r="B31" s="186">
        <f>'Cirit(16YB)'!D11</f>
        <v>36576</v>
      </c>
      <c r="C31" s="196" t="str">
        <f>'Cirit(16YB)'!E11</f>
        <v>NESLİHAN ONBAŞILAR</v>
      </c>
      <c r="D31" s="196" t="str">
        <f>'Cirit(16YB)'!F11</f>
        <v>BURSA</v>
      </c>
      <c r="E31" s="190">
        <f>'Cirit(16YB)'!N11</f>
        <v>2947</v>
      </c>
      <c r="F31" s="189">
        <f>'Cirit(16YB)'!O11</f>
        <v>0</v>
      </c>
      <c r="G31" s="63"/>
      <c r="H31" s="62">
        <f>'Disk(16YB)'!A11</f>
        <v>4</v>
      </c>
      <c r="I31" s="186">
        <f>'Disk(16YB)'!D11</f>
        <v>36872</v>
      </c>
      <c r="J31" s="197" t="str">
        <f>'Disk(16YB)'!E11</f>
        <v>MERRVE BAYRAM</v>
      </c>
      <c r="K31" s="197" t="str">
        <f>'Disk(16YB)'!F11</f>
        <v>BURSA</v>
      </c>
      <c r="L31" s="190">
        <f>'Disk(16YB)'!N11</f>
        <v>1966</v>
      </c>
      <c r="M31" s="189">
        <f>'Disk(16YB)'!O11</f>
        <v>0</v>
      </c>
    </row>
    <row r="32" spans="1:13" s="67" customFormat="1" ht="24.75" customHeight="1">
      <c r="A32" s="62">
        <f>'Cirit(16YB)'!A12</f>
        <v>5</v>
      </c>
      <c r="B32" s="186">
        <f>'Cirit(16YB)'!D12</f>
        <v>36250</v>
      </c>
      <c r="C32" s="196" t="str">
        <f>'Cirit(16YB)'!E12</f>
        <v>GAMZE AYDENİZ</v>
      </c>
      <c r="D32" s="196" t="str">
        <f>'Cirit(16YB)'!F12</f>
        <v>BURSA</v>
      </c>
      <c r="E32" s="190">
        <f>'Cirit(16YB)'!N12</f>
        <v>2933</v>
      </c>
      <c r="F32" s="189">
        <f>'Cirit(16YB)'!O12</f>
        <v>0</v>
      </c>
      <c r="G32" s="63"/>
      <c r="H32" s="62">
        <f>'Disk(16YB)'!A12</f>
        <v>5</v>
      </c>
      <c r="I32" s="186">
        <f>'Disk(16YB)'!D12</f>
        <v>36544</v>
      </c>
      <c r="J32" s="197" t="str">
        <f>'Disk(16YB)'!E12</f>
        <v>AYSE KOCADAĞ</v>
      </c>
      <c r="K32" s="197" t="str">
        <f>'Disk(16YB)'!F12</f>
        <v>BOLU</v>
      </c>
      <c r="L32" s="190">
        <f>'Disk(16YB)'!N12</f>
        <v>1747</v>
      </c>
      <c r="M32" s="189">
        <f>'Disk(16YB)'!O12</f>
        <v>0</v>
      </c>
    </row>
    <row r="33" spans="1:13" s="67" customFormat="1" ht="24.75" customHeight="1">
      <c r="A33" s="62">
        <f>'Cirit(16YB)'!A13</f>
        <v>6</v>
      </c>
      <c r="B33" s="186">
        <f>'Cirit(16YB)'!D13</f>
        <v>36161</v>
      </c>
      <c r="C33" s="196" t="str">
        <f>'Cirit(16YB)'!E13</f>
        <v>SÜMEYRA SOYALP</v>
      </c>
      <c r="D33" s="196" t="str">
        <f>'Cirit(16YB)'!F13</f>
        <v>ANKARA</v>
      </c>
      <c r="E33" s="190">
        <f>'Cirit(16YB)'!N13</f>
        <v>2929</v>
      </c>
      <c r="F33" s="189">
        <f>'Cirit(16YB)'!O13</f>
        <v>0</v>
      </c>
      <c r="G33" s="63"/>
      <c r="H33" s="62">
        <f>'Disk(16YB)'!A13</f>
        <v>6</v>
      </c>
      <c r="I33" s="186">
        <f>'Disk(16YB)'!D13</f>
        <v>37051</v>
      </c>
      <c r="J33" s="197" t="str">
        <f>'Disk(16YB)'!E13</f>
        <v>GÖNÜL DEMİR</v>
      </c>
      <c r="K33" s="197" t="str">
        <f>'Disk(16YB)'!F13</f>
        <v>BURSA</v>
      </c>
      <c r="L33" s="190">
        <f>'Disk(16YB)'!N13</f>
        <v>1706</v>
      </c>
      <c r="M33" s="189">
        <f>'Disk(16YB)'!O13</f>
        <v>0</v>
      </c>
    </row>
    <row r="34" spans="1:13" s="67" customFormat="1" ht="24.75" customHeight="1">
      <c r="A34" s="62">
        <f>'Cirit(16YB)'!A14</f>
        <v>7</v>
      </c>
      <c r="B34" s="186">
        <f>'Cirit(16YB)'!D14</f>
        <v>36555</v>
      </c>
      <c r="C34" s="196" t="str">
        <f>'Cirit(16YB)'!E14</f>
        <v>SEDANUR KAYA</v>
      </c>
      <c r="D34" s="196" t="str">
        <f>'Cirit(16YB)'!F14</f>
        <v>SAMSUN ATAK SPOR</v>
      </c>
      <c r="E34" s="190">
        <f>'Cirit(16YB)'!N14</f>
        <v>2670</v>
      </c>
      <c r="F34" s="189">
        <f>'Cirit(16YB)'!O14</f>
        <v>0</v>
      </c>
      <c r="G34" s="63"/>
      <c r="H34" s="62">
        <f>'Disk(16YB)'!A14</f>
        <v>7</v>
      </c>
      <c r="I34" s="186">
        <f>'Disk(16YB)'!D14</f>
        <v>37266</v>
      </c>
      <c r="J34" s="197" t="str">
        <f>'Disk(16YB)'!E14</f>
        <v>FİRDES DÜLGER</v>
      </c>
      <c r="K34" s="197" t="str">
        <f>'Disk(16YB)'!F14</f>
        <v>BURSA</v>
      </c>
      <c r="L34" s="190">
        <f>'Disk(16YB)'!N14</f>
        <v>1606</v>
      </c>
      <c r="M34" s="189">
        <f>'Disk(16YB)'!O14</f>
        <v>0</v>
      </c>
    </row>
    <row r="35" spans="1:13" s="67" customFormat="1" ht="24.75" customHeight="1">
      <c r="A35" s="62">
        <f>'Cirit(16YB)'!A15</f>
        <v>8</v>
      </c>
      <c r="B35" s="186">
        <f>'Cirit(16YB)'!D15</f>
        <v>36161</v>
      </c>
      <c r="C35" s="196" t="str">
        <f>'Cirit(16YB)'!E15</f>
        <v>Aysel YILMAZ</v>
      </c>
      <c r="D35" s="196" t="str">
        <f>'Cirit(16YB)'!F15</f>
        <v>GAZİANTEP</v>
      </c>
      <c r="E35" s="190">
        <f>'Cirit(16YB)'!N15</f>
        <v>2519</v>
      </c>
      <c r="F35" s="189">
        <f>'Cirit(16YB)'!O15</f>
        <v>0</v>
      </c>
      <c r="G35" s="63"/>
      <c r="H35" s="62">
        <f>'Disk(16YB)'!A15</f>
        <v>8</v>
      </c>
      <c r="I35" s="186">
        <f>'Disk(16YB)'!D15</f>
        <v>36987</v>
      </c>
      <c r="J35" s="197" t="str">
        <f>'Disk(16YB)'!E15</f>
        <v>ASLI TURAN</v>
      </c>
      <c r="K35" s="197" t="str">
        <f>'Disk(16YB)'!F15</f>
        <v>BURSA</v>
      </c>
      <c r="L35" s="190">
        <f>'Disk(16YB)'!N15</f>
        <v>1559</v>
      </c>
      <c r="M35" s="189">
        <f>'Disk(16YB)'!O15</f>
        <v>0</v>
      </c>
    </row>
    <row r="36" spans="1:13" s="67" customFormat="1" ht="20.25" customHeight="1">
      <c r="A36" s="63"/>
      <c r="B36" s="68"/>
      <c r="C36" s="63"/>
      <c r="D36" s="63"/>
      <c r="E36" s="63"/>
      <c r="F36" s="63"/>
      <c r="G36" s="63"/>
      <c r="H36" s="63"/>
      <c r="I36" s="68"/>
      <c r="J36" s="63"/>
      <c r="K36" s="63"/>
      <c r="L36" s="63"/>
      <c r="M36" s="63"/>
    </row>
    <row r="37" spans="1:14" ht="15.75" customHeight="1">
      <c r="A37" s="494" t="s">
        <v>42</v>
      </c>
      <c r="B37" s="493"/>
      <c r="C37" s="493"/>
      <c r="D37" s="493"/>
      <c r="E37" s="493"/>
      <c r="F37" s="77"/>
      <c r="H37" s="494" t="s">
        <v>26</v>
      </c>
      <c r="I37" s="493"/>
      <c r="J37" s="493"/>
      <c r="K37" s="493"/>
      <c r="L37" s="493"/>
      <c r="M37" s="80"/>
      <c r="N37" s="80"/>
    </row>
    <row r="38" spans="1:14" s="67" customFormat="1" ht="24.75" customHeight="1">
      <c r="A38" s="78" t="s">
        <v>40</v>
      </c>
      <c r="B38" s="79" t="s">
        <v>45</v>
      </c>
      <c r="C38" s="78" t="s">
        <v>46</v>
      </c>
      <c r="D38" s="78" t="s">
        <v>47</v>
      </c>
      <c r="E38" s="78" t="s">
        <v>48</v>
      </c>
      <c r="F38" s="78" t="s">
        <v>21</v>
      </c>
      <c r="G38" s="63"/>
      <c r="H38" s="78" t="s">
        <v>40</v>
      </c>
      <c r="I38" s="79" t="s">
        <v>45</v>
      </c>
      <c r="J38" s="78" t="s">
        <v>46</v>
      </c>
      <c r="K38" s="78" t="s">
        <v>47</v>
      </c>
      <c r="L38" s="78" t="s">
        <v>48</v>
      </c>
      <c r="M38" s="78" t="s">
        <v>21</v>
      </c>
      <c r="N38" s="78" t="s">
        <v>41</v>
      </c>
    </row>
    <row r="39" spans="1:14" s="67" customFormat="1" ht="24.75" customHeight="1">
      <c r="A39" s="62" t="e">
        <f>#REF!</f>
        <v>#REF!</v>
      </c>
      <c r="B39" s="186" t="e">
        <f>#REF!</f>
        <v>#REF!</v>
      </c>
      <c r="C39" s="197" t="e">
        <f>#REF!</f>
        <v>#REF!</v>
      </c>
      <c r="D39" s="197" t="e">
        <f>#REF!</f>
        <v>#REF!</v>
      </c>
      <c r="E39" s="198" t="e">
        <f>#REF!</f>
        <v>#REF!</v>
      </c>
      <c r="F39" s="189" t="e">
        <f>#REF!</f>
        <v>#REF!</v>
      </c>
      <c r="G39" s="63"/>
      <c r="H39" s="62" t="e">
        <f>#REF!</f>
        <v>#REF!</v>
      </c>
      <c r="I39" s="186" t="e">
        <f>#REF!</f>
        <v>#REF!</v>
      </c>
      <c r="J39" s="197" t="e">
        <f>#REF!</f>
        <v>#REF!</v>
      </c>
      <c r="K39" s="197" t="e">
        <f>#REF!</f>
        <v>#REF!</v>
      </c>
      <c r="L39" s="198" t="e">
        <f>#REF!</f>
        <v>#REF!</v>
      </c>
      <c r="M39" s="189" t="e">
        <f>#REF!</f>
        <v>#REF!</v>
      </c>
      <c r="N39" s="189" t="e">
        <f>#REF!</f>
        <v>#REF!</v>
      </c>
    </row>
    <row r="40" spans="1:14" s="67" customFormat="1" ht="24.75" customHeight="1">
      <c r="A40" s="62" t="e">
        <f>#REF!</f>
        <v>#REF!</v>
      </c>
      <c r="B40" s="186" t="e">
        <f>#REF!</f>
        <v>#REF!</v>
      </c>
      <c r="C40" s="197" t="e">
        <f>#REF!</f>
        <v>#REF!</v>
      </c>
      <c r="D40" s="197" t="e">
        <f>#REF!</f>
        <v>#REF!</v>
      </c>
      <c r="E40" s="198" t="e">
        <f>#REF!</f>
        <v>#REF!</v>
      </c>
      <c r="F40" s="189" t="e">
        <f>#REF!</f>
        <v>#REF!</v>
      </c>
      <c r="G40" s="63"/>
      <c r="H40" s="62" t="e">
        <f>#REF!</f>
        <v>#REF!</v>
      </c>
      <c r="I40" s="186" t="e">
        <f>#REF!</f>
        <v>#REF!</v>
      </c>
      <c r="J40" s="197" t="e">
        <f>#REF!</f>
        <v>#REF!</v>
      </c>
      <c r="K40" s="197" t="e">
        <f>#REF!</f>
        <v>#REF!</v>
      </c>
      <c r="L40" s="198" t="e">
        <f>#REF!</f>
        <v>#REF!</v>
      </c>
      <c r="M40" s="189" t="e">
        <f>#REF!</f>
        <v>#REF!</v>
      </c>
      <c r="N40" s="189" t="e">
        <f>#REF!</f>
        <v>#REF!</v>
      </c>
    </row>
    <row r="41" spans="1:14" s="67" customFormat="1" ht="24.75" customHeight="1">
      <c r="A41" s="62" t="e">
        <f>#REF!</f>
        <v>#REF!</v>
      </c>
      <c r="B41" s="186" t="e">
        <f>#REF!</f>
        <v>#REF!</v>
      </c>
      <c r="C41" s="197" t="e">
        <f>#REF!</f>
        <v>#REF!</v>
      </c>
      <c r="D41" s="197" t="e">
        <f>#REF!</f>
        <v>#REF!</v>
      </c>
      <c r="E41" s="198" t="e">
        <f>#REF!</f>
        <v>#REF!</v>
      </c>
      <c r="F41" s="189" t="e">
        <f>#REF!</f>
        <v>#REF!</v>
      </c>
      <c r="G41" s="63"/>
      <c r="H41" s="62" t="e">
        <f>#REF!</f>
        <v>#REF!</v>
      </c>
      <c r="I41" s="186" t="e">
        <f>#REF!</f>
        <v>#REF!</v>
      </c>
      <c r="J41" s="197" t="e">
        <f>#REF!</f>
        <v>#REF!</v>
      </c>
      <c r="K41" s="197" t="e">
        <f>#REF!</f>
        <v>#REF!</v>
      </c>
      <c r="L41" s="198" t="e">
        <f>#REF!</f>
        <v>#REF!</v>
      </c>
      <c r="M41" s="189" t="e">
        <f>#REF!</f>
        <v>#REF!</v>
      </c>
      <c r="N41" s="189" t="e">
        <f>#REF!</f>
        <v>#REF!</v>
      </c>
    </row>
    <row r="42" spans="1:14" s="67" customFormat="1" ht="24.75" customHeight="1">
      <c r="A42" s="62" t="e">
        <f>#REF!</f>
        <v>#REF!</v>
      </c>
      <c r="B42" s="186" t="e">
        <f>#REF!</f>
        <v>#REF!</v>
      </c>
      <c r="C42" s="197" t="e">
        <f>#REF!</f>
        <v>#REF!</v>
      </c>
      <c r="D42" s="197" t="e">
        <f>#REF!</f>
        <v>#REF!</v>
      </c>
      <c r="E42" s="198" t="e">
        <f>#REF!</f>
        <v>#REF!</v>
      </c>
      <c r="F42" s="189" t="e">
        <f>#REF!</f>
        <v>#REF!</v>
      </c>
      <c r="G42" s="63"/>
      <c r="H42" s="62" t="e">
        <f>#REF!</f>
        <v>#REF!</v>
      </c>
      <c r="I42" s="186" t="e">
        <f>#REF!</f>
        <v>#REF!</v>
      </c>
      <c r="J42" s="197" t="e">
        <f>#REF!</f>
        <v>#REF!</v>
      </c>
      <c r="K42" s="197" t="e">
        <f>#REF!</f>
        <v>#REF!</v>
      </c>
      <c r="L42" s="198" t="e">
        <f>#REF!</f>
        <v>#REF!</v>
      </c>
      <c r="M42" s="189" t="e">
        <f>#REF!</f>
        <v>#REF!</v>
      </c>
      <c r="N42" s="189" t="e">
        <f>#REF!</f>
        <v>#REF!</v>
      </c>
    </row>
    <row r="43" spans="1:14" s="67" customFormat="1" ht="24.75" customHeight="1">
      <c r="A43" s="62" t="e">
        <f>#REF!</f>
        <v>#REF!</v>
      </c>
      <c r="B43" s="186" t="e">
        <f>#REF!</f>
        <v>#REF!</v>
      </c>
      <c r="C43" s="197" t="e">
        <f>#REF!</f>
        <v>#REF!</v>
      </c>
      <c r="D43" s="197" t="e">
        <f>#REF!</f>
        <v>#REF!</v>
      </c>
      <c r="E43" s="198" t="e">
        <f>#REF!</f>
        <v>#REF!</v>
      </c>
      <c r="F43" s="189" t="e">
        <f>#REF!</f>
        <v>#REF!</v>
      </c>
      <c r="G43" s="63"/>
      <c r="H43" s="62" t="e">
        <f>#REF!</f>
        <v>#REF!</v>
      </c>
      <c r="I43" s="186" t="e">
        <f>#REF!</f>
        <v>#REF!</v>
      </c>
      <c r="J43" s="197" t="e">
        <f>#REF!</f>
        <v>#REF!</v>
      </c>
      <c r="K43" s="197" t="e">
        <f>#REF!</f>
        <v>#REF!</v>
      </c>
      <c r="L43" s="198" t="e">
        <f>#REF!</f>
        <v>#REF!</v>
      </c>
      <c r="M43" s="189" t="e">
        <f>#REF!</f>
        <v>#REF!</v>
      </c>
      <c r="N43" s="189" t="e">
        <f>#REF!</f>
        <v>#REF!</v>
      </c>
    </row>
    <row r="44" spans="1:14" s="67" customFormat="1" ht="24.75" customHeight="1">
      <c r="A44" s="62" t="e">
        <f>#REF!</f>
        <v>#REF!</v>
      </c>
      <c r="B44" s="186" t="e">
        <f>#REF!</f>
        <v>#REF!</v>
      </c>
      <c r="C44" s="197" t="e">
        <f>#REF!</f>
        <v>#REF!</v>
      </c>
      <c r="D44" s="197" t="e">
        <f>#REF!</f>
        <v>#REF!</v>
      </c>
      <c r="E44" s="198" t="e">
        <f>#REF!</f>
        <v>#REF!</v>
      </c>
      <c r="F44" s="189" t="e">
        <f>#REF!</f>
        <v>#REF!</v>
      </c>
      <c r="G44" s="63"/>
      <c r="H44" s="62" t="e">
        <f>#REF!</f>
        <v>#REF!</v>
      </c>
      <c r="I44" s="186" t="e">
        <f>#REF!</f>
        <v>#REF!</v>
      </c>
      <c r="J44" s="197" t="e">
        <f>#REF!</f>
        <v>#REF!</v>
      </c>
      <c r="K44" s="197" t="e">
        <f>#REF!</f>
        <v>#REF!</v>
      </c>
      <c r="L44" s="198" t="e">
        <f>#REF!</f>
        <v>#REF!</v>
      </c>
      <c r="M44" s="189" t="e">
        <f>#REF!</f>
        <v>#REF!</v>
      </c>
      <c r="N44" s="189" t="e">
        <f>#REF!</f>
        <v>#REF!</v>
      </c>
    </row>
    <row r="45" spans="1:14" s="67" customFormat="1" ht="24.75" customHeight="1">
      <c r="A45" s="62" t="e">
        <f>#REF!</f>
        <v>#REF!</v>
      </c>
      <c r="B45" s="186" t="e">
        <f>#REF!</f>
        <v>#REF!</v>
      </c>
      <c r="C45" s="197" t="e">
        <f>#REF!</f>
        <v>#REF!</v>
      </c>
      <c r="D45" s="197" t="e">
        <f>#REF!</f>
        <v>#REF!</v>
      </c>
      <c r="E45" s="198" t="e">
        <f>#REF!</f>
        <v>#REF!</v>
      </c>
      <c r="F45" s="189" t="e">
        <f>#REF!</f>
        <v>#REF!</v>
      </c>
      <c r="G45" s="63"/>
      <c r="H45" s="62" t="e">
        <f>#REF!</f>
        <v>#REF!</v>
      </c>
      <c r="I45" s="186" t="e">
        <f>#REF!</f>
        <v>#REF!</v>
      </c>
      <c r="J45" s="197" t="e">
        <f>#REF!</f>
        <v>#REF!</v>
      </c>
      <c r="K45" s="197" t="e">
        <f>#REF!</f>
        <v>#REF!</v>
      </c>
      <c r="L45" s="198" t="e">
        <f>#REF!</f>
        <v>#REF!</v>
      </c>
      <c r="M45" s="189" t="e">
        <f>#REF!</f>
        <v>#REF!</v>
      </c>
      <c r="N45" s="189" t="e">
        <f>#REF!</f>
        <v>#REF!</v>
      </c>
    </row>
    <row r="46" spans="1:14" s="67" customFormat="1" ht="24.75" customHeight="1">
      <c r="A46" s="62" t="e">
        <f>#REF!</f>
        <v>#REF!</v>
      </c>
      <c r="B46" s="186" t="e">
        <f>#REF!</f>
        <v>#REF!</v>
      </c>
      <c r="C46" s="197" t="e">
        <f>#REF!</f>
        <v>#REF!</v>
      </c>
      <c r="D46" s="197" t="e">
        <f>#REF!</f>
        <v>#REF!</v>
      </c>
      <c r="E46" s="198" t="e">
        <f>#REF!</f>
        <v>#REF!</v>
      </c>
      <c r="F46" s="189" t="e">
        <f>#REF!</f>
        <v>#REF!</v>
      </c>
      <c r="G46" s="63"/>
      <c r="H46" s="62" t="e">
        <f>#REF!</f>
        <v>#REF!</v>
      </c>
      <c r="I46" s="186" t="e">
        <f>#REF!</f>
        <v>#REF!</v>
      </c>
      <c r="J46" s="197" t="e">
        <f>#REF!</f>
        <v>#REF!</v>
      </c>
      <c r="K46" s="197" t="e">
        <f>#REF!</f>
        <v>#REF!</v>
      </c>
      <c r="L46" s="198" t="e">
        <f>#REF!</f>
        <v>#REF!</v>
      </c>
      <c r="M46" s="189" t="e">
        <f>#REF!</f>
        <v>#REF!</v>
      </c>
      <c r="N46" s="189" t="e">
        <f>#REF!</f>
        <v>#REF!</v>
      </c>
    </row>
    <row r="47" spans="1:13" s="67" customFormat="1" ht="24.75" customHeight="1">
      <c r="A47" s="63"/>
      <c r="B47" s="68"/>
      <c r="C47" s="63"/>
      <c r="D47" s="63"/>
      <c r="E47" s="63"/>
      <c r="F47" s="63"/>
      <c r="G47" s="63"/>
      <c r="H47" s="63"/>
      <c r="I47" s="68"/>
      <c r="J47" s="63"/>
      <c r="K47" s="63"/>
      <c r="L47" s="63"/>
      <c r="M47" s="63"/>
    </row>
    <row r="48" spans="1:13" ht="12.75" customHeight="1">
      <c r="A48" s="493" t="s">
        <v>51</v>
      </c>
      <c r="B48" s="493"/>
      <c r="C48" s="493"/>
      <c r="D48" s="493"/>
      <c r="E48" s="493"/>
      <c r="F48" s="77"/>
      <c r="H48" s="494" t="s">
        <v>122</v>
      </c>
      <c r="I48" s="493"/>
      <c r="J48" s="493"/>
      <c r="K48" s="493"/>
      <c r="L48" s="493"/>
      <c r="M48" s="80"/>
    </row>
    <row r="49" spans="1:13" s="67" customFormat="1" ht="24.75" customHeight="1">
      <c r="A49" s="78" t="s">
        <v>40</v>
      </c>
      <c r="B49" s="79" t="s">
        <v>45</v>
      </c>
      <c r="C49" s="78" t="s">
        <v>46</v>
      </c>
      <c r="D49" s="78" t="s">
        <v>47</v>
      </c>
      <c r="E49" s="78" t="s">
        <v>48</v>
      </c>
      <c r="F49" s="78" t="s">
        <v>21</v>
      </c>
      <c r="G49" s="63"/>
      <c r="H49" s="78" t="s">
        <v>40</v>
      </c>
      <c r="I49" s="79" t="s">
        <v>45</v>
      </c>
      <c r="J49" s="78" t="s">
        <v>46</v>
      </c>
      <c r="K49" s="78" t="s">
        <v>47</v>
      </c>
      <c r="L49" s="78" t="s">
        <v>48</v>
      </c>
      <c r="M49" s="78" t="s">
        <v>21</v>
      </c>
    </row>
    <row r="50" spans="1:13" s="67" customFormat="1" ht="54" customHeight="1">
      <c r="A50" s="62" t="e">
        <f>#REF!</f>
        <v>#REF!</v>
      </c>
      <c r="B50" s="186" t="e">
        <f>#REF!</f>
        <v>#REF!</v>
      </c>
      <c r="C50" s="199" t="e">
        <f>#REF!</f>
        <v>#REF!</v>
      </c>
      <c r="D50" s="197" t="e">
        <f>#REF!</f>
        <v>#REF!</v>
      </c>
      <c r="E50" s="188" t="e">
        <f>#REF!</f>
        <v>#REF!</v>
      </c>
      <c r="F50" s="189" t="e">
        <f>#REF!</f>
        <v>#REF!</v>
      </c>
      <c r="G50" s="63"/>
      <c r="H50" s="81">
        <v>1</v>
      </c>
      <c r="I50" s="186" t="e">
        <f>#REF!</f>
        <v>#REF!</v>
      </c>
      <c r="J50" s="187" t="e">
        <f>#REF!</f>
        <v>#REF!</v>
      </c>
      <c r="K50" s="187" t="e">
        <f>#REF!</f>
        <v>#REF!</v>
      </c>
      <c r="L50" s="195" t="e">
        <f>#REF!</f>
        <v>#REF!</v>
      </c>
      <c r="M50" s="189" t="e">
        <f>#REF!</f>
        <v>#REF!</v>
      </c>
    </row>
    <row r="51" spans="1:13" s="67" customFormat="1" ht="54" customHeight="1">
      <c r="A51" s="62" t="e">
        <f>#REF!</f>
        <v>#REF!</v>
      </c>
      <c r="B51" s="186" t="e">
        <f>#REF!</f>
        <v>#REF!</v>
      </c>
      <c r="C51" s="199" t="e">
        <f>#REF!</f>
        <v>#REF!</v>
      </c>
      <c r="D51" s="197" t="e">
        <f>#REF!</f>
        <v>#REF!</v>
      </c>
      <c r="E51" s="188" t="e">
        <f>#REF!</f>
        <v>#REF!</v>
      </c>
      <c r="F51" s="189" t="e">
        <f>#REF!</f>
        <v>#REF!</v>
      </c>
      <c r="G51" s="63"/>
      <c r="H51" s="81">
        <v>2</v>
      </c>
      <c r="I51" s="186" t="e">
        <f>#REF!</f>
        <v>#REF!</v>
      </c>
      <c r="J51" s="187" t="e">
        <f>#REF!</f>
        <v>#REF!</v>
      </c>
      <c r="K51" s="187" t="e">
        <f>#REF!</f>
        <v>#REF!</v>
      </c>
      <c r="L51" s="195" t="e">
        <f>#REF!</f>
        <v>#REF!</v>
      </c>
      <c r="M51" s="189" t="e">
        <f>#REF!</f>
        <v>#REF!</v>
      </c>
    </row>
    <row r="52" spans="1:13" s="67" customFormat="1" ht="54" customHeight="1">
      <c r="A52" s="62" t="e">
        <f>#REF!</f>
        <v>#REF!</v>
      </c>
      <c r="B52" s="186" t="e">
        <f>#REF!</f>
        <v>#REF!</v>
      </c>
      <c r="C52" s="199" t="e">
        <f>#REF!</f>
        <v>#REF!</v>
      </c>
      <c r="D52" s="197" t="e">
        <f>#REF!</f>
        <v>#REF!</v>
      </c>
      <c r="E52" s="188" t="e">
        <f>#REF!</f>
        <v>#REF!</v>
      </c>
      <c r="F52" s="189" t="e">
        <f>#REF!</f>
        <v>#REF!</v>
      </c>
      <c r="G52" s="63"/>
      <c r="H52" s="81">
        <v>3</v>
      </c>
      <c r="I52" s="186" t="e">
        <f>#REF!</f>
        <v>#REF!</v>
      </c>
      <c r="J52" s="187" t="e">
        <f>#REF!</f>
        <v>#REF!</v>
      </c>
      <c r="K52" s="187" t="e">
        <f>#REF!</f>
        <v>#REF!</v>
      </c>
      <c r="L52" s="195" t="e">
        <f>#REF!</f>
        <v>#REF!</v>
      </c>
      <c r="M52" s="189" t="e">
        <f>#REF!</f>
        <v>#REF!</v>
      </c>
    </row>
    <row r="53" spans="1:13" s="67" customFormat="1" ht="54" customHeight="1">
      <c r="A53" s="62" t="e">
        <f>#REF!</f>
        <v>#REF!</v>
      </c>
      <c r="B53" s="186" t="e">
        <f>#REF!</f>
        <v>#REF!</v>
      </c>
      <c r="C53" s="199" t="e">
        <f>#REF!</f>
        <v>#REF!</v>
      </c>
      <c r="D53" s="197" t="e">
        <f>#REF!</f>
        <v>#REF!</v>
      </c>
      <c r="E53" s="188" t="e">
        <f>#REF!</f>
        <v>#REF!</v>
      </c>
      <c r="F53" s="189" t="e">
        <f>#REF!</f>
        <v>#REF!</v>
      </c>
      <c r="G53" s="63"/>
      <c r="H53" s="81">
        <v>4</v>
      </c>
      <c r="I53" s="186" t="e">
        <f>#REF!</f>
        <v>#REF!</v>
      </c>
      <c r="J53" s="187" t="e">
        <f>#REF!</f>
        <v>#REF!</v>
      </c>
      <c r="K53" s="187" t="e">
        <f>#REF!</f>
        <v>#REF!</v>
      </c>
      <c r="L53" s="195" t="e">
        <f>#REF!</f>
        <v>#REF!</v>
      </c>
      <c r="M53" s="189" t="e">
        <f>#REF!</f>
        <v>#REF!</v>
      </c>
    </row>
    <row r="54" spans="1:13" s="67" customFormat="1" ht="54" customHeight="1">
      <c r="A54" s="62" t="e">
        <f>#REF!</f>
        <v>#REF!</v>
      </c>
      <c r="B54" s="186" t="e">
        <f>#REF!</f>
        <v>#REF!</v>
      </c>
      <c r="C54" s="199" t="e">
        <f>#REF!</f>
        <v>#REF!</v>
      </c>
      <c r="D54" s="197" t="e">
        <f>#REF!</f>
        <v>#REF!</v>
      </c>
      <c r="E54" s="188" t="e">
        <f>#REF!</f>
        <v>#REF!</v>
      </c>
      <c r="F54" s="189" t="e">
        <f>#REF!</f>
        <v>#REF!</v>
      </c>
      <c r="G54" s="63"/>
      <c r="H54" s="81">
        <v>5</v>
      </c>
      <c r="I54" s="186" t="e">
        <f>#REF!</f>
        <v>#REF!</v>
      </c>
      <c r="J54" s="187" t="e">
        <f>#REF!</f>
        <v>#REF!</v>
      </c>
      <c r="K54" s="187" t="e">
        <f>#REF!</f>
        <v>#REF!</v>
      </c>
      <c r="L54" s="195" t="e">
        <f>#REF!</f>
        <v>#REF!</v>
      </c>
      <c r="M54" s="189" t="e">
        <f>#REF!</f>
        <v>#REF!</v>
      </c>
    </row>
    <row r="55" spans="1:13" s="67" customFormat="1" ht="54" customHeight="1">
      <c r="A55" s="62" t="e">
        <f>#REF!</f>
        <v>#REF!</v>
      </c>
      <c r="B55" s="186" t="e">
        <f>#REF!</f>
        <v>#REF!</v>
      </c>
      <c r="C55" s="199" t="e">
        <f>#REF!</f>
        <v>#REF!</v>
      </c>
      <c r="D55" s="197" t="e">
        <f>#REF!</f>
        <v>#REF!</v>
      </c>
      <c r="E55" s="188" t="e">
        <f>#REF!</f>
        <v>#REF!</v>
      </c>
      <c r="F55" s="189" t="e">
        <f>#REF!</f>
        <v>#REF!</v>
      </c>
      <c r="G55" s="63"/>
      <c r="H55" s="81">
        <v>6</v>
      </c>
      <c r="I55" s="186" t="e">
        <f>#REF!</f>
        <v>#REF!</v>
      </c>
      <c r="J55" s="187" t="e">
        <f>#REF!</f>
        <v>#REF!</v>
      </c>
      <c r="K55" s="187" t="e">
        <f>#REF!</f>
        <v>#REF!</v>
      </c>
      <c r="L55" s="195" t="e">
        <f>#REF!</f>
        <v>#REF!</v>
      </c>
      <c r="M55" s="189" t="e">
        <f>#REF!</f>
        <v>#REF!</v>
      </c>
    </row>
    <row r="56" spans="1:13" s="67" customFormat="1" ht="54" customHeight="1">
      <c r="A56" s="62" t="e">
        <f>#REF!</f>
        <v>#REF!</v>
      </c>
      <c r="B56" s="186" t="e">
        <f>#REF!</f>
        <v>#REF!</v>
      </c>
      <c r="C56" s="199" t="e">
        <f>#REF!</f>
        <v>#REF!</v>
      </c>
      <c r="D56" s="197" t="e">
        <f>#REF!</f>
        <v>#REF!</v>
      </c>
      <c r="E56" s="188" t="e">
        <f>#REF!</f>
        <v>#REF!</v>
      </c>
      <c r="F56" s="189" t="e">
        <f>#REF!</f>
        <v>#REF!</v>
      </c>
      <c r="G56" s="63"/>
      <c r="H56" s="81">
        <v>7</v>
      </c>
      <c r="I56" s="186" t="e">
        <f>#REF!</f>
        <v>#REF!</v>
      </c>
      <c r="J56" s="187" t="e">
        <f>#REF!</f>
        <v>#REF!</v>
      </c>
      <c r="K56" s="187" t="e">
        <f>#REF!</f>
        <v>#REF!</v>
      </c>
      <c r="L56" s="195" t="e">
        <f>#REF!</f>
        <v>#REF!</v>
      </c>
      <c r="M56" s="189" t="e">
        <f>#REF!</f>
        <v>#REF!</v>
      </c>
    </row>
    <row r="57" spans="1:13" s="67" customFormat="1" ht="54" customHeight="1">
      <c r="A57" s="62" t="e">
        <f>#REF!</f>
        <v>#REF!</v>
      </c>
      <c r="B57" s="186" t="e">
        <f>#REF!</f>
        <v>#REF!</v>
      </c>
      <c r="C57" s="199" t="e">
        <f>#REF!</f>
        <v>#REF!</v>
      </c>
      <c r="D57" s="197" t="e">
        <f>#REF!</f>
        <v>#REF!</v>
      </c>
      <c r="E57" s="188" t="e">
        <f>#REF!</f>
        <v>#REF!</v>
      </c>
      <c r="F57" s="189" t="e">
        <f>#REF!</f>
        <v>#REF!</v>
      </c>
      <c r="G57" s="63"/>
      <c r="H57" s="81">
        <v>8</v>
      </c>
      <c r="I57" s="186" t="e">
        <f>#REF!</f>
        <v>#REF!</v>
      </c>
      <c r="J57" s="187" t="e">
        <f>#REF!</f>
        <v>#REF!</v>
      </c>
      <c r="K57" s="187" t="e">
        <f>#REF!</f>
        <v>#REF!</v>
      </c>
      <c r="L57" s="195" t="e">
        <f>#REF!</f>
        <v>#REF!</v>
      </c>
      <c r="M57" s="189" t="e">
        <f>#REF!</f>
        <v>#REF!</v>
      </c>
    </row>
    <row r="58" ht="12.75">
      <c r="D58" s="64"/>
    </row>
    <row r="59" ht="12.75">
      <c r="D59" s="64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  <row r="67" ht="12.75">
      <c r="D67" s="64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</sheetData>
  <sheetProtection/>
  <mergeCells count="13">
    <mergeCell ref="A1:M1"/>
    <mergeCell ref="A2:M2"/>
    <mergeCell ref="A3:M3"/>
    <mergeCell ref="A4:E4"/>
    <mergeCell ref="H4:L4"/>
    <mergeCell ref="A37:E37"/>
    <mergeCell ref="H37:L37"/>
    <mergeCell ref="A48:E48"/>
    <mergeCell ref="H48:L48"/>
    <mergeCell ref="A15:E15"/>
    <mergeCell ref="H15:L15"/>
    <mergeCell ref="A26:E26"/>
    <mergeCell ref="H26:L26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M153"/>
  <sheetViews>
    <sheetView zoomScale="80" zoomScaleNormal="80" zoomScalePageLayoutView="0" workbookViewId="0" topLeftCell="A1">
      <selection activeCell="P14" sqref="P14"/>
    </sheetView>
  </sheetViews>
  <sheetFormatPr defaultColWidth="9.140625" defaultRowHeight="12.75"/>
  <cols>
    <col min="1" max="1" width="5.421875" style="100" customWidth="1"/>
    <col min="2" max="2" width="13.140625" style="106" customWidth="1"/>
    <col min="3" max="3" width="20.7109375" style="97" customWidth="1"/>
    <col min="4" max="4" width="27.00390625" style="97" customWidth="1"/>
    <col min="5" max="6" width="10.28125" style="100" customWidth="1"/>
    <col min="7" max="7" width="2.8515625" style="100" customWidth="1"/>
    <col min="8" max="8" width="5.28125" style="100" customWidth="1"/>
    <col min="9" max="9" width="11.140625" style="108" customWidth="1"/>
    <col min="10" max="10" width="22.7109375" style="97" customWidth="1"/>
    <col min="11" max="11" width="26.28125" style="97" customWidth="1"/>
    <col min="12" max="12" width="9.7109375" style="100" customWidth="1"/>
    <col min="13" max="13" width="9.8515625" style="100" customWidth="1"/>
    <col min="14" max="16384" width="9.140625" style="100" customWidth="1"/>
  </cols>
  <sheetData>
    <row r="1" spans="1:13" s="95" customFormat="1" ht="38.25" customHeight="1">
      <c r="A1" s="414" t="str">
        <f>(Kapak!B3)</f>
        <v>TÜRKİYE ATLETİZM FEDERASYONU BAŞKANLIĞI
Bursa Atletizm İl Temsilciliği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96" customFormat="1" ht="19.5" customHeight="1">
      <c r="A2" s="415" t="str">
        <f>Kapak!B15</f>
        <v>NURULLAH İVAK ULUSLAR ARASI ATMALAR ŞAMPİYONASI VE YILDIZLAR ATMALAR LİGİ FİNALİ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97" customFormat="1" ht="22.5" customHeight="1">
      <c r="A3" s="414" t="s">
        <v>118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9" ht="20.25" customHeight="1">
      <c r="A4" s="97"/>
      <c r="H4" s="97"/>
      <c r="I4" s="106"/>
    </row>
    <row r="5" spans="1:13" ht="15.75" customHeight="1">
      <c r="A5" s="413" t="s">
        <v>13</v>
      </c>
      <c r="B5" s="413"/>
      <c r="C5" s="413"/>
      <c r="D5" s="413"/>
      <c r="E5" s="413"/>
      <c r="F5" s="98"/>
      <c r="H5" s="413" t="s">
        <v>11</v>
      </c>
      <c r="I5" s="413"/>
      <c r="J5" s="413"/>
      <c r="K5" s="413"/>
      <c r="L5" s="413"/>
      <c r="M5" s="99"/>
    </row>
    <row r="6" spans="1:13" ht="24.75" customHeight="1">
      <c r="A6" s="101" t="s">
        <v>49</v>
      </c>
      <c r="B6" s="102" t="s">
        <v>45</v>
      </c>
      <c r="C6" s="101" t="s">
        <v>46</v>
      </c>
      <c r="D6" s="101" t="s">
        <v>47</v>
      </c>
      <c r="E6" s="101" t="s">
        <v>111</v>
      </c>
      <c r="F6" s="101" t="s">
        <v>113</v>
      </c>
      <c r="H6" s="101" t="s">
        <v>49</v>
      </c>
      <c r="I6" s="102" t="s">
        <v>45</v>
      </c>
      <c r="J6" s="101" t="s">
        <v>46</v>
      </c>
      <c r="K6" s="101" t="s">
        <v>47</v>
      </c>
      <c r="L6" s="101" t="s">
        <v>111</v>
      </c>
      <c r="M6" s="101" t="s">
        <v>113</v>
      </c>
    </row>
    <row r="7" spans="1:13" ht="24.75" customHeight="1">
      <c r="A7" s="103">
        <v>1</v>
      </c>
      <c r="B7" s="104">
        <f>('Çekiç(16YB)'!D8)</f>
        <v>36413</v>
      </c>
      <c r="C7" s="260" t="str">
        <f>('Çekiç(16YB)'!E8)</f>
        <v>ZİNNUR ONAT</v>
      </c>
      <c r="D7" s="109" t="str">
        <f>('Çekiç(16YB)'!F8)</f>
        <v>BOLU</v>
      </c>
      <c r="E7" s="105"/>
      <c r="F7" s="105"/>
      <c r="H7" s="103">
        <v>1</v>
      </c>
      <c r="I7" s="104">
        <f>('Gülle(16YB)'!D8)</f>
        <v>36188</v>
      </c>
      <c r="J7" s="110" t="str">
        <f>('Gülle(16YB)'!E8)</f>
        <v>NİHAL ESEN</v>
      </c>
      <c r="K7" s="110" t="str">
        <f>('Gülle(16YB)'!F8)</f>
        <v>İZMİR</v>
      </c>
      <c r="L7" s="104"/>
      <c r="M7" s="104"/>
    </row>
    <row r="8" spans="1:13" ht="24.75" customHeight="1">
      <c r="A8" s="103">
        <v>2</v>
      </c>
      <c r="B8" s="104">
        <f>('Çekiç(16YB)'!D9)</f>
        <v>36352</v>
      </c>
      <c r="C8" s="260" t="str">
        <f>('Çekiç(16YB)'!E9)</f>
        <v>Ceren YAKIN</v>
      </c>
      <c r="D8" s="109" t="str">
        <f>('Çekiç(16YB)'!F9)</f>
        <v>İzmir</v>
      </c>
      <c r="E8" s="105"/>
      <c r="F8" s="105"/>
      <c r="H8" s="103">
        <v>2</v>
      </c>
      <c r="I8" s="104">
        <f>('Gülle(16YB)'!D9)</f>
        <v>36194</v>
      </c>
      <c r="J8" s="110" t="str">
        <f>('Gülle(16YB)'!E9)</f>
        <v>Bensu Nur KESKİN</v>
      </c>
      <c r="K8" s="110" t="str">
        <f>('Gülle(16YB)'!F9)</f>
        <v>ZONGULDAK</v>
      </c>
      <c r="L8" s="104"/>
      <c r="M8" s="104"/>
    </row>
    <row r="9" spans="1:13" ht="24.75" customHeight="1">
      <c r="A9" s="103">
        <v>3</v>
      </c>
      <c r="B9" s="104">
        <f>('Çekiç(16YB)'!D10)</f>
        <v>36613</v>
      </c>
      <c r="C9" s="260" t="str">
        <f>('Çekiç(16YB)'!E10)</f>
        <v>İREM BALCI</v>
      </c>
      <c r="D9" s="109" t="str">
        <f>('Çekiç(16YB)'!F10)</f>
        <v>BURSA</v>
      </c>
      <c r="E9" s="105"/>
      <c r="F9" s="105"/>
      <c r="H9" s="103">
        <v>3</v>
      </c>
      <c r="I9" s="104">
        <f>('Gülle(16YB)'!D10)</f>
        <v>36704</v>
      </c>
      <c r="J9" s="110" t="str">
        <f>('Gülle(16YB)'!E10)</f>
        <v>Arife Nur KÜÇÜK</v>
      </c>
      <c r="K9" s="110" t="str">
        <f>('Gülle(16YB)'!F10)</f>
        <v>ZONGULDAK</v>
      </c>
      <c r="L9" s="104"/>
      <c r="M9" s="104"/>
    </row>
    <row r="10" spans="1:13" ht="24.75" customHeight="1">
      <c r="A10" s="103">
        <v>4</v>
      </c>
      <c r="B10" s="104">
        <f>('Çekiç(16YB)'!D11)</f>
        <v>36607</v>
      </c>
      <c r="C10" s="260" t="str">
        <f>('Çekiç(16YB)'!E11)</f>
        <v>TUĞÇE ŞERMET </v>
      </c>
      <c r="D10" s="109" t="str">
        <f>('Çekiç(16YB)'!F11)</f>
        <v>ESKİŞEHİR </v>
      </c>
      <c r="E10" s="105"/>
      <c r="F10" s="105"/>
      <c r="H10" s="103">
        <v>4</v>
      </c>
      <c r="I10" s="104">
        <f>('Gülle(16YB)'!D11)</f>
        <v>36161</v>
      </c>
      <c r="J10" s="110" t="str">
        <f>('Gülle(16YB)'!E11)</f>
        <v>Aysel YILMAZ</v>
      </c>
      <c r="K10" s="110" t="str">
        <f>('Gülle(16YB)'!F11)</f>
        <v>GAZİANTEP</v>
      </c>
      <c r="L10" s="104"/>
      <c r="M10" s="104"/>
    </row>
    <row r="11" spans="1:13" ht="24.75" customHeight="1">
      <c r="A11" s="103">
        <v>5</v>
      </c>
      <c r="B11" s="104">
        <f>('Çekiç(16YB)'!D12)</f>
        <v>36526</v>
      </c>
      <c r="C11" s="260" t="str">
        <f>('Çekiç(16YB)'!E12)</f>
        <v>BEYZA NURÇELİK</v>
      </c>
      <c r="D11" s="109" t="str">
        <f>('Çekiç(16YB)'!F12)</f>
        <v>KONYA</v>
      </c>
      <c r="E11" s="105"/>
      <c r="F11" s="105"/>
      <c r="H11" s="103">
        <v>5</v>
      </c>
      <c r="I11" s="104">
        <f>('Gülle(16YB)'!D12)</f>
        <v>36352</v>
      </c>
      <c r="J11" s="110" t="str">
        <f>('Gülle(16YB)'!E12)</f>
        <v>Ceren YAKIN</v>
      </c>
      <c r="K11" s="110" t="str">
        <f>('Gülle(16YB)'!F12)</f>
        <v>İzmir</v>
      </c>
      <c r="L11" s="104"/>
      <c r="M11" s="104"/>
    </row>
    <row r="12" spans="1:13" ht="24.75" customHeight="1">
      <c r="A12" s="103">
        <v>6</v>
      </c>
      <c r="B12" s="104">
        <f>('Çekiç(16YB)'!D13)</f>
        <v>36688</v>
      </c>
      <c r="C12" s="260" t="str">
        <f>('Çekiç(16YB)'!E13)</f>
        <v>ELİF ARAS</v>
      </c>
      <c r="D12" s="109" t="str">
        <f>('Çekiç(16YB)'!F13)</f>
        <v>BURSA</v>
      </c>
      <c r="E12" s="105"/>
      <c r="F12" s="105"/>
      <c r="H12" s="103">
        <v>6</v>
      </c>
      <c r="I12" s="104">
        <f>('Gülle(16YB)'!D13)</f>
        <v>36251</v>
      </c>
      <c r="J12" s="110" t="str">
        <f>('Gülle(16YB)'!E13)</f>
        <v>FADİME YEŞİLMEN</v>
      </c>
      <c r="K12" s="110" t="str">
        <f>('Gülle(16YB)'!F13)</f>
        <v>İZMİR</v>
      </c>
      <c r="L12" s="104"/>
      <c r="M12" s="104"/>
    </row>
    <row r="13" spans="1:13" ht="24.75" customHeight="1">
      <c r="A13" s="103">
        <v>7</v>
      </c>
      <c r="B13" s="104">
        <f>('Çekiç(16YB)'!D14)</f>
        <v>36168</v>
      </c>
      <c r="C13" s="260" t="str">
        <f>('Çekiç(16YB)'!E14)</f>
        <v>TUĞBA BOZDEMİR</v>
      </c>
      <c r="D13" s="109" t="str">
        <f>('Çekiç(16YB)'!F14)</f>
        <v>BURSA</v>
      </c>
      <c r="E13" s="105"/>
      <c r="F13" s="105"/>
      <c r="H13" s="103">
        <v>7</v>
      </c>
      <c r="I13" s="104">
        <f>('Gülle(16YB)'!D14)</f>
        <v>36544</v>
      </c>
      <c r="J13" s="110" t="str">
        <f>('Gülle(16YB)'!E14)</f>
        <v>AYSE KOCADAĞ</v>
      </c>
      <c r="K13" s="110" t="str">
        <f>('Gülle(16YB)'!F14)</f>
        <v>BOLU</v>
      </c>
      <c r="L13" s="104"/>
      <c r="M13" s="104"/>
    </row>
    <row r="14" spans="1:13" ht="24.75" customHeight="1">
      <c r="A14" s="103">
        <v>8</v>
      </c>
      <c r="B14" s="104">
        <f>('Çekiç(16YB)'!D15)</f>
        <v>36705</v>
      </c>
      <c r="C14" s="260" t="str">
        <f>('Çekiç(16YB)'!E15)</f>
        <v>BUSE KARATAY</v>
      </c>
      <c r="D14" s="109" t="str">
        <f>('Çekiç(16YB)'!F15)</f>
        <v>BURSA</v>
      </c>
      <c r="E14" s="105"/>
      <c r="F14" s="105"/>
      <c r="H14" s="103">
        <v>8</v>
      </c>
      <c r="I14" s="104">
        <f>('Gülle(16YB)'!D15)</f>
        <v>36804</v>
      </c>
      <c r="J14" s="110" t="str">
        <f>('Gülle(16YB)'!E15)</f>
        <v>İLAYDA ERETUNÇ</v>
      </c>
      <c r="K14" s="110" t="str">
        <f>('Gülle(16YB)'!F15)</f>
        <v>BURSA</v>
      </c>
      <c r="L14" s="104"/>
      <c r="M14" s="104"/>
    </row>
    <row r="15" spans="1:13" ht="24.75" customHeight="1">
      <c r="A15" s="103">
        <v>9</v>
      </c>
      <c r="B15" s="104">
        <f>('Çekiç(16YB)'!D16)</f>
        <v>36672</v>
      </c>
      <c r="C15" s="260" t="str">
        <f>('Çekiç(16YB)'!E16)</f>
        <v>DİLARA USTA </v>
      </c>
      <c r="D15" s="109" t="str">
        <f>('Çekiç(16YB)'!F16)</f>
        <v>ESKİŞEHİR </v>
      </c>
      <c r="E15" s="105"/>
      <c r="F15" s="105"/>
      <c r="H15" s="103">
        <v>9</v>
      </c>
      <c r="I15" s="104">
        <f>('Gülle(16YB)'!D16)</f>
        <v>36607</v>
      </c>
      <c r="J15" s="110" t="str">
        <f>('Gülle(16YB)'!E16)</f>
        <v>TUĞÇE ŞERMET </v>
      </c>
      <c r="K15" s="110" t="str">
        <f>('Gülle(16YB)'!F16)</f>
        <v>ESKİŞEHİR </v>
      </c>
      <c r="L15" s="104"/>
      <c r="M15" s="104"/>
    </row>
    <row r="16" spans="1:13" ht="24.75" customHeight="1">
      <c r="A16" s="103">
        <v>10</v>
      </c>
      <c r="B16" s="104">
        <f>('Çekiç(16YB)'!D17)</f>
      </c>
      <c r="C16" s="260">
        <f>('Çekiç(16YB)'!E17)</f>
      </c>
      <c r="D16" s="109">
        <f>('Çekiç(16YB)'!F17)</f>
      </c>
      <c r="E16" s="105"/>
      <c r="F16" s="105"/>
      <c r="H16" s="103">
        <v>10</v>
      </c>
      <c r="I16" s="104">
        <f>('Gülle(16YB)'!D17)</f>
      </c>
      <c r="J16" s="110">
        <f>('Gülle(16YB)'!E17)</f>
      </c>
      <c r="K16" s="110">
        <f>('Gülle(16YB)'!F17)</f>
      </c>
      <c r="L16" s="104"/>
      <c r="M16" s="104"/>
    </row>
    <row r="17" spans="1:13" ht="24.75" customHeight="1">
      <c r="A17" s="103">
        <v>11</v>
      </c>
      <c r="B17" s="104">
        <f>('Çekiç(16YB)'!D18)</f>
      </c>
      <c r="C17" s="260">
        <f>('Çekiç(16YB)'!E18)</f>
      </c>
      <c r="D17" s="109">
        <f>('Çekiç(16YB)'!F18)</f>
      </c>
      <c r="E17" s="105"/>
      <c r="F17" s="105"/>
      <c r="H17" s="103">
        <v>11</v>
      </c>
      <c r="I17" s="104">
        <f>('Gülle(16YB)'!D18)</f>
      </c>
      <c r="J17" s="110">
        <f>('Gülle(16YB)'!E18)</f>
      </c>
      <c r="K17" s="110">
        <f>('Gülle(16YB)'!F18)</f>
      </c>
      <c r="L17" s="104"/>
      <c r="M17" s="104"/>
    </row>
    <row r="18" spans="1:13" ht="24.75" customHeight="1">
      <c r="A18" s="103">
        <v>12</v>
      </c>
      <c r="B18" s="104">
        <f>('Çekiç(16YB)'!D19)</f>
      </c>
      <c r="C18" s="260">
        <f>('Çekiç(16YB)'!E19)</f>
      </c>
      <c r="D18" s="109">
        <f>('Çekiç(16YB)'!F19)</f>
      </c>
      <c r="E18" s="105"/>
      <c r="F18" s="105"/>
      <c r="H18" s="103">
        <v>12</v>
      </c>
      <c r="I18" s="104">
        <f>('Gülle(16YB)'!D19)</f>
      </c>
      <c r="J18" s="110">
        <f>('Gülle(16YB)'!E19)</f>
      </c>
      <c r="K18" s="110">
        <f>('Gülle(16YB)'!F19)</f>
      </c>
      <c r="L18" s="104"/>
      <c r="M18" s="104"/>
    </row>
    <row r="19" spans="1:13" ht="24.75" customHeight="1">
      <c r="A19" s="103">
        <v>13</v>
      </c>
      <c r="B19" s="104">
        <f>('Çekiç(16YB)'!D20)</f>
      </c>
      <c r="C19" s="260">
        <f>('Çekiç(16YB)'!E20)</f>
      </c>
      <c r="D19" s="109">
        <f>('Çekiç(16YB)'!F20)</f>
      </c>
      <c r="E19" s="105"/>
      <c r="F19" s="105"/>
      <c r="H19" s="103">
        <v>13</v>
      </c>
      <c r="I19" s="104">
        <f>('Gülle(16YB)'!D20)</f>
      </c>
      <c r="J19" s="110">
        <f>('Gülle(16YB)'!E20)</f>
      </c>
      <c r="K19" s="110">
        <f>('Gülle(16YB)'!F20)</f>
      </c>
      <c r="L19" s="104"/>
      <c r="M19" s="104"/>
    </row>
    <row r="20" spans="1:9" ht="24.75" customHeight="1">
      <c r="A20" s="97"/>
      <c r="H20" s="97"/>
      <c r="I20" s="106"/>
    </row>
    <row r="21" spans="1:13" ht="12.75">
      <c r="A21" s="413" t="s">
        <v>13</v>
      </c>
      <c r="B21" s="413"/>
      <c r="C21" s="413"/>
      <c r="D21" s="413"/>
      <c r="E21" s="413"/>
      <c r="F21" s="98"/>
      <c r="H21" s="413" t="s">
        <v>50</v>
      </c>
      <c r="I21" s="413"/>
      <c r="J21" s="413"/>
      <c r="K21" s="413"/>
      <c r="L21" s="413"/>
      <c r="M21" s="99"/>
    </row>
    <row r="22" spans="1:13" ht="24.75" customHeight="1">
      <c r="A22" s="101" t="s">
        <v>49</v>
      </c>
      <c r="B22" s="102" t="s">
        <v>45</v>
      </c>
      <c r="C22" s="101" t="s">
        <v>46</v>
      </c>
      <c r="D22" s="101" t="s">
        <v>47</v>
      </c>
      <c r="E22" s="101" t="s">
        <v>111</v>
      </c>
      <c r="F22" s="101" t="s">
        <v>113</v>
      </c>
      <c r="H22" s="101" t="s">
        <v>44</v>
      </c>
      <c r="I22" s="102" t="s">
        <v>45</v>
      </c>
      <c r="J22" s="101" t="s">
        <v>46</v>
      </c>
      <c r="K22" s="101" t="s">
        <v>47</v>
      </c>
      <c r="L22" s="101" t="s">
        <v>111</v>
      </c>
      <c r="M22" s="101" t="s">
        <v>112</v>
      </c>
    </row>
    <row r="23" spans="1:13" ht="77.25" customHeight="1">
      <c r="A23" s="62">
        <v>1</v>
      </c>
      <c r="B23" s="139">
        <f>('Çekiç(16YB)'!D8)</f>
        <v>36413</v>
      </c>
      <c r="C23" s="140" t="str">
        <f>('Çekiç(16YB)'!E8)</f>
        <v>ZİNNUR ONAT</v>
      </c>
      <c r="D23" s="140" t="str">
        <f>('Çekiç(16YB)'!F8)</f>
        <v>BOLU</v>
      </c>
      <c r="E23" s="104"/>
      <c r="F23" s="104"/>
      <c r="H23" s="103">
        <v>1</v>
      </c>
      <c r="I23" s="111"/>
      <c r="J23" s="111" t="e">
        <f>(#REF!)</f>
        <v>#REF!</v>
      </c>
      <c r="K23" s="111" t="e">
        <f>(#REF!)</f>
        <v>#REF!</v>
      </c>
      <c r="L23" s="105"/>
      <c r="M23" s="105"/>
    </row>
    <row r="24" spans="1:13" ht="77.25" customHeight="1">
      <c r="A24" s="62">
        <v>2</v>
      </c>
      <c r="B24" s="139">
        <f>('Çekiç(16YB)'!D9)</f>
        <v>36352</v>
      </c>
      <c r="C24" s="140" t="str">
        <f>('Çekiç(16YB)'!E9)</f>
        <v>Ceren YAKIN</v>
      </c>
      <c r="D24" s="140" t="str">
        <f>('Çekiç(16YB)'!F9)</f>
        <v>İzmir</v>
      </c>
      <c r="E24" s="104"/>
      <c r="F24" s="104"/>
      <c r="H24" s="103">
        <v>2</v>
      </c>
      <c r="I24" s="111"/>
      <c r="J24" s="111" t="e">
        <f>(#REF!)</f>
        <v>#REF!</v>
      </c>
      <c r="K24" s="111" t="e">
        <f>(#REF!)</f>
        <v>#REF!</v>
      </c>
      <c r="L24" s="105"/>
      <c r="M24" s="105"/>
    </row>
    <row r="25" spans="1:13" ht="77.25" customHeight="1">
      <c r="A25" s="62">
        <v>3</v>
      </c>
      <c r="B25" s="139">
        <f>('Çekiç(16YB)'!D10)</f>
        <v>36613</v>
      </c>
      <c r="C25" s="140" t="str">
        <f>('Çekiç(16YB)'!E10)</f>
        <v>İREM BALCI</v>
      </c>
      <c r="D25" s="140" t="str">
        <f>('Çekiç(16YB)'!F10)</f>
        <v>BURSA</v>
      </c>
      <c r="E25" s="104"/>
      <c r="F25" s="104"/>
      <c r="H25" s="103">
        <v>3</v>
      </c>
      <c r="I25" s="111"/>
      <c r="J25" s="111" t="e">
        <f>(#REF!)</f>
        <v>#REF!</v>
      </c>
      <c r="K25" s="111" t="e">
        <f>(#REF!)</f>
        <v>#REF!</v>
      </c>
      <c r="L25" s="105"/>
      <c r="M25" s="105"/>
    </row>
    <row r="26" spans="1:13" ht="77.25" customHeight="1">
      <c r="A26" s="62">
        <v>4</v>
      </c>
      <c r="B26" s="139">
        <f>('Çekiç(16YB)'!D11)</f>
        <v>36607</v>
      </c>
      <c r="C26" s="140" t="str">
        <f>('Çekiç(16YB)'!E11)</f>
        <v>TUĞÇE ŞERMET </v>
      </c>
      <c r="D26" s="140" t="str">
        <f>('Çekiç(16YB)'!F11)</f>
        <v>ESKİŞEHİR </v>
      </c>
      <c r="E26" s="104"/>
      <c r="F26" s="104"/>
      <c r="H26" s="103">
        <v>4</v>
      </c>
      <c r="I26" s="111"/>
      <c r="J26" s="111" t="e">
        <f>(#REF!)</f>
        <v>#REF!</v>
      </c>
      <c r="K26" s="111" t="e">
        <f>(#REF!)</f>
        <v>#REF!</v>
      </c>
      <c r="L26" s="105"/>
      <c r="M26" s="105"/>
    </row>
    <row r="27" spans="1:13" ht="77.25" customHeight="1">
      <c r="A27" s="62">
        <v>5</v>
      </c>
      <c r="B27" s="139">
        <f>('Çekiç(16YB)'!D12)</f>
        <v>36526</v>
      </c>
      <c r="C27" s="140" t="str">
        <f>('Çekiç(16YB)'!E12)</f>
        <v>BEYZA NURÇELİK</v>
      </c>
      <c r="D27" s="140" t="str">
        <f>('Çekiç(16YB)'!F12)</f>
        <v>KONYA</v>
      </c>
      <c r="E27" s="104"/>
      <c r="F27" s="104"/>
      <c r="H27" s="103">
        <v>5</v>
      </c>
      <c r="I27" s="111"/>
      <c r="J27" s="111" t="e">
        <f>(#REF!)</f>
        <v>#REF!</v>
      </c>
      <c r="K27" s="111" t="e">
        <f>(#REF!)</f>
        <v>#REF!</v>
      </c>
      <c r="L27" s="105"/>
      <c r="M27" s="105"/>
    </row>
    <row r="28" spans="1:13" ht="77.25" customHeight="1">
      <c r="A28" s="62">
        <v>6</v>
      </c>
      <c r="B28" s="139">
        <f>('Çekiç(16YB)'!D13)</f>
        <v>36688</v>
      </c>
      <c r="C28" s="140" t="str">
        <f>('Çekiç(16YB)'!E13)</f>
        <v>ELİF ARAS</v>
      </c>
      <c r="D28" s="140" t="str">
        <f>('Çekiç(16YB)'!F13)</f>
        <v>BURSA</v>
      </c>
      <c r="E28" s="104"/>
      <c r="F28" s="104"/>
      <c r="H28" s="103">
        <v>6</v>
      </c>
      <c r="I28" s="111"/>
      <c r="J28" s="111" t="e">
        <f>(#REF!)</f>
        <v>#REF!</v>
      </c>
      <c r="K28" s="111" t="e">
        <f>(#REF!)</f>
        <v>#REF!</v>
      </c>
      <c r="L28" s="105"/>
      <c r="M28" s="105"/>
    </row>
    <row r="29" spans="1:13" ht="77.25" customHeight="1">
      <c r="A29" s="62">
        <v>7</v>
      </c>
      <c r="B29" s="139">
        <f>('Çekiç(16YB)'!D14)</f>
        <v>36168</v>
      </c>
      <c r="C29" s="140" t="str">
        <f>('Çekiç(16YB)'!E14)</f>
        <v>TUĞBA BOZDEMİR</v>
      </c>
      <c r="D29" s="140" t="str">
        <f>('Çekiç(16YB)'!F14)</f>
        <v>BURSA</v>
      </c>
      <c r="E29" s="104"/>
      <c r="F29" s="104"/>
      <c r="H29" s="103">
        <v>7</v>
      </c>
      <c r="I29" s="111"/>
      <c r="J29" s="111" t="e">
        <f>(#REF!)</f>
        <v>#REF!</v>
      </c>
      <c r="K29" s="111" t="e">
        <f>(#REF!)</f>
        <v>#REF!</v>
      </c>
      <c r="L29" s="105"/>
      <c r="M29" s="105"/>
    </row>
    <row r="30" spans="1:13" ht="77.25" customHeight="1">
      <c r="A30" s="62">
        <v>8</v>
      </c>
      <c r="B30" s="139">
        <f>('Çekiç(16YB)'!D15)</f>
        <v>36705</v>
      </c>
      <c r="C30" s="140" t="str">
        <f>('Çekiç(16YB)'!E15)</f>
        <v>BUSE KARATAY</v>
      </c>
      <c r="D30" s="140" t="str">
        <f>('Çekiç(16YB)'!F15)</f>
        <v>BURSA</v>
      </c>
      <c r="E30" s="104"/>
      <c r="F30" s="104"/>
      <c r="H30" s="103">
        <v>8</v>
      </c>
      <c r="I30" s="111"/>
      <c r="J30" s="111" t="e">
        <f>(#REF!)</f>
        <v>#REF!</v>
      </c>
      <c r="K30" s="111" t="e">
        <f>(#REF!)</f>
        <v>#REF!</v>
      </c>
      <c r="L30" s="105"/>
      <c r="M30" s="105"/>
    </row>
    <row r="31" spans="1:6" ht="43.5" customHeight="1">
      <c r="A31" s="62">
        <v>9</v>
      </c>
      <c r="B31" s="139">
        <f>('Çekiç(16YB)'!D16)</f>
        <v>36672</v>
      </c>
      <c r="C31" s="140" t="str">
        <f>('Çekiç(16YB)'!E16)</f>
        <v>DİLARA USTA </v>
      </c>
      <c r="D31" s="140" t="str">
        <f>('Çekiç(16YB)'!F16)</f>
        <v>ESKİŞEHİR </v>
      </c>
      <c r="E31" s="104"/>
      <c r="F31" s="104"/>
    </row>
    <row r="32" spans="1:6" ht="33.75" customHeight="1">
      <c r="A32" s="62">
        <v>10</v>
      </c>
      <c r="B32" s="139">
        <f>('Çekiç(16YB)'!D17)</f>
      </c>
      <c r="C32" s="140">
        <f>('Çekiç(16YB)'!E17)</f>
      </c>
      <c r="D32" s="140">
        <f>('Çekiç(16YB)'!F17)</f>
      </c>
      <c r="E32" s="104"/>
      <c r="F32" s="104"/>
    </row>
    <row r="33" spans="1:6" ht="38.25" customHeight="1">
      <c r="A33" s="62">
        <v>11</v>
      </c>
      <c r="B33" s="139">
        <f>('Çekiç(16YB)'!D18)</f>
      </c>
      <c r="C33" s="140">
        <f>('Çekiç(16YB)'!E18)</f>
      </c>
      <c r="D33" s="140">
        <f>('Çekiç(16YB)'!F18)</f>
      </c>
      <c r="E33" s="104"/>
      <c r="F33" s="104"/>
    </row>
    <row r="34" spans="1:6" ht="38.25" customHeight="1">
      <c r="A34" s="62">
        <v>12</v>
      </c>
      <c r="B34" s="139">
        <f>('Çekiç(16YB)'!D19)</f>
      </c>
      <c r="C34" s="140">
        <f>('Çekiç(16YB)'!E19)</f>
      </c>
      <c r="D34" s="140">
        <f>('Çekiç(16YB)'!F19)</f>
      </c>
      <c r="E34" s="104"/>
      <c r="F34" s="104"/>
    </row>
    <row r="35" spans="1:6" ht="31.5" customHeight="1">
      <c r="A35" s="62">
        <v>13</v>
      </c>
      <c r="B35" s="139">
        <f>('Çekiç(16YB)'!D20)</f>
      </c>
      <c r="C35" s="140">
        <f>('Çekiç(16YB)'!E20)</f>
      </c>
      <c r="D35" s="140">
        <f>('Çekiç(16YB)'!F20)</f>
      </c>
      <c r="E35" s="104"/>
      <c r="F35" s="104"/>
    </row>
    <row r="36" spans="1:6" ht="35.25" customHeight="1">
      <c r="A36" s="62">
        <v>14</v>
      </c>
      <c r="B36" s="139">
        <f>('Çekiç(16YB)'!D21)</f>
      </c>
      <c r="C36" s="140">
        <f>('Çekiç(16YB)'!E21)</f>
      </c>
      <c r="D36" s="140">
        <f>('Çekiç(16YB)'!F21)</f>
      </c>
      <c r="E36" s="104"/>
      <c r="F36" s="104"/>
    </row>
    <row r="37" spans="1:6" ht="34.5" customHeight="1">
      <c r="A37" s="62">
        <v>15</v>
      </c>
      <c r="B37" s="139">
        <f>('Çekiç(16YB)'!D22)</f>
      </c>
      <c r="C37" s="140">
        <f>('Çekiç(16YB)'!E22)</f>
      </c>
      <c r="D37" s="140">
        <f>('Çekiç(16YB)'!F22)</f>
      </c>
      <c r="E37" s="104"/>
      <c r="F37" s="104"/>
    </row>
    <row r="38" spans="1:6" ht="46.5" customHeight="1">
      <c r="A38" s="62">
        <v>16</v>
      </c>
      <c r="B38" s="139">
        <f>('Çekiç(16YB)'!D23)</f>
      </c>
      <c r="C38" s="140">
        <f>('Çekiç(16YB)'!E23)</f>
      </c>
      <c r="D38" s="140">
        <f>('Çekiç(16YB)'!F23)</f>
      </c>
      <c r="E38" s="104"/>
      <c r="F38" s="104"/>
    </row>
    <row r="39" spans="1:6" ht="54" customHeight="1">
      <c r="A39" s="62">
        <v>17</v>
      </c>
      <c r="B39" s="139">
        <f>('Çekiç(16YB)'!D24)</f>
      </c>
      <c r="C39" s="140">
        <f>('Çekiç(16YB)'!E24)</f>
      </c>
      <c r="D39" s="140">
        <f>('Çekiç(16YB)'!F24)</f>
      </c>
      <c r="E39" s="104"/>
      <c r="F39" s="104"/>
    </row>
    <row r="40" ht="12.75">
      <c r="D40" s="107"/>
    </row>
    <row r="41" ht="12.75">
      <c r="D41" s="107"/>
    </row>
    <row r="42" ht="12.75">
      <c r="D42" s="107"/>
    </row>
    <row r="43" ht="12.75">
      <c r="D43" s="107"/>
    </row>
    <row r="44" ht="12.75">
      <c r="D44" s="107"/>
    </row>
    <row r="45" ht="12.75">
      <c r="D45" s="107"/>
    </row>
    <row r="46" ht="12.75">
      <c r="D46" s="107"/>
    </row>
    <row r="47" ht="12.75">
      <c r="D47" s="107"/>
    </row>
    <row r="48" ht="12.75">
      <c r="D48" s="107"/>
    </row>
    <row r="49" ht="12.75">
      <c r="D49" s="107"/>
    </row>
    <row r="50" ht="12.75">
      <c r="D50" s="107"/>
    </row>
    <row r="51" ht="12.75">
      <c r="D51" s="107"/>
    </row>
    <row r="52" ht="12.75">
      <c r="D52" s="107"/>
    </row>
    <row r="53" ht="12.75">
      <c r="D53" s="107"/>
    </row>
    <row r="54" ht="12.75">
      <c r="D54" s="107"/>
    </row>
    <row r="55" ht="12.75">
      <c r="D55" s="107"/>
    </row>
    <row r="56" ht="12.75">
      <c r="D56" s="107"/>
    </row>
    <row r="57" ht="12.75">
      <c r="D57" s="107"/>
    </row>
    <row r="58" ht="12.75">
      <c r="D58" s="107"/>
    </row>
    <row r="59" ht="12.75">
      <c r="D59" s="107"/>
    </row>
    <row r="60" ht="12.75">
      <c r="D60" s="107"/>
    </row>
    <row r="61" ht="12.75">
      <c r="D61" s="107"/>
    </row>
    <row r="62" ht="12.75">
      <c r="D62" s="107"/>
    </row>
    <row r="63" ht="12.75">
      <c r="D63" s="107"/>
    </row>
    <row r="64" ht="12.75">
      <c r="D64" s="107"/>
    </row>
    <row r="65" ht="12.75">
      <c r="D65" s="107"/>
    </row>
    <row r="66" ht="12.75">
      <c r="D66" s="107"/>
    </row>
    <row r="67" ht="12.75">
      <c r="D67" s="107"/>
    </row>
    <row r="68" ht="12.75">
      <c r="D68" s="107"/>
    </row>
    <row r="69" ht="12.75">
      <c r="D69" s="107"/>
    </row>
    <row r="70" ht="12.75">
      <c r="D70" s="107"/>
    </row>
    <row r="71" ht="12.75">
      <c r="D71" s="107"/>
    </row>
    <row r="72" ht="12.75">
      <c r="D72" s="107"/>
    </row>
    <row r="73" ht="12.75">
      <c r="D73" s="107"/>
    </row>
    <row r="74" ht="12.75">
      <c r="D74" s="107"/>
    </row>
    <row r="75" ht="12.75">
      <c r="D75" s="107"/>
    </row>
    <row r="76" ht="12.75">
      <c r="D76" s="107"/>
    </row>
    <row r="77" ht="12.75">
      <c r="D77" s="107"/>
    </row>
    <row r="78" ht="12.75">
      <c r="D78" s="107"/>
    </row>
    <row r="79" ht="12.75">
      <c r="D79" s="107"/>
    </row>
    <row r="80" ht="12.75">
      <c r="D80" s="107"/>
    </row>
    <row r="81" ht="12.75">
      <c r="D81" s="107"/>
    </row>
    <row r="82" ht="12.75">
      <c r="D82" s="107"/>
    </row>
    <row r="83" ht="12.75">
      <c r="D83" s="107"/>
    </row>
    <row r="84" ht="12.75">
      <c r="D84" s="107"/>
    </row>
    <row r="85" ht="12.75">
      <c r="D85" s="107"/>
    </row>
    <row r="86" ht="12.75">
      <c r="D86" s="107"/>
    </row>
    <row r="87" ht="12.75">
      <c r="D87" s="107"/>
    </row>
    <row r="88" ht="12.75">
      <c r="D88" s="107"/>
    </row>
    <row r="89" ht="12.75">
      <c r="D89" s="107"/>
    </row>
    <row r="90" ht="12.75">
      <c r="D90" s="107"/>
    </row>
    <row r="91" ht="12.75">
      <c r="D91" s="107"/>
    </row>
    <row r="92" ht="12.75">
      <c r="D92" s="107"/>
    </row>
    <row r="93" ht="12.75">
      <c r="D93" s="107"/>
    </row>
    <row r="94" ht="12.75">
      <c r="D94" s="107"/>
    </row>
    <row r="95" ht="12.75">
      <c r="D95" s="107"/>
    </row>
    <row r="96" ht="12.75">
      <c r="D96" s="107"/>
    </row>
    <row r="97" ht="12.75">
      <c r="D97" s="107"/>
    </row>
    <row r="98" ht="12.75">
      <c r="D98" s="107"/>
    </row>
    <row r="99" ht="12.75">
      <c r="D99" s="107"/>
    </row>
    <row r="100" ht="12.75">
      <c r="D100" s="107"/>
    </row>
    <row r="101" ht="12.75">
      <c r="D101" s="107"/>
    </row>
    <row r="102" ht="12.75">
      <c r="D102" s="107"/>
    </row>
    <row r="103" ht="12.75">
      <c r="D103" s="107"/>
    </row>
    <row r="104" ht="12.75">
      <c r="D104" s="107"/>
    </row>
    <row r="105" ht="12.75">
      <c r="D105" s="107"/>
    </row>
    <row r="106" ht="12.75">
      <c r="D106" s="107"/>
    </row>
    <row r="107" ht="12.75">
      <c r="D107" s="107"/>
    </row>
    <row r="108" ht="12.75">
      <c r="D108" s="107"/>
    </row>
    <row r="109" ht="12.75">
      <c r="D109" s="107"/>
    </row>
    <row r="110" ht="12.75">
      <c r="D110" s="107"/>
    </row>
    <row r="111" ht="12.75">
      <c r="D111" s="107"/>
    </row>
    <row r="112" ht="12.75">
      <c r="D112" s="107"/>
    </row>
    <row r="113" ht="12.75">
      <c r="D113" s="107"/>
    </row>
    <row r="114" ht="12.75">
      <c r="D114" s="107"/>
    </row>
    <row r="115" ht="12.75">
      <c r="D115" s="107"/>
    </row>
    <row r="116" ht="12.75">
      <c r="D116" s="107"/>
    </row>
    <row r="117" ht="12.75">
      <c r="D117" s="107"/>
    </row>
    <row r="118" ht="12.75">
      <c r="D118" s="107"/>
    </row>
    <row r="119" ht="12.75">
      <c r="D119" s="107"/>
    </row>
    <row r="120" ht="12.75">
      <c r="D120" s="107"/>
    </row>
    <row r="121" ht="12.75">
      <c r="D121" s="107"/>
    </row>
    <row r="122" ht="12.75">
      <c r="D122" s="107"/>
    </row>
    <row r="123" ht="12.75">
      <c r="D123" s="107"/>
    </row>
    <row r="124" ht="12.75">
      <c r="D124" s="107"/>
    </row>
    <row r="125" ht="12.75">
      <c r="D125" s="107"/>
    </row>
    <row r="126" ht="12.75">
      <c r="D126" s="107"/>
    </row>
    <row r="127" ht="12.75">
      <c r="D127" s="107"/>
    </row>
    <row r="128" ht="12.75">
      <c r="D128" s="107"/>
    </row>
    <row r="129" ht="12.75">
      <c r="D129" s="107"/>
    </row>
    <row r="130" ht="12.75">
      <c r="D130" s="107"/>
    </row>
    <row r="131" ht="12.75">
      <c r="D131" s="107"/>
    </row>
    <row r="132" ht="12.75">
      <c r="D132" s="107"/>
    </row>
    <row r="133" ht="12.75">
      <c r="D133" s="107"/>
    </row>
    <row r="134" ht="12.75">
      <c r="D134" s="107"/>
    </row>
    <row r="135" ht="12.75">
      <c r="D135" s="107"/>
    </row>
    <row r="136" ht="12.75">
      <c r="D136" s="107"/>
    </row>
    <row r="140" ht="12.75">
      <c r="I140" s="106"/>
    </row>
    <row r="141" ht="12.75">
      <c r="I141" s="106"/>
    </row>
    <row r="142" ht="12.75">
      <c r="I142" s="106"/>
    </row>
    <row r="143" ht="12.75">
      <c r="I143" s="106"/>
    </row>
    <row r="144" ht="12.75">
      <c r="I144" s="106"/>
    </row>
    <row r="145" ht="12.75">
      <c r="I145" s="106"/>
    </row>
    <row r="146" ht="12.75">
      <c r="G146" s="97"/>
    </row>
    <row r="147" ht="12.75">
      <c r="G147" s="97"/>
    </row>
    <row r="148" ht="12.75">
      <c r="G148" s="97"/>
    </row>
    <row r="149" ht="12.75">
      <c r="G149" s="97"/>
    </row>
    <row r="150" ht="12.75">
      <c r="G150" s="97"/>
    </row>
    <row r="151" ht="12.75">
      <c r="G151" s="97"/>
    </row>
    <row r="152" ht="12.75">
      <c r="G152" s="97"/>
    </row>
    <row r="153" ht="12.75">
      <c r="G153" s="97"/>
    </row>
  </sheetData>
  <sheetProtection/>
  <mergeCells count="7">
    <mergeCell ref="A5:E5"/>
    <mergeCell ref="H5:L5"/>
    <mergeCell ref="A21:E21"/>
    <mergeCell ref="H21:L21"/>
    <mergeCell ref="A3:M3"/>
    <mergeCell ref="A1:M1"/>
    <mergeCell ref="A2:M2"/>
  </mergeCells>
  <printOptions horizontalCentered="1" verticalCentered="1"/>
  <pageMargins left="0.31496062992125984" right="0.3937007874015748" top="0.4330708661417323" bottom="0.21" header="0.31496062992125984" footer="0.29"/>
  <pageSetup fitToHeight="0" fitToWidth="1" horizontalDpi="200" verticalDpi="2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28"/>
  <sheetViews>
    <sheetView zoomScaleSheetLayoutView="90" zoomScalePageLayoutView="0" workbookViewId="0" topLeftCell="A1">
      <selection activeCell="E9" sqref="E9"/>
    </sheetView>
  </sheetViews>
  <sheetFormatPr defaultColWidth="9.140625" defaultRowHeight="12.75"/>
  <cols>
    <col min="1" max="1" width="6.00390625" style="20" customWidth="1"/>
    <col min="2" max="2" width="11.57421875" style="20" hidden="1" customWidth="1"/>
    <col min="3" max="3" width="11.5742187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PROGRAMI'!C12</f>
        <v>Çekiç Atma</v>
      </c>
      <c r="F3" s="28" t="s">
        <v>525</v>
      </c>
      <c r="G3" s="437" t="str">
        <f>'YARIŞMA PROGRAMI'!E12</f>
        <v>38.00 (3kg)</v>
      </c>
      <c r="H3" s="437"/>
      <c r="I3" s="437"/>
      <c r="J3" s="438" t="s">
        <v>4</v>
      </c>
      <c r="K3" s="438"/>
      <c r="L3" s="438"/>
      <c r="M3" s="437" t="str">
        <f>'YARIŞMA PROGRAMI'!F12</f>
        <v>Ecem AKÇAKARA 68.75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PROGRAMI'!B12</f>
        <v>Yıldız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PROGRAMI'!D12</f>
        <v>03 Mayıs 2014 - 13:30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88"/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>
      <c r="A7" s="428"/>
      <c r="B7" s="283"/>
      <c r="C7" s="423"/>
      <c r="D7" s="423"/>
      <c r="E7" s="430"/>
      <c r="F7" s="430"/>
      <c r="G7" s="284">
        <v>1</v>
      </c>
      <c r="H7" s="284">
        <v>2</v>
      </c>
      <c r="I7" s="284">
        <v>3</v>
      </c>
      <c r="J7" s="285" t="s">
        <v>7</v>
      </c>
      <c r="K7" s="284">
        <v>4</v>
      </c>
      <c r="L7" s="284">
        <v>5</v>
      </c>
      <c r="M7" s="284">
        <v>6</v>
      </c>
      <c r="N7" s="433"/>
      <c r="O7" s="417"/>
      <c r="P7" s="419"/>
    </row>
    <row r="8" spans="1:20" s="38" customFormat="1" ht="45" customHeight="1">
      <c r="A8" s="286">
        <v>1</v>
      </c>
      <c r="B8" s="287" t="s">
        <v>265</v>
      </c>
      <c r="C8" s="287">
        <v>13</v>
      </c>
      <c r="D8" s="288">
        <v>35993</v>
      </c>
      <c r="E8" s="289" t="s">
        <v>669</v>
      </c>
      <c r="F8" s="315" t="s">
        <v>124</v>
      </c>
      <c r="G8" s="290">
        <v>5971</v>
      </c>
      <c r="H8" s="290">
        <v>6130</v>
      </c>
      <c r="I8" s="290">
        <v>6433</v>
      </c>
      <c r="J8" s="360">
        <v>6433</v>
      </c>
      <c r="K8" s="290">
        <v>6372</v>
      </c>
      <c r="L8" s="290">
        <v>5970</v>
      </c>
      <c r="M8" s="290">
        <v>6255</v>
      </c>
      <c r="N8" s="360">
        <v>6433</v>
      </c>
      <c r="O8" s="291"/>
      <c r="P8" s="292"/>
      <c r="R8" s="39"/>
      <c r="S8" s="39"/>
      <c r="T8" s="39"/>
    </row>
    <row r="9" spans="1:20" s="38" customFormat="1" ht="45" customHeight="1">
      <c r="A9" s="59">
        <v>2</v>
      </c>
      <c r="B9" s="293" t="s">
        <v>263</v>
      </c>
      <c r="C9" s="287">
        <v>21</v>
      </c>
      <c r="D9" s="294">
        <v>35525</v>
      </c>
      <c r="E9" s="263" t="s">
        <v>621</v>
      </c>
      <c r="F9" s="316" t="s">
        <v>593</v>
      </c>
      <c r="G9" s="41" t="s">
        <v>678</v>
      </c>
      <c r="H9" s="41">
        <v>5025</v>
      </c>
      <c r="I9" s="41">
        <v>5454</v>
      </c>
      <c r="J9" s="60">
        <v>5454</v>
      </c>
      <c r="K9" s="41" t="s">
        <v>678</v>
      </c>
      <c r="L9" s="41">
        <v>5208</v>
      </c>
      <c r="M9" s="41" t="s">
        <v>678</v>
      </c>
      <c r="N9" s="60">
        <v>5454</v>
      </c>
      <c r="O9" s="42"/>
      <c r="P9" s="295"/>
      <c r="R9" s="39"/>
      <c r="S9" s="39"/>
      <c r="T9" s="39"/>
    </row>
    <row r="10" spans="1:20" s="38" customFormat="1" ht="45" customHeight="1">
      <c r="A10" s="59">
        <v>3</v>
      </c>
      <c r="B10" s="293" t="s">
        <v>262</v>
      </c>
      <c r="C10" s="287">
        <v>19</v>
      </c>
      <c r="D10" s="294">
        <v>35607</v>
      </c>
      <c r="E10" s="263" t="s">
        <v>618</v>
      </c>
      <c r="F10" s="316" t="s">
        <v>593</v>
      </c>
      <c r="G10" s="41">
        <v>3784</v>
      </c>
      <c r="H10" s="41">
        <v>4467</v>
      </c>
      <c r="I10" s="41">
        <v>5097</v>
      </c>
      <c r="J10" s="60">
        <v>5097</v>
      </c>
      <c r="K10" s="41">
        <v>4671</v>
      </c>
      <c r="L10" s="41">
        <v>5293</v>
      </c>
      <c r="M10" s="41">
        <v>5152</v>
      </c>
      <c r="N10" s="60">
        <v>5293</v>
      </c>
      <c r="O10" s="42"/>
      <c r="P10" s="295"/>
      <c r="R10" s="39"/>
      <c r="S10" s="39"/>
      <c r="T10" s="39"/>
    </row>
    <row r="11" spans="1:20" s="38" customFormat="1" ht="45" customHeight="1">
      <c r="A11" s="59">
        <v>4</v>
      </c>
      <c r="B11" s="293" t="s">
        <v>259</v>
      </c>
      <c r="C11" s="287">
        <v>22</v>
      </c>
      <c r="D11" s="294" t="s">
        <v>622</v>
      </c>
      <c r="E11" s="263" t="s">
        <v>623</v>
      </c>
      <c r="F11" s="316" t="s">
        <v>593</v>
      </c>
      <c r="G11" s="41">
        <v>4623</v>
      </c>
      <c r="H11" s="41">
        <v>5039</v>
      </c>
      <c r="I11" s="41">
        <v>4715</v>
      </c>
      <c r="J11" s="60">
        <v>5039</v>
      </c>
      <c r="K11" s="41" t="s">
        <v>678</v>
      </c>
      <c r="L11" s="41">
        <v>4568</v>
      </c>
      <c r="M11" s="41">
        <v>4655</v>
      </c>
      <c r="N11" s="60">
        <v>5039</v>
      </c>
      <c r="O11" s="42"/>
      <c r="P11" s="295"/>
      <c r="R11" s="39"/>
      <c r="S11" s="39"/>
      <c r="T11" s="39"/>
    </row>
    <row r="12" spans="1:20" s="38" customFormat="1" ht="45" customHeight="1">
      <c r="A12" s="59">
        <v>5</v>
      </c>
      <c r="B12" s="293" t="s">
        <v>257</v>
      </c>
      <c r="C12" s="293">
        <v>40</v>
      </c>
      <c r="D12" s="294">
        <v>35738</v>
      </c>
      <c r="E12" s="263" t="s">
        <v>626</v>
      </c>
      <c r="F12" s="316" t="s">
        <v>124</v>
      </c>
      <c r="G12" s="41">
        <v>4963</v>
      </c>
      <c r="H12" s="41">
        <v>4919</v>
      </c>
      <c r="I12" s="41" t="s">
        <v>678</v>
      </c>
      <c r="J12" s="60">
        <v>4963</v>
      </c>
      <c r="K12" s="41">
        <v>4975</v>
      </c>
      <c r="L12" s="41">
        <v>4911</v>
      </c>
      <c r="M12" s="41" t="s">
        <v>678</v>
      </c>
      <c r="N12" s="60">
        <v>4975</v>
      </c>
      <c r="O12" s="42"/>
      <c r="P12" s="295"/>
      <c r="R12" s="39"/>
      <c r="S12" s="39"/>
      <c r="T12" s="39"/>
    </row>
    <row r="13" spans="1:20" s="38" customFormat="1" ht="45" customHeight="1">
      <c r="A13" s="59">
        <v>6</v>
      </c>
      <c r="B13" s="293" t="s">
        <v>261</v>
      </c>
      <c r="C13" s="293">
        <v>26</v>
      </c>
      <c r="D13" s="294">
        <v>35796</v>
      </c>
      <c r="E13" s="263" t="s">
        <v>624</v>
      </c>
      <c r="F13" s="316" t="s">
        <v>593</v>
      </c>
      <c r="G13" s="41" t="s">
        <v>678</v>
      </c>
      <c r="H13" s="41">
        <v>4757</v>
      </c>
      <c r="I13" s="41">
        <v>4733</v>
      </c>
      <c r="J13" s="60">
        <v>4757</v>
      </c>
      <c r="K13" s="41">
        <v>4522</v>
      </c>
      <c r="L13" s="41" t="s">
        <v>678</v>
      </c>
      <c r="M13" s="41">
        <v>4683</v>
      </c>
      <c r="N13" s="60">
        <v>4757</v>
      </c>
      <c r="O13" s="42"/>
      <c r="P13" s="295"/>
      <c r="R13" s="39"/>
      <c r="S13" s="39"/>
      <c r="T13" s="39"/>
    </row>
    <row r="14" spans="1:20" s="38" customFormat="1" ht="45" customHeight="1">
      <c r="A14" s="59">
        <v>7</v>
      </c>
      <c r="B14" s="293" t="s">
        <v>260</v>
      </c>
      <c r="C14" s="293">
        <v>20</v>
      </c>
      <c r="D14" s="294" t="s">
        <v>619</v>
      </c>
      <c r="E14" s="263" t="s">
        <v>620</v>
      </c>
      <c r="F14" s="316" t="s">
        <v>593</v>
      </c>
      <c r="G14" s="41">
        <v>4664</v>
      </c>
      <c r="H14" s="41">
        <v>4341</v>
      </c>
      <c r="I14" s="41" t="s">
        <v>678</v>
      </c>
      <c r="J14" s="60">
        <v>4664</v>
      </c>
      <c r="K14" s="41" t="s">
        <v>678</v>
      </c>
      <c r="L14" s="41">
        <v>4430</v>
      </c>
      <c r="M14" s="41">
        <v>4217</v>
      </c>
      <c r="N14" s="60">
        <v>4664</v>
      </c>
      <c r="O14" s="42"/>
      <c r="P14" s="295"/>
      <c r="R14" s="39"/>
      <c r="S14" s="39"/>
      <c r="T14" s="39"/>
    </row>
    <row r="15" spans="1:20" s="38" customFormat="1" ht="45" customHeight="1">
      <c r="A15" s="59">
        <v>8</v>
      </c>
      <c r="B15" s="293" t="s">
        <v>255</v>
      </c>
      <c r="C15" s="293">
        <v>6</v>
      </c>
      <c r="D15" s="294">
        <v>36263</v>
      </c>
      <c r="E15" s="263" t="s">
        <v>558</v>
      </c>
      <c r="F15" s="316" t="s">
        <v>520</v>
      </c>
      <c r="G15" s="41" t="s">
        <v>678</v>
      </c>
      <c r="H15" s="41">
        <v>4631</v>
      </c>
      <c r="I15" s="41" t="s">
        <v>678</v>
      </c>
      <c r="J15" s="60">
        <v>4631</v>
      </c>
      <c r="K15" s="41" t="s">
        <v>678</v>
      </c>
      <c r="L15" s="41">
        <v>4623</v>
      </c>
      <c r="M15" s="41">
        <v>4513</v>
      </c>
      <c r="N15" s="60">
        <v>4631</v>
      </c>
      <c r="O15" s="42">
        <v>712</v>
      </c>
      <c r="P15" s="295"/>
      <c r="R15" s="39"/>
      <c r="S15" s="39"/>
      <c r="T15" s="39"/>
    </row>
    <row r="16" spans="1:20" s="38" customFormat="1" ht="45" customHeight="1" thickBot="1">
      <c r="A16" s="328">
        <v>9</v>
      </c>
      <c r="B16" s="364" t="s">
        <v>264</v>
      </c>
      <c r="C16" s="364">
        <v>45</v>
      </c>
      <c r="D16" s="365">
        <v>36077</v>
      </c>
      <c r="E16" s="325" t="s">
        <v>627</v>
      </c>
      <c r="F16" s="366" t="s">
        <v>124</v>
      </c>
      <c r="G16" s="45" t="s">
        <v>678</v>
      </c>
      <c r="H16" s="45" t="s">
        <v>678</v>
      </c>
      <c r="I16" s="45">
        <v>4300</v>
      </c>
      <c r="J16" s="345">
        <v>4300</v>
      </c>
      <c r="K16" s="45"/>
      <c r="L16" s="45"/>
      <c r="M16" s="45"/>
      <c r="N16" s="345">
        <v>4300</v>
      </c>
      <c r="O16" s="47"/>
      <c r="P16" s="367"/>
      <c r="R16" s="39"/>
      <c r="S16" s="39"/>
      <c r="T16" s="39"/>
    </row>
    <row r="17" spans="1:20" s="38" customFormat="1" ht="45" customHeight="1">
      <c r="A17" s="347">
        <v>10</v>
      </c>
      <c r="B17" s="361" t="s">
        <v>253</v>
      </c>
      <c r="C17" s="361">
        <v>2</v>
      </c>
      <c r="D17" s="339">
        <v>36526</v>
      </c>
      <c r="E17" s="340" t="s">
        <v>554</v>
      </c>
      <c r="F17" s="362" t="s">
        <v>523</v>
      </c>
      <c r="G17" s="341">
        <v>2259</v>
      </c>
      <c r="H17" s="341">
        <v>2125</v>
      </c>
      <c r="I17" s="341">
        <v>2358</v>
      </c>
      <c r="J17" s="342">
        <v>2358</v>
      </c>
      <c r="K17" s="341"/>
      <c r="L17" s="341"/>
      <c r="M17" s="341"/>
      <c r="N17" s="342">
        <v>2358</v>
      </c>
      <c r="O17" s="343">
        <v>350</v>
      </c>
      <c r="P17" s="363"/>
      <c r="R17" s="39"/>
      <c r="S17" s="39"/>
      <c r="T17" s="39"/>
    </row>
    <row r="18" spans="1:20" s="38" customFormat="1" ht="45" customHeight="1">
      <c r="A18" s="59">
        <v>11</v>
      </c>
      <c r="B18" s="293" t="s">
        <v>254</v>
      </c>
      <c r="C18" s="293">
        <v>10</v>
      </c>
      <c r="D18" s="294">
        <v>35925</v>
      </c>
      <c r="E18" s="263" t="s">
        <v>562</v>
      </c>
      <c r="F18" s="316" t="s">
        <v>522</v>
      </c>
      <c r="G18" s="41">
        <v>554</v>
      </c>
      <c r="H18" s="41" t="s">
        <v>678</v>
      </c>
      <c r="I18" s="41" t="s">
        <v>678</v>
      </c>
      <c r="J18" s="60">
        <v>554</v>
      </c>
      <c r="K18" s="41"/>
      <c r="L18" s="41"/>
      <c r="M18" s="41"/>
      <c r="N18" s="60">
        <v>554</v>
      </c>
      <c r="O18" s="42">
        <v>64</v>
      </c>
      <c r="P18" s="295"/>
      <c r="R18" s="39"/>
      <c r="S18" s="39"/>
      <c r="T18" s="39"/>
    </row>
    <row r="19" spans="1:20" s="38" customFormat="1" ht="45" customHeight="1">
      <c r="A19" s="59" t="s">
        <v>565</v>
      </c>
      <c r="B19" s="293" t="s">
        <v>256</v>
      </c>
      <c r="C19" s="293">
        <v>36</v>
      </c>
      <c r="D19" s="294">
        <v>35463</v>
      </c>
      <c r="E19" s="263" t="s">
        <v>625</v>
      </c>
      <c r="F19" s="316" t="s">
        <v>124</v>
      </c>
      <c r="G19" s="41" t="s">
        <v>678</v>
      </c>
      <c r="H19" s="41" t="s">
        <v>678</v>
      </c>
      <c r="I19" s="41" t="s">
        <v>678</v>
      </c>
      <c r="J19" s="60">
        <v>0</v>
      </c>
      <c r="K19" s="41"/>
      <c r="L19" s="41"/>
      <c r="M19" s="41"/>
      <c r="N19" s="60">
        <v>0</v>
      </c>
      <c r="O19" s="42" t="s">
        <v>685</v>
      </c>
      <c r="P19" s="295"/>
      <c r="R19" s="39"/>
      <c r="S19" s="39"/>
      <c r="T19" s="39"/>
    </row>
    <row r="20" spans="1:20" s="38" customFormat="1" ht="45" customHeight="1">
      <c r="A20" s="59"/>
      <c r="B20" s="293" t="s">
        <v>258</v>
      </c>
      <c r="C20" s="293">
        <v>72</v>
      </c>
      <c r="D20" s="294">
        <v>36352</v>
      </c>
      <c r="E20" s="263" t="s">
        <v>571</v>
      </c>
      <c r="F20" s="316" t="s">
        <v>572</v>
      </c>
      <c r="G20" s="41"/>
      <c r="H20" s="41"/>
      <c r="I20" s="41"/>
      <c r="J20" s="60">
        <v>0</v>
      </c>
      <c r="K20" s="41"/>
      <c r="L20" s="41"/>
      <c r="M20" s="41"/>
      <c r="N20" s="60">
        <v>0</v>
      </c>
      <c r="O20" s="42" t="s">
        <v>679</v>
      </c>
      <c r="P20" s="295"/>
      <c r="R20" s="39"/>
      <c r="S20" s="39"/>
      <c r="T20" s="39"/>
    </row>
    <row r="21" spans="1:20" s="38" customFormat="1" ht="45" customHeight="1">
      <c r="A21" s="59"/>
      <c r="B21" s="293" t="s">
        <v>266</v>
      </c>
      <c r="C21" s="293" t="s">
        <v>688</v>
      </c>
      <c r="D21" s="294" t="s">
        <v>688</v>
      </c>
      <c r="E21" s="263" t="s">
        <v>688</v>
      </c>
      <c r="F21" s="316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295"/>
      <c r="R21" s="39"/>
      <c r="S21" s="39"/>
      <c r="T21" s="39"/>
    </row>
    <row r="22" spans="1:20" s="38" customFormat="1" ht="45" customHeight="1">
      <c r="A22" s="59"/>
      <c r="B22" s="293" t="s">
        <v>267</v>
      </c>
      <c r="C22" s="293" t="s">
        <v>688</v>
      </c>
      <c r="D22" s="294" t="s">
        <v>688</v>
      </c>
      <c r="E22" s="263" t="s">
        <v>688</v>
      </c>
      <c r="F22" s="316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295"/>
      <c r="R22" s="39"/>
      <c r="S22" s="39"/>
      <c r="T22" s="39"/>
    </row>
    <row r="23" spans="1:20" s="38" customFormat="1" ht="45" customHeight="1">
      <c r="A23" s="59"/>
      <c r="B23" s="293" t="s">
        <v>268</v>
      </c>
      <c r="C23" s="293" t="s">
        <v>688</v>
      </c>
      <c r="D23" s="294" t="s">
        <v>688</v>
      </c>
      <c r="E23" s="263" t="s">
        <v>688</v>
      </c>
      <c r="F23" s="316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295"/>
      <c r="R23" s="39"/>
      <c r="S23" s="39"/>
      <c r="T23" s="39"/>
    </row>
    <row r="24" spans="1:20" s="38" customFormat="1" ht="45" customHeight="1">
      <c r="A24" s="59"/>
      <c r="B24" s="293" t="s">
        <v>269</v>
      </c>
      <c r="C24" s="293" t="s">
        <v>688</v>
      </c>
      <c r="D24" s="294" t="s">
        <v>688</v>
      </c>
      <c r="E24" s="263" t="s">
        <v>688</v>
      </c>
      <c r="F24" s="316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295"/>
      <c r="R24" s="39"/>
      <c r="S24" s="39"/>
      <c r="T24" s="39"/>
    </row>
    <row r="25" spans="1:20" s="38" customFormat="1" ht="45" customHeight="1">
      <c r="A25" s="59"/>
      <c r="B25" s="293" t="s">
        <v>270</v>
      </c>
      <c r="C25" s="293" t="s">
        <v>688</v>
      </c>
      <c r="D25" s="294" t="s">
        <v>688</v>
      </c>
      <c r="E25" s="263" t="s">
        <v>688</v>
      </c>
      <c r="F25" s="316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295"/>
      <c r="R25" s="39"/>
      <c r="S25" s="39"/>
      <c r="T25" s="39"/>
    </row>
    <row r="26" spans="1:20" s="38" customFormat="1" ht="45" customHeight="1">
      <c r="A26" s="296"/>
      <c r="B26" s="297" t="s">
        <v>271</v>
      </c>
      <c r="C26" s="297" t="s">
        <v>688</v>
      </c>
      <c r="D26" s="298" t="s">
        <v>688</v>
      </c>
      <c r="E26" s="299" t="s">
        <v>688</v>
      </c>
      <c r="F26" s="317" t="s">
        <v>688</v>
      </c>
      <c r="G26" s="300"/>
      <c r="H26" s="300"/>
      <c r="I26" s="300"/>
      <c r="J26" s="312">
        <v>0</v>
      </c>
      <c r="K26" s="301"/>
      <c r="L26" s="301"/>
      <c r="M26" s="301"/>
      <c r="N26" s="312">
        <v>0</v>
      </c>
      <c r="O26" s="302"/>
      <c r="P26" s="303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3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O6:O7"/>
    <mergeCell ref="P6:P7"/>
    <mergeCell ref="A28:D28"/>
    <mergeCell ref="G28:I28"/>
    <mergeCell ref="K28:L28"/>
    <mergeCell ref="N28:O28"/>
    <mergeCell ref="C6:C7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4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8515625" style="20" customWidth="1"/>
    <col min="2" max="2" width="11.140625" style="20" hidden="1" customWidth="1"/>
    <col min="3" max="3" width="11.14062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54" t="str">
        <f>Kapak!B3</f>
        <v>TÜRKİYE ATLETİZM FEDERASYONU BAŞKANLIĞI
Bursa Atletizm İl Temsilciliği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PROGRAMI'!C13</f>
        <v>Gülle Atma</v>
      </c>
      <c r="F3" s="28" t="s">
        <v>525</v>
      </c>
      <c r="G3" s="437" t="str">
        <f>'YARIŞMA PROGRAMI'!E13</f>
        <v>11.00 (3kg)</v>
      </c>
      <c r="H3" s="437"/>
      <c r="I3" s="437"/>
      <c r="J3" s="438" t="s">
        <v>4</v>
      </c>
      <c r="K3" s="438"/>
      <c r="L3" s="438"/>
      <c r="M3" s="437" t="str">
        <f>'YARIŞMA PROGRAMI'!F13</f>
        <v>Emel DERELİ 20.14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185" t="str">
        <f>'YARIŞMA PROGRAMI'!B12</f>
        <v>Yıldız Bayan</v>
      </c>
      <c r="F4" s="55"/>
      <c r="G4" s="425"/>
      <c r="H4" s="425"/>
      <c r="I4" s="425"/>
      <c r="J4" s="424" t="s">
        <v>17</v>
      </c>
      <c r="K4" s="424"/>
      <c r="L4" s="424"/>
      <c r="M4" s="426" t="str">
        <f>'YARIŞMA PROGRAMI'!D13</f>
        <v>03 Mayıs 2014 - 12.00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45" t="s">
        <v>18</v>
      </c>
      <c r="B6" s="447"/>
      <c r="C6" s="422" t="s">
        <v>524</v>
      </c>
      <c r="D6" s="449" t="s">
        <v>31</v>
      </c>
      <c r="E6" s="447" t="s">
        <v>19</v>
      </c>
      <c r="F6" s="447" t="s">
        <v>23</v>
      </c>
      <c r="G6" s="451" t="s">
        <v>5</v>
      </c>
      <c r="H6" s="452"/>
      <c r="I6" s="452"/>
      <c r="J6" s="452"/>
      <c r="K6" s="452"/>
      <c r="L6" s="452"/>
      <c r="M6" s="453"/>
      <c r="N6" s="439" t="s">
        <v>20</v>
      </c>
      <c r="O6" s="441" t="s">
        <v>21</v>
      </c>
      <c r="P6" s="443" t="s">
        <v>22</v>
      </c>
    </row>
    <row r="7" spans="1:16" ht="35.25" customHeight="1" thickBot="1">
      <c r="A7" s="446"/>
      <c r="B7" s="448"/>
      <c r="C7" s="423"/>
      <c r="D7" s="450"/>
      <c r="E7" s="448"/>
      <c r="F7" s="448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40"/>
      <c r="O7" s="442"/>
      <c r="P7" s="444"/>
    </row>
    <row r="8" spans="1:20" s="38" customFormat="1" ht="45" customHeight="1" thickBot="1">
      <c r="A8" s="33">
        <v>1</v>
      </c>
      <c r="B8" s="90" t="s">
        <v>309</v>
      </c>
      <c r="C8" s="90">
        <v>71</v>
      </c>
      <c r="D8" s="34">
        <v>35619</v>
      </c>
      <c r="E8" s="58" t="s">
        <v>596</v>
      </c>
      <c r="F8" s="314" t="s">
        <v>572</v>
      </c>
      <c r="G8" s="35">
        <v>1409</v>
      </c>
      <c r="H8" s="35">
        <v>1443</v>
      </c>
      <c r="I8" s="35">
        <v>1502</v>
      </c>
      <c r="J8" s="337">
        <v>1502</v>
      </c>
      <c r="K8" s="35">
        <v>1430</v>
      </c>
      <c r="L8" s="35">
        <v>1406</v>
      </c>
      <c r="M8" s="35">
        <v>1421</v>
      </c>
      <c r="N8" s="337">
        <v>1502</v>
      </c>
      <c r="O8" s="36"/>
      <c r="P8" s="37"/>
      <c r="R8" s="39"/>
      <c r="S8" s="39"/>
      <c r="T8" s="39"/>
    </row>
    <row r="9" spans="1:20" s="38" customFormat="1" ht="45" customHeight="1" thickBot="1">
      <c r="A9" s="40">
        <v>2</v>
      </c>
      <c r="B9" s="90" t="s">
        <v>307</v>
      </c>
      <c r="C9" s="90">
        <v>90</v>
      </c>
      <c r="D9" s="34">
        <v>35860</v>
      </c>
      <c r="E9" s="58" t="s">
        <v>601</v>
      </c>
      <c r="F9" s="314" t="s">
        <v>602</v>
      </c>
      <c r="G9" s="41">
        <v>1239</v>
      </c>
      <c r="H9" s="41">
        <v>1346</v>
      </c>
      <c r="I9" s="41" t="s">
        <v>678</v>
      </c>
      <c r="J9" s="60">
        <v>1346</v>
      </c>
      <c r="K9" s="41">
        <v>1365</v>
      </c>
      <c r="L9" s="41" t="s">
        <v>678</v>
      </c>
      <c r="M9" s="41">
        <v>1422</v>
      </c>
      <c r="N9" s="60">
        <v>1422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90" t="s">
        <v>303</v>
      </c>
      <c r="C10" s="90">
        <v>5</v>
      </c>
      <c r="D10" s="34">
        <v>36535</v>
      </c>
      <c r="E10" s="58" t="s">
        <v>557</v>
      </c>
      <c r="F10" s="314" t="s">
        <v>520</v>
      </c>
      <c r="G10" s="41">
        <v>1331</v>
      </c>
      <c r="H10" s="41">
        <v>1376</v>
      </c>
      <c r="I10" s="41">
        <v>1349</v>
      </c>
      <c r="J10" s="60">
        <v>1376</v>
      </c>
      <c r="K10" s="41" t="s">
        <v>678</v>
      </c>
      <c r="L10" s="41" t="s">
        <v>678</v>
      </c>
      <c r="M10" s="41">
        <v>1386</v>
      </c>
      <c r="N10" s="60">
        <v>1386</v>
      </c>
      <c r="O10" s="42">
        <v>803</v>
      </c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90" t="s">
        <v>306</v>
      </c>
      <c r="C11" s="90">
        <v>33</v>
      </c>
      <c r="D11" s="34">
        <v>36020</v>
      </c>
      <c r="E11" s="58" t="s">
        <v>595</v>
      </c>
      <c r="F11" s="314" t="s">
        <v>579</v>
      </c>
      <c r="G11" s="41">
        <v>1180</v>
      </c>
      <c r="H11" s="41" t="s">
        <v>678</v>
      </c>
      <c r="I11" s="41">
        <v>1186</v>
      </c>
      <c r="J11" s="60">
        <v>1186</v>
      </c>
      <c r="K11" s="41">
        <v>1189</v>
      </c>
      <c r="L11" s="41">
        <v>1211</v>
      </c>
      <c r="M11" s="41">
        <v>1193</v>
      </c>
      <c r="N11" s="60">
        <v>1211</v>
      </c>
      <c r="O11" s="42"/>
      <c r="P11" s="43"/>
      <c r="R11" s="39"/>
      <c r="S11" s="39"/>
      <c r="T11" s="39"/>
    </row>
    <row r="12" spans="1:20" s="38" customFormat="1" ht="45" customHeight="1" thickBot="1">
      <c r="A12" s="44">
        <v>5</v>
      </c>
      <c r="B12" s="217" t="s">
        <v>305</v>
      </c>
      <c r="C12" s="217">
        <v>57</v>
      </c>
      <c r="D12" s="327">
        <v>35490</v>
      </c>
      <c r="E12" s="326" t="s">
        <v>674</v>
      </c>
      <c r="F12" s="352" t="s">
        <v>124</v>
      </c>
      <c r="G12" s="45">
        <v>1125</v>
      </c>
      <c r="H12" s="45" t="s">
        <v>678</v>
      </c>
      <c r="I12" s="45">
        <v>1160</v>
      </c>
      <c r="J12" s="345">
        <v>1160</v>
      </c>
      <c r="K12" s="45">
        <v>1182</v>
      </c>
      <c r="L12" s="45" t="s">
        <v>678</v>
      </c>
      <c r="M12" s="45">
        <v>1162</v>
      </c>
      <c r="N12" s="345">
        <v>1182</v>
      </c>
      <c r="O12" s="47"/>
      <c r="P12" s="48"/>
      <c r="R12" s="39"/>
      <c r="S12" s="39"/>
      <c r="T12" s="39"/>
    </row>
    <row r="13" spans="1:20" s="38" customFormat="1" ht="45" customHeight="1" thickBot="1">
      <c r="A13" s="338">
        <v>6</v>
      </c>
      <c r="B13" s="310" t="s">
        <v>302</v>
      </c>
      <c r="C13" s="310">
        <v>9</v>
      </c>
      <c r="D13" s="346">
        <v>36591</v>
      </c>
      <c r="E13" s="347" t="s">
        <v>561</v>
      </c>
      <c r="F13" s="351" t="s">
        <v>522</v>
      </c>
      <c r="G13" s="341">
        <v>713</v>
      </c>
      <c r="H13" s="341">
        <v>720</v>
      </c>
      <c r="I13" s="341">
        <v>729</v>
      </c>
      <c r="J13" s="342">
        <v>729</v>
      </c>
      <c r="K13" s="341">
        <v>780</v>
      </c>
      <c r="L13" s="341">
        <v>818</v>
      </c>
      <c r="M13" s="341">
        <v>808</v>
      </c>
      <c r="N13" s="342">
        <v>818</v>
      </c>
      <c r="O13" s="343">
        <v>461</v>
      </c>
      <c r="P13" s="344"/>
      <c r="R13" s="39"/>
      <c r="S13" s="39"/>
      <c r="T13" s="39"/>
    </row>
    <row r="14" spans="1:20" s="38" customFormat="1" ht="45" customHeight="1" thickBot="1">
      <c r="A14" s="40">
        <v>7</v>
      </c>
      <c r="B14" s="90" t="s">
        <v>301</v>
      </c>
      <c r="C14" s="90">
        <v>1</v>
      </c>
      <c r="D14" s="34">
        <v>36161</v>
      </c>
      <c r="E14" s="58" t="s">
        <v>553</v>
      </c>
      <c r="F14" s="314" t="s">
        <v>523</v>
      </c>
      <c r="G14" s="41">
        <v>740</v>
      </c>
      <c r="H14" s="41" t="s">
        <v>678</v>
      </c>
      <c r="I14" s="41">
        <v>714</v>
      </c>
      <c r="J14" s="60">
        <v>740</v>
      </c>
      <c r="K14" s="41">
        <v>713</v>
      </c>
      <c r="L14" s="41">
        <v>674</v>
      </c>
      <c r="M14" s="41">
        <v>543</v>
      </c>
      <c r="N14" s="60">
        <v>740</v>
      </c>
      <c r="O14" s="42">
        <v>414</v>
      </c>
      <c r="P14" s="43"/>
      <c r="R14" s="39"/>
      <c r="S14" s="39"/>
      <c r="T14" s="39"/>
    </row>
    <row r="15" spans="1:20" s="38" customFormat="1" ht="45" customHeight="1" thickBot="1">
      <c r="A15" s="40">
        <v>8</v>
      </c>
      <c r="B15" s="90" t="s">
        <v>304</v>
      </c>
      <c r="C15" s="90">
        <v>56</v>
      </c>
      <c r="D15" s="34">
        <v>36083</v>
      </c>
      <c r="E15" s="58" t="s">
        <v>673</v>
      </c>
      <c r="F15" s="314" t="s">
        <v>124</v>
      </c>
      <c r="G15" s="41"/>
      <c r="H15" s="41"/>
      <c r="I15" s="41"/>
      <c r="J15" s="60">
        <v>0</v>
      </c>
      <c r="K15" s="41"/>
      <c r="L15" s="41"/>
      <c r="M15" s="41"/>
      <c r="N15" s="60">
        <v>0</v>
      </c>
      <c r="O15" s="42" t="s">
        <v>679</v>
      </c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90" t="s">
        <v>308</v>
      </c>
      <c r="C16" s="90">
        <v>74</v>
      </c>
      <c r="D16" s="34">
        <v>35594</v>
      </c>
      <c r="E16" s="58" t="s">
        <v>597</v>
      </c>
      <c r="F16" s="314" t="s">
        <v>570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679</v>
      </c>
      <c r="P16" s="43"/>
      <c r="R16" s="39"/>
      <c r="S16" s="39"/>
      <c r="T16" s="39"/>
    </row>
    <row r="17" spans="1:20" s="38" customFormat="1" ht="45" customHeight="1" thickBot="1">
      <c r="A17" s="40"/>
      <c r="B17" s="90" t="s">
        <v>310</v>
      </c>
      <c r="C17" s="90" t="s">
        <v>688</v>
      </c>
      <c r="D17" s="34" t="s">
        <v>688</v>
      </c>
      <c r="E17" s="58" t="s">
        <v>688</v>
      </c>
      <c r="F17" s="314" t="s">
        <v>688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90" t="s">
        <v>311</v>
      </c>
      <c r="C18" s="90" t="s">
        <v>688</v>
      </c>
      <c r="D18" s="34" t="s">
        <v>688</v>
      </c>
      <c r="E18" s="58" t="s">
        <v>688</v>
      </c>
      <c r="F18" s="314" t="s">
        <v>688</v>
      </c>
      <c r="G18" s="214"/>
      <c r="H18" s="214"/>
      <c r="I18" s="214"/>
      <c r="J18" s="203">
        <v>0</v>
      </c>
      <c r="K18" s="214"/>
      <c r="L18" s="214"/>
      <c r="M18" s="214"/>
      <c r="N18" s="203">
        <v>0</v>
      </c>
      <c r="O18" s="218"/>
      <c r="P18" s="43"/>
      <c r="R18" s="39"/>
      <c r="S18" s="39"/>
      <c r="T18" s="39"/>
    </row>
    <row r="19" spans="1:20" s="38" customFormat="1" ht="45" customHeight="1" thickBot="1">
      <c r="A19" s="40"/>
      <c r="B19" s="90" t="s">
        <v>312</v>
      </c>
      <c r="C19" s="90" t="s">
        <v>688</v>
      </c>
      <c r="D19" s="34" t="s">
        <v>688</v>
      </c>
      <c r="E19" s="58" t="s">
        <v>688</v>
      </c>
      <c r="F19" s="314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90" t="s">
        <v>313</v>
      </c>
      <c r="C20" s="90" t="s">
        <v>688</v>
      </c>
      <c r="D20" s="34" t="s">
        <v>688</v>
      </c>
      <c r="E20" s="58" t="s">
        <v>688</v>
      </c>
      <c r="F20" s="314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90" t="s">
        <v>314</v>
      </c>
      <c r="C21" s="90" t="s">
        <v>688</v>
      </c>
      <c r="D21" s="34" t="s">
        <v>688</v>
      </c>
      <c r="E21" s="58" t="s">
        <v>688</v>
      </c>
      <c r="F21" s="314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90" t="s">
        <v>315</v>
      </c>
      <c r="C22" s="90" t="s">
        <v>688</v>
      </c>
      <c r="D22" s="34" t="s">
        <v>688</v>
      </c>
      <c r="E22" s="58" t="s">
        <v>688</v>
      </c>
      <c r="F22" s="314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90" t="s">
        <v>316</v>
      </c>
      <c r="C23" s="90" t="s">
        <v>688</v>
      </c>
      <c r="D23" s="34" t="s">
        <v>688</v>
      </c>
      <c r="E23" s="58" t="s">
        <v>688</v>
      </c>
      <c r="F23" s="314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90" t="s">
        <v>317</v>
      </c>
      <c r="C24" s="90" t="s">
        <v>688</v>
      </c>
      <c r="D24" s="34" t="s">
        <v>688</v>
      </c>
      <c r="E24" s="58" t="s">
        <v>688</v>
      </c>
      <c r="F24" s="314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90" t="s">
        <v>318</v>
      </c>
      <c r="C25" s="90" t="s">
        <v>688</v>
      </c>
      <c r="D25" s="34" t="s">
        <v>688</v>
      </c>
      <c r="E25" s="58" t="s">
        <v>688</v>
      </c>
      <c r="F25" s="314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0"/>
      <c r="B26" s="217" t="s">
        <v>319</v>
      </c>
      <c r="C26" s="308" t="s">
        <v>688</v>
      </c>
      <c r="D26" s="34" t="s">
        <v>688</v>
      </c>
      <c r="E26" s="58" t="s">
        <v>688</v>
      </c>
      <c r="F26" s="314" t="s">
        <v>688</v>
      </c>
      <c r="G26" s="353"/>
      <c r="H26" s="353"/>
      <c r="I26" s="353"/>
      <c r="J26" s="354">
        <v>0</v>
      </c>
      <c r="K26" s="355"/>
      <c r="L26" s="355"/>
      <c r="M26" s="355"/>
      <c r="N26" s="354">
        <v>0</v>
      </c>
      <c r="O26" s="356"/>
      <c r="P26" s="357"/>
      <c r="R26" s="39"/>
      <c r="S26" s="39"/>
      <c r="T26" s="39"/>
    </row>
    <row r="27" spans="1:20" s="38" customFormat="1" ht="45" customHeight="1" thickBot="1">
      <c r="A27" s="40"/>
      <c r="B27" s="217" t="s">
        <v>320</v>
      </c>
      <c r="C27" s="308" t="s">
        <v>688</v>
      </c>
      <c r="D27" s="34" t="s">
        <v>688</v>
      </c>
      <c r="E27" s="58" t="s">
        <v>688</v>
      </c>
      <c r="F27" s="314" t="s">
        <v>688</v>
      </c>
      <c r="G27" s="41"/>
      <c r="H27" s="41"/>
      <c r="I27" s="41"/>
      <c r="J27" s="203">
        <v>0</v>
      </c>
      <c r="K27" s="214"/>
      <c r="L27" s="214"/>
      <c r="M27" s="214"/>
      <c r="N27" s="203">
        <v>0</v>
      </c>
      <c r="O27" s="42"/>
      <c r="P27" s="358"/>
      <c r="R27" s="39"/>
      <c r="S27" s="39"/>
      <c r="T27" s="39"/>
    </row>
    <row r="28" spans="1:20" s="38" customFormat="1" ht="45" customHeight="1" thickBot="1">
      <c r="A28" s="40"/>
      <c r="B28" s="217" t="s">
        <v>321</v>
      </c>
      <c r="C28" s="308" t="s">
        <v>688</v>
      </c>
      <c r="D28" s="34" t="s">
        <v>688</v>
      </c>
      <c r="E28" s="58" t="s">
        <v>688</v>
      </c>
      <c r="F28" s="314" t="s">
        <v>688</v>
      </c>
      <c r="G28" s="41"/>
      <c r="H28" s="41"/>
      <c r="I28" s="41"/>
      <c r="J28" s="203">
        <v>0</v>
      </c>
      <c r="K28" s="214"/>
      <c r="L28" s="214"/>
      <c r="M28" s="214"/>
      <c r="N28" s="203">
        <v>0</v>
      </c>
      <c r="O28" s="42"/>
      <c r="P28" s="358"/>
      <c r="R28" s="39"/>
      <c r="S28" s="39"/>
      <c r="T28" s="39"/>
    </row>
    <row r="29" spans="1:20" s="38" customFormat="1" ht="45" customHeight="1" thickBot="1">
      <c r="A29" s="40"/>
      <c r="B29" s="217" t="s">
        <v>322</v>
      </c>
      <c r="C29" s="308" t="s">
        <v>688</v>
      </c>
      <c r="D29" s="34" t="s">
        <v>688</v>
      </c>
      <c r="E29" s="58" t="s">
        <v>688</v>
      </c>
      <c r="F29" s="314" t="s">
        <v>688</v>
      </c>
      <c r="G29" s="41"/>
      <c r="H29" s="41"/>
      <c r="I29" s="41"/>
      <c r="J29" s="203">
        <v>0</v>
      </c>
      <c r="K29" s="214"/>
      <c r="L29" s="214"/>
      <c r="M29" s="214"/>
      <c r="N29" s="203">
        <v>0</v>
      </c>
      <c r="O29" s="42"/>
      <c r="P29" s="358"/>
      <c r="R29" s="39"/>
      <c r="S29" s="39"/>
      <c r="T29" s="39"/>
    </row>
    <row r="30" spans="1:20" s="38" customFormat="1" ht="45" customHeight="1" thickBot="1">
      <c r="A30" s="40"/>
      <c r="B30" s="217" t="s">
        <v>323</v>
      </c>
      <c r="C30" s="308" t="s">
        <v>688</v>
      </c>
      <c r="D30" s="34" t="s">
        <v>688</v>
      </c>
      <c r="E30" s="58" t="s">
        <v>688</v>
      </c>
      <c r="F30" s="314" t="s">
        <v>688</v>
      </c>
      <c r="G30" s="41"/>
      <c r="H30" s="41"/>
      <c r="I30" s="41"/>
      <c r="J30" s="203">
        <v>0</v>
      </c>
      <c r="K30" s="214"/>
      <c r="L30" s="214"/>
      <c r="M30" s="214"/>
      <c r="N30" s="203">
        <v>0</v>
      </c>
      <c r="O30" s="42"/>
      <c r="P30" s="358"/>
      <c r="R30" s="39"/>
      <c r="S30" s="39"/>
      <c r="T30" s="39"/>
    </row>
    <row r="31" spans="1:20" s="38" customFormat="1" ht="45" customHeight="1" thickBot="1">
      <c r="A31" s="40"/>
      <c r="B31" s="217" t="s">
        <v>324</v>
      </c>
      <c r="C31" s="308" t="s">
        <v>688</v>
      </c>
      <c r="D31" s="34" t="s">
        <v>688</v>
      </c>
      <c r="E31" s="58" t="s">
        <v>688</v>
      </c>
      <c r="F31" s="314" t="s">
        <v>688</v>
      </c>
      <c r="G31" s="41"/>
      <c r="H31" s="41"/>
      <c r="I31" s="41"/>
      <c r="J31" s="203">
        <v>0</v>
      </c>
      <c r="K31" s="214"/>
      <c r="L31" s="214"/>
      <c r="M31" s="214"/>
      <c r="N31" s="203">
        <v>0</v>
      </c>
      <c r="O31" s="42"/>
      <c r="P31" s="358"/>
      <c r="R31" s="39"/>
      <c r="S31" s="39"/>
      <c r="T31" s="39"/>
    </row>
    <row r="32" spans="1:20" s="38" customFormat="1" ht="45" customHeight="1" thickBot="1">
      <c r="A32" s="40"/>
      <c r="B32" s="217" t="s">
        <v>325</v>
      </c>
      <c r="C32" s="308" t="s">
        <v>688</v>
      </c>
      <c r="D32" s="34" t="s">
        <v>688</v>
      </c>
      <c r="E32" s="58" t="s">
        <v>688</v>
      </c>
      <c r="F32" s="314" t="s">
        <v>688</v>
      </c>
      <c r="G32" s="41"/>
      <c r="H32" s="41"/>
      <c r="I32" s="41"/>
      <c r="J32" s="203">
        <v>0</v>
      </c>
      <c r="K32" s="214"/>
      <c r="L32" s="214"/>
      <c r="M32" s="214"/>
      <c r="N32" s="203">
        <v>0</v>
      </c>
      <c r="O32" s="42"/>
      <c r="P32" s="358"/>
      <c r="R32" s="39"/>
      <c r="S32" s="39"/>
      <c r="T32" s="39"/>
    </row>
    <row r="33" spans="1:20" s="38" customFormat="1" ht="45" customHeight="1" thickBot="1">
      <c r="A33" s="40"/>
      <c r="B33" s="217" t="s">
        <v>326</v>
      </c>
      <c r="C33" s="308" t="s">
        <v>688</v>
      </c>
      <c r="D33" s="34" t="s">
        <v>688</v>
      </c>
      <c r="E33" s="58" t="s">
        <v>688</v>
      </c>
      <c r="F33" s="314" t="s">
        <v>688</v>
      </c>
      <c r="G33" s="41"/>
      <c r="H33" s="41"/>
      <c r="I33" s="41"/>
      <c r="J33" s="203">
        <v>0</v>
      </c>
      <c r="K33" s="214"/>
      <c r="L33" s="214"/>
      <c r="M33" s="214"/>
      <c r="N33" s="203">
        <v>0</v>
      </c>
      <c r="O33" s="42"/>
      <c r="P33" s="358"/>
      <c r="R33" s="39"/>
      <c r="S33" s="39"/>
      <c r="T33" s="39"/>
    </row>
    <row r="34" spans="1:20" s="38" customFormat="1" ht="45" customHeight="1" thickBot="1">
      <c r="A34" s="40"/>
      <c r="B34" s="217" t="s">
        <v>327</v>
      </c>
      <c r="C34" s="308" t="s">
        <v>688</v>
      </c>
      <c r="D34" s="34" t="s">
        <v>688</v>
      </c>
      <c r="E34" s="58" t="s">
        <v>688</v>
      </c>
      <c r="F34" s="314" t="s">
        <v>688</v>
      </c>
      <c r="G34" s="41"/>
      <c r="H34" s="41"/>
      <c r="I34" s="41"/>
      <c r="J34" s="203">
        <v>0</v>
      </c>
      <c r="K34" s="214"/>
      <c r="L34" s="214"/>
      <c r="M34" s="214"/>
      <c r="N34" s="203">
        <v>0</v>
      </c>
      <c r="O34" s="42"/>
      <c r="P34" s="358"/>
      <c r="R34" s="39"/>
      <c r="S34" s="39"/>
      <c r="T34" s="39"/>
    </row>
    <row r="35" spans="1:20" s="38" customFormat="1" ht="45" customHeight="1" thickBot="1">
      <c r="A35" s="40"/>
      <c r="B35" s="217" t="s">
        <v>328</v>
      </c>
      <c r="C35" s="308" t="s">
        <v>688</v>
      </c>
      <c r="D35" s="34" t="s">
        <v>688</v>
      </c>
      <c r="E35" s="58" t="s">
        <v>688</v>
      </c>
      <c r="F35" s="314" t="s">
        <v>688</v>
      </c>
      <c r="G35" s="41"/>
      <c r="H35" s="41"/>
      <c r="I35" s="41"/>
      <c r="J35" s="203">
        <v>0</v>
      </c>
      <c r="K35" s="214"/>
      <c r="L35" s="214"/>
      <c r="M35" s="214"/>
      <c r="N35" s="203">
        <v>0</v>
      </c>
      <c r="O35" s="42"/>
      <c r="P35" s="358"/>
      <c r="R35" s="39"/>
      <c r="S35" s="39"/>
      <c r="T35" s="39"/>
    </row>
    <row r="36" spans="1:16" s="39" customFormat="1" ht="35.25" customHeight="1" thickBot="1">
      <c r="A36" s="40"/>
      <c r="B36" s="217" t="s">
        <v>329</v>
      </c>
      <c r="C36" s="308" t="s">
        <v>688</v>
      </c>
      <c r="D36" s="34" t="s">
        <v>688</v>
      </c>
      <c r="E36" s="58" t="s">
        <v>688</v>
      </c>
      <c r="F36" s="314" t="s">
        <v>688</v>
      </c>
      <c r="G36" s="41"/>
      <c r="H36" s="41"/>
      <c r="I36" s="41"/>
      <c r="J36" s="203">
        <v>0</v>
      </c>
      <c r="K36" s="214"/>
      <c r="L36" s="214"/>
      <c r="M36" s="214"/>
      <c r="N36" s="203">
        <v>0</v>
      </c>
      <c r="O36" s="42"/>
      <c r="P36" s="358"/>
    </row>
    <row r="37" spans="1:16" s="39" customFormat="1" ht="35.25" customHeight="1" thickBot="1">
      <c r="A37" s="40"/>
      <c r="B37" s="217" t="s">
        <v>330</v>
      </c>
      <c r="C37" s="308" t="s">
        <v>688</v>
      </c>
      <c r="D37" s="34" t="s">
        <v>688</v>
      </c>
      <c r="E37" s="58" t="s">
        <v>688</v>
      </c>
      <c r="F37" s="314" t="s">
        <v>688</v>
      </c>
      <c r="G37" s="41"/>
      <c r="H37" s="41"/>
      <c r="I37" s="41"/>
      <c r="J37" s="203">
        <v>0</v>
      </c>
      <c r="K37" s="214"/>
      <c r="L37" s="214"/>
      <c r="M37" s="214"/>
      <c r="N37" s="203">
        <v>0</v>
      </c>
      <c r="O37" s="42"/>
      <c r="P37" s="358"/>
    </row>
    <row r="38" spans="1:16" s="39" customFormat="1" ht="35.25" customHeight="1" thickBot="1">
      <c r="A38" s="40"/>
      <c r="B38" s="217" t="s">
        <v>331</v>
      </c>
      <c r="C38" s="308" t="s">
        <v>688</v>
      </c>
      <c r="D38" s="34" t="s">
        <v>688</v>
      </c>
      <c r="E38" s="58" t="s">
        <v>688</v>
      </c>
      <c r="F38" s="314" t="s">
        <v>688</v>
      </c>
      <c r="G38" s="41"/>
      <c r="H38" s="41"/>
      <c r="I38" s="41"/>
      <c r="J38" s="203">
        <v>0</v>
      </c>
      <c r="K38" s="214"/>
      <c r="L38" s="214"/>
      <c r="M38" s="214"/>
      <c r="N38" s="203">
        <v>0</v>
      </c>
      <c r="O38" s="42"/>
      <c r="P38" s="358"/>
    </row>
    <row r="39" spans="1:16" s="39" customFormat="1" ht="35.25" customHeight="1" thickBot="1">
      <c r="A39" s="40"/>
      <c r="B39" s="217" t="s">
        <v>332</v>
      </c>
      <c r="C39" s="308" t="s">
        <v>688</v>
      </c>
      <c r="D39" s="34" t="s">
        <v>688</v>
      </c>
      <c r="E39" s="58" t="s">
        <v>688</v>
      </c>
      <c r="F39" s="314" t="s">
        <v>688</v>
      </c>
      <c r="G39" s="41"/>
      <c r="H39" s="41"/>
      <c r="I39" s="41"/>
      <c r="J39" s="203">
        <v>0</v>
      </c>
      <c r="K39" s="214"/>
      <c r="L39" s="214"/>
      <c r="M39" s="214"/>
      <c r="N39" s="203">
        <v>0</v>
      </c>
      <c r="O39" s="42"/>
      <c r="P39" s="358"/>
    </row>
    <row r="40" spans="1:16" s="39" customFormat="1" ht="35.25" customHeight="1" thickBot="1">
      <c r="A40" s="44"/>
      <c r="B40" s="217" t="s">
        <v>333</v>
      </c>
      <c r="C40" s="217" t="s">
        <v>688</v>
      </c>
      <c r="D40" s="327" t="s">
        <v>688</v>
      </c>
      <c r="E40" s="326" t="s">
        <v>688</v>
      </c>
      <c r="F40" s="352" t="s">
        <v>688</v>
      </c>
      <c r="G40" s="45"/>
      <c r="H40" s="45"/>
      <c r="I40" s="45"/>
      <c r="J40" s="216">
        <v>0</v>
      </c>
      <c r="K40" s="215"/>
      <c r="L40" s="215"/>
      <c r="M40" s="215"/>
      <c r="N40" s="216">
        <v>0</v>
      </c>
      <c r="O40" s="47"/>
      <c r="P40" s="359"/>
    </row>
    <row r="41" spans="1:16" s="39" customFormat="1" ht="25.5" customHeight="1">
      <c r="A41" s="420" t="s">
        <v>6</v>
      </c>
      <c r="B41" s="420"/>
      <c r="C41" s="420"/>
      <c r="D41" s="420"/>
      <c r="E41" s="52" t="s">
        <v>0</v>
      </c>
      <c r="F41" s="52" t="s">
        <v>1</v>
      </c>
      <c r="G41" s="421" t="s">
        <v>2</v>
      </c>
      <c r="H41" s="421"/>
      <c r="I41" s="421"/>
      <c r="J41" s="52"/>
      <c r="K41" s="421" t="s">
        <v>3</v>
      </c>
      <c r="L41" s="421"/>
      <c r="M41" s="52"/>
      <c r="N41" s="421" t="s">
        <v>3</v>
      </c>
      <c r="O41" s="421"/>
      <c r="P41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41:D41"/>
    <mergeCell ref="G41:I41"/>
    <mergeCell ref="K41:L41"/>
    <mergeCell ref="N41:O41"/>
    <mergeCell ref="C6:C7"/>
  </mergeCells>
  <printOptions/>
  <pageMargins left="0.62" right="0.16" top="0.53" bottom="0.24" header="0.35433070866141736" footer="0.16"/>
  <pageSetup fitToHeight="1" fitToWidth="1" horizontalDpi="300" verticalDpi="3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8515625" style="20" customWidth="1"/>
    <col min="2" max="2" width="11.28125" style="20" hidden="1" customWidth="1"/>
    <col min="3" max="3" width="11.28125" style="20" customWidth="1"/>
    <col min="4" max="4" width="11.28125" style="53" customWidth="1"/>
    <col min="5" max="5" width="21.7109375" style="53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(Kapak!B3)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304" t="str">
        <f>'YARIŞMA PROGRAMI'!C14</f>
        <v>Cirit Atma</v>
      </c>
      <c r="F3" s="28" t="s">
        <v>525</v>
      </c>
      <c r="G3" s="437" t="str">
        <f>'YARIŞMA PROGRAMI'!E14</f>
        <v>35.00 (500gr)</v>
      </c>
      <c r="H3" s="437"/>
      <c r="I3" s="437"/>
      <c r="J3" s="438" t="s">
        <v>4</v>
      </c>
      <c r="K3" s="438"/>
      <c r="L3" s="438"/>
      <c r="M3" s="464" t="str">
        <f>'YARIŞMA PROGRAMI'!F14</f>
        <v>Esra GAZ 54.02</v>
      </c>
      <c r="N3" s="464"/>
      <c r="O3" s="464"/>
      <c r="P3" s="464"/>
    </row>
    <row r="4" spans="1:16" s="22" customFormat="1" ht="17.25" customHeight="1">
      <c r="A4" s="424" t="s">
        <v>16</v>
      </c>
      <c r="B4" s="424"/>
      <c r="C4" s="424"/>
      <c r="D4" s="424"/>
      <c r="E4" s="305" t="str">
        <f>'YARIŞMA PROGRAMI'!B12</f>
        <v>Yıldız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PROGRAMI'!D14</f>
        <v>04 Mayıs 2014 - 11.50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306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2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5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2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57"/>
      <c r="P7" s="458"/>
    </row>
    <row r="8" spans="1:20" s="38" customFormat="1" ht="42" customHeight="1" thickBot="1">
      <c r="A8" s="33">
        <v>1</v>
      </c>
      <c r="B8" s="90" t="s">
        <v>343</v>
      </c>
      <c r="C8" s="90">
        <v>98</v>
      </c>
      <c r="D8" s="34">
        <v>36168</v>
      </c>
      <c r="E8" s="34" t="s">
        <v>641</v>
      </c>
      <c r="F8" s="59" t="s">
        <v>574</v>
      </c>
      <c r="G8" s="35" t="s">
        <v>678</v>
      </c>
      <c r="H8" s="35">
        <v>3975</v>
      </c>
      <c r="I8" s="35">
        <v>3981</v>
      </c>
      <c r="J8" s="337">
        <v>3981</v>
      </c>
      <c r="K8" s="35">
        <v>3829</v>
      </c>
      <c r="L8" s="35">
        <v>3750</v>
      </c>
      <c r="M8" s="35">
        <v>3948</v>
      </c>
      <c r="N8" s="337">
        <v>3981</v>
      </c>
      <c r="O8" s="180"/>
      <c r="P8" s="93"/>
      <c r="R8" s="39"/>
      <c r="S8" s="39"/>
      <c r="T8" s="39"/>
    </row>
    <row r="9" spans="1:20" s="38" customFormat="1" ht="42" customHeight="1" thickBot="1">
      <c r="A9" s="40">
        <v>2</v>
      </c>
      <c r="B9" s="91" t="s">
        <v>342</v>
      </c>
      <c r="C9" s="310">
        <v>89</v>
      </c>
      <c r="D9" s="34">
        <v>36012</v>
      </c>
      <c r="E9" s="34" t="s">
        <v>649</v>
      </c>
      <c r="F9" s="59" t="s">
        <v>591</v>
      </c>
      <c r="G9" s="41">
        <v>2973</v>
      </c>
      <c r="H9" s="41">
        <v>3835</v>
      </c>
      <c r="I9" s="41">
        <v>3545</v>
      </c>
      <c r="J9" s="60">
        <v>3835</v>
      </c>
      <c r="K9" s="41" t="s">
        <v>678</v>
      </c>
      <c r="L9" s="41">
        <v>3377</v>
      </c>
      <c r="M9" s="41">
        <v>3704</v>
      </c>
      <c r="N9" s="60">
        <v>3835</v>
      </c>
      <c r="O9" s="181"/>
      <c r="P9" s="94"/>
      <c r="R9" s="39"/>
      <c r="S9" s="39"/>
      <c r="T9" s="39"/>
    </row>
    <row r="10" spans="1:20" s="38" customFormat="1" ht="42" customHeight="1" thickBot="1">
      <c r="A10" s="40">
        <v>3</v>
      </c>
      <c r="B10" s="178" t="s">
        <v>339</v>
      </c>
      <c r="C10" s="309">
        <v>93</v>
      </c>
      <c r="D10" s="34">
        <v>36015</v>
      </c>
      <c r="E10" s="34" t="s">
        <v>650</v>
      </c>
      <c r="F10" s="59" t="s">
        <v>602</v>
      </c>
      <c r="G10" s="41" t="s">
        <v>678</v>
      </c>
      <c r="H10" s="41">
        <v>3648</v>
      </c>
      <c r="I10" s="41" t="s">
        <v>678</v>
      </c>
      <c r="J10" s="60">
        <v>3648</v>
      </c>
      <c r="K10" s="41">
        <v>3507</v>
      </c>
      <c r="L10" s="41">
        <v>3679</v>
      </c>
      <c r="M10" s="41" t="s">
        <v>678</v>
      </c>
      <c r="N10" s="60">
        <v>3679</v>
      </c>
      <c r="O10" s="181"/>
      <c r="P10" s="94"/>
      <c r="R10" s="39"/>
      <c r="S10" s="39"/>
      <c r="T10" s="39"/>
    </row>
    <row r="11" spans="1:20" s="38" customFormat="1" ht="42" customHeight="1" thickBot="1">
      <c r="A11" s="40">
        <v>4</v>
      </c>
      <c r="B11" s="178" t="s">
        <v>336</v>
      </c>
      <c r="C11" s="309">
        <v>7</v>
      </c>
      <c r="D11" s="34">
        <v>35986</v>
      </c>
      <c r="E11" s="34" t="s">
        <v>559</v>
      </c>
      <c r="F11" s="59" t="s">
        <v>520</v>
      </c>
      <c r="G11" s="41">
        <v>3535</v>
      </c>
      <c r="H11" s="41">
        <v>3410</v>
      </c>
      <c r="I11" s="41">
        <v>3644</v>
      </c>
      <c r="J11" s="60">
        <v>3644</v>
      </c>
      <c r="K11" s="41">
        <v>3498</v>
      </c>
      <c r="L11" s="41">
        <v>3307</v>
      </c>
      <c r="M11" s="41">
        <v>3617</v>
      </c>
      <c r="N11" s="60">
        <v>3644</v>
      </c>
      <c r="O11" s="181">
        <v>631</v>
      </c>
      <c r="P11" s="94"/>
      <c r="R11" s="39"/>
      <c r="S11" s="39"/>
      <c r="T11" s="39"/>
    </row>
    <row r="12" spans="1:20" s="38" customFormat="1" ht="42" customHeight="1" thickBot="1">
      <c r="A12" s="44">
        <v>5</v>
      </c>
      <c r="B12" s="333" t="s">
        <v>341</v>
      </c>
      <c r="C12" s="334">
        <v>88</v>
      </c>
      <c r="D12" s="327">
        <v>35796</v>
      </c>
      <c r="E12" s="327" t="s">
        <v>648</v>
      </c>
      <c r="F12" s="328" t="s">
        <v>591</v>
      </c>
      <c r="G12" s="45">
        <v>3335</v>
      </c>
      <c r="H12" s="45">
        <v>3084</v>
      </c>
      <c r="I12" s="45">
        <v>3565</v>
      </c>
      <c r="J12" s="345">
        <v>3565</v>
      </c>
      <c r="K12" s="45" t="s">
        <v>687</v>
      </c>
      <c r="L12" s="45" t="s">
        <v>687</v>
      </c>
      <c r="M12" s="45" t="s">
        <v>687</v>
      </c>
      <c r="N12" s="345">
        <v>3565</v>
      </c>
      <c r="O12" s="381"/>
      <c r="P12" s="382"/>
      <c r="R12" s="39"/>
      <c r="S12" s="39"/>
      <c r="T12" s="39"/>
    </row>
    <row r="13" spans="1:20" s="38" customFormat="1" ht="42" customHeight="1" thickBot="1">
      <c r="A13" s="338">
        <v>6</v>
      </c>
      <c r="B13" s="309" t="s">
        <v>338</v>
      </c>
      <c r="C13" s="309">
        <v>75</v>
      </c>
      <c r="D13" s="346">
        <v>35796</v>
      </c>
      <c r="E13" s="346" t="s">
        <v>646</v>
      </c>
      <c r="F13" s="347" t="s">
        <v>647</v>
      </c>
      <c r="G13" s="341">
        <v>2403</v>
      </c>
      <c r="H13" s="341">
        <v>2572</v>
      </c>
      <c r="I13" s="341">
        <v>2232</v>
      </c>
      <c r="J13" s="342">
        <v>2572</v>
      </c>
      <c r="K13" s="341" t="s">
        <v>678</v>
      </c>
      <c r="L13" s="341">
        <v>2697</v>
      </c>
      <c r="M13" s="341">
        <v>3177</v>
      </c>
      <c r="N13" s="342">
        <v>3177</v>
      </c>
      <c r="O13" s="374"/>
      <c r="P13" s="375"/>
      <c r="R13" s="39"/>
      <c r="S13" s="39"/>
      <c r="T13" s="39"/>
    </row>
    <row r="14" spans="1:20" s="38" customFormat="1" ht="42" customHeight="1" thickBot="1">
      <c r="A14" s="40">
        <v>7</v>
      </c>
      <c r="B14" s="178" t="s">
        <v>334</v>
      </c>
      <c r="C14" s="309">
        <v>3</v>
      </c>
      <c r="D14" s="34">
        <v>36018</v>
      </c>
      <c r="E14" s="34" t="s">
        <v>555</v>
      </c>
      <c r="F14" s="59" t="s">
        <v>523</v>
      </c>
      <c r="G14" s="41">
        <v>2505</v>
      </c>
      <c r="H14" s="41">
        <v>2519</v>
      </c>
      <c r="I14" s="41" t="s">
        <v>678</v>
      </c>
      <c r="J14" s="60">
        <v>2519</v>
      </c>
      <c r="K14" s="41">
        <v>2705</v>
      </c>
      <c r="L14" s="41" t="s">
        <v>678</v>
      </c>
      <c r="M14" s="41">
        <v>2189</v>
      </c>
      <c r="N14" s="60">
        <v>2705</v>
      </c>
      <c r="O14" s="181">
        <v>462</v>
      </c>
      <c r="P14" s="94"/>
      <c r="R14" s="39"/>
      <c r="S14" s="39"/>
      <c r="T14" s="39"/>
    </row>
    <row r="15" spans="1:20" s="38" customFormat="1" ht="42" customHeight="1" thickBot="1">
      <c r="A15" s="40">
        <v>8</v>
      </c>
      <c r="B15" s="178" t="s">
        <v>335</v>
      </c>
      <c r="C15" s="309">
        <v>11</v>
      </c>
      <c r="D15" s="34">
        <v>36004</v>
      </c>
      <c r="E15" s="34" t="s">
        <v>563</v>
      </c>
      <c r="F15" s="59" t="s">
        <v>522</v>
      </c>
      <c r="G15" s="41">
        <v>2020</v>
      </c>
      <c r="H15" s="41" t="s">
        <v>678</v>
      </c>
      <c r="I15" s="41">
        <v>2279</v>
      </c>
      <c r="J15" s="60">
        <v>2279</v>
      </c>
      <c r="K15" s="41" t="s">
        <v>678</v>
      </c>
      <c r="L15" s="41" t="s">
        <v>687</v>
      </c>
      <c r="M15" s="41" t="s">
        <v>687</v>
      </c>
      <c r="N15" s="60">
        <v>2279</v>
      </c>
      <c r="O15" s="181">
        <v>386</v>
      </c>
      <c r="P15" s="94"/>
      <c r="R15" s="39"/>
      <c r="S15" s="39"/>
      <c r="T15" s="39"/>
    </row>
    <row r="16" spans="1:20" s="38" customFormat="1" ht="42" customHeight="1" thickBot="1">
      <c r="A16" s="40">
        <v>9</v>
      </c>
      <c r="B16" s="178" t="s">
        <v>337</v>
      </c>
      <c r="C16" s="309">
        <v>78</v>
      </c>
      <c r="D16" s="34">
        <v>35614</v>
      </c>
      <c r="E16" s="34" t="s">
        <v>600</v>
      </c>
      <c r="F16" s="59" t="s">
        <v>599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679</v>
      </c>
      <c r="P16" s="43"/>
      <c r="R16" s="39"/>
      <c r="S16" s="39"/>
      <c r="T16" s="39"/>
    </row>
    <row r="17" spans="1:20" s="38" customFormat="1" ht="42" customHeight="1" thickBot="1">
      <c r="A17" s="40">
        <v>10</v>
      </c>
      <c r="B17" s="178" t="s">
        <v>340</v>
      </c>
      <c r="C17" s="309">
        <v>56</v>
      </c>
      <c r="D17" s="34">
        <v>36083</v>
      </c>
      <c r="E17" s="34" t="s">
        <v>673</v>
      </c>
      <c r="F17" s="59" t="s">
        <v>124</v>
      </c>
      <c r="G17" s="41"/>
      <c r="H17" s="41"/>
      <c r="I17" s="41"/>
      <c r="J17" s="60">
        <v>0</v>
      </c>
      <c r="K17" s="41"/>
      <c r="L17" s="41"/>
      <c r="M17" s="41"/>
      <c r="N17" s="60">
        <v>0</v>
      </c>
      <c r="O17" s="42" t="s">
        <v>679</v>
      </c>
      <c r="P17" s="43"/>
      <c r="R17" s="39"/>
      <c r="S17" s="39"/>
      <c r="T17" s="39"/>
    </row>
    <row r="18" spans="1:20" s="38" customFormat="1" ht="42" customHeight="1" thickBot="1">
      <c r="A18" s="40"/>
      <c r="B18" s="91" t="s">
        <v>344</v>
      </c>
      <c r="C18" s="310" t="s">
        <v>688</v>
      </c>
      <c r="D18" s="34" t="s">
        <v>688</v>
      </c>
      <c r="E18" s="34" t="s">
        <v>688</v>
      </c>
      <c r="F18" s="59" t="s">
        <v>688</v>
      </c>
      <c r="G18" s="179"/>
      <c r="H18" s="179"/>
      <c r="I18" s="179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91" t="s">
        <v>345</v>
      </c>
      <c r="C19" s="310" t="s">
        <v>688</v>
      </c>
      <c r="D19" s="225" t="s">
        <v>688</v>
      </c>
      <c r="E19" s="34" t="s">
        <v>688</v>
      </c>
      <c r="F19" s="59" t="s">
        <v>688</v>
      </c>
      <c r="G19" s="179"/>
      <c r="H19" s="179"/>
      <c r="I19" s="179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91" t="s">
        <v>346</v>
      </c>
      <c r="C20" s="310" t="s">
        <v>688</v>
      </c>
      <c r="D20" s="225" t="s">
        <v>688</v>
      </c>
      <c r="E20" s="34" t="s">
        <v>688</v>
      </c>
      <c r="F20" s="59" t="s">
        <v>688</v>
      </c>
      <c r="G20" s="179"/>
      <c r="H20" s="179"/>
      <c r="I20" s="179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91" t="s">
        <v>347</v>
      </c>
      <c r="C21" s="310" t="s">
        <v>688</v>
      </c>
      <c r="D21" s="225" t="s">
        <v>688</v>
      </c>
      <c r="E21" s="34" t="s">
        <v>688</v>
      </c>
      <c r="F21" s="59" t="s">
        <v>688</v>
      </c>
      <c r="G21" s="179"/>
      <c r="H21" s="179"/>
      <c r="I21" s="179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91" t="s">
        <v>348</v>
      </c>
      <c r="C22" s="310" t="s">
        <v>688</v>
      </c>
      <c r="D22" s="225" t="s">
        <v>688</v>
      </c>
      <c r="E22" s="34" t="s">
        <v>688</v>
      </c>
      <c r="F22" s="59" t="s">
        <v>688</v>
      </c>
      <c r="G22" s="179"/>
      <c r="H22" s="179"/>
      <c r="I22" s="179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91" t="s">
        <v>349</v>
      </c>
      <c r="C23" s="310" t="s">
        <v>688</v>
      </c>
      <c r="D23" s="225" t="s">
        <v>688</v>
      </c>
      <c r="E23" s="34" t="s">
        <v>688</v>
      </c>
      <c r="F23" s="59" t="s">
        <v>688</v>
      </c>
      <c r="G23" s="179"/>
      <c r="H23" s="179"/>
      <c r="I23" s="179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91" t="s">
        <v>350</v>
      </c>
      <c r="C24" s="310" t="s">
        <v>688</v>
      </c>
      <c r="D24" s="225" t="s">
        <v>688</v>
      </c>
      <c r="E24" s="34" t="s">
        <v>688</v>
      </c>
      <c r="F24" s="59" t="s">
        <v>688</v>
      </c>
      <c r="G24" s="179"/>
      <c r="H24" s="179"/>
      <c r="I24" s="179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91" t="s">
        <v>351</v>
      </c>
      <c r="C25" s="310" t="s">
        <v>688</v>
      </c>
      <c r="D25" s="225" t="s">
        <v>688</v>
      </c>
      <c r="E25" s="34" t="s">
        <v>688</v>
      </c>
      <c r="F25" s="59" t="s">
        <v>688</v>
      </c>
      <c r="G25" s="179"/>
      <c r="H25" s="179"/>
      <c r="I25" s="179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92" t="s">
        <v>352</v>
      </c>
      <c r="C26" s="329" t="s">
        <v>688</v>
      </c>
      <c r="D26" s="330" t="s">
        <v>688</v>
      </c>
      <c r="E26" s="327" t="s">
        <v>688</v>
      </c>
      <c r="F26" s="328" t="s">
        <v>688</v>
      </c>
      <c r="G26" s="311"/>
      <c r="H26" s="311"/>
      <c r="I26" s="311"/>
      <c r="J26" s="313"/>
      <c r="K26" s="215"/>
      <c r="L26" s="215"/>
      <c r="M26" s="215"/>
      <c r="N26" s="313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50"/>
      <c r="N27" s="51"/>
      <c r="O27" s="75"/>
    </row>
    <row r="28" spans="1:16" s="39" customFormat="1" ht="25.5" customHeight="1">
      <c r="A28" s="420" t="s">
        <v>6</v>
      </c>
      <c r="B28" s="420"/>
      <c r="C28" s="420"/>
      <c r="D28" s="420"/>
      <c r="E28" s="307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28:D28"/>
    <mergeCell ref="G28:I28"/>
    <mergeCell ref="K28:L28"/>
    <mergeCell ref="N28:O28"/>
    <mergeCell ref="C6:C7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3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8515625" style="20" customWidth="1"/>
    <col min="2" max="2" width="12.7109375" style="20" hidden="1" customWidth="1"/>
    <col min="3" max="3" width="12.710937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PROGRAMI'!C15</f>
        <v>Disk Atma</v>
      </c>
      <c r="F3" s="28" t="s">
        <v>525</v>
      </c>
      <c r="G3" s="437" t="str">
        <f>'YARIŞMA PROGRAMI'!E15</f>
        <v>30.00 (1kg)</v>
      </c>
      <c r="H3" s="437"/>
      <c r="I3" s="437"/>
      <c r="J3" s="438" t="s">
        <v>4</v>
      </c>
      <c r="K3" s="438"/>
      <c r="L3" s="438"/>
      <c r="M3" s="437" t="str">
        <f>'YARIŞMA PROGRAMI'!F15</f>
        <v>Dilek ESMER 48.52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00" t="str">
        <f>'YARIŞMA PROGRAMI'!B12</f>
        <v>Yıldız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PROGRAMI'!D15</f>
        <v>04 Mayıs 2014 - 13.00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460" t="s">
        <v>115</v>
      </c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461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0.5" customHeight="1" thickBot="1">
      <c r="A8" s="33">
        <v>1</v>
      </c>
      <c r="B8" s="182" t="s">
        <v>355</v>
      </c>
      <c r="C8" s="182">
        <v>8</v>
      </c>
      <c r="D8" s="34">
        <v>35704</v>
      </c>
      <c r="E8" s="58" t="s">
        <v>560</v>
      </c>
      <c r="F8" s="314" t="s">
        <v>520</v>
      </c>
      <c r="G8" s="35" t="s">
        <v>678</v>
      </c>
      <c r="H8" s="35">
        <v>2984</v>
      </c>
      <c r="I8" s="35">
        <v>3106</v>
      </c>
      <c r="J8" s="337">
        <v>3106</v>
      </c>
      <c r="K8" s="35">
        <v>3079</v>
      </c>
      <c r="L8" s="35">
        <v>3355</v>
      </c>
      <c r="M8" s="35">
        <v>3556</v>
      </c>
      <c r="N8" s="337">
        <v>3556</v>
      </c>
      <c r="O8" s="180">
        <v>623</v>
      </c>
      <c r="P8" s="37"/>
      <c r="R8" s="39"/>
      <c r="S8" s="39"/>
      <c r="T8" s="39"/>
    </row>
    <row r="9" spans="1:20" s="38" customFormat="1" ht="40.5" customHeight="1" thickBot="1">
      <c r="A9" s="40">
        <v>2</v>
      </c>
      <c r="B9" s="90" t="s">
        <v>363</v>
      </c>
      <c r="C9" s="90">
        <v>33</v>
      </c>
      <c r="D9" s="34">
        <v>36020</v>
      </c>
      <c r="E9" s="58" t="s">
        <v>595</v>
      </c>
      <c r="F9" s="314" t="s">
        <v>579</v>
      </c>
      <c r="G9" s="41">
        <v>2536</v>
      </c>
      <c r="H9" s="41">
        <v>3481</v>
      </c>
      <c r="I9" s="41">
        <v>3185</v>
      </c>
      <c r="J9" s="60">
        <v>3481</v>
      </c>
      <c r="K9" s="41">
        <v>3429</v>
      </c>
      <c r="L9" s="41">
        <v>3409</v>
      </c>
      <c r="M9" s="41">
        <v>3225</v>
      </c>
      <c r="N9" s="60">
        <v>3481</v>
      </c>
      <c r="O9" s="181" t="s">
        <v>565</v>
      </c>
      <c r="P9" s="43"/>
      <c r="R9" s="39"/>
      <c r="S9" s="39"/>
      <c r="T9" s="39"/>
    </row>
    <row r="10" spans="1:20" s="38" customFormat="1" ht="40.5" customHeight="1" thickBot="1">
      <c r="A10" s="40">
        <v>3</v>
      </c>
      <c r="B10" s="182" t="s">
        <v>359</v>
      </c>
      <c r="C10" s="182">
        <v>17</v>
      </c>
      <c r="D10" s="34">
        <v>36118</v>
      </c>
      <c r="E10" s="58" t="s">
        <v>652</v>
      </c>
      <c r="F10" s="314" t="s">
        <v>653</v>
      </c>
      <c r="G10" s="41">
        <v>2555</v>
      </c>
      <c r="H10" s="41">
        <v>2425</v>
      </c>
      <c r="I10" s="41">
        <v>2764</v>
      </c>
      <c r="J10" s="60">
        <v>2764</v>
      </c>
      <c r="K10" s="41">
        <v>3007</v>
      </c>
      <c r="L10" s="41">
        <v>3363</v>
      </c>
      <c r="M10" s="41">
        <v>3271</v>
      </c>
      <c r="N10" s="60">
        <v>3363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90" t="s">
        <v>364</v>
      </c>
      <c r="C11" s="90">
        <v>90</v>
      </c>
      <c r="D11" s="34">
        <v>35860</v>
      </c>
      <c r="E11" s="58" t="s">
        <v>601</v>
      </c>
      <c r="F11" s="314" t="s">
        <v>602</v>
      </c>
      <c r="G11" s="41">
        <v>2320</v>
      </c>
      <c r="H11" s="41">
        <v>3190</v>
      </c>
      <c r="I11" s="41">
        <v>3323</v>
      </c>
      <c r="J11" s="60">
        <v>3323</v>
      </c>
      <c r="K11" s="41">
        <v>3063</v>
      </c>
      <c r="L11" s="41">
        <v>2934</v>
      </c>
      <c r="M11" s="41">
        <v>3125</v>
      </c>
      <c r="N11" s="60">
        <v>3323</v>
      </c>
      <c r="O11" s="181"/>
      <c r="P11" s="43"/>
      <c r="R11" s="39"/>
      <c r="S11" s="39"/>
      <c r="T11" s="39"/>
    </row>
    <row r="12" spans="1:20" s="38" customFormat="1" ht="40.5" customHeight="1" thickBot="1">
      <c r="A12" s="40">
        <v>5</v>
      </c>
      <c r="B12" s="90" t="s">
        <v>365</v>
      </c>
      <c r="C12" s="90">
        <v>55</v>
      </c>
      <c r="D12" s="34">
        <v>35773</v>
      </c>
      <c r="E12" s="58" t="s">
        <v>672</v>
      </c>
      <c r="F12" s="314" t="s">
        <v>124</v>
      </c>
      <c r="G12" s="41">
        <v>2857</v>
      </c>
      <c r="H12" s="41" t="s">
        <v>678</v>
      </c>
      <c r="I12" s="41">
        <v>3053</v>
      </c>
      <c r="J12" s="60">
        <v>3053</v>
      </c>
      <c r="K12" s="41">
        <v>3013</v>
      </c>
      <c r="L12" s="41" t="s">
        <v>678</v>
      </c>
      <c r="M12" s="41">
        <v>3146</v>
      </c>
      <c r="N12" s="60">
        <v>3146</v>
      </c>
      <c r="O12" s="181"/>
      <c r="P12" s="43"/>
      <c r="R12" s="39"/>
      <c r="S12" s="39"/>
      <c r="T12" s="39"/>
    </row>
    <row r="13" spans="1:20" s="38" customFormat="1" ht="40.5" customHeight="1" thickBot="1">
      <c r="A13" s="40">
        <v>6</v>
      </c>
      <c r="B13" s="90" t="s">
        <v>368</v>
      </c>
      <c r="C13" s="90">
        <v>68</v>
      </c>
      <c r="D13" s="34">
        <v>35929</v>
      </c>
      <c r="E13" s="58" t="s">
        <v>655</v>
      </c>
      <c r="F13" s="314" t="s">
        <v>570</v>
      </c>
      <c r="G13" s="41" t="s">
        <v>678</v>
      </c>
      <c r="H13" s="41" t="s">
        <v>678</v>
      </c>
      <c r="I13" s="41">
        <v>3072</v>
      </c>
      <c r="J13" s="60">
        <v>3072</v>
      </c>
      <c r="K13" s="41" t="s">
        <v>678</v>
      </c>
      <c r="L13" s="41" t="s">
        <v>678</v>
      </c>
      <c r="M13" s="41">
        <v>3129</v>
      </c>
      <c r="N13" s="60">
        <v>3129</v>
      </c>
      <c r="O13" s="181"/>
      <c r="P13" s="43"/>
      <c r="R13" s="39"/>
      <c r="S13" s="39"/>
      <c r="T13" s="39"/>
    </row>
    <row r="14" spans="1:20" s="38" customFormat="1" ht="40.5" customHeight="1" thickBot="1">
      <c r="A14" s="44">
        <v>7</v>
      </c>
      <c r="B14" s="336" t="s">
        <v>356</v>
      </c>
      <c r="C14" s="336">
        <v>36</v>
      </c>
      <c r="D14" s="327">
        <v>35463</v>
      </c>
      <c r="E14" s="326" t="s">
        <v>625</v>
      </c>
      <c r="F14" s="352" t="s">
        <v>124</v>
      </c>
      <c r="G14" s="45">
        <v>3074</v>
      </c>
      <c r="H14" s="45" t="s">
        <v>678</v>
      </c>
      <c r="I14" s="45">
        <v>2769</v>
      </c>
      <c r="J14" s="345">
        <v>3074</v>
      </c>
      <c r="K14" s="45" t="s">
        <v>678</v>
      </c>
      <c r="L14" s="45" t="s">
        <v>678</v>
      </c>
      <c r="M14" s="45" t="s">
        <v>678</v>
      </c>
      <c r="N14" s="345">
        <v>3074</v>
      </c>
      <c r="O14" s="381"/>
      <c r="P14" s="48"/>
      <c r="R14" s="39"/>
      <c r="S14" s="39"/>
      <c r="T14" s="39"/>
    </row>
    <row r="15" spans="1:20" s="38" customFormat="1" ht="40.5" customHeight="1" thickBot="1">
      <c r="A15" s="338">
        <v>8</v>
      </c>
      <c r="B15" s="310" t="s">
        <v>362</v>
      </c>
      <c r="C15" s="310">
        <v>58</v>
      </c>
      <c r="D15" s="346">
        <v>35855</v>
      </c>
      <c r="E15" s="347" t="s">
        <v>675</v>
      </c>
      <c r="F15" s="351" t="s">
        <v>124</v>
      </c>
      <c r="G15" s="341">
        <v>2760</v>
      </c>
      <c r="H15" s="341">
        <v>2644</v>
      </c>
      <c r="I15" s="341">
        <v>2620</v>
      </c>
      <c r="J15" s="342">
        <v>2760</v>
      </c>
      <c r="K15" s="341">
        <v>2660</v>
      </c>
      <c r="L15" s="341">
        <v>2820</v>
      </c>
      <c r="M15" s="341">
        <v>2821</v>
      </c>
      <c r="N15" s="342">
        <v>2821</v>
      </c>
      <c r="O15" s="374"/>
      <c r="P15" s="344"/>
      <c r="R15" s="39"/>
      <c r="S15" s="39"/>
      <c r="T15" s="39"/>
    </row>
    <row r="16" spans="1:20" s="38" customFormat="1" ht="40.5" customHeight="1" thickBot="1">
      <c r="A16" s="40">
        <v>9</v>
      </c>
      <c r="B16" s="378" t="s">
        <v>358</v>
      </c>
      <c r="C16" s="379">
        <v>75</v>
      </c>
      <c r="D16" s="34">
        <v>35796</v>
      </c>
      <c r="E16" s="58" t="s">
        <v>686</v>
      </c>
      <c r="F16" s="314" t="s">
        <v>647</v>
      </c>
      <c r="G16" s="41">
        <v>2741</v>
      </c>
      <c r="H16" s="41" t="s">
        <v>678</v>
      </c>
      <c r="I16" s="41" t="s">
        <v>678</v>
      </c>
      <c r="J16" s="60">
        <v>2741</v>
      </c>
      <c r="K16" s="41"/>
      <c r="L16" s="41"/>
      <c r="M16" s="41"/>
      <c r="N16" s="60">
        <v>2741</v>
      </c>
      <c r="O16" s="42"/>
      <c r="P16" s="43"/>
      <c r="R16" s="39"/>
      <c r="S16" s="39"/>
      <c r="T16" s="39"/>
    </row>
    <row r="17" spans="1:20" s="38" customFormat="1" ht="40.5" customHeight="1" thickBot="1">
      <c r="A17" s="40">
        <v>10</v>
      </c>
      <c r="B17" s="91" t="s">
        <v>361</v>
      </c>
      <c r="C17" s="310">
        <v>99</v>
      </c>
      <c r="D17" s="34">
        <v>35827</v>
      </c>
      <c r="E17" s="58" t="s">
        <v>656</v>
      </c>
      <c r="F17" s="314" t="s">
        <v>574</v>
      </c>
      <c r="G17" s="41">
        <v>2588</v>
      </c>
      <c r="H17" s="41" t="s">
        <v>678</v>
      </c>
      <c r="I17" s="41" t="s">
        <v>678</v>
      </c>
      <c r="J17" s="60">
        <v>2588</v>
      </c>
      <c r="K17" s="41"/>
      <c r="L17" s="41"/>
      <c r="M17" s="41"/>
      <c r="N17" s="60">
        <v>2588</v>
      </c>
      <c r="O17" s="42"/>
      <c r="P17" s="43"/>
      <c r="R17" s="39"/>
      <c r="S17" s="39"/>
      <c r="T17" s="39"/>
    </row>
    <row r="18" spans="1:20" s="38" customFormat="1" ht="40.5" customHeight="1" thickBot="1">
      <c r="A18" s="40">
        <v>11</v>
      </c>
      <c r="B18" s="378" t="s">
        <v>353</v>
      </c>
      <c r="C18" s="379">
        <v>4</v>
      </c>
      <c r="D18" s="34">
        <v>36119</v>
      </c>
      <c r="E18" s="58" t="s">
        <v>556</v>
      </c>
      <c r="F18" s="314" t="s">
        <v>523</v>
      </c>
      <c r="G18" s="41" t="s">
        <v>678</v>
      </c>
      <c r="H18" s="41">
        <v>2432</v>
      </c>
      <c r="I18" s="41">
        <v>2571</v>
      </c>
      <c r="J18" s="60">
        <v>2571</v>
      </c>
      <c r="K18" s="41"/>
      <c r="L18" s="41"/>
      <c r="M18" s="41"/>
      <c r="N18" s="60">
        <v>2571</v>
      </c>
      <c r="O18" s="42">
        <v>444</v>
      </c>
      <c r="P18" s="43"/>
      <c r="R18" s="39"/>
      <c r="S18" s="39"/>
      <c r="T18" s="39"/>
    </row>
    <row r="19" spans="1:20" s="38" customFormat="1" ht="40.5" customHeight="1" thickBot="1">
      <c r="A19" s="40">
        <v>12</v>
      </c>
      <c r="B19" s="378" t="s">
        <v>360</v>
      </c>
      <c r="C19" s="379">
        <v>61</v>
      </c>
      <c r="D19" s="34">
        <v>35431</v>
      </c>
      <c r="E19" s="58" t="s">
        <v>654</v>
      </c>
      <c r="F19" s="314" t="s">
        <v>577</v>
      </c>
      <c r="G19" s="41" t="s">
        <v>678</v>
      </c>
      <c r="H19" s="41">
        <v>1723</v>
      </c>
      <c r="I19" s="41">
        <v>2180</v>
      </c>
      <c r="J19" s="60">
        <v>2180</v>
      </c>
      <c r="K19" s="41"/>
      <c r="L19" s="41"/>
      <c r="M19" s="41"/>
      <c r="N19" s="60">
        <v>2180</v>
      </c>
      <c r="O19" s="42"/>
      <c r="P19" s="43"/>
      <c r="R19" s="39"/>
      <c r="S19" s="39"/>
      <c r="T19" s="39"/>
    </row>
    <row r="20" spans="1:20" s="38" customFormat="1" ht="40.5" customHeight="1" thickBot="1">
      <c r="A20" s="40">
        <v>13</v>
      </c>
      <c r="B20" s="378" t="s">
        <v>354</v>
      </c>
      <c r="C20" s="379">
        <v>12</v>
      </c>
      <c r="D20" s="34">
        <v>35870</v>
      </c>
      <c r="E20" s="58" t="s">
        <v>564</v>
      </c>
      <c r="F20" s="314" t="s">
        <v>522</v>
      </c>
      <c r="G20" s="41" t="s">
        <v>678</v>
      </c>
      <c r="H20" s="41">
        <v>853</v>
      </c>
      <c r="I20" s="41" t="s">
        <v>678</v>
      </c>
      <c r="J20" s="60">
        <v>853</v>
      </c>
      <c r="K20" s="41"/>
      <c r="L20" s="41"/>
      <c r="M20" s="41"/>
      <c r="N20" s="60">
        <v>853</v>
      </c>
      <c r="O20" s="42">
        <v>134</v>
      </c>
      <c r="P20" s="43"/>
      <c r="R20" s="39"/>
      <c r="S20" s="39"/>
      <c r="T20" s="39"/>
    </row>
    <row r="21" spans="1:20" s="38" customFormat="1" ht="40.5" customHeight="1" thickBot="1">
      <c r="A21" s="40">
        <v>14</v>
      </c>
      <c r="B21" s="378" t="s">
        <v>357</v>
      </c>
      <c r="C21" s="379">
        <v>76</v>
      </c>
      <c r="D21" s="34">
        <v>35431</v>
      </c>
      <c r="E21" s="58" t="s">
        <v>598</v>
      </c>
      <c r="F21" s="314" t="s">
        <v>599</v>
      </c>
      <c r="G21" s="41"/>
      <c r="H21" s="41"/>
      <c r="I21" s="41"/>
      <c r="J21" s="60">
        <v>0</v>
      </c>
      <c r="K21" s="41"/>
      <c r="L21" s="41"/>
      <c r="M21" s="41"/>
      <c r="N21" s="60">
        <v>0</v>
      </c>
      <c r="O21" s="42"/>
      <c r="P21" s="43"/>
      <c r="R21" s="39"/>
      <c r="S21" s="39"/>
      <c r="T21" s="39"/>
    </row>
    <row r="22" spans="1:20" s="38" customFormat="1" ht="40.5" customHeight="1" thickBot="1">
      <c r="A22" s="40">
        <v>15</v>
      </c>
      <c r="B22" s="91" t="s">
        <v>366</v>
      </c>
      <c r="C22" s="310">
        <v>86</v>
      </c>
      <c r="D22" s="34">
        <v>35704</v>
      </c>
      <c r="E22" s="58" t="s">
        <v>560</v>
      </c>
      <c r="F22" s="314" t="s">
        <v>591</v>
      </c>
      <c r="G22" s="41"/>
      <c r="H22" s="41"/>
      <c r="I22" s="41"/>
      <c r="J22" s="60">
        <v>0</v>
      </c>
      <c r="K22" s="41"/>
      <c r="L22" s="41"/>
      <c r="M22" s="41"/>
      <c r="N22" s="60">
        <v>0</v>
      </c>
      <c r="O22" s="42"/>
      <c r="P22" s="43"/>
      <c r="R22" s="39"/>
      <c r="S22" s="39"/>
      <c r="T22" s="39"/>
    </row>
    <row r="23" spans="1:20" s="38" customFormat="1" ht="40.5" customHeight="1" thickBot="1">
      <c r="A23" s="40">
        <v>16</v>
      </c>
      <c r="B23" s="91" t="s">
        <v>367</v>
      </c>
      <c r="C23" s="310">
        <v>87</v>
      </c>
      <c r="D23" s="34">
        <v>35718</v>
      </c>
      <c r="E23" s="58" t="s">
        <v>628</v>
      </c>
      <c r="F23" s="314" t="s">
        <v>591</v>
      </c>
      <c r="G23" s="41"/>
      <c r="H23" s="41"/>
      <c r="I23" s="41"/>
      <c r="J23" s="60">
        <v>0</v>
      </c>
      <c r="K23" s="41"/>
      <c r="L23" s="41"/>
      <c r="M23" s="41"/>
      <c r="N23" s="60">
        <v>0</v>
      </c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91" t="s">
        <v>369</v>
      </c>
      <c r="C24" s="310" t="s">
        <v>688</v>
      </c>
      <c r="D24" s="34" t="s">
        <v>688</v>
      </c>
      <c r="E24" s="58" t="s">
        <v>688</v>
      </c>
      <c r="F24" s="314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91" t="s">
        <v>370</v>
      </c>
      <c r="C25" s="310" t="s">
        <v>688</v>
      </c>
      <c r="D25" s="34" t="s">
        <v>688</v>
      </c>
      <c r="E25" s="58" t="s">
        <v>688</v>
      </c>
      <c r="F25" s="314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38.25" customHeight="1" thickBot="1">
      <c r="A26" s="44"/>
      <c r="B26" s="92" t="s">
        <v>371</v>
      </c>
      <c r="C26" s="329" t="s">
        <v>688</v>
      </c>
      <c r="D26" s="327" t="s">
        <v>688</v>
      </c>
      <c r="E26" s="326" t="s">
        <v>688</v>
      </c>
      <c r="F26" s="352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20" s="38" customFormat="1" ht="40.5" customHeight="1" hidden="1" thickBot="1">
      <c r="A27" s="265"/>
      <c r="B27" s="265"/>
      <c r="C27" s="265"/>
      <c r="D27" s="346">
        <f>IF(ISERROR(VLOOKUP(B27,#REF!,2,0)),"",(VLOOKUP(B27,#REF!,2,0)))</f>
      </c>
      <c r="E27" s="347">
        <f>IF(ISERROR(VLOOKUP(B27,#REF!,3,0)),"",(VLOOKUP(B27,#REF!,3,0)))</f>
      </c>
      <c r="F27" s="347">
        <f>IF(ISERROR(VLOOKUP(B27,#REF!,4,0)),"",(VLOOKUP(B27,#REF!,4,0)))</f>
      </c>
      <c r="G27" s="266"/>
      <c r="H27" s="266"/>
      <c r="I27" s="266"/>
      <c r="J27" s="267"/>
      <c r="K27" s="268"/>
      <c r="L27" s="268"/>
      <c r="M27" s="268"/>
      <c r="N27" s="267"/>
      <c r="O27" s="269"/>
      <c r="P27" s="270"/>
      <c r="R27" s="39"/>
      <c r="S27" s="39"/>
      <c r="T27" s="39"/>
    </row>
    <row r="28" spans="1:20" s="38" customFormat="1" ht="40.5" customHeight="1" hidden="1" thickBot="1">
      <c r="A28" s="265"/>
      <c r="B28" s="265"/>
      <c r="C28" s="265"/>
      <c r="D28" s="34">
        <f>IF(ISERROR(VLOOKUP(B28,#REF!,2,0)),"",(VLOOKUP(B28,#REF!,2,0)))</f>
      </c>
      <c r="E28" s="58">
        <f>IF(ISERROR(VLOOKUP(B28,#REF!,3,0)),"",(VLOOKUP(B28,#REF!,3,0)))</f>
      </c>
      <c r="F28" s="59">
        <f>IF(ISERROR(VLOOKUP(B28,#REF!,4,0)),"",(VLOOKUP(B28,#REF!,4,0)))</f>
      </c>
      <c r="G28" s="266"/>
      <c r="H28" s="266"/>
      <c r="I28" s="266"/>
      <c r="J28" s="267"/>
      <c r="K28" s="268"/>
      <c r="L28" s="268"/>
      <c r="M28" s="268"/>
      <c r="N28" s="267"/>
      <c r="O28" s="269"/>
      <c r="P28" s="270"/>
      <c r="R28" s="39"/>
      <c r="S28" s="39"/>
      <c r="T28" s="39"/>
    </row>
    <row r="29" spans="1:15" s="39" customFormat="1" ht="3.75" customHeight="1">
      <c r="A29" s="49"/>
      <c r="B29" s="49"/>
      <c r="C29" s="49"/>
      <c r="D29" s="34">
        <f>IF(ISERROR(VLOOKUP(B29,#REF!,2,0)),"",(VLOOKUP(B29,#REF!,2,0)))</f>
      </c>
      <c r="E29" s="58">
        <f>IF(ISERROR(VLOOKUP(B29,#REF!,3,0)),"",(VLOOKUP(B29,#REF!,3,0)))</f>
      </c>
      <c r="F29" s="59">
        <f>IF(ISERROR(VLOOKUP(B29,#REF!,4,0)),"",(VLOOKUP(B29,#REF!,4,0)))</f>
      </c>
      <c r="N29" s="51"/>
      <c r="O29" s="49"/>
    </row>
    <row r="30" spans="1:16" s="39" customFormat="1" ht="25.5" customHeight="1">
      <c r="A30" s="420" t="s">
        <v>6</v>
      </c>
      <c r="B30" s="420"/>
      <c r="C30" s="420"/>
      <c r="D30" s="420"/>
      <c r="E30" s="52" t="s">
        <v>0</v>
      </c>
      <c r="F30" s="52" t="s">
        <v>1</v>
      </c>
      <c r="G30" s="421" t="s">
        <v>2</v>
      </c>
      <c r="H30" s="421"/>
      <c r="I30" s="421"/>
      <c r="J30" s="52"/>
      <c r="K30" s="421" t="s">
        <v>3</v>
      </c>
      <c r="L30" s="421"/>
      <c r="M30" s="52"/>
      <c r="N30" s="421" t="s">
        <v>3</v>
      </c>
      <c r="O30" s="421"/>
      <c r="P30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30:D30"/>
    <mergeCell ref="G30:I30"/>
    <mergeCell ref="K30:L30"/>
    <mergeCell ref="N30:O30"/>
    <mergeCell ref="C6:C7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"/>
  <sheetViews>
    <sheetView view="pageBreakPreview" zoomScale="85" zoomScaleNormal="70" zoomScaleSheetLayoutView="85" zoomScalePageLayoutView="0" workbookViewId="0" topLeftCell="A1">
      <selection activeCell="U8" sqref="U8"/>
    </sheetView>
  </sheetViews>
  <sheetFormatPr defaultColWidth="9.140625" defaultRowHeight="12.75"/>
  <cols>
    <col min="1" max="1" width="5.57421875" style="148" customWidth="1"/>
    <col min="2" max="2" width="41.00390625" style="148" bestFit="1" customWidth="1"/>
    <col min="3" max="3" width="8.28125" style="148" customWidth="1"/>
    <col min="4" max="4" width="9.421875" style="148" customWidth="1"/>
    <col min="5" max="5" width="8.28125" style="148" customWidth="1"/>
    <col min="6" max="6" width="9.140625" style="148" customWidth="1"/>
    <col min="7" max="7" width="8.28125" style="148" customWidth="1"/>
    <col min="8" max="10" width="10.421875" style="148" customWidth="1"/>
    <col min="11" max="11" width="8.28125" style="148" customWidth="1"/>
    <col min="12" max="12" width="9.28125" style="148" customWidth="1"/>
    <col min="13" max="13" width="10.7109375" style="148" customWidth="1"/>
    <col min="14" max="14" width="6.140625" style="148" customWidth="1"/>
    <col min="15" max="15" width="7.7109375" style="148" customWidth="1"/>
    <col min="16" max="16" width="5.421875" style="148" customWidth="1"/>
    <col min="17" max="16384" width="9.140625" style="148" customWidth="1"/>
  </cols>
  <sheetData>
    <row r="1" spans="1:16" s="141" customFormat="1" ht="52.5" customHeight="1">
      <c r="A1" s="466" t="str">
        <f>Kapak!B3</f>
        <v>TÜRKİYE ATLETİZM FEDERASYONU BAŞKANLIĞI
Bursa Atletizm İl Temsilciliği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s="142" customFormat="1" ht="21" customHeight="1">
      <c r="A2" s="467" t="str">
        <f>(Kapak!B15)</f>
        <v>NURULLAH İVAK ULUSLAR ARASI ATMALAR ŞAMPİYONASI VE YILDIZLAR ATMALAR LİGİ FİNALİ</v>
      </c>
      <c r="B2" s="467"/>
      <c r="C2" s="468"/>
      <c r="D2" s="468"/>
      <c r="E2" s="468"/>
      <c r="F2" s="468"/>
      <c r="G2" s="468"/>
      <c r="H2" s="467"/>
      <c r="I2" s="467"/>
      <c r="J2" s="467"/>
      <c r="K2" s="467"/>
      <c r="L2" s="467"/>
      <c r="M2" s="467"/>
      <c r="N2" s="467"/>
      <c r="O2" s="467"/>
      <c r="P2" s="467"/>
    </row>
    <row r="3" spans="1:16" s="143" customFormat="1" ht="17.25" customHeight="1" thickBot="1">
      <c r="A3" s="469" t="str">
        <f>(Kapak!B29)</f>
        <v>BURSA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</row>
    <row r="4" spans="1:16" s="145" customFormat="1" ht="2.25" customHeight="1" thickBot="1">
      <c r="A4" s="146"/>
      <c r="B4" s="147"/>
      <c r="C4" s="84">
        <f>IF(ISERROR(VLOOKUP(B4,#REF!,2,0)),"",(VLOOKUP(B4,#REF!,2,0)))</f>
      </c>
      <c r="D4" s="83">
        <f>IF(ISERROR(VLOOKUP(B4,#REF!,3,0)),"",(VLOOKUP(B4,#REF!,3,0)))</f>
      </c>
      <c r="E4" s="84">
        <f>IF(ISERROR(VLOOKUP(B4,#REF!,2,0)),"",(VLOOKUP(B4,#REF!,2,0)))</f>
      </c>
      <c r="F4" s="83">
        <f>IF(ISERROR(VLOOKUP(B4,#REF!,3,0)),"",(VLOOKUP(B4,#REF!,3,0)))</f>
      </c>
      <c r="G4" s="82">
        <f>IF(ISERROR(VLOOKUP(B4,#REF!,2,0)),"",(VLOOKUP(B4,#REF!,2,0)))</f>
      </c>
      <c r="H4" s="83">
        <f>IF(ISERROR(VLOOKUP(B4,#REF!,3,0)),"",(VLOOKUP(B4,#REF!,3,0)))</f>
      </c>
      <c r="I4" s="83"/>
      <c r="J4" s="83"/>
      <c r="K4" s="85">
        <f>IF(ISERROR(VLOOKUP(B4,#REF!,2,0)),"",(VLOOKUP(B4,#REF!,2,0)))</f>
      </c>
      <c r="L4" s="83">
        <f>IF(ISERROR(VLOOKUP(B4,#REF!,3,0)),"",(VLOOKUP(B4,#REF!,3,0)))</f>
      </c>
      <c r="M4" s="86">
        <f>IF(ISERROR(VLOOKUP(B4,'Çekiç(16YB)'!$F$8:$N$50,10,0)),"",(VLOOKUP(B4,'Çekiç(16YB)'!$F$8:$N$50,10,0)))</f>
      </c>
      <c r="N4" s="87">
        <f>IF(ISERROR(VLOOKUP(B4,'Çekiç(16YB)'!$F$8:$O$50,11,0)),"",(VLOOKUP(B4,'Çekiç(16YB)'!$F$8:$O$50,11,0)))</f>
      </c>
      <c r="O4" s="86">
        <f>IF(ISERROR(VLOOKUP(B4,#REF!,10,0)),"",(VLOOKUP(B4,#REF!,10,0)))</f>
      </c>
      <c r="P4" s="202">
        <f>IF(ISERROR(VLOOKUP(B4,#REF!,11,0)),"",(VLOOKUP(B4,#REF!,11,0)))</f>
      </c>
    </row>
    <row r="5" ht="45" customHeight="1"/>
    <row r="6" spans="1:16" s="144" customFormat="1" ht="17.25" customHeight="1">
      <c r="A6" s="478" t="s">
        <v>511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</row>
    <row r="7" ht="14.25" customHeight="1" thickBot="1"/>
    <row r="8" spans="1:13" ht="31.5" customHeight="1">
      <c r="A8" s="481" t="s">
        <v>27</v>
      </c>
      <c r="B8" s="474" t="s">
        <v>52</v>
      </c>
      <c r="C8" s="472" t="s">
        <v>8</v>
      </c>
      <c r="D8" s="473"/>
      <c r="E8" s="472" t="s">
        <v>9</v>
      </c>
      <c r="F8" s="473"/>
      <c r="G8" s="472" t="s">
        <v>10</v>
      </c>
      <c r="H8" s="473"/>
      <c r="I8" s="472" t="s">
        <v>43</v>
      </c>
      <c r="J8" s="473"/>
      <c r="K8" s="479" t="s">
        <v>54</v>
      </c>
      <c r="L8" s="476" t="s">
        <v>53</v>
      </c>
      <c r="M8" s="470" t="s">
        <v>505</v>
      </c>
    </row>
    <row r="9" spans="1:13" ht="17.25" customHeight="1" thickBot="1">
      <c r="A9" s="482"/>
      <c r="B9" s="475"/>
      <c r="C9" s="149" t="s">
        <v>28</v>
      </c>
      <c r="D9" s="149" t="s">
        <v>29</v>
      </c>
      <c r="E9" s="149" t="s">
        <v>28</v>
      </c>
      <c r="F9" s="149" t="s">
        <v>29</v>
      </c>
      <c r="G9" s="201" t="s">
        <v>28</v>
      </c>
      <c r="H9" s="201" t="s">
        <v>29</v>
      </c>
      <c r="I9" s="149" t="s">
        <v>28</v>
      </c>
      <c r="J9" s="149" t="s">
        <v>29</v>
      </c>
      <c r="K9" s="480"/>
      <c r="L9" s="477"/>
      <c r="M9" s="471"/>
    </row>
    <row r="10" spans="1:13" ht="36" customHeight="1">
      <c r="A10" s="271">
        <v>1</v>
      </c>
      <c r="B10" s="272" t="s">
        <v>520</v>
      </c>
      <c r="C10" s="273">
        <v>3644</v>
      </c>
      <c r="D10" s="274">
        <v>631</v>
      </c>
      <c r="E10" s="348">
        <v>1386</v>
      </c>
      <c r="F10" s="349">
        <v>803</v>
      </c>
      <c r="G10" s="348">
        <v>4631</v>
      </c>
      <c r="H10" s="350">
        <v>712</v>
      </c>
      <c r="I10" s="273">
        <v>3556</v>
      </c>
      <c r="J10" s="274">
        <v>623</v>
      </c>
      <c r="K10" s="275">
        <v>2777</v>
      </c>
      <c r="L10" s="276">
        <v>2769</v>
      </c>
      <c r="M10" s="282">
        <v>5546</v>
      </c>
    </row>
    <row r="11" spans="1:13" ht="36" customHeight="1">
      <c r="A11" s="277">
        <v>4</v>
      </c>
      <c r="B11" s="281" t="s">
        <v>523</v>
      </c>
      <c r="C11" s="273">
        <v>2705</v>
      </c>
      <c r="D11" s="274">
        <v>462</v>
      </c>
      <c r="E11" s="348">
        <v>740</v>
      </c>
      <c r="F11" s="349">
        <v>414</v>
      </c>
      <c r="G11" s="348">
        <v>2358</v>
      </c>
      <c r="H11" s="350">
        <v>350</v>
      </c>
      <c r="I11" s="273">
        <v>2571</v>
      </c>
      <c r="J11" s="274">
        <v>444</v>
      </c>
      <c r="K11" s="279">
        <v>1066</v>
      </c>
      <c r="L11" s="276">
        <v>1670</v>
      </c>
      <c r="M11" s="282">
        <v>2736</v>
      </c>
    </row>
    <row r="12" spans="1:13" ht="36" customHeight="1">
      <c r="A12" s="277">
        <v>3</v>
      </c>
      <c r="B12" s="280" t="s">
        <v>522</v>
      </c>
      <c r="C12" s="273">
        <v>2279</v>
      </c>
      <c r="D12" s="274">
        <v>386</v>
      </c>
      <c r="E12" s="348">
        <v>818</v>
      </c>
      <c r="F12" s="349">
        <v>461</v>
      </c>
      <c r="G12" s="348">
        <v>554</v>
      </c>
      <c r="H12" s="350">
        <v>64</v>
      </c>
      <c r="I12" s="273">
        <v>853</v>
      </c>
      <c r="J12" s="274">
        <v>134</v>
      </c>
      <c r="K12" s="279">
        <v>1129</v>
      </c>
      <c r="L12" s="276">
        <v>1045</v>
      </c>
      <c r="M12" s="282">
        <v>2174</v>
      </c>
    </row>
    <row r="13" spans="1:13" ht="36" customHeight="1">
      <c r="A13" s="277">
        <v>2</v>
      </c>
      <c r="B13" s="278" t="s">
        <v>521</v>
      </c>
      <c r="C13" s="273" t="s">
        <v>688</v>
      </c>
      <c r="D13" s="274" t="s">
        <v>688</v>
      </c>
      <c r="E13" s="348" t="s">
        <v>688</v>
      </c>
      <c r="F13" s="349" t="s">
        <v>688</v>
      </c>
      <c r="G13" s="348" t="s">
        <v>688</v>
      </c>
      <c r="H13" s="350" t="s">
        <v>688</v>
      </c>
      <c r="I13" s="273" t="s">
        <v>688</v>
      </c>
      <c r="J13" s="274" t="s">
        <v>688</v>
      </c>
      <c r="K13" s="279">
        <v>1954</v>
      </c>
      <c r="L13" s="276">
        <v>0</v>
      </c>
      <c r="M13" s="282">
        <v>1954</v>
      </c>
    </row>
  </sheetData>
  <sheetProtection/>
  <mergeCells count="13">
    <mergeCell ref="A6:P6"/>
    <mergeCell ref="K8:K9"/>
    <mergeCell ref="A8:A9"/>
    <mergeCell ref="A1:P1"/>
    <mergeCell ref="A2:P2"/>
    <mergeCell ref="A3:P3"/>
    <mergeCell ref="M8:M9"/>
    <mergeCell ref="E8:F8"/>
    <mergeCell ref="G8:H8"/>
    <mergeCell ref="C8:D8"/>
    <mergeCell ref="B8:B9"/>
    <mergeCell ref="L8:L9"/>
    <mergeCell ref="I8:J8"/>
  </mergeCells>
  <hyperlinks>
    <hyperlink ref="A6:B6" location="'YARIŞMA PROGRAMI'!C25" display="Bayanlar  Genel  Puan Durumu"/>
  </hyperlinks>
  <printOptions horizontalCentered="1"/>
  <pageMargins left="0.3937007874015748" right="0.15748031496062992" top="0.31496062992125984" bottom="0.1968503937007874" header="0.2362204724409449" footer="0.07874015748031496"/>
  <pageSetup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SheetLayoutView="90" zoomScalePageLayoutView="0" workbookViewId="0" topLeftCell="A1">
      <selection activeCell="D9" sqref="D9"/>
    </sheetView>
  </sheetViews>
  <sheetFormatPr defaultColWidth="9.140625" defaultRowHeight="12.75"/>
  <cols>
    <col min="1" max="1" width="5.7109375" style="20" customWidth="1"/>
    <col min="2" max="2" width="0.13671875" style="20" customWidth="1"/>
    <col min="3" max="3" width="10.421875" style="20" customWidth="1"/>
    <col min="4" max="4" width="10.42187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434" t="str">
        <f>Kapak!B3</f>
        <v>TÜRKİYE ATLETİZM FEDERASYONU BAŞKANLIĞI
Bursa Atletizm İl Temsilciliği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435" t="str">
        <f>Kapak!B15</f>
        <v>NURULLAH İVAK ULUSLAR ARASI ATMALAR ŞAMPİYONASI VE YILDIZLAR ATMALAR LİGİ FİNALİ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s="22" customFormat="1" ht="17.25" customHeight="1">
      <c r="A3" s="436" t="s">
        <v>15</v>
      </c>
      <c r="B3" s="436"/>
      <c r="C3" s="436"/>
      <c r="D3" s="436"/>
      <c r="E3" s="264" t="str">
        <f>'YARIŞMA PROGRAMI'!C7</f>
        <v>Çekiç Atma</v>
      </c>
      <c r="F3" s="28" t="s">
        <v>525</v>
      </c>
      <c r="G3" s="437" t="str">
        <f>'YARIŞMA PROGRAMI'!E7</f>
        <v>34.00 (3kg)</v>
      </c>
      <c r="H3" s="437"/>
      <c r="I3" s="437"/>
      <c r="J3" s="438" t="s">
        <v>4</v>
      </c>
      <c r="K3" s="438"/>
      <c r="L3" s="438"/>
      <c r="M3" s="437" t="str">
        <f>'YARIŞMA PROGRAMI'!F7</f>
        <v>-</v>
      </c>
      <c r="N3" s="437"/>
      <c r="O3" s="437"/>
      <c r="P3" s="437"/>
    </row>
    <row r="4" spans="1:16" s="22" customFormat="1" ht="17.25" customHeight="1">
      <c r="A4" s="424" t="s">
        <v>16</v>
      </c>
      <c r="B4" s="424"/>
      <c r="C4" s="424"/>
      <c r="D4" s="424"/>
      <c r="E4" s="29" t="str">
        <f>'YARIŞMA PROGRAMI'!B7</f>
        <v>16 Yaşaltı Bayan</v>
      </c>
      <c r="F4" s="30"/>
      <c r="G4" s="425"/>
      <c r="H4" s="425"/>
      <c r="I4" s="425"/>
      <c r="J4" s="424" t="s">
        <v>17</v>
      </c>
      <c r="K4" s="424"/>
      <c r="L4" s="424"/>
      <c r="M4" s="426" t="str">
        <f>'YARIŞMA PROGRAMI'!D7</f>
        <v>03 Mayıs 2014 - 09.00</v>
      </c>
      <c r="N4" s="426"/>
      <c r="O4" s="426"/>
      <c r="P4" s="426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27" t="s">
        <v>18</v>
      </c>
      <c r="B6" s="88"/>
      <c r="C6" s="422" t="s">
        <v>524</v>
      </c>
      <c r="D6" s="422" t="s">
        <v>31</v>
      </c>
      <c r="E6" s="429" t="s">
        <v>19</v>
      </c>
      <c r="F6" s="429" t="s">
        <v>23</v>
      </c>
      <c r="G6" s="431" t="s">
        <v>5</v>
      </c>
      <c r="H6" s="431"/>
      <c r="I6" s="431"/>
      <c r="J6" s="431"/>
      <c r="K6" s="431"/>
      <c r="L6" s="431"/>
      <c r="M6" s="431"/>
      <c r="N6" s="432" t="s">
        <v>20</v>
      </c>
      <c r="O6" s="416" t="s">
        <v>21</v>
      </c>
      <c r="P6" s="418" t="s">
        <v>22</v>
      </c>
    </row>
    <row r="7" spans="1:16" ht="35.25" customHeight="1" thickBot="1">
      <c r="A7" s="459"/>
      <c r="B7" s="89"/>
      <c r="C7" s="423"/>
      <c r="D7" s="462"/>
      <c r="E7" s="463"/>
      <c r="F7" s="463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55"/>
      <c r="O7" s="465"/>
      <c r="P7" s="458"/>
    </row>
    <row r="8" spans="1:20" s="38" customFormat="1" ht="45" customHeight="1" thickBot="1">
      <c r="A8" s="33">
        <v>1</v>
      </c>
      <c r="B8" s="177" t="s">
        <v>212</v>
      </c>
      <c r="C8" s="177">
        <v>31</v>
      </c>
      <c r="D8" s="261">
        <v>36413</v>
      </c>
      <c r="E8" s="262" t="s">
        <v>607</v>
      </c>
      <c r="F8" s="263" t="s">
        <v>579</v>
      </c>
      <c r="G8" s="35" t="s">
        <v>678</v>
      </c>
      <c r="H8" s="35">
        <v>4223</v>
      </c>
      <c r="I8" s="35" t="s">
        <v>678</v>
      </c>
      <c r="J8" s="337">
        <v>4223</v>
      </c>
      <c r="K8" s="35">
        <v>4192</v>
      </c>
      <c r="L8" s="35">
        <v>4138</v>
      </c>
      <c r="M8" s="35">
        <v>4362</v>
      </c>
      <c r="N8" s="337">
        <v>4362</v>
      </c>
      <c r="O8" s="42"/>
      <c r="P8" s="37"/>
      <c r="R8" s="39"/>
      <c r="S8" s="39"/>
      <c r="T8" s="39"/>
    </row>
    <row r="9" spans="1:20" s="38" customFormat="1" ht="45" customHeight="1" thickBot="1">
      <c r="A9" s="40">
        <v>2</v>
      </c>
      <c r="B9" s="177" t="s">
        <v>211</v>
      </c>
      <c r="C9" s="177">
        <v>72</v>
      </c>
      <c r="D9" s="261">
        <v>36352</v>
      </c>
      <c r="E9" s="262" t="s">
        <v>571</v>
      </c>
      <c r="F9" s="263" t="s">
        <v>572</v>
      </c>
      <c r="G9" s="41">
        <v>3888</v>
      </c>
      <c r="H9" s="41">
        <v>4011</v>
      </c>
      <c r="I9" s="41">
        <v>3903</v>
      </c>
      <c r="J9" s="60">
        <v>4011</v>
      </c>
      <c r="K9" s="41">
        <v>3571</v>
      </c>
      <c r="L9" s="41" t="s">
        <v>678</v>
      </c>
      <c r="M9" s="41">
        <v>3735</v>
      </c>
      <c r="N9" s="60">
        <v>4011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177" t="s">
        <v>207</v>
      </c>
      <c r="C10" s="177">
        <v>39</v>
      </c>
      <c r="D10" s="261">
        <v>36613</v>
      </c>
      <c r="E10" s="262" t="s">
        <v>604</v>
      </c>
      <c r="F10" s="263" t="s">
        <v>124</v>
      </c>
      <c r="G10" s="41" t="s">
        <v>678</v>
      </c>
      <c r="H10" s="41">
        <v>3355</v>
      </c>
      <c r="I10" s="41">
        <v>3631</v>
      </c>
      <c r="J10" s="60">
        <v>3631</v>
      </c>
      <c r="K10" s="41">
        <v>3315</v>
      </c>
      <c r="L10" s="41">
        <v>3285</v>
      </c>
      <c r="M10" s="41">
        <v>3517</v>
      </c>
      <c r="N10" s="60">
        <v>3631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177" t="s">
        <v>204</v>
      </c>
      <c r="C11" s="177">
        <v>54</v>
      </c>
      <c r="D11" s="261">
        <v>36607</v>
      </c>
      <c r="E11" s="262" t="s">
        <v>582</v>
      </c>
      <c r="F11" s="263" t="s">
        <v>583</v>
      </c>
      <c r="G11" s="41">
        <v>2924</v>
      </c>
      <c r="H11" s="41">
        <v>3403</v>
      </c>
      <c r="I11" s="41">
        <v>3392</v>
      </c>
      <c r="J11" s="60">
        <v>3403</v>
      </c>
      <c r="K11" s="41">
        <v>3165</v>
      </c>
      <c r="L11" s="41">
        <v>3207</v>
      </c>
      <c r="M11" s="41">
        <v>3465</v>
      </c>
      <c r="N11" s="60">
        <v>3465</v>
      </c>
      <c r="O11" s="42"/>
      <c r="P11" s="43"/>
      <c r="R11" s="39"/>
      <c r="S11" s="39"/>
      <c r="T11" s="39"/>
    </row>
    <row r="12" spans="1:20" s="38" customFormat="1" ht="45" customHeight="1" thickBot="1">
      <c r="A12" s="44">
        <v>5</v>
      </c>
      <c r="B12" s="335" t="s">
        <v>208</v>
      </c>
      <c r="C12" s="335">
        <v>80</v>
      </c>
      <c r="D12" s="323">
        <v>36526</v>
      </c>
      <c r="E12" s="324" t="s">
        <v>606</v>
      </c>
      <c r="F12" s="325" t="s">
        <v>599</v>
      </c>
      <c r="G12" s="45">
        <v>3334</v>
      </c>
      <c r="H12" s="45">
        <v>3422</v>
      </c>
      <c r="I12" s="45" t="s">
        <v>678</v>
      </c>
      <c r="J12" s="345">
        <v>3422</v>
      </c>
      <c r="K12" s="45" t="s">
        <v>678</v>
      </c>
      <c r="L12" s="45" t="s">
        <v>678</v>
      </c>
      <c r="M12" s="45" t="s">
        <v>678</v>
      </c>
      <c r="N12" s="345">
        <v>3422</v>
      </c>
      <c r="O12" s="47"/>
      <c r="P12" s="48"/>
      <c r="R12" s="39"/>
      <c r="S12" s="39"/>
      <c r="T12" s="39"/>
    </row>
    <row r="13" spans="1:20" s="38" customFormat="1" ht="45" customHeight="1" thickBot="1">
      <c r="A13" s="338">
        <v>6</v>
      </c>
      <c r="B13" s="309" t="s">
        <v>210</v>
      </c>
      <c r="C13" s="309">
        <v>44</v>
      </c>
      <c r="D13" s="339">
        <v>36688</v>
      </c>
      <c r="E13" s="340" t="s">
        <v>608</v>
      </c>
      <c r="F13" s="340" t="s">
        <v>124</v>
      </c>
      <c r="G13" s="341" t="s">
        <v>678</v>
      </c>
      <c r="H13" s="341">
        <v>3188</v>
      </c>
      <c r="I13" s="341">
        <v>3084</v>
      </c>
      <c r="J13" s="342">
        <v>3188</v>
      </c>
      <c r="K13" s="341">
        <v>2022</v>
      </c>
      <c r="L13" s="341" t="s">
        <v>678</v>
      </c>
      <c r="M13" s="341">
        <v>3224</v>
      </c>
      <c r="N13" s="342">
        <v>3224</v>
      </c>
      <c r="O13" s="343"/>
      <c r="P13" s="344"/>
      <c r="R13" s="39"/>
      <c r="S13" s="39"/>
      <c r="T13" s="39"/>
    </row>
    <row r="14" spans="1:20" s="38" customFormat="1" ht="45" customHeight="1" thickBot="1">
      <c r="A14" s="40">
        <v>7</v>
      </c>
      <c r="B14" s="177" t="s">
        <v>209</v>
      </c>
      <c r="C14" s="177">
        <v>47</v>
      </c>
      <c r="D14" s="261">
        <v>36168</v>
      </c>
      <c r="E14" s="262" t="s">
        <v>609</v>
      </c>
      <c r="F14" s="263" t="s">
        <v>124</v>
      </c>
      <c r="G14" s="41">
        <v>2760</v>
      </c>
      <c r="H14" s="41">
        <v>2978</v>
      </c>
      <c r="I14" s="41">
        <v>3195</v>
      </c>
      <c r="J14" s="60">
        <v>3195</v>
      </c>
      <c r="K14" s="41">
        <v>2862</v>
      </c>
      <c r="L14" s="41">
        <v>3064</v>
      </c>
      <c r="M14" s="41">
        <v>2517</v>
      </c>
      <c r="N14" s="60">
        <v>3195</v>
      </c>
      <c r="O14" s="42"/>
      <c r="P14" s="43"/>
      <c r="R14" s="39"/>
      <c r="S14" s="39"/>
      <c r="T14" s="39"/>
    </row>
    <row r="15" spans="1:20" s="38" customFormat="1" ht="45" customHeight="1" thickBot="1">
      <c r="A15" s="40">
        <v>8</v>
      </c>
      <c r="B15" s="177" t="s">
        <v>206</v>
      </c>
      <c r="C15" s="177">
        <v>38</v>
      </c>
      <c r="D15" s="261">
        <v>36705</v>
      </c>
      <c r="E15" s="262" t="s">
        <v>603</v>
      </c>
      <c r="F15" s="263" t="s">
        <v>124</v>
      </c>
      <c r="G15" s="41" t="s">
        <v>678</v>
      </c>
      <c r="H15" s="41">
        <v>2002</v>
      </c>
      <c r="I15" s="41">
        <v>3065</v>
      </c>
      <c r="J15" s="60">
        <v>3065</v>
      </c>
      <c r="K15" s="41" t="s">
        <v>678</v>
      </c>
      <c r="L15" s="41">
        <v>2888</v>
      </c>
      <c r="M15" s="41">
        <v>2094</v>
      </c>
      <c r="N15" s="60">
        <v>3065</v>
      </c>
      <c r="O15" s="42"/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177" t="s">
        <v>205</v>
      </c>
      <c r="C16" s="177">
        <v>58</v>
      </c>
      <c r="D16" s="261">
        <v>36672</v>
      </c>
      <c r="E16" s="262" t="s">
        <v>584</v>
      </c>
      <c r="F16" s="263" t="s">
        <v>583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679</v>
      </c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177" t="s">
        <v>213</v>
      </c>
      <c r="C17" s="177" t="s">
        <v>688</v>
      </c>
      <c r="D17" s="261" t="s">
        <v>688</v>
      </c>
      <c r="E17" s="262" t="s">
        <v>688</v>
      </c>
      <c r="F17" s="263" t="s">
        <v>688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177" t="s">
        <v>214</v>
      </c>
      <c r="C18" s="177" t="s">
        <v>688</v>
      </c>
      <c r="D18" s="261" t="s">
        <v>688</v>
      </c>
      <c r="E18" s="262" t="s">
        <v>688</v>
      </c>
      <c r="F18" s="263" t="s">
        <v>688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177" t="s">
        <v>215</v>
      </c>
      <c r="C19" s="177" t="s">
        <v>688</v>
      </c>
      <c r="D19" s="261" t="s">
        <v>688</v>
      </c>
      <c r="E19" s="262" t="s">
        <v>688</v>
      </c>
      <c r="F19" s="263" t="s">
        <v>688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7" t="s">
        <v>216</v>
      </c>
      <c r="C20" s="177" t="s">
        <v>688</v>
      </c>
      <c r="D20" s="261" t="s">
        <v>688</v>
      </c>
      <c r="E20" s="262" t="s">
        <v>688</v>
      </c>
      <c r="F20" s="263" t="s">
        <v>688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7" t="s">
        <v>217</v>
      </c>
      <c r="C21" s="177" t="s">
        <v>688</v>
      </c>
      <c r="D21" s="261" t="s">
        <v>688</v>
      </c>
      <c r="E21" s="262" t="s">
        <v>688</v>
      </c>
      <c r="F21" s="263" t="s">
        <v>688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7" t="s">
        <v>218</v>
      </c>
      <c r="C22" s="177" t="s">
        <v>688</v>
      </c>
      <c r="D22" s="261" t="s">
        <v>688</v>
      </c>
      <c r="E22" s="262" t="s">
        <v>688</v>
      </c>
      <c r="F22" s="263" t="s">
        <v>688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7" t="s">
        <v>219</v>
      </c>
      <c r="C23" s="177" t="s">
        <v>688</v>
      </c>
      <c r="D23" s="261" t="s">
        <v>688</v>
      </c>
      <c r="E23" s="262" t="s">
        <v>688</v>
      </c>
      <c r="F23" s="263" t="s">
        <v>688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7" t="s">
        <v>220</v>
      </c>
      <c r="C24" s="177" t="s">
        <v>688</v>
      </c>
      <c r="D24" s="261" t="s">
        <v>688</v>
      </c>
      <c r="E24" s="262" t="s">
        <v>688</v>
      </c>
      <c r="F24" s="263" t="s">
        <v>688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7" t="s">
        <v>221</v>
      </c>
      <c r="C25" s="177" t="s">
        <v>688</v>
      </c>
      <c r="D25" s="261" t="s">
        <v>688</v>
      </c>
      <c r="E25" s="262" t="s">
        <v>688</v>
      </c>
      <c r="F25" s="263" t="s">
        <v>688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177" t="s">
        <v>222</v>
      </c>
      <c r="C26" s="322" t="s">
        <v>688</v>
      </c>
      <c r="D26" s="323" t="s">
        <v>688</v>
      </c>
      <c r="E26" s="324" t="s">
        <v>688</v>
      </c>
      <c r="F26" s="325" t="s">
        <v>688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420" t="s">
        <v>6</v>
      </c>
      <c r="B28" s="420"/>
      <c r="C28" s="420"/>
      <c r="D28" s="420"/>
      <c r="E28" s="52" t="s">
        <v>0</v>
      </c>
      <c r="F28" s="52" t="s">
        <v>1</v>
      </c>
      <c r="G28" s="421" t="s">
        <v>2</v>
      </c>
      <c r="H28" s="421"/>
      <c r="I28" s="421"/>
      <c r="J28" s="52"/>
      <c r="K28" s="421" t="s">
        <v>3</v>
      </c>
      <c r="L28" s="421"/>
      <c r="M28" s="52"/>
      <c r="N28" s="421" t="s">
        <v>3</v>
      </c>
      <c r="O28" s="421"/>
      <c r="P28" s="52"/>
    </row>
  </sheetData>
  <sheetProtection/>
  <mergeCells count="23">
    <mergeCell ref="A6:A7"/>
    <mergeCell ref="D6:D7"/>
    <mergeCell ref="E6:E7"/>
    <mergeCell ref="J4:L4"/>
    <mergeCell ref="M4:P4"/>
    <mergeCell ref="M3:P3"/>
    <mergeCell ref="A28:D28"/>
    <mergeCell ref="G28:I28"/>
    <mergeCell ref="K28:L28"/>
    <mergeCell ref="N28:O28"/>
    <mergeCell ref="O6:O7"/>
    <mergeCell ref="P6:P7"/>
    <mergeCell ref="C6:C7"/>
    <mergeCell ref="F6:F7"/>
    <mergeCell ref="G6:M6"/>
    <mergeCell ref="N6:N7"/>
    <mergeCell ref="A1:P1"/>
    <mergeCell ref="A2:P2"/>
    <mergeCell ref="A3:D3"/>
    <mergeCell ref="G3:I3"/>
    <mergeCell ref="J3:L3"/>
    <mergeCell ref="A4:D4"/>
    <mergeCell ref="G4:I4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TAF13</cp:lastModifiedBy>
  <cp:lastPrinted>2014-05-04T14:09:58Z</cp:lastPrinted>
  <dcterms:created xsi:type="dcterms:W3CDTF">2004-05-10T13:01:28Z</dcterms:created>
  <dcterms:modified xsi:type="dcterms:W3CDTF">2014-05-05T11:11:50Z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