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480" windowHeight="9645" tabRatio="899" activeTab="0"/>
  </bookViews>
  <sheets>
    <sheet name="Kapak" sheetId="1" r:id="rId1"/>
    <sheet name="YARIŞMA PROGRAMI" sheetId="2" r:id="rId2"/>
    <sheet name="Start Listesi-1.gün" sheetId="3" state="hidden" r:id="rId3"/>
    <sheet name="Çekiç(YE)" sheetId="4" r:id="rId4"/>
    <sheet name="Gülle (YE)" sheetId="5" r:id="rId5"/>
    <sheet name="Cirit(YE)" sheetId="6" r:id="rId6"/>
    <sheet name="Disk(YE)" sheetId="7" r:id="rId7"/>
    <sheet name="ERKEKLER PUAN" sheetId="8" r:id="rId8"/>
    <sheet name="Çekiç(16YE)" sheetId="9" r:id="rId9"/>
    <sheet name="Gülle(16YE)" sheetId="10" r:id="rId10"/>
    <sheet name="Cirit(16YE)" sheetId="11" r:id="rId11"/>
    <sheet name="Disk(16YE)" sheetId="12" r:id="rId12"/>
    <sheet name="Cirit(GE)" sheetId="13" r:id="rId13"/>
    <sheet name="Çekiç(GE)" sheetId="14" r:id="rId14"/>
    <sheet name="Gülle(GE)" sheetId="15" r:id="rId15"/>
    <sheet name="Disk(GE)" sheetId="16" r:id="rId16"/>
    <sheet name="Cirit(BE)" sheetId="17" r:id="rId17"/>
    <sheet name="Çekiç(BE)" sheetId="18" r:id="rId18"/>
    <sheet name="Gülle(BE)" sheetId="19" r:id="rId19"/>
    <sheet name="Disk(BE)" sheetId="20" r:id="rId20"/>
    <sheet name="Toplu Sonuç-1.gün" sheetId="21" state="hidden" r:id="rId21"/>
    <sheet name="Start Listesi-2.gün" sheetId="22" state="hidden" r:id="rId22"/>
    <sheet name="Toplu Sonuç -2.gün" sheetId="23" state="hidden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Excel_BuiltIn__FilterDatabase_3" localSheetId="2">#REF!</definedName>
    <definedName name="Excel_BuiltIn__FilterDatabase_3" localSheetId="21">#REF!</definedName>
    <definedName name="Excel_BuiltIn__FilterDatabase_3" localSheetId="22">#REF!</definedName>
    <definedName name="Excel_BuiltIn__FilterDatabase_3" localSheetId="20">#REF!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16">'[2]1500m'!#REF!</definedName>
    <definedName name="Excel_BuiltIn_Print_Area_11" localSheetId="12">'[2]1500m'!#REF!</definedName>
    <definedName name="Excel_BuiltIn_Print_Area_11" localSheetId="5">'[2]1500m'!#REF!</definedName>
    <definedName name="Excel_BuiltIn_Print_Area_11" localSheetId="17">'[2]1500m'!#REF!</definedName>
    <definedName name="Excel_BuiltIn_Print_Area_11" localSheetId="13">'[2]1500m'!#REF!</definedName>
    <definedName name="Excel_BuiltIn_Print_Area_11" localSheetId="3">'[2]1500m'!#REF!</definedName>
    <definedName name="Excel_BuiltIn_Print_Area_11" localSheetId="19">'[2]1500m'!#REF!</definedName>
    <definedName name="Excel_BuiltIn_Print_Area_11" localSheetId="15">'[2]1500m'!#REF!</definedName>
    <definedName name="Excel_BuiltIn_Print_Area_11" localSheetId="6">'[2]1500m'!#REF!</definedName>
    <definedName name="Excel_BuiltIn_Print_Area_11" localSheetId="4">'[2]1500m'!#REF!</definedName>
    <definedName name="Excel_BuiltIn_Print_Area_11" localSheetId="18">'[2]1500m'!#REF!</definedName>
    <definedName name="Excel_BuiltIn_Print_Area_11" localSheetId="14">'[2]1500m'!#REF!</definedName>
    <definedName name="Excel_BuiltIn_Print_Area_11" localSheetId="2">'[4]1500m'!#REF!</definedName>
    <definedName name="Excel_BuiltIn_Print_Area_11" localSheetId="21">'[4]1500m'!#REF!</definedName>
    <definedName name="Excel_BuiltIn_Print_Area_11" localSheetId="22">'[4]1500m'!#REF!</definedName>
    <definedName name="Excel_BuiltIn_Print_Area_11" localSheetId="20">'[4]1500m'!#REF!</definedName>
    <definedName name="Excel_BuiltIn_Print_Area_11" localSheetId="1">'[6]1500m'!#REF!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6">'[2]3000m Eng'!#REF!</definedName>
    <definedName name="Excel_BuiltIn_Print_Area_12" localSheetId="12">'[2]3000m Eng'!#REF!</definedName>
    <definedName name="Excel_BuiltIn_Print_Area_12" localSheetId="5">'[2]3000m Eng'!#REF!</definedName>
    <definedName name="Excel_BuiltIn_Print_Area_12" localSheetId="17">'[2]3000m Eng'!#REF!</definedName>
    <definedName name="Excel_BuiltIn_Print_Area_12" localSheetId="13">'[2]3000m Eng'!#REF!</definedName>
    <definedName name="Excel_BuiltIn_Print_Area_12" localSheetId="3">'[2]3000m Eng'!#REF!</definedName>
    <definedName name="Excel_BuiltIn_Print_Area_12" localSheetId="19">'[2]3000m Eng'!#REF!</definedName>
    <definedName name="Excel_BuiltIn_Print_Area_12" localSheetId="15">'[2]3000m Eng'!#REF!</definedName>
    <definedName name="Excel_BuiltIn_Print_Area_12" localSheetId="6">'[2]3000m Eng'!#REF!</definedName>
    <definedName name="Excel_BuiltIn_Print_Area_12" localSheetId="4">'[2]3000m Eng'!#REF!</definedName>
    <definedName name="Excel_BuiltIn_Print_Area_12" localSheetId="18">'[2]3000m Eng'!#REF!</definedName>
    <definedName name="Excel_BuiltIn_Print_Area_12" localSheetId="14">'[2]3000m Eng'!#REF!</definedName>
    <definedName name="Excel_BuiltIn_Print_Area_12" localSheetId="2">'[4]3000m Eng'!#REF!</definedName>
    <definedName name="Excel_BuiltIn_Print_Area_12" localSheetId="21">'[4]3000m Eng'!#REF!</definedName>
    <definedName name="Excel_BuiltIn_Print_Area_12" localSheetId="22">'[4]3000m Eng'!#REF!</definedName>
    <definedName name="Excel_BuiltIn_Print_Area_12" localSheetId="20">'[4]3000m Eng'!#REF!</definedName>
    <definedName name="Excel_BuiltIn_Print_Area_12" localSheetId="1">'[6]3000m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6">'[2]400m Engelli'!#REF!</definedName>
    <definedName name="Excel_BuiltIn_Print_Area_13" localSheetId="12">'[2]400m Engelli'!#REF!</definedName>
    <definedName name="Excel_BuiltIn_Print_Area_13" localSheetId="5">'[2]400m Engelli'!#REF!</definedName>
    <definedName name="Excel_BuiltIn_Print_Area_13" localSheetId="17">'[2]400m Engelli'!#REF!</definedName>
    <definedName name="Excel_BuiltIn_Print_Area_13" localSheetId="13">'[2]400m Engelli'!#REF!</definedName>
    <definedName name="Excel_BuiltIn_Print_Area_13" localSheetId="3">'[2]400m Engelli'!#REF!</definedName>
    <definedName name="Excel_BuiltIn_Print_Area_13" localSheetId="19">'[2]400m Engelli'!#REF!</definedName>
    <definedName name="Excel_BuiltIn_Print_Area_13" localSheetId="15">'[2]400m Engelli'!#REF!</definedName>
    <definedName name="Excel_BuiltIn_Print_Area_13" localSheetId="6">'[2]400m Engelli'!#REF!</definedName>
    <definedName name="Excel_BuiltIn_Print_Area_13" localSheetId="4">'[2]400m Engelli'!#REF!</definedName>
    <definedName name="Excel_BuiltIn_Print_Area_13" localSheetId="18">'[2]400m Engelli'!#REF!</definedName>
    <definedName name="Excel_BuiltIn_Print_Area_13" localSheetId="14">'[2]400m Engelli'!#REF!</definedName>
    <definedName name="Excel_BuiltIn_Print_Area_13" localSheetId="2">'[4]400m Engelli'!#REF!</definedName>
    <definedName name="Excel_BuiltIn_Print_Area_13" localSheetId="21">'[4]400m Engelli'!#REF!</definedName>
    <definedName name="Excel_BuiltIn_Print_Area_13" localSheetId="22">'[4]400m Engelli'!#REF!</definedName>
    <definedName name="Excel_BuiltIn_Print_Area_13" localSheetId="20">'[4]400m Engelli'!#REF!</definedName>
    <definedName name="Excel_BuiltIn_Print_Area_13" localSheetId="1">'[6]400m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6">'[2]200m'!#REF!</definedName>
    <definedName name="Excel_BuiltIn_Print_Area_16" localSheetId="12">'[2]200m'!#REF!</definedName>
    <definedName name="Excel_BuiltIn_Print_Area_16" localSheetId="5">'[2]200m'!#REF!</definedName>
    <definedName name="Excel_BuiltIn_Print_Area_16" localSheetId="17">'[2]200m'!#REF!</definedName>
    <definedName name="Excel_BuiltIn_Print_Area_16" localSheetId="13">'[2]200m'!#REF!</definedName>
    <definedName name="Excel_BuiltIn_Print_Area_16" localSheetId="3">'[2]200m'!#REF!</definedName>
    <definedName name="Excel_BuiltIn_Print_Area_16" localSheetId="19">'[2]200m'!#REF!</definedName>
    <definedName name="Excel_BuiltIn_Print_Area_16" localSheetId="15">'[2]200m'!#REF!</definedName>
    <definedName name="Excel_BuiltIn_Print_Area_16" localSheetId="6">'[2]200m'!#REF!</definedName>
    <definedName name="Excel_BuiltIn_Print_Area_16" localSheetId="4">'[2]200m'!#REF!</definedName>
    <definedName name="Excel_BuiltIn_Print_Area_16" localSheetId="18">'[2]200m'!#REF!</definedName>
    <definedName name="Excel_BuiltIn_Print_Area_16" localSheetId="14">'[2]200m'!#REF!</definedName>
    <definedName name="Excel_BuiltIn_Print_Area_16" localSheetId="2">'[4]200m'!#REF!</definedName>
    <definedName name="Excel_BuiltIn_Print_Area_16" localSheetId="21">'[4]200m'!#REF!</definedName>
    <definedName name="Excel_BuiltIn_Print_Area_16" localSheetId="22">'[4]200m'!#REF!</definedName>
    <definedName name="Excel_BuiltIn_Print_Area_16" localSheetId="20">'[4]200m'!#REF!</definedName>
    <definedName name="Excel_BuiltIn_Print_Area_16" localSheetId="1">'[6]200m'!#REF!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6">'[2]800m'!#REF!</definedName>
    <definedName name="Excel_BuiltIn_Print_Area_19" localSheetId="12">'[2]800m'!#REF!</definedName>
    <definedName name="Excel_BuiltIn_Print_Area_19" localSheetId="5">'[2]800m'!#REF!</definedName>
    <definedName name="Excel_BuiltIn_Print_Area_19" localSheetId="17">'[2]800m'!#REF!</definedName>
    <definedName name="Excel_BuiltIn_Print_Area_19" localSheetId="13">'[2]800m'!#REF!</definedName>
    <definedName name="Excel_BuiltIn_Print_Area_19" localSheetId="3">'[2]800m'!#REF!</definedName>
    <definedName name="Excel_BuiltIn_Print_Area_19" localSheetId="19">'[2]800m'!#REF!</definedName>
    <definedName name="Excel_BuiltIn_Print_Area_19" localSheetId="15">'[2]800m'!#REF!</definedName>
    <definedName name="Excel_BuiltIn_Print_Area_19" localSheetId="6">'[2]800m'!#REF!</definedName>
    <definedName name="Excel_BuiltIn_Print_Area_19" localSheetId="4">'[2]800m'!#REF!</definedName>
    <definedName name="Excel_BuiltIn_Print_Area_19" localSheetId="18">'[2]800m'!#REF!</definedName>
    <definedName name="Excel_BuiltIn_Print_Area_19" localSheetId="14">'[2]800m'!#REF!</definedName>
    <definedName name="Excel_BuiltIn_Print_Area_19" localSheetId="2">'[4]800m'!#REF!</definedName>
    <definedName name="Excel_BuiltIn_Print_Area_19" localSheetId="21">'[4]800m'!#REF!</definedName>
    <definedName name="Excel_BuiltIn_Print_Area_19" localSheetId="22">'[4]800m'!#REF!</definedName>
    <definedName name="Excel_BuiltIn_Print_Area_19" localSheetId="20">'[4]800m'!#REF!</definedName>
    <definedName name="Excel_BuiltIn_Print_Area_19" localSheetId="1">'[6]800m'!#REF!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6">'[2]3000m'!#REF!</definedName>
    <definedName name="Excel_BuiltIn_Print_Area_20" localSheetId="12">'[2]3000m'!#REF!</definedName>
    <definedName name="Excel_BuiltIn_Print_Area_20" localSheetId="5">'[2]3000m'!#REF!</definedName>
    <definedName name="Excel_BuiltIn_Print_Area_20" localSheetId="17">'[2]3000m'!#REF!</definedName>
    <definedName name="Excel_BuiltIn_Print_Area_20" localSheetId="13">'[2]3000m'!#REF!</definedName>
    <definedName name="Excel_BuiltIn_Print_Area_20" localSheetId="3">'[2]3000m'!#REF!</definedName>
    <definedName name="Excel_BuiltIn_Print_Area_20" localSheetId="19">'[2]3000m'!#REF!</definedName>
    <definedName name="Excel_BuiltIn_Print_Area_20" localSheetId="15">'[2]3000m'!#REF!</definedName>
    <definedName name="Excel_BuiltIn_Print_Area_20" localSheetId="6">'[2]3000m'!#REF!</definedName>
    <definedName name="Excel_BuiltIn_Print_Area_20" localSheetId="4">'[2]3000m'!#REF!</definedName>
    <definedName name="Excel_BuiltIn_Print_Area_20" localSheetId="18">'[2]3000m'!#REF!</definedName>
    <definedName name="Excel_BuiltIn_Print_Area_20" localSheetId="14">'[2]3000m'!#REF!</definedName>
    <definedName name="Excel_BuiltIn_Print_Area_20" localSheetId="2">'[4]3000m'!#REF!</definedName>
    <definedName name="Excel_BuiltIn_Print_Area_20" localSheetId="21">'[4]3000m'!#REF!</definedName>
    <definedName name="Excel_BuiltIn_Print_Area_20" localSheetId="22">'[4]3000m'!#REF!</definedName>
    <definedName name="Excel_BuiltIn_Print_Area_20" localSheetId="20">'[4]3000m'!#REF!</definedName>
    <definedName name="Excel_BuiltIn_Print_Area_20" localSheetId="1">'[6]3000m'!#REF!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6">'[2]İsveç Bayrak'!#REF!</definedName>
    <definedName name="Excel_BuiltIn_Print_Area_21" localSheetId="12">'[2]İsveç Bayrak'!#REF!</definedName>
    <definedName name="Excel_BuiltIn_Print_Area_21" localSheetId="5">'[2]İsveç Bayrak'!#REF!</definedName>
    <definedName name="Excel_BuiltIn_Print_Area_21" localSheetId="17">'[2]İsveç Bayrak'!#REF!</definedName>
    <definedName name="Excel_BuiltIn_Print_Area_21" localSheetId="13">'[2]İsveç Bayrak'!#REF!</definedName>
    <definedName name="Excel_BuiltIn_Print_Area_21" localSheetId="3">'[2]İsveç Bayrak'!#REF!</definedName>
    <definedName name="Excel_BuiltIn_Print_Area_21" localSheetId="19">'[2]İsveç Bayrak'!#REF!</definedName>
    <definedName name="Excel_BuiltIn_Print_Area_21" localSheetId="15">'[2]İsveç Bayrak'!#REF!</definedName>
    <definedName name="Excel_BuiltIn_Print_Area_21" localSheetId="6">'[2]İsveç Bayrak'!#REF!</definedName>
    <definedName name="Excel_BuiltIn_Print_Area_21" localSheetId="4">'[2]İsveç Bayrak'!#REF!</definedName>
    <definedName name="Excel_BuiltIn_Print_Area_21" localSheetId="18">'[2]İsveç Bayrak'!#REF!</definedName>
    <definedName name="Excel_BuiltIn_Print_Area_21" localSheetId="14">'[2]İsveç Bayrak'!#REF!</definedName>
    <definedName name="Excel_BuiltIn_Print_Area_21" localSheetId="2">'[4]İsveç Bayrak'!#REF!</definedName>
    <definedName name="Excel_BuiltIn_Print_Area_21" localSheetId="21">'[4]İsveç Bayrak'!#REF!</definedName>
    <definedName name="Excel_BuiltIn_Print_Area_21" localSheetId="22">'[4]İsveç Bayrak'!#REF!</definedName>
    <definedName name="Excel_BuiltIn_Print_Area_21" localSheetId="20">'[4]İsveç Bayrak'!#REF!</definedName>
    <definedName name="Excel_BuiltIn_Print_Area_21" localSheetId="1">'[6]İsveç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6">'[2]100m'!#REF!</definedName>
    <definedName name="Excel_BuiltIn_Print_Area_4" localSheetId="12">'[2]100m'!#REF!</definedName>
    <definedName name="Excel_BuiltIn_Print_Area_4" localSheetId="5">'[2]100m'!#REF!</definedName>
    <definedName name="Excel_BuiltIn_Print_Area_4" localSheetId="17">'[2]100m'!#REF!</definedName>
    <definedName name="Excel_BuiltIn_Print_Area_4" localSheetId="13">'[2]100m'!#REF!</definedName>
    <definedName name="Excel_BuiltIn_Print_Area_4" localSheetId="3">'[2]100m'!#REF!</definedName>
    <definedName name="Excel_BuiltIn_Print_Area_4" localSheetId="19">'[2]100m'!#REF!</definedName>
    <definedName name="Excel_BuiltIn_Print_Area_4" localSheetId="15">'[2]100m'!#REF!</definedName>
    <definedName name="Excel_BuiltIn_Print_Area_4" localSheetId="6">'[2]100m'!#REF!</definedName>
    <definedName name="Excel_BuiltIn_Print_Area_4" localSheetId="4">'[2]100m'!#REF!</definedName>
    <definedName name="Excel_BuiltIn_Print_Area_4" localSheetId="18">'[2]100m'!#REF!</definedName>
    <definedName name="Excel_BuiltIn_Print_Area_4" localSheetId="14">'[2]100m'!#REF!</definedName>
    <definedName name="Excel_BuiltIn_Print_Area_4" localSheetId="2">'[4]100m'!#REF!</definedName>
    <definedName name="Excel_BuiltIn_Print_Area_4" localSheetId="21">'[4]100m'!#REF!</definedName>
    <definedName name="Excel_BuiltIn_Print_Area_4" localSheetId="22">'[4]100m'!#REF!</definedName>
    <definedName name="Excel_BuiltIn_Print_Area_4" localSheetId="20">'[4]100m'!#REF!</definedName>
    <definedName name="Excel_BuiltIn_Print_Area_4" localSheetId="1">'[6]100m'!#REF!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6">'[2]110m Eng'!#REF!</definedName>
    <definedName name="Excel_BuiltIn_Print_Area_5" localSheetId="12">'[2]110m Eng'!#REF!</definedName>
    <definedName name="Excel_BuiltIn_Print_Area_5" localSheetId="5">'[2]110m Eng'!#REF!</definedName>
    <definedName name="Excel_BuiltIn_Print_Area_5" localSheetId="17">'[2]110m Eng'!#REF!</definedName>
    <definedName name="Excel_BuiltIn_Print_Area_5" localSheetId="13">'[2]110m Eng'!#REF!</definedName>
    <definedName name="Excel_BuiltIn_Print_Area_5" localSheetId="3">'[2]110m Eng'!#REF!</definedName>
    <definedName name="Excel_BuiltIn_Print_Area_5" localSheetId="19">'[2]110m Eng'!#REF!</definedName>
    <definedName name="Excel_BuiltIn_Print_Area_5" localSheetId="15">'[2]110m Eng'!#REF!</definedName>
    <definedName name="Excel_BuiltIn_Print_Area_5" localSheetId="6">'[2]110m Eng'!#REF!</definedName>
    <definedName name="Excel_BuiltIn_Print_Area_5" localSheetId="4">'[2]110m Eng'!#REF!</definedName>
    <definedName name="Excel_BuiltIn_Print_Area_5" localSheetId="18">'[2]110m Eng'!#REF!</definedName>
    <definedName name="Excel_BuiltIn_Print_Area_5" localSheetId="14">'[2]110m Eng'!#REF!</definedName>
    <definedName name="Excel_BuiltIn_Print_Area_5" localSheetId="2">'[4]110m Eng'!#REF!</definedName>
    <definedName name="Excel_BuiltIn_Print_Area_5" localSheetId="21">'[4]110m Eng'!#REF!</definedName>
    <definedName name="Excel_BuiltIn_Print_Area_5" localSheetId="22">'[4]110m Eng'!#REF!</definedName>
    <definedName name="Excel_BuiltIn_Print_Area_5" localSheetId="20">'[4]110m Eng'!#REF!</definedName>
    <definedName name="Excel_BuiltIn_Print_Area_5" localSheetId="1">'[6]110m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6">'[2]400m'!#REF!</definedName>
    <definedName name="Excel_BuiltIn_Print_Area_9" localSheetId="12">'[2]400m'!#REF!</definedName>
    <definedName name="Excel_BuiltIn_Print_Area_9" localSheetId="5">'[2]400m'!#REF!</definedName>
    <definedName name="Excel_BuiltIn_Print_Area_9" localSheetId="17">'[2]400m'!#REF!</definedName>
    <definedName name="Excel_BuiltIn_Print_Area_9" localSheetId="13">'[2]400m'!#REF!</definedName>
    <definedName name="Excel_BuiltIn_Print_Area_9" localSheetId="3">'[2]400m'!#REF!</definedName>
    <definedName name="Excel_BuiltIn_Print_Area_9" localSheetId="19">'[2]400m'!#REF!</definedName>
    <definedName name="Excel_BuiltIn_Print_Area_9" localSheetId="15">'[2]400m'!#REF!</definedName>
    <definedName name="Excel_BuiltIn_Print_Area_9" localSheetId="6">'[2]400m'!#REF!</definedName>
    <definedName name="Excel_BuiltIn_Print_Area_9" localSheetId="4">'[2]400m'!#REF!</definedName>
    <definedName name="Excel_BuiltIn_Print_Area_9" localSheetId="18">'[2]400m'!#REF!</definedName>
    <definedName name="Excel_BuiltIn_Print_Area_9" localSheetId="14">'[2]400m'!#REF!</definedName>
    <definedName name="Excel_BuiltIn_Print_Area_9" localSheetId="2">'[4]400m'!#REF!</definedName>
    <definedName name="Excel_BuiltIn_Print_Area_9" localSheetId="21">'[4]400m'!#REF!</definedName>
    <definedName name="Excel_BuiltIn_Print_Area_9" localSheetId="22">'[4]400m'!#REF!</definedName>
    <definedName name="Excel_BuiltIn_Print_Area_9" localSheetId="20">'[4]400m'!#REF!</definedName>
    <definedName name="Excel_BuiltIn_Print_Area_9" localSheetId="1">'[6]400m'!#REF!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0">'Cirit(16YE)'!$A$1:$P$29</definedName>
    <definedName name="_xlnm.Print_Area" localSheetId="16">'Cirit(BE)'!$A$1:$P$29</definedName>
    <definedName name="_xlnm.Print_Area" localSheetId="12">'Cirit(GE)'!$A$1:$P$29</definedName>
    <definedName name="_xlnm.Print_Area" localSheetId="5">'Cirit(YE)'!$A$1:$P$37</definedName>
    <definedName name="_xlnm.Print_Area" localSheetId="8">'Çekiç(16YE)'!$A$1:$P$29</definedName>
    <definedName name="_xlnm.Print_Area" localSheetId="17">'Çekiç(BE)'!$A$1:$P$29</definedName>
    <definedName name="_xlnm.Print_Area" localSheetId="13">'Çekiç(GE)'!$A$1:$P$29</definedName>
    <definedName name="_xlnm.Print_Area" localSheetId="3">'Çekiç(YE)'!$A$1:$P$40</definedName>
    <definedName name="_xlnm.Print_Area" localSheetId="11">'Disk(16YE)'!$A$1:$P$30</definedName>
    <definedName name="_xlnm.Print_Area" localSheetId="19">'Disk(BE)'!$A$1:$P$30</definedName>
    <definedName name="_xlnm.Print_Area" localSheetId="15">'Disk(GE)'!$A$1:$P$30</definedName>
    <definedName name="_xlnm.Print_Area" localSheetId="6">'Disk(YE)'!$A$1:$P$44</definedName>
    <definedName name="_xlnm.Print_Area" localSheetId="7">'ERKEKLER PUAN'!$A$1:$Y$13</definedName>
    <definedName name="_xlnm.Print_Area" localSheetId="4">'Gülle (YE)'!$A$1:$P$43</definedName>
    <definedName name="_xlnm.Print_Area" localSheetId="9">'Gülle(16YE)'!$A$1:$P$30</definedName>
    <definedName name="_xlnm.Print_Area" localSheetId="18">'Gülle(BE)'!$A$1:$P$30</definedName>
    <definedName name="_xlnm.Print_Area" localSheetId="14">'Gülle(GE)'!$A$1:$P$30</definedName>
    <definedName name="_xlnm.Print_Area" localSheetId="2">'Start Listesi-1.gün'!$A$1:$M$20</definedName>
    <definedName name="_xlnm.Print_Area" localSheetId="21">'Start Listesi-2.gün'!$A$1:$O$101</definedName>
    <definedName name="_xlnm.Print_Area" localSheetId="22">'Toplu Sonuç -2.gün'!$A$1:$M$57</definedName>
    <definedName name="_xlnm.Print_Area" localSheetId="20">'Toplu Sonuç-1.gün'!$A$1:$M$57</definedName>
  </definedNames>
  <calcPr fullCalcOnLoad="1"/>
</workbook>
</file>

<file path=xl/sharedStrings.xml><?xml version="1.0" encoding="utf-8"?>
<sst xmlns="http://schemas.openxmlformats.org/spreadsheetml/2006/main" count="2568" uniqueCount="814">
  <si>
    <t>Baş Hakem</t>
  </si>
  <si>
    <t>Lider</t>
  </si>
  <si>
    <t>Sekreter</t>
  </si>
  <si>
    <t>Hakem</t>
  </si>
  <si>
    <t>Türkiye Rekoru</t>
  </si>
  <si>
    <t>A  T  M  A  L  A  R</t>
  </si>
  <si>
    <t>Müsabaka 
Direktörü</t>
  </si>
  <si>
    <t>ARA DERECE</t>
  </si>
  <si>
    <t>Cirit Atma</t>
  </si>
  <si>
    <t>Gülle Atma</t>
  </si>
  <si>
    <t>Çekiç Atma</t>
  </si>
  <si>
    <t>GÜLLE ATMA</t>
  </si>
  <si>
    <t>CİRİT ATMA</t>
  </si>
  <si>
    <t>ÇEKİÇ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</si>
  <si>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</si>
  <si>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</si>
  <si>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</si>
  <si>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</si>
  <si>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</si>
  <si>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</si>
  <si>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</si>
  <si>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</si>
  <si>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</si>
  <si>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İLİ -
KULÜBÜ/FERDİ</t>
  </si>
  <si>
    <t>YÜKSEK ATLAMA</t>
  </si>
  <si>
    <t>UZUN ATLAMA</t>
  </si>
  <si>
    <t>ÜÇ ADIM ATLAMA</t>
  </si>
  <si>
    <t>Sıra No</t>
  </si>
  <si>
    <t>Derece</t>
  </si>
  <si>
    <t>Puan</t>
  </si>
  <si>
    <t>YARIŞMA PROGRAMI</t>
  </si>
  <si>
    <r>
      <t xml:space="preserve">DOĞUM TARİHİ
</t>
    </r>
    <r>
      <rPr>
        <i/>
        <sz val="8"/>
        <rFont val="Cambria"/>
        <family val="1"/>
      </rPr>
      <t>Gün/Ay/Yıl</t>
    </r>
  </si>
  <si>
    <r>
      <t xml:space="preserve">Bakmak istediğiniz branş üzerine </t>
    </r>
    <r>
      <rPr>
        <b/>
        <i/>
        <u val="single"/>
        <sz val="10"/>
        <color indexed="10"/>
        <rFont val="Cambria"/>
        <family val="1"/>
      </rPr>
      <t>"Tıkla"</t>
    </r>
    <r>
      <rPr>
        <i/>
        <sz val="10"/>
        <rFont val="Cambria"/>
        <family val="1"/>
      </rPr>
      <t>yınız…</t>
    </r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</si>
  <si>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</si>
  <si>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</si>
  <si>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</si>
  <si>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</si>
  <si>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</si>
  <si>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</si>
  <si>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</si>
  <si>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S.N.</t>
  </si>
  <si>
    <t>RÜZGAR</t>
  </si>
  <si>
    <t>SIRIKLA ATLAMA</t>
  </si>
  <si>
    <t>Disk Atma</t>
  </si>
  <si>
    <t>K.NO</t>
  </si>
  <si>
    <t>D.T.</t>
  </si>
  <si>
    <t>ADI SOYADI</t>
  </si>
  <si>
    <t>KULÜP</t>
  </si>
  <si>
    <t>DERECE</t>
  </si>
  <si>
    <t>A.S</t>
  </si>
  <si>
    <t>4 X 100 METRE BAYRAK</t>
  </si>
  <si>
    <t>4 X 400 METRE BAYRAK</t>
  </si>
  <si>
    <t>Takım</t>
  </si>
  <si>
    <t>2. Kademe Puanı</t>
  </si>
  <si>
    <t>1. Kademe Puanı</t>
  </si>
  <si>
    <t>200-1-4</t>
  </si>
  <si>
    <t>800-1-4</t>
  </si>
  <si>
    <t>YÜKSEK-8</t>
  </si>
  <si>
    <t>DİSK-8</t>
  </si>
  <si>
    <t>CİRİT-8</t>
  </si>
  <si>
    <t>200-1-5</t>
  </si>
  <si>
    <t>800-1-5</t>
  </si>
  <si>
    <t>YÜKSEK-7</t>
  </si>
  <si>
    <t>DİSK-7</t>
  </si>
  <si>
    <t>CİRİT-7</t>
  </si>
  <si>
    <t>200-1-3</t>
  </si>
  <si>
    <t>800-1-3</t>
  </si>
  <si>
    <t>YÜKSEK-6</t>
  </si>
  <si>
    <t>DİSK-6</t>
  </si>
  <si>
    <t>CİRİT-6</t>
  </si>
  <si>
    <t>200-1-1</t>
  </si>
  <si>
    <t>800-1-1</t>
  </si>
  <si>
    <t>YÜKSEK-2</t>
  </si>
  <si>
    <t>DİSK-2</t>
  </si>
  <si>
    <t>CİRİT-2</t>
  </si>
  <si>
    <t>200-1-2</t>
  </si>
  <si>
    <t>800-1-2</t>
  </si>
  <si>
    <t>YÜKSEK-4</t>
  </si>
  <si>
    <t>DİSK-4</t>
  </si>
  <si>
    <t>CİRİT-4</t>
  </si>
  <si>
    <t>200-1-6</t>
  </si>
  <si>
    <t>800-1-6</t>
  </si>
  <si>
    <t>YÜKSEK-5</t>
  </si>
  <si>
    <t>DİSK-5</t>
  </si>
  <si>
    <t>CİRİT-5</t>
  </si>
  <si>
    <t>200-1-7</t>
  </si>
  <si>
    <t>800-1-7</t>
  </si>
  <si>
    <t>YÜKSEK-3</t>
  </si>
  <si>
    <t>DİSK-3</t>
  </si>
  <si>
    <t>CİRİT-3</t>
  </si>
  <si>
    <t>200-1-8</t>
  </si>
  <si>
    <t>800-1-8</t>
  </si>
  <si>
    <t>YÜKSEK-1</t>
  </si>
  <si>
    <t>DİSK-1</t>
  </si>
  <si>
    <t>CİRİT-1</t>
  </si>
  <si>
    <t>400ENG-1-1</t>
  </si>
  <si>
    <t>400ENG-1-2</t>
  </si>
  <si>
    <t>400ENG-1-3</t>
  </si>
  <si>
    <t>400ENG-1-4</t>
  </si>
  <si>
    <t>400ENG-1-5</t>
  </si>
  <si>
    <t>400ENG-1-6</t>
  </si>
  <si>
    <t>400ENG-1-7</t>
  </si>
  <si>
    <t>400ENG-1-8</t>
  </si>
  <si>
    <t>3000M-1-1</t>
  </si>
  <si>
    <t>3000M-1-2</t>
  </si>
  <si>
    <t>3000M-1-3</t>
  </si>
  <si>
    <t>3000M-1-4</t>
  </si>
  <si>
    <t>3000M-1-5</t>
  </si>
  <si>
    <t>3000M-1-6</t>
  </si>
  <si>
    <t>3000M-1-7</t>
  </si>
  <si>
    <t>3000M-1-8</t>
  </si>
  <si>
    <t>KAYIT
KONTROL</t>
  </si>
  <si>
    <t>STARTER
KONTROL</t>
  </si>
  <si>
    <t>SEKTÖR
KONTROL</t>
  </si>
  <si>
    <t>5000 METRE</t>
  </si>
  <si>
    <t>Erkekler  Genel  Puan Durumu</t>
  </si>
  <si>
    <t>Formül</t>
  </si>
  <si>
    <t>-</t>
  </si>
  <si>
    <t>... ERKEKLER 2.GÜN START LİSTELERİ ...</t>
  </si>
  <si>
    <t>1.GÜN ERKEKLER START LİSTELERİ</t>
  </si>
  <si>
    <t>ERKEKLER 1.GÜN TOPLU SONUÇLARI</t>
  </si>
  <si>
    <t>... ERKEKLER  2. GÜN YARIŞMA SONUÇLARI ...</t>
  </si>
  <si>
    <t>110 METRE ENGELLİ</t>
  </si>
  <si>
    <t>3000 METRE ENGELLİ</t>
  </si>
  <si>
    <t>TÜRKİYE ATLETİZM FEDERASYONU BAŞKANLIĞI
Bursa Atletizm İl Temsilciliği</t>
  </si>
  <si>
    <t>BURSA</t>
  </si>
  <si>
    <t>İSVEÇ BAYRAK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</si>
  <si>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</si>
  <si>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</si>
  <si>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</si>
  <si>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</si>
  <si>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</si>
  <si>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</si>
  <si>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</si>
  <si>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</si>
  <si>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</si>
  <si>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</si>
  <si>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ÜÇADIM-11</t>
  </si>
  <si>
    <t>ÜÇADIM-12</t>
  </si>
  <si>
    <t>ÜÇADIM-13</t>
  </si>
  <si>
    <t>GÜLLE-16</t>
  </si>
  <si>
    <t>GÜLLE-17</t>
  </si>
  <si>
    <t>GÜLLE-18</t>
  </si>
  <si>
    <t>GÜLLE-19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</si>
  <si>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</si>
  <si>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</si>
  <si>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</si>
  <si>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</si>
  <si>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</si>
  <si>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</si>
  <si>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</si>
  <si>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</si>
  <si>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800-1-11</t>
  </si>
  <si>
    <t>800-1-12</t>
  </si>
  <si>
    <t>800-1-13</t>
  </si>
  <si>
    <t>800-1-14</t>
  </si>
  <si>
    <t>800-1-15</t>
  </si>
  <si>
    <t>800-1-16</t>
  </si>
  <si>
    <t>800-1-17</t>
  </si>
  <si>
    <t>800-1-18</t>
  </si>
  <si>
    <t>800 metre 2. seri</t>
  </si>
  <si>
    <t>2000 METRE ENGEL</t>
  </si>
  <si>
    <t>2000ENG-1-1</t>
  </si>
  <si>
    <t>2000ENG-1-2</t>
  </si>
  <si>
    <t>2000ENG-1-3</t>
  </si>
  <si>
    <t>2000ENG-1-4</t>
  </si>
  <si>
    <t>2000ENG-1-5</t>
  </si>
  <si>
    <t>2000ENG-1-6</t>
  </si>
  <si>
    <t>2000ENG-1-7</t>
  </si>
  <si>
    <t>2000ENG-1-8</t>
  </si>
  <si>
    <t>400ENG-1-9</t>
  </si>
  <si>
    <t>400ENG-1-10</t>
  </si>
  <si>
    <t>400ENG-1-11</t>
  </si>
  <si>
    <t>400ENG-1-12</t>
  </si>
  <si>
    <t>400ENG-1-13</t>
  </si>
  <si>
    <t>400ENG-1-14</t>
  </si>
  <si>
    <t>400ENG-1-15</t>
  </si>
  <si>
    <t>400ENG-1-16</t>
  </si>
  <si>
    <t>400ENG-1-17</t>
  </si>
  <si>
    <t>200-1-9</t>
  </si>
  <si>
    <t>200-1-10</t>
  </si>
  <si>
    <t>200-1-11</t>
  </si>
  <si>
    <t>200-1-12</t>
  </si>
  <si>
    <t>200-1-13</t>
  </si>
  <si>
    <t>200-1-14</t>
  </si>
  <si>
    <t>200-1-15</t>
  </si>
  <si>
    <t>200-1-16</t>
  </si>
  <si>
    <t>200-1-17</t>
  </si>
  <si>
    <t>3000M-1-9</t>
  </si>
  <si>
    <t>3000M-1-11</t>
  </si>
  <si>
    <t>3000M-1-12</t>
  </si>
  <si>
    <t>3000M-1-13</t>
  </si>
  <si>
    <t>3000M-1-14</t>
  </si>
  <si>
    <t>3000M-1-15</t>
  </si>
  <si>
    <t>3000M-1-16</t>
  </si>
  <si>
    <t>3000M-1-17</t>
  </si>
  <si>
    <t>3000M-1-18</t>
  </si>
  <si>
    <t>3000M-1-19</t>
  </si>
  <si>
    <t>3000M-1-20</t>
  </si>
  <si>
    <t>3000 METRE  2. SERİ</t>
  </si>
  <si>
    <t>Büyük Erkek</t>
  </si>
  <si>
    <t>23 Yaşaltı Erkek</t>
  </si>
  <si>
    <t>Genç Erkek</t>
  </si>
  <si>
    <t>Yıldız Erkek</t>
  </si>
  <si>
    <t>16 Yaşaltı Erkek</t>
  </si>
  <si>
    <t>Baraj Derecesi</t>
  </si>
  <si>
    <t>Yarışma Tarih-Saat</t>
  </si>
  <si>
    <t>Branş</t>
  </si>
  <si>
    <t>Kategori</t>
  </si>
  <si>
    <t>NURULLAH İVAK ULUSLAR ARASI ATMALAR ŞAMPİYONASI VE YILDIZLAR ATMALAR LİGİ FİNALİ</t>
  </si>
  <si>
    <t>16 YAŞ-ÇEKİÇ-1</t>
  </si>
  <si>
    <t>16 YAŞ-ÇEKİÇ-2</t>
  </si>
  <si>
    <t>16 YAŞ-ÇEKİÇ-3</t>
  </si>
  <si>
    <t>16 YAŞ-ÇEKİÇ-4</t>
  </si>
  <si>
    <t>16 YAŞ-ÇEKİÇ-5</t>
  </si>
  <si>
    <t>16 YAŞ-ÇEKİÇ-6</t>
  </si>
  <si>
    <t>16 YAŞ-ÇEKİÇ-7</t>
  </si>
  <si>
    <t>16 YAŞ-ÇEKİÇ-8</t>
  </si>
  <si>
    <t>16 YAŞ-ÇEKİÇ-9</t>
  </si>
  <si>
    <t>16 YAŞ-ÇEKİÇ-10</t>
  </si>
  <si>
    <t>16 YAŞ-ÇEKİÇ-11</t>
  </si>
  <si>
    <t>16 YAŞ-ÇEKİÇ-12</t>
  </si>
  <si>
    <t>16 YAŞ-ÇEKİÇ-13</t>
  </si>
  <si>
    <t>16 YAŞ-ÇEKİÇ-14</t>
  </si>
  <si>
    <t>16 YAŞ-ÇEKİÇ-15</t>
  </si>
  <si>
    <t>16 YAŞ-ÇEKİÇ-16</t>
  </si>
  <si>
    <t>16 YAŞ-ÇEKİÇ-17</t>
  </si>
  <si>
    <t>16 YAŞ-ÇEKİÇ-18</t>
  </si>
  <si>
    <t>16 YAŞ-ÇEKİÇ-19</t>
  </si>
  <si>
    <t>16 YAŞ-GÜLLE-1</t>
  </si>
  <si>
    <t>16 YAŞ-GÜLLE-2</t>
  </si>
  <si>
    <t>16 YAŞ-GÜLLE-3</t>
  </si>
  <si>
    <t>16 YAŞ-GÜLLE-4</t>
  </si>
  <si>
    <t>16 YAŞ-GÜLLE-5</t>
  </si>
  <si>
    <t>16 YAŞ-GÜLLE-6</t>
  </si>
  <si>
    <t>16 YAŞ-GÜLLE-7</t>
  </si>
  <si>
    <t>16 YAŞ-GÜLLE-8</t>
  </si>
  <si>
    <t>16 YAŞ-GÜLLE-9</t>
  </si>
  <si>
    <t>16 YAŞ-GÜLLE-10</t>
  </si>
  <si>
    <t>16 YAŞ-GÜLLE-11</t>
  </si>
  <si>
    <t>16 YAŞ-GÜLLE-12</t>
  </si>
  <si>
    <t>16 YAŞ-GÜLLE-13</t>
  </si>
  <si>
    <t>16 YAŞ-GÜLLE-14</t>
  </si>
  <si>
    <t>16 YAŞ-GÜLLE-15</t>
  </si>
  <si>
    <t>16 YAŞ-CİRİT-1</t>
  </si>
  <si>
    <t>16 YAŞ-CİRİT-2</t>
  </si>
  <si>
    <t>16 YAŞ-CİRİT-3</t>
  </si>
  <si>
    <t>16 YAŞ-CİRİT-4</t>
  </si>
  <si>
    <t>16 YAŞ-CİRİT-5</t>
  </si>
  <si>
    <t>16 YAŞ-CİRİT-6</t>
  </si>
  <si>
    <t>16 YAŞ-CİRİT-7</t>
  </si>
  <si>
    <t>16 YAŞ-CİRİT-8</t>
  </si>
  <si>
    <t>16 YAŞ-CİRİT-9</t>
  </si>
  <si>
    <t>16 YAŞ-CİRİT-10</t>
  </si>
  <si>
    <t>16 YAŞ-CİRİT-11</t>
  </si>
  <si>
    <t>16 YAŞ-CİRİT-12</t>
  </si>
  <si>
    <t>16 YAŞ-CİRİT-13</t>
  </si>
  <si>
    <t>16 YAŞ-CİRİT-14</t>
  </si>
  <si>
    <t>16 YAŞ-CİRİT-15</t>
  </si>
  <si>
    <t>YILDIZ-ÇEKİÇ-1</t>
  </si>
  <si>
    <t>YILDIZ-ÇEKİÇ-2</t>
  </si>
  <si>
    <t>YILDIZ-ÇEKİÇ-3</t>
  </si>
  <si>
    <t>YILDIZ-ÇEKİÇ-4</t>
  </si>
  <si>
    <t>YILDIZ-ÇEKİÇ-5</t>
  </si>
  <si>
    <t>YILDIZ-ÇEKİÇ-6</t>
  </si>
  <si>
    <t>YILDIZ-ÇEKİÇ-7</t>
  </si>
  <si>
    <t>YILDIZ-ÇEKİÇ-8</t>
  </si>
  <si>
    <t>YILDIZ-ÇEKİÇ-9</t>
  </si>
  <si>
    <t>YILDIZ-ÇEKİÇ-10</t>
  </si>
  <si>
    <t>YILDIZ-ÇEKİÇ-11</t>
  </si>
  <si>
    <t>YILDIZ-ÇEKİÇ-12</t>
  </si>
  <si>
    <t>YILDIZ-ÇEKİÇ-13</t>
  </si>
  <si>
    <t>YILDIZ-ÇEKİÇ-14</t>
  </si>
  <si>
    <t>YILDIZ-ÇEKİÇ-15</t>
  </si>
  <si>
    <t>YILDIZ-ÇEKİÇ-16</t>
  </si>
  <si>
    <t>YILDIZ-ÇEKİÇ-17</t>
  </si>
  <si>
    <t>YILDIZ-ÇEKİÇ-18</t>
  </si>
  <si>
    <t>YILDIZ-ÇEKİÇ-19</t>
  </si>
  <si>
    <t>GENÇ-DİSK-1</t>
  </si>
  <si>
    <t>GENÇ-DİSK-2</t>
  </si>
  <si>
    <t>GENÇ-DİSK-3</t>
  </si>
  <si>
    <t>GENÇ-DİSK-4</t>
  </si>
  <si>
    <t>GENÇ-DİSK-5</t>
  </si>
  <si>
    <t>GENÇ-DİSK-6</t>
  </si>
  <si>
    <t>GENÇ-DİSK-7</t>
  </si>
  <si>
    <t>GENÇ-DİSK-8</t>
  </si>
  <si>
    <t>GENÇ-DİSK-9</t>
  </si>
  <si>
    <t>GENÇ-DİSK-10</t>
  </si>
  <si>
    <t>GENÇ-DİSK-11</t>
  </si>
  <si>
    <t>GENÇ-DİSK-12</t>
  </si>
  <si>
    <t>16 YAŞ-DİSK-1</t>
  </si>
  <si>
    <t>16 YAŞ-DİSK-2</t>
  </si>
  <si>
    <t>16 YAŞ-DİSK-3</t>
  </si>
  <si>
    <t>16 YAŞ-DİSK-4</t>
  </si>
  <si>
    <t>16 YAŞ-DİSK-5</t>
  </si>
  <si>
    <t>16 YAŞ-DİSK-6</t>
  </si>
  <si>
    <t>16 YAŞ-DİSK-7</t>
  </si>
  <si>
    <t>16 YAŞ-DİSK-8</t>
  </si>
  <si>
    <t>16 YAŞ-DİSK-9</t>
  </si>
  <si>
    <t>16 YAŞ-DİSK-10</t>
  </si>
  <si>
    <t>16 YAŞ-DİSK-11</t>
  </si>
  <si>
    <t>16 YAŞ-DİSK-12</t>
  </si>
  <si>
    <t>16 YAŞ-DİSK-13</t>
  </si>
  <si>
    <t>16 YAŞ-DİSK-14</t>
  </si>
  <si>
    <t>16 YAŞ-DİSK-15</t>
  </si>
  <si>
    <t>16 YAŞ-DİSK-16</t>
  </si>
  <si>
    <t>16 YAŞ-DİSK-17</t>
  </si>
  <si>
    <t>YILDIZ-GÜLLE-1</t>
  </si>
  <si>
    <t>YILDIZ-GÜLLE-2</t>
  </si>
  <si>
    <t>YILDIZ-GÜLLE-3</t>
  </si>
  <si>
    <t>YILDIZ-GÜLLE-4</t>
  </si>
  <si>
    <t>YILDIZ-GÜLLE-5</t>
  </si>
  <si>
    <t>YILDIZ-GÜLLE-6</t>
  </si>
  <si>
    <t>YILDIZ-GÜLLE-7</t>
  </si>
  <si>
    <t>YILDIZ-GÜLLE-8</t>
  </si>
  <si>
    <t>YILDIZ-GÜLLE-9</t>
  </si>
  <si>
    <t>YILDIZ-GÜLLE-10</t>
  </si>
  <si>
    <t>YILDIZ-GÜLLE-11</t>
  </si>
  <si>
    <t>YILDIZ-GÜLLE-12</t>
  </si>
  <si>
    <t>YILDIZ-GÜLLE-13</t>
  </si>
  <si>
    <t>YILDIZ-GÜLLE-14</t>
  </si>
  <si>
    <t>YILDIZ-GÜLLE-15</t>
  </si>
  <si>
    <t>YILDIZ-GÜLLE-16</t>
  </si>
  <si>
    <t>YILDIZ-GÜLLE-17</t>
  </si>
  <si>
    <t>YILDIZ-GÜLLE-18</t>
  </si>
  <si>
    <t>YILDIZ-GÜLLE-19</t>
  </si>
  <si>
    <t>YILDIZ-GÜLLE-20</t>
  </si>
  <si>
    <t>YILDIZ-GÜLLE-21</t>
  </si>
  <si>
    <t>YILDIZ-GÜLLE-22</t>
  </si>
  <si>
    <t>YILDIZ-GÜLLE-23</t>
  </si>
  <si>
    <t>YILDIZ-GÜLLE-24</t>
  </si>
  <si>
    <t>YILDIZ-GÜLLE-25</t>
  </si>
  <si>
    <t>YILDIZ-GÜLLE-26</t>
  </si>
  <si>
    <t>YILDIZ-GÜLLE-27</t>
  </si>
  <si>
    <t>YILDIZ-GÜLLE-28</t>
  </si>
  <si>
    <t>YILDIZ-GÜLLE-29</t>
  </si>
  <si>
    <t>YILDIZ-GÜLLE-30</t>
  </si>
  <si>
    <t>YILDIZ-GÜLLE-31</t>
  </si>
  <si>
    <t>YILDIZ-GÜLLE-32</t>
  </si>
  <si>
    <t>YILDIZ-GÜLLE-33</t>
  </si>
  <si>
    <t>YILDIZ-CİRİT-1</t>
  </si>
  <si>
    <t>YILDIZ-CİRİT-2</t>
  </si>
  <si>
    <t>YILDIZ-CİRİT-3</t>
  </si>
  <si>
    <t>YILDIZ-CİRİT-4</t>
  </si>
  <si>
    <t>YILDIZ-CİRİT-5</t>
  </si>
  <si>
    <t>YILDIZ-CİRİT-6</t>
  </si>
  <si>
    <t>YILDIZ-CİRİT-7</t>
  </si>
  <si>
    <t>YILDIZ-CİRİT-8</t>
  </si>
  <si>
    <t>YILDIZ-CİRİT-9</t>
  </si>
  <si>
    <t>YILDIZ-CİRİT-10</t>
  </si>
  <si>
    <t>YILDIZ-CİRİT-11</t>
  </si>
  <si>
    <t>YILDIZ-CİRİT-12</t>
  </si>
  <si>
    <t>YILDIZ-CİRİT-13</t>
  </si>
  <si>
    <t>YILDIZ-CİRİT-14</t>
  </si>
  <si>
    <t>YILDIZ-CİRİT-15</t>
  </si>
  <si>
    <t>YILDIZ-CİRİT-16</t>
  </si>
  <si>
    <t>YILDIZ-CİRİT-17</t>
  </si>
  <si>
    <t>YILDIZ-CİRİT-18</t>
  </si>
  <si>
    <t>YILDIZ-CİRİT-19</t>
  </si>
  <si>
    <t>YILDIZ-DİSK-1</t>
  </si>
  <si>
    <t>YILDIZ-DİSK-2</t>
  </si>
  <si>
    <t>YILDIZ-DİSK-3</t>
  </si>
  <si>
    <t>YILDIZ-DİSK-4</t>
  </si>
  <si>
    <t>YILDIZ-DİSK-5</t>
  </si>
  <si>
    <t>YILDIZ-DİSK-6</t>
  </si>
  <si>
    <t>YILDIZ-DİSK-7</t>
  </si>
  <si>
    <t>YILDIZ-DİSK-8</t>
  </si>
  <si>
    <t>YILDIZ-DİSK-9</t>
  </si>
  <si>
    <t>YILDIZ-DİSK-10</t>
  </si>
  <si>
    <t>YILDIZ-DİSK-11</t>
  </si>
  <si>
    <t>YILDIZ-DİSK-12</t>
  </si>
  <si>
    <t>YILDIZ-DİSK-13</t>
  </si>
  <si>
    <t>YILDIZ-DİSK-14</t>
  </si>
  <si>
    <t>YILDIZ-DİSK-15</t>
  </si>
  <si>
    <t>YILDIZ-DİSK-16</t>
  </si>
  <si>
    <t>YILDIZ-DİSK-17</t>
  </si>
  <si>
    <t>YILDIZ-DİSK-18</t>
  </si>
  <si>
    <t>YILDIZ-DİSK-19</t>
  </si>
  <si>
    <t>GENÇ-CİRİT-1</t>
  </si>
  <si>
    <t>GENÇ-CİRİT-2</t>
  </si>
  <si>
    <t>GENÇ-CİRİT-3</t>
  </si>
  <si>
    <t>GENÇ-CİRİT-4</t>
  </si>
  <si>
    <t>GENÇ-CİRİT-5</t>
  </si>
  <si>
    <t>GENÇ-CİRİT-6</t>
  </si>
  <si>
    <t>GENÇ-CİRİT-7</t>
  </si>
  <si>
    <t>GENÇ-CİRİT-8</t>
  </si>
  <si>
    <t>GENÇ-CİRİT-9</t>
  </si>
  <si>
    <t>GENÇ-CİRİT-10</t>
  </si>
  <si>
    <t>GENÇ-CİRİT-11</t>
  </si>
  <si>
    <t>GENÇ-CİRİT-12</t>
  </si>
  <si>
    <t>GENÇ-CİRİT-13</t>
  </si>
  <si>
    <t>GENÇ-CİRİT-14</t>
  </si>
  <si>
    <t>GENÇ-CİRİT-15</t>
  </si>
  <si>
    <t>GENÇ-CİRİT-16</t>
  </si>
  <si>
    <t>GENÇ-CİRİT-17</t>
  </si>
  <si>
    <t>GENÇ-CİRİT-18</t>
  </si>
  <si>
    <t>GENÇ-CİRİT-19</t>
  </si>
  <si>
    <t>GENÇ-ÇEKİÇ-1</t>
  </si>
  <si>
    <t>GENÇ-ÇEKİÇ-2</t>
  </si>
  <si>
    <t>GENÇ-ÇEKİÇ-3</t>
  </si>
  <si>
    <t>GENÇ-ÇEKİÇ-4</t>
  </si>
  <si>
    <t>GENÇ-ÇEKİÇ-5</t>
  </si>
  <si>
    <t>GENÇ-ÇEKİÇ-6</t>
  </si>
  <si>
    <t>GENÇ-ÇEKİÇ-7</t>
  </si>
  <si>
    <t>GENÇ-ÇEKİÇ-8</t>
  </si>
  <si>
    <t>GENÇ-ÇEKİÇ-9</t>
  </si>
  <si>
    <t>GENÇ-ÇEKİÇ-10</t>
  </si>
  <si>
    <t>GENÇ-ÇEKİÇ-11</t>
  </si>
  <si>
    <t>GENÇ-ÇEKİÇ-12</t>
  </si>
  <si>
    <t>GENÇ-ÇEKİÇ-13</t>
  </si>
  <si>
    <t>GENÇ-ÇEKİÇ-14</t>
  </si>
  <si>
    <t>GENÇ-ÇEKİÇ-15</t>
  </si>
  <si>
    <t>GENÇ-ÇEKİÇ-16</t>
  </si>
  <si>
    <t>GENÇ-ÇEKİÇ-17</t>
  </si>
  <si>
    <t>GENÇ-ÇEKİÇ-18</t>
  </si>
  <si>
    <t>GENÇ-ÇEKİÇ-19</t>
  </si>
  <si>
    <t>GENÇ-GÜLLE-1</t>
  </si>
  <si>
    <t>GENÇ-GÜLLE-2</t>
  </si>
  <si>
    <t>GENÇ-GÜLLE-3</t>
  </si>
  <si>
    <t>GENÇ-GÜLLE-4</t>
  </si>
  <si>
    <t>GENÇ-GÜLLE-5</t>
  </si>
  <si>
    <t>GENÇ-GÜLLE-6</t>
  </si>
  <si>
    <t>GENÇ-GÜLLE-7</t>
  </si>
  <si>
    <t>GENÇ-GÜLLE-8</t>
  </si>
  <si>
    <t>GENÇ-GÜLLE-9</t>
  </si>
  <si>
    <t>GENÇ-GÜLLE-10</t>
  </si>
  <si>
    <t>GENÇ-GÜLLE-11</t>
  </si>
  <si>
    <t>GENÇ-GÜLLE-12</t>
  </si>
  <si>
    <t>GENÇ-GÜLLE-13</t>
  </si>
  <si>
    <t>GENÇ-GÜLLE-14</t>
  </si>
  <si>
    <t>GENÇ-GÜLLE-15</t>
  </si>
  <si>
    <t>GENÇ-GÜLLE-16</t>
  </si>
  <si>
    <t>GENÇ-GÜLLE-17</t>
  </si>
  <si>
    <t>GENÇ-GÜLLE-18</t>
  </si>
  <si>
    <t>GENÇ-GÜLLE-19</t>
  </si>
  <si>
    <t>BÜYÜK-CİRİT-1</t>
  </si>
  <si>
    <t>BÜYÜK-CİRİT-2</t>
  </si>
  <si>
    <t>BÜYÜK-CİRİT-3</t>
  </si>
  <si>
    <t>BÜYÜK-CİRİT-4</t>
  </si>
  <si>
    <t>BÜYÜK-CİRİT-5</t>
  </si>
  <si>
    <t>BÜYÜK-CİRİT-6</t>
  </si>
  <si>
    <t>BÜYÜK-CİRİT-7</t>
  </si>
  <si>
    <t>BÜYÜK-CİRİT-8</t>
  </si>
  <si>
    <t>BÜYÜK-CİRİT-9</t>
  </si>
  <si>
    <t>BÜYÜK-CİRİT-10</t>
  </si>
  <si>
    <t>BÜYÜK-CİRİT-11</t>
  </si>
  <si>
    <t>BÜYÜK-CİRİT-12</t>
  </si>
  <si>
    <t>BÜYÜK-CİRİT-13</t>
  </si>
  <si>
    <t>BÜYÜK-CİRİT-14</t>
  </si>
  <si>
    <t>BÜYÜK-CİRİT-15</t>
  </si>
  <si>
    <t>BÜYÜK-CİRİT-16</t>
  </si>
  <si>
    <t>BÜYÜK-CİRİT-17</t>
  </si>
  <si>
    <t>BÜYÜK-CİRİT-18</t>
  </si>
  <si>
    <t>BÜYÜK-CİRİT-19</t>
  </si>
  <si>
    <t>BÜYÜK-ÇEKİÇ-1</t>
  </si>
  <si>
    <t>BÜYÜK-ÇEKİÇ-2</t>
  </si>
  <si>
    <t>BÜYÜK-ÇEKİÇ-3</t>
  </si>
  <si>
    <t>BÜYÜK-ÇEKİÇ-4</t>
  </si>
  <si>
    <t>BÜYÜK-ÇEKİÇ-5</t>
  </si>
  <si>
    <t>BÜYÜK-ÇEKİÇ-6</t>
  </si>
  <si>
    <t>BÜYÜK-ÇEKİÇ-7</t>
  </si>
  <si>
    <t>BÜYÜK-ÇEKİÇ-8</t>
  </si>
  <si>
    <t>BÜYÜK-ÇEKİÇ-9</t>
  </si>
  <si>
    <t>BÜYÜK-ÇEKİÇ-10</t>
  </si>
  <si>
    <t>BÜYÜK-ÇEKİÇ-11</t>
  </si>
  <si>
    <t>BÜYÜK-ÇEKİÇ-12</t>
  </si>
  <si>
    <t>BÜYÜK-ÇEKİÇ-13</t>
  </si>
  <si>
    <t>BÜYÜK-ÇEKİÇ-14</t>
  </si>
  <si>
    <t>BÜYÜK-ÇEKİÇ-15</t>
  </si>
  <si>
    <t>BÜYÜK-ÇEKİÇ-16</t>
  </si>
  <si>
    <t>BÜYÜK-ÇEKİÇ-17</t>
  </si>
  <si>
    <t>BÜYÜK-ÇEKİÇ-18</t>
  </si>
  <si>
    <t>BÜYÜK-ÇEKİÇ-19</t>
  </si>
  <si>
    <t>BÜYÜK-GÜLLE-1</t>
  </si>
  <si>
    <t>BÜYÜK-GÜLLE-2</t>
  </si>
  <si>
    <t>BÜYÜK-GÜLLE-3</t>
  </si>
  <si>
    <t>BÜYÜK-GÜLLE-4</t>
  </si>
  <si>
    <t>BÜYÜK-GÜLLE-5</t>
  </si>
  <si>
    <t>BÜYÜK-GÜLLE-6</t>
  </si>
  <si>
    <t>BÜYÜK-GÜLLE-7</t>
  </si>
  <si>
    <t>BÜYÜK-GÜLLE-8</t>
  </si>
  <si>
    <t>BÜYÜK-GÜLLE-9</t>
  </si>
  <si>
    <t>BÜYÜK-GÜLLE-10</t>
  </si>
  <si>
    <t>BÜYÜK-GÜLLE-11</t>
  </si>
  <si>
    <t>BÜYÜK-GÜLLE-12</t>
  </si>
  <si>
    <t>BÜYÜK-GÜLLE-13</t>
  </si>
  <si>
    <t>BÜYÜK-GÜLLE-14</t>
  </si>
  <si>
    <t>BÜYÜK-GÜLLE-15</t>
  </si>
  <si>
    <t>BÜYÜK-GÜLLE-16</t>
  </si>
  <si>
    <t>BÜYÜK-GÜLLE-17</t>
  </si>
  <si>
    <t>BÜYÜK-GÜLLE-18</t>
  </si>
  <si>
    <t>BÜYÜK-GÜLLE-19</t>
  </si>
  <si>
    <t>BÜYÜK-DİSK-1</t>
  </si>
  <si>
    <t>BÜYÜK-DİSK-2</t>
  </si>
  <si>
    <t>BÜYÜK-DİSK-3</t>
  </si>
  <si>
    <t>BÜYÜK-DİSK-4</t>
  </si>
  <si>
    <t>BÜYÜK-DİSK-5</t>
  </si>
  <si>
    <t>BÜYÜK-DİSK-6</t>
  </si>
  <si>
    <t>BÜYÜK-DİSK-7</t>
  </si>
  <si>
    <t>BÜYÜK-DİSK-8</t>
  </si>
  <si>
    <t>BÜYÜK-DİSK-9</t>
  </si>
  <si>
    <t>BÜYÜK-DİSK-10</t>
  </si>
  <si>
    <t>BÜYÜK-DİSK-11</t>
  </si>
  <si>
    <t>BÜYÜK-DİSK-12</t>
  </si>
  <si>
    <t>BÜYÜK-DİSK-13</t>
  </si>
  <si>
    <t>BÜYÜK-DİSK-14</t>
  </si>
  <si>
    <t>BÜYÜK-DİSK-15</t>
  </si>
  <si>
    <t>BÜYÜK-DİSK-16</t>
  </si>
  <si>
    <t>BÜYÜK-DİSK-17</t>
  </si>
  <si>
    <t>BÜYÜK-DİSK-18</t>
  </si>
  <si>
    <t>BÜYÜK-DİSK-19</t>
  </si>
  <si>
    <t>Genel Toplam Puan</t>
  </si>
  <si>
    <t>YILDIZ-ÇEKİÇ-20</t>
  </si>
  <si>
    <t>YILDIZ-ÇEKİÇ-21</t>
  </si>
  <si>
    <t>YILDIZ-ÇEKİÇ-22</t>
  </si>
  <si>
    <t>YILDIZ-ÇEKİÇ-23</t>
  </si>
  <si>
    <t>YILDIZ-ÇEKİÇ-24</t>
  </si>
  <si>
    <t>YILDIZ-ÇEKİÇ-25</t>
  </si>
  <si>
    <t>YILDIZ-ÇEKİÇ-26</t>
  </si>
  <si>
    <t>YILDIZ-ÇEKİÇ-27</t>
  </si>
  <si>
    <t>YILDIZ-ÇEKİÇ-28</t>
  </si>
  <si>
    <t>YILDIZ-ÇEKİÇ-29</t>
  </si>
  <si>
    <t>YILDIZ-ÇEKİÇ-30</t>
  </si>
  <si>
    <t>YILDIZ-CİRİT-20</t>
  </si>
  <si>
    <t>YILDIZ-CİRİT-21</t>
  </si>
  <si>
    <t>YILDIZ-CİRİT-22</t>
  </si>
  <si>
    <t>YILDIZ-CİRİT-23</t>
  </si>
  <si>
    <t>YILDIZ-CİRİT-24</t>
  </si>
  <si>
    <t>YILDIZ-CİRİT-25</t>
  </si>
  <si>
    <t>YILDIZ-CİRİT-26</t>
  </si>
  <si>
    <t>YILDIZ-CİRİT-27</t>
  </si>
  <si>
    <t>YILDIZ-DİSK-20</t>
  </si>
  <si>
    <t>YILDIZ-DİSK-21</t>
  </si>
  <si>
    <t>YILDIZ-DİSK-22</t>
  </si>
  <si>
    <t>YILDIZ-DİSK-23</t>
  </si>
  <si>
    <t>YILDIZ-DİSK-24</t>
  </si>
  <si>
    <t>YILDIZ-DİSK-25</t>
  </si>
  <si>
    <t>YILDIZ-DİSK-26</t>
  </si>
  <si>
    <t>YILDIZ-DİSK-27</t>
  </si>
  <si>
    <t>YILDIZ-DİSK-28</t>
  </si>
  <si>
    <t>YILDIZ-DİSK-29</t>
  </si>
  <si>
    <t>YILDIZ-DİSK-30</t>
  </si>
  <si>
    <t>YILDIZ-DİSK-31</t>
  </si>
  <si>
    <t>YILDIZ-DİSK-32</t>
  </si>
  <si>
    <t>YILDIZ-DİSK-33</t>
  </si>
  <si>
    <t>YILDIZ-DİSK-34</t>
  </si>
  <si>
    <t>03-04 MAYIS 2014</t>
  </si>
  <si>
    <t>03 Mayıs 2014 - 09.00</t>
  </si>
  <si>
    <t>04 Mayıs 2014 - 09.00</t>
  </si>
  <si>
    <t>03 Mayıs 2014 - 15.00</t>
  </si>
  <si>
    <t>04 Mayıs 2014 - 15.00</t>
  </si>
  <si>
    <t>03 mayıs 2014 - 17.00</t>
  </si>
  <si>
    <t>03 Mayıs 2014 - 16.00</t>
  </si>
  <si>
    <t>04 Mayıs 2014 - 16.00</t>
  </si>
  <si>
    <t>03 Mayıs 2014 - 17.00</t>
  </si>
  <si>
    <t>04 Mayıs 2014 - 17.00</t>
  </si>
  <si>
    <t>GÖĞÜS NO</t>
  </si>
  <si>
    <t>ANKARA-EGO</t>
  </si>
  <si>
    <t>ESKİŞEHİR-BÜYÜKŞEHİR</t>
  </si>
  <si>
    <t>MERSİN-MESKİ SPOR</t>
  </si>
  <si>
    <t>MALATYA-ESENLİK BLD.S.</t>
  </si>
  <si>
    <t>Baraj:</t>
  </si>
  <si>
    <t>G.ZAFER DEMİR</t>
  </si>
  <si>
    <t>MEHMET KAŞ</t>
  </si>
  <si>
    <t>FURKAN ÖNCEL</t>
  </si>
  <si>
    <t>ERKEN TAŞAN</t>
  </si>
  <si>
    <t>Osman Can ÖZDEVECİ 18.98</t>
  </si>
  <si>
    <t>13.60 (6kg)</t>
  </si>
  <si>
    <t>40.00 (1,750gr)</t>
  </si>
  <si>
    <t>48.00 (800gr)</t>
  </si>
  <si>
    <t>47.00 (6kg)</t>
  </si>
  <si>
    <t>Fatih ŞENER 57.51</t>
  </si>
  <si>
    <t xml:space="preserve"> Mustafa TAN 72.78</t>
  </si>
  <si>
    <t>Özkan BALTACI 81.16</t>
  </si>
  <si>
    <t>13.50 (5kg)</t>
  </si>
  <si>
    <t>40.00 (1,5kg)</t>
  </si>
  <si>
    <t>47.00 (700gr)</t>
  </si>
  <si>
    <t>45.00 (5kg)</t>
  </si>
  <si>
    <t>14.00 (7,260gr)</t>
  </si>
  <si>
    <t>45.00 (2kg)</t>
  </si>
  <si>
    <t>56.00 (800gr)</t>
  </si>
  <si>
    <t>50.00 (7.260gr)</t>
  </si>
  <si>
    <t>12.50 (4kg)</t>
  </si>
  <si>
    <t>40.00 (1kg)</t>
  </si>
  <si>
    <t>42.00 (600gr)</t>
  </si>
  <si>
    <t>40.00 (4kg)</t>
  </si>
  <si>
    <t>Osman Can ÖZDEVECİ 19.35</t>
  </si>
  <si>
    <t>Özkan KAYA 58.74</t>
  </si>
  <si>
    <t>Özkan BALTACI 78.90</t>
  </si>
  <si>
    <t>Ali KİLİSLİ 75.11</t>
  </si>
  <si>
    <t>Hüseyin ATICI 20.42</t>
  </si>
  <si>
    <t>Ercüment OLGUNDENİZ 67.50</t>
  </si>
  <si>
    <t>Eşref APAK 81.45</t>
  </si>
  <si>
    <t>Fatih AVAN 85.60</t>
  </si>
  <si>
    <t>OĞUZHAN ÖZDAYI</t>
  </si>
  <si>
    <t>HAKAN MERT SÖZÜDİRİ</t>
  </si>
  <si>
    <t>İSMAİL ÇALIŞKANLI</t>
  </si>
  <si>
    <t>ÇAĞDAŞ TUFAN</t>
  </si>
  <si>
    <t>8</t>
  </si>
  <si>
    <t>6</t>
  </si>
  <si>
    <t>7</t>
  </si>
  <si>
    <t>5</t>
  </si>
  <si>
    <t>F.MÜCAHİT ÖZKAN</t>
  </si>
  <si>
    <t>MERT KAYADÜĞÜN</t>
  </si>
  <si>
    <t>DOĞUKAN ÇATKIN</t>
  </si>
  <si>
    <t>MUHAMMED ALİ CENGİZ</t>
  </si>
  <si>
    <t>YUSUF OLÇAR</t>
  </si>
  <si>
    <t>FATİH YAYLACI</t>
  </si>
  <si>
    <t>MAHSUN ÇAN</t>
  </si>
  <si>
    <t>03 Mayıs 2014 - 10.30</t>
  </si>
  <si>
    <t>03 Mayıs 2014 - 12.00</t>
  </si>
  <si>
    <t>03 Mayıs 2014 - 13.30</t>
  </si>
  <si>
    <t>04 Mayıs 2014 - 10.30</t>
  </si>
  <si>
    <t>MEVLUT ASIK</t>
  </si>
  <si>
    <t>AHMET KADİR CAN</t>
  </si>
  <si>
    <t>HAZIM KURT</t>
  </si>
  <si>
    <t>UĞUR İSMAİLOĞLU</t>
  </si>
  <si>
    <t>ATAKAN YAVAŞ</t>
  </si>
  <si>
    <t>TALHA AMİL</t>
  </si>
  <si>
    <t>HÜSEYİN ALİ AKAN</t>
  </si>
  <si>
    <t>TARIK DİLBİLİR</t>
  </si>
  <si>
    <t>BERKAN MERT SÜRÜCÜOĞLU</t>
  </si>
  <si>
    <t>MUHAMMED POLAT</t>
  </si>
  <si>
    <t>Batuhan AKTEKİN</t>
  </si>
  <si>
    <t xml:space="preserve">ALP EKİCİ </t>
  </si>
  <si>
    <t>Ali Deniz SEKMEÇ</t>
  </si>
  <si>
    <t>İbrahim KAYNAK</t>
  </si>
  <si>
    <t>BOLU</t>
  </si>
  <si>
    <t>EDİRNE</t>
  </si>
  <si>
    <t>HAKKARİ</t>
  </si>
  <si>
    <t>İZMİR</t>
  </si>
  <si>
    <t>KONYA</t>
  </si>
  <si>
    <t>ZONGULDAK</t>
  </si>
  <si>
    <t xml:space="preserve">ESKİŞEHİR </t>
  </si>
  <si>
    <t>GAZİANTEP</t>
  </si>
  <si>
    <t xml:space="preserve"> </t>
  </si>
  <si>
    <t>VOLKAN KARAKAŞ</t>
  </si>
  <si>
    <t>Murat Bülent Küçükay</t>
  </si>
  <si>
    <t>Ankara</t>
  </si>
  <si>
    <t>Fahrettin Küçükay</t>
  </si>
  <si>
    <t>Burak ÇELİK</t>
  </si>
  <si>
    <t>NUMAN AYYILDIZ</t>
  </si>
  <si>
    <t>ANKARA TSK SPOR GÜCÜ</t>
  </si>
  <si>
    <t>YUNUS ERTEKİN</t>
  </si>
  <si>
    <t>Alp Gökbora Ulubeli</t>
  </si>
  <si>
    <t>Hüseyin Orhun DEMİRCAN</t>
  </si>
  <si>
    <t>AHMET BAKLACI</t>
  </si>
  <si>
    <t>MALATYA</t>
  </si>
  <si>
    <t>TOLGA SEVAL</t>
  </si>
  <si>
    <t>UĞUR YİĞİT</t>
  </si>
  <si>
    <t>YUNUS DÖŞ</t>
  </si>
  <si>
    <t>SEFA GÜZEL</t>
  </si>
  <si>
    <t>YUSUF YALÇINKAYA</t>
  </si>
  <si>
    <t>UBEYD ÇINAR</t>
  </si>
  <si>
    <t>ENES YAĞAN</t>
  </si>
  <si>
    <t>TUGAY ATASEVER</t>
  </si>
  <si>
    <t>İSTANBUL</t>
  </si>
  <si>
    <t>YASİNKIVRAK</t>
  </si>
  <si>
    <t>EMRECAN DEMİR</t>
  </si>
  <si>
    <t>MEHMET İSTANBULLU</t>
  </si>
  <si>
    <t>K.K.T.C</t>
  </si>
  <si>
    <t>NİKOLA TAŞ</t>
  </si>
  <si>
    <t>MERSİN</t>
  </si>
  <si>
    <t>Ömer Şahin</t>
  </si>
  <si>
    <t>Tokat</t>
  </si>
  <si>
    <t>Burak DEMİREL</t>
  </si>
  <si>
    <t>Recep KÖŞGER</t>
  </si>
  <si>
    <t>Özer DEMİR</t>
  </si>
  <si>
    <t>ERSEL KURTUL</t>
  </si>
  <si>
    <t>BERKCAN KARACA</t>
  </si>
  <si>
    <t>CÜNEYT YAMAN</t>
  </si>
  <si>
    <t>MİRAÇ ÇINARLI</t>
  </si>
  <si>
    <t>Tolga AKDİŞ</t>
  </si>
  <si>
    <t>HAMZA YAKIŞIR</t>
  </si>
  <si>
    <t>MEHMET GÜRDENİZ</t>
  </si>
  <si>
    <t>MAHSUN TÜRKYILMAZ</t>
  </si>
  <si>
    <t>SAMSUN</t>
  </si>
  <si>
    <t>Berat Bora ÇAKMAK</t>
  </si>
  <si>
    <t>Berke İNALOĞLU</t>
  </si>
  <si>
    <t>01.01 1997</t>
  </si>
  <si>
    <t xml:space="preserve">MEHMET BAŞER </t>
  </si>
  <si>
    <t>Onur GÜÇYETMEZ</t>
  </si>
  <si>
    <t>OSMAN AK</t>
  </si>
  <si>
    <t>ALİ GÜLER</t>
  </si>
  <si>
    <t>Batuhan HIZAL</t>
  </si>
  <si>
    <t>ÇAĞRI UZUNBİLEK</t>
  </si>
  <si>
    <t>HAKAN BAYRAM</t>
  </si>
  <si>
    <t>MERTER ALKOÇ</t>
  </si>
  <si>
    <t>TEFİK USLU</t>
  </si>
  <si>
    <t>YUNUS AKPINAR</t>
  </si>
  <si>
    <t>AYDIN</t>
  </si>
  <si>
    <t>Gürkan Şavlı</t>
  </si>
  <si>
    <t>Mersin</t>
  </si>
  <si>
    <t>GÖKSAL YILMAZ</t>
  </si>
  <si>
    <t>TOKAT</t>
  </si>
  <si>
    <t>YUSUF FERHAT YILDIRIM</t>
  </si>
  <si>
    <t>ÖMER AY</t>
  </si>
  <si>
    <t xml:space="preserve"> BURSA</t>
  </si>
  <si>
    <t>MURAT ÇİMEN</t>
  </si>
  <si>
    <t>ANKARA</t>
  </si>
  <si>
    <t>MAHMUT SAMİ DURU</t>
  </si>
  <si>
    <t>TOLGAHAN YAVUZ</t>
  </si>
  <si>
    <t>OĞUZ KARDAŞ</t>
  </si>
  <si>
    <t>Mert KURNAZ</t>
  </si>
  <si>
    <t>İstanbul</t>
  </si>
  <si>
    <t>M.ABDULBAKİ EREN</t>
  </si>
  <si>
    <t>İ.FURKAN ERSAYAN</t>
  </si>
  <si>
    <t>B.MERİÇ KIZILDAĞ</t>
  </si>
  <si>
    <t xml:space="preserve"> 03.05.1995</t>
  </si>
  <si>
    <t xml:space="preserve">MERT KURNAZ </t>
  </si>
  <si>
    <t>YAŞAR NURİ ÖZYURT</t>
  </si>
  <si>
    <t>SERVET ÇİMEN</t>
  </si>
  <si>
    <t>MÜCAHİT YÜCE</t>
  </si>
  <si>
    <t>MURAT ÖZCAN</t>
  </si>
  <si>
    <t>DENİZ YAYLACI</t>
  </si>
  <si>
    <t>Hasan ŞİŞGİN</t>
  </si>
  <si>
    <t>Ali YILMAZ</t>
  </si>
  <si>
    <t>EMRE ERTEKİN</t>
  </si>
  <si>
    <t>FERDİ CANYURT</t>
  </si>
  <si>
    <t>AHMET BAYRAM</t>
  </si>
  <si>
    <t>METİN GÜDÜCÜ</t>
  </si>
  <si>
    <t>SULTAN KARAKOÇ</t>
  </si>
  <si>
    <t>MUSTAFA YAVUZ</t>
  </si>
  <si>
    <t>Eren DEMİR</t>
  </si>
  <si>
    <t>KOCAELİ</t>
  </si>
  <si>
    <t>M.ŞEVKİ BİLGİN</t>
  </si>
  <si>
    <t>RAMAZAN ŞEN</t>
  </si>
  <si>
    <t>Cumhur Tuberk SARSIK</t>
  </si>
  <si>
    <t>OĞUZHAN TÜRK</t>
  </si>
  <si>
    <t>KAMİL KILIÇ</t>
  </si>
  <si>
    <t>TANER BOZDEMİR</t>
  </si>
  <si>
    <t>C.BERKE ÖZCAN</t>
  </si>
  <si>
    <t>EMİN ÖNCEL</t>
  </si>
  <si>
    <t>BURAK KÖSE</t>
  </si>
  <si>
    <t>TRABZON</t>
  </si>
  <si>
    <t>Refik KİRET</t>
  </si>
  <si>
    <t>Serhat YAMAK</t>
  </si>
  <si>
    <t>Hasan Atakan ŞENGÜL</t>
  </si>
  <si>
    <t>ERHAN DOĞRUL</t>
  </si>
  <si>
    <t>TALAT ERDOĞAN</t>
  </si>
  <si>
    <t xml:space="preserve"> ERCÜMENT OLGUNDENİZ</t>
  </si>
  <si>
    <t>KUTAY KIRMIZI</t>
  </si>
  <si>
    <t>DOĞUKAN DENİZ</t>
  </si>
  <si>
    <t>METECAN ERDÖNMEZ</t>
  </si>
  <si>
    <t>ÖMER ATALAY</t>
  </si>
  <si>
    <t>ABDÜLMETİN GÜNAY</t>
  </si>
  <si>
    <t xml:space="preserve">MELİHCAN SAĞLAM </t>
  </si>
  <si>
    <t>Kamil Can MUYAN</t>
  </si>
  <si>
    <t>Oğuzhan ÖZDAYI</t>
  </si>
  <si>
    <t>SEMİH ÖZER</t>
  </si>
  <si>
    <t>GÖKTUĞ BAŞARAN</t>
  </si>
  <si>
    <t>25 06 1998</t>
  </si>
  <si>
    <t>ibrahim soyer</t>
  </si>
  <si>
    <t>Berkin KAHYA</t>
  </si>
  <si>
    <t>Emre Can ERCAN</t>
  </si>
  <si>
    <t>FERHAT SABIR</t>
  </si>
  <si>
    <t>MENAF YAKIŞ</t>
  </si>
  <si>
    <t>MUSTAFA TAN</t>
  </si>
  <si>
    <t>ALİ KİLİSLİ</t>
  </si>
  <si>
    <t>SEZGİN OKUYUCU</t>
  </si>
  <si>
    <t>Mert Mustafa AKKAYA</t>
  </si>
  <si>
    <t>TOYGAR PEKBAK</t>
  </si>
  <si>
    <t>BURAK AKIN</t>
  </si>
  <si>
    <t>SERKAN EROL</t>
  </si>
  <si>
    <t>MUHAMMED GÜN</t>
  </si>
  <si>
    <t xml:space="preserve">KENAN DOĞAN </t>
  </si>
  <si>
    <t>MERT BOZACI</t>
  </si>
  <si>
    <t>MEHMETCAN BAYAR</t>
  </si>
  <si>
    <t>CANER DEMİRBİLEK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</si>
  <si>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</si>
  <si>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</si>
  <si>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</si>
  <si>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</si>
  <si>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</si>
  <si>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</si>
  <si>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</si>
  <si>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</si>
  <si>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</si>
  <si>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</si>
  <si>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</si>
  <si>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</si>
  <si>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</si>
  <si>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</si>
  <si>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</si>
  <si>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</si>
  <si>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</si>
  <si>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</si>
  <si>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</si>
  <si>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</si>
  <si>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</si>
  <si>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</si>
  <si>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CELAL TEKÇAM</t>
  </si>
  <si>
    <t>HAKKI ASLAN</t>
  </si>
  <si>
    <t>AFYONKARAHİSAR</t>
  </si>
  <si>
    <t>EMRE ÇELİK</t>
  </si>
  <si>
    <t>ARTVİN</t>
  </si>
  <si>
    <t>MUHAMMET KILIÇ</t>
  </si>
  <si>
    <t xml:space="preserve">MUSTAFA BULUT </t>
  </si>
  <si>
    <t xml:space="preserve">BURSA </t>
  </si>
  <si>
    <t>FURKAN KILIÇ</t>
  </si>
  <si>
    <t>ALİ KARA</t>
  </si>
  <si>
    <t>MEHMET CAN</t>
  </si>
  <si>
    <t>MURAT GÜNDÜZ</t>
  </si>
  <si>
    <t>X</t>
  </si>
  <si>
    <t>_</t>
  </si>
  <si>
    <t>04 Mayıs 2014 - 11.00</t>
  </si>
  <si>
    <t>04 Mayıs 2014 - 13.10</t>
  </si>
  <si>
    <t>04 Mayıs 2014 - 14.30</t>
  </si>
  <si>
    <t>04 Mayıs 2014 - 15.50</t>
  </si>
  <si>
    <t>04 Mayıs 2014 - 16.30</t>
  </si>
  <si>
    <t>DNS</t>
  </si>
  <si>
    <t>NM</t>
  </si>
  <si>
    <t>TEVFİK USLU</t>
  </si>
  <si>
    <t/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</si>
</sst>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u val="single"/>
      <sz val="10"/>
      <color indexed="10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20"/>
      <name val="Cambria"/>
      <family val="1"/>
    </font>
    <font>
      <sz val="11"/>
      <color indexed="8"/>
      <name val="Cambria"/>
      <family val="1"/>
    </font>
    <font>
      <b/>
      <i/>
      <sz val="12"/>
      <color indexed="21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i/>
      <sz val="7"/>
      <name val="Cambria"/>
      <family val="1"/>
    </font>
    <font>
      <b/>
      <i/>
      <sz val="18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10"/>
      <name val="Arial"/>
      <family val="2"/>
    </font>
    <font>
      <b/>
      <i/>
      <sz val="18"/>
      <color indexed="21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10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i/>
      <sz val="8"/>
      <color indexed="10"/>
      <name val="Cambria"/>
      <family val="1"/>
    </font>
    <font>
      <i/>
      <sz val="9"/>
      <color indexed="8"/>
      <name val="Cambria"/>
      <family val="1"/>
    </font>
    <font>
      <b/>
      <i/>
      <sz val="10"/>
      <color indexed="9"/>
      <name val="Cambria"/>
      <family val="1"/>
    </font>
    <font>
      <i/>
      <sz val="10"/>
      <color indexed="9"/>
      <name val="Cambria"/>
      <family val="1"/>
    </font>
    <font>
      <b/>
      <i/>
      <sz val="10"/>
      <color indexed="10"/>
      <name val="Arial"/>
      <family val="2"/>
    </font>
    <font>
      <b/>
      <i/>
      <sz val="14"/>
      <color indexed="8"/>
      <name val="Cambria"/>
      <family val="1"/>
    </font>
    <font>
      <i/>
      <sz val="14"/>
      <color indexed="8"/>
      <name val="Cambria"/>
      <family val="1"/>
    </font>
    <font>
      <b/>
      <i/>
      <u val="single"/>
      <sz val="12"/>
      <color indexed="10"/>
      <name val="Cambria"/>
      <family val="1"/>
    </font>
    <font>
      <b/>
      <i/>
      <u val="single"/>
      <sz val="12"/>
      <color indexed="10"/>
      <name val="Arial"/>
      <family val="2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i/>
      <sz val="10"/>
      <color rgb="FFFF0000"/>
      <name val="Cambria"/>
      <family val="1"/>
    </font>
    <font>
      <i/>
      <sz val="10"/>
      <color theme="1"/>
      <name val="Cambria"/>
      <family val="1"/>
    </font>
    <font>
      <b/>
      <i/>
      <sz val="10"/>
      <color theme="1"/>
      <name val="Cambria"/>
      <family val="1"/>
    </font>
    <font>
      <i/>
      <sz val="8"/>
      <color rgb="FFFF0000"/>
      <name val="Cambria"/>
      <family val="1"/>
    </font>
    <font>
      <i/>
      <sz val="9"/>
      <color theme="1"/>
      <name val="Cambria"/>
      <family val="1"/>
    </font>
    <font>
      <b/>
      <i/>
      <sz val="10"/>
      <color theme="0"/>
      <name val="Cambria"/>
      <family val="1"/>
    </font>
    <font>
      <i/>
      <sz val="10"/>
      <color theme="0"/>
      <name val="Cambria"/>
      <family val="1"/>
    </font>
    <font>
      <b/>
      <i/>
      <sz val="10"/>
      <color rgb="FFFF0000"/>
      <name val="Arial"/>
      <family val="2"/>
    </font>
    <font>
      <b/>
      <i/>
      <sz val="14"/>
      <color theme="1"/>
      <name val="Cambria"/>
      <family val="1"/>
    </font>
    <font>
      <i/>
      <sz val="14"/>
      <color theme="1"/>
      <name val="Cambria"/>
      <family val="1"/>
    </font>
    <font>
      <b/>
      <i/>
      <u val="single"/>
      <sz val="12"/>
      <color rgb="FFFF0000"/>
      <name val="Cambria"/>
      <family val="1"/>
    </font>
    <font>
      <b/>
      <i/>
      <u val="single"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/>
      <top style="thin"/>
      <bottom style="medium"/>
    </border>
    <border>
      <left style="medium"/>
      <right style="thin"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dashDot"/>
      <bottom style="dashDot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6" borderId="10" xfId="0" applyFont="1" applyFill="1" applyBorder="1" applyAlignment="1">
      <alignment/>
    </xf>
    <xf numFmtId="0" fontId="30" fillId="6" borderId="11" xfId="0" applyFont="1" applyFill="1" applyBorder="1" applyAlignment="1">
      <alignment/>
    </xf>
    <xf numFmtId="0" fontId="30" fillId="6" borderId="12" xfId="0" applyFont="1" applyFill="1" applyBorder="1" applyAlignment="1">
      <alignment/>
    </xf>
    <xf numFmtId="0" fontId="35" fillId="6" borderId="13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35" fillId="6" borderId="14" xfId="0" applyFont="1" applyFill="1" applyBorder="1" applyAlignment="1">
      <alignment/>
    </xf>
    <xf numFmtId="0" fontId="30" fillId="6" borderId="13" xfId="0" applyFont="1" applyFill="1" applyBorder="1" applyAlignment="1">
      <alignment/>
    </xf>
    <xf numFmtId="0" fontId="30" fillId="6" borderId="0" xfId="0" applyFont="1" applyFill="1" applyBorder="1" applyAlignment="1">
      <alignment/>
    </xf>
    <xf numFmtId="0" fontId="30" fillId="6" borderId="14" xfId="0" applyFont="1" applyFill="1" applyBorder="1" applyAlignment="1">
      <alignment/>
    </xf>
    <xf numFmtId="172" fontId="37" fillId="6" borderId="13" xfId="0" applyNumberFormat="1" applyFont="1" applyFill="1" applyBorder="1" applyAlignment="1">
      <alignment horizontal="center"/>
    </xf>
    <xf numFmtId="172" fontId="37" fillId="6" borderId="0" xfId="0" applyNumberFormat="1" applyFont="1" applyFill="1" applyBorder="1" applyAlignment="1">
      <alignment horizontal="center"/>
    </xf>
    <xf numFmtId="172" fontId="37" fillId="6" borderId="14" xfId="0" applyNumberFormat="1" applyFont="1" applyFill="1" applyBorder="1" applyAlignment="1">
      <alignment horizontal="center"/>
    </xf>
    <xf numFmtId="0" fontId="30" fillId="6" borderId="15" xfId="0" applyFont="1" applyFill="1" applyBorder="1" applyAlignment="1">
      <alignment/>
    </xf>
    <xf numFmtId="0" fontId="30" fillId="6" borderId="16" xfId="0" applyFont="1" applyFill="1" applyBorder="1" applyAlignment="1">
      <alignment/>
    </xf>
    <xf numFmtId="0" fontId="30" fillId="6" borderId="17" xfId="0" applyFont="1" applyFill="1" applyBorder="1" applyAlignment="1">
      <alignment/>
    </xf>
    <xf numFmtId="0" fontId="26" fillId="6" borderId="13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4" xfId="0" applyFont="1" applyFill="1" applyBorder="1" applyAlignment="1">
      <alignment/>
    </xf>
    <xf numFmtId="0" fontId="22" fillId="0" borderId="0" xfId="53" applyFont="1" applyAlignment="1" applyProtection="1">
      <alignment horizontal="center" wrapText="1"/>
      <protection locked="0"/>
    </xf>
    <xf numFmtId="0" fontId="22" fillId="0" borderId="0" xfId="53" applyFont="1" applyAlignment="1" applyProtection="1">
      <alignment wrapText="1"/>
      <protection locked="0"/>
    </xf>
    <xf numFmtId="0" fontId="22" fillId="0" borderId="0" xfId="53" applyFont="1" applyAlignment="1" applyProtection="1">
      <alignment vertical="center" wrapText="1"/>
      <protection locked="0"/>
    </xf>
    <xf numFmtId="0" fontId="22" fillId="24" borderId="0" xfId="53" applyFont="1" applyFill="1" applyBorder="1" applyAlignment="1" applyProtection="1">
      <alignment horizontal="left" vertical="center" wrapText="1"/>
      <protection locked="0"/>
    </xf>
    <xf numFmtId="0" fontId="23" fillId="24" borderId="0" xfId="53" applyFont="1" applyFill="1" applyBorder="1" applyAlignment="1" applyProtection="1">
      <alignment vertical="center" wrapText="1"/>
      <protection locked="0"/>
    </xf>
    <xf numFmtId="0" fontId="22" fillId="24" borderId="0" xfId="53" applyFont="1" applyFill="1" applyBorder="1" applyAlignment="1" applyProtection="1">
      <alignment wrapText="1"/>
      <protection locked="0"/>
    </xf>
    <xf numFmtId="0" fontId="22" fillId="24" borderId="0" xfId="53" applyFont="1" applyFill="1" applyBorder="1" applyAlignment="1" applyProtection="1">
      <alignment horizontal="left" wrapText="1"/>
      <protection locked="0"/>
    </xf>
    <xf numFmtId="14" fontId="22" fillId="24" borderId="0" xfId="53" applyNumberFormat="1" applyFont="1" applyFill="1" applyBorder="1" applyAlignment="1" applyProtection="1">
      <alignment horizontal="left" vertical="center" wrapText="1"/>
      <protection locked="0"/>
    </xf>
    <xf numFmtId="0" fontId="32" fillId="18" borderId="18" xfId="53" applyFont="1" applyFill="1" applyBorder="1" applyAlignment="1" applyProtection="1">
      <alignment horizontal="right" vertical="center" wrapText="1"/>
      <protection locked="0"/>
    </xf>
    <xf numFmtId="0" fontId="34" fillId="24" borderId="19" xfId="53" applyFont="1" applyFill="1" applyBorder="1" applyAlignment="1" applyProtection="1">
      <alignment vertical="center" wrapText="1"/>
      <protection locked="0"/>
    </xf>
    <xf numFmtId="0" fontId="22" fillId="24" borderId="19" xfId="53" applyFont="1" applyFill="1" applyBorder="1" applyAlignment="1" applyProtection="1">
      <alignment vertical="center" wrapText="1"/>
      <protection locked="0"/>
    </xf>
    <xf numFmtId="0" fontId="22" fillId="6" borderId="20" xfId="53" applyFont="1" applyFill="1" applyBorder="1" applyAlignment="1" applyProtection="1">
      <alignment horizontal="center" vertical="center" wrapText="1"/>
      <protection locked="0"/>
    </xf>
    <xf numFmtId="0" fontId="33" fillId="6" borderId="20" xfId="53" applyFont="1" applyFill="1" applyBorder="1" applyAlignment="1" applyProtection="1">
      <alignment horizontal="center" vertical="center" wrapText="1"/>
      <protection locked="0"/>
    </xf>
    <xf numFmtId="0" fontId="26" fillId="0" borderId="21" xfId="53" applyFont="1" applyFill="1" applyBorder="1" applyAlignment="1" applyProtection="1">
      <alignment horizontal="center" vertical="center" wrapText="1"/>
      <protection locked="0"/>
    </xf>
    <xf numFmtId="14" fontId="26" fillId="0" borderId="22" xfId="53" applyNumberFormat="1" applyFont="1" applyFill="1" applyBorder="1" applyAlignment="1" applyProtection="1">
      <alignment horizontal="center" vertical="center" wrapText="1"/>
      <protection locked="0"/>
    </xf>
    <xf numFmtId="195" fontId="26" fillId="0" borderId="22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22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vertical="center" wrapText="1"/>
      <protection locked="0"/>
    </xf>
    <xf numFmtId="0" fontId="22" fillId="0" borderId="0" xfId="53" applyFont="1" applyFill="1" applyAlignment="1" applyProtection="1">
      <alignment wrapText="1"/>
      <protection locked="0"/>
    </xf>
    <xf numFmtId="0" fontId="26" fillId="0" borderId="24" xfId="53" applyFont="1" applyFill="1" applyBorder="1" applyAlignment="1" applyProtection="1">
      <alignment horizontal="center" vertical="center" wrapText="1"/>
      <protection locked="0"/>
    </xf>
    <xf numFmtId="195" fontId="26" fillId="0" borderId="25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53" applyFont="1" applyFill="1" applyBorder="1" applyAlignment="1" applyProtection="1">
      <alignment horizontal="center" vertical="center" wrapText="1"/>
      <protection locked="0"/>
    </xf>
    <xf numFmtId="195" fontId="26" fillId="0" borderId="28" xfId="53" applyNumberFormat="1" applyFont="1" applyFill="1" applyBorder="1" applyAlignment="1" applyProtection="1">
      <alignment horizontal="center" vertical="center" wrapText="1"/>
      <protection locked="0"/>
    </xf>
    <xf numFmtId="195" fontId="22" fillId="0" borderId="28" xfId="53" applyNumberFormat="1" applyFont="1" applyFill="1" applyBorder="1" applyAlignment="1" applyProtection="1">
      <alignment horizontal="center" vertical="center" wrapText="1"/>
      <protection/>
    </xf>
    <xf numFmtId="1" fontId="22" fillId="0" borderId="28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14" fontId="22" fillId="0" borderId="0" xfId="53" applyNumberFormat="1" applyFont="1" applyFill="1" applyAlignment="1" applyProtection="1">
      <alignment horizontal="center" wrapText="1"/>
      <protection locked="0"/>
    </xf>
    <xf numFmtId="2" fontId="22" fillId="0" borderId="0" xfId="53" applyNumberFormat="1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14" fontId="22" fillId="0" borderId="0" xfId="53" applyNumberFormat="1" applyFont="1" applyAlignment="1" applyProtection="1">
      <alignment horizontal="center" wrapText="1"/>
      <protection locked="0"/>
    </xf>
    <xf numFmtId="2" fontId="22" fillId="0" borderId="0" xfId="53" applyNumberFormat="1" applyFont="1" applyAlignment="1" applyProtection="1">
      <alignment horizontal="center" wrapText="1"/>
      <protection locked="0"/>
    </xf>
    <xf numFmtId="0" fontId="22" fillId="24" borderId="19" xfId="53" applyFont="1" applyFill="1" applyBorder="1" applyAlignment="1" applyProtection="1">
      <alignment horizontal="center" vertical="center" wrapText="1"/>
      <protection locked="0"/>
    </xf>
    <xf numFmtId="0" fontId="23" fillId="24" borderId="0" xfId="53" applyFont="1" applyFill="1" applyBorder="1" applyAlignment="1" applyProtection="1">
      <alignment horizontal="center" vertical="center" wrapText="1"/>
      <protection locked="0"/>
    </xf>
    <xf numFmtId="0" fontId="22" fillId="24" borderId="0" xfId="53" applyFont="1" applyFill="1" applyBorder="1" applyAlignment="1" applyProtection="1">
      <alignment horizontal="center" wrapText="1"/>
      <protection locked="0"/>
    </xf>
    <xf numFmtId="0" fontId="26" fillId="0" borderId="22" xfId="53" applyFont="1" applyFill="1" applyBorder="1" applyAlignment="1" applyProtection="1">
      <alignment horizontal="center" vertical="center" wrapText="1"/>
      <protection locked="0"/>
    </xf>
    <xf numFmtId="0" fontId="26" fillId="0" borderId="25" xfId="53" applyFont="1" applyFill="1" applyBorder="1" applyAlignment="1" applyProtection="1">
      <alignment horizontal="center" vertical="center" wrapText="1"/>
      <protection locked="0"/>
    </xf>
    <xf numFmtId="195" fontId="22" fillId="0" borderId="25" xfId="53" applyNumberFormat="1" applyFont="1" applyFill="1" applyBorder="1" applyAlignment="1" applyProtection="1">
      <alignment horizontal="center" vertical="center" wrapText="1"/>
      <protection hidden="1"/>
    </xf>
    <xf numFmtId="2" fontId="26" fillId="0" borderId="0" xfId="53" applyNumberFormat="1" applyFont="1" applyBorder="1" applyAlignment="1">
      <alignment horizontal="center" vertical="center" wrapText="1"/>
      <protection/>
    </xf>
    <xf numFmtId="0" fontId="26" fillId="0" borderId="3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43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wrapText="1"/>
      <protection/>
    </xf>
    <xf numFmtId="0" fontId="26" fillId="0" borderId="0" xfId="53" applyFont="1" applyBorder="1" applyAlignment="1">
      <alignment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26" fillId="0" borderId="3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wrapText="1"/>
      <protection/>
    </xf>
    <xf numFmtId="0" fontId="44" fillId="0" borderId="0" xfId="53" applyFont="1" applyBorder="1" applyAlignment="1">
      <alignment wrapText="1"/>
      <protection/>
    </xf>
    <xf numFmtId="0" fontId="44" fillId="0" borderId="0" xfId="53" applyFont="1" applyBorder="1" applyAlignment="1">
      <alignment horizontal="center" wrapText="1"/>
      <protection/>
    </xf>
    <xf numFmtId="1" fontId="22" fillId="24" borderId="0" xfId="53" applyNumberFormat="1" applyFont="1" applyFill="1" applyBorder="1" applyAlignment="1" applyProtection="1">
      <alignment horizontal="left" vertical="center" wrapText="1"/>
      <protection locked="0"/>
    </xf>
    <xf numFmtId="1" fontId="22" fillId="0" borderId="0" xfId="53" applyNumberFormat="1" applyFont="1" applyFill="1" applyAlignment="1" applyProtection="1">
      <alignment horizontal="center" wrapText="1"/>
      <protection locked="0"/>
    </xf>
    <xf numFmtId="1" fontId="22" fillId="0" borderId="0" xfId="53" applyNumberFormat="1" applyFont="1" applyAlignment="1" applyProtection="1">
      <alignment horizontal="center" wrapText="1"/>
      <protection locked="0"/>
    </xf>
    <xf numFmtId="0" fontId="22" fillId="25" borderId="0" xfId="53" applyFont="1" applyFill="1" applyBorder="1" applyAlignment="1">
      <alignment horizontal="center" wrapText="1"/>
      <protection/>
    </xf>
    <xf numFmtId="0" fontId="22" fillId="0" borderId="30" xfId="53" applyFont="1" applyBorder="1" applyAlignment="1">
      <alignment horizontal="center" vertical="center" wrapText="1"/>
      <protection/>
    </xf>
    <xf numFmtId="14" fontId="22" fillId="0" borderId="30" xfId="53" applyNumberFormat="1" applyFont="1" applyBorder="1" applyAlignment="1">
      <alignment horizontal="center" vertical="center" wrapText="1"/>
      <protection/>
    </xf>
    <xf numFmtId="0" fontId="26" fillId="25" borderId="0" xfId="53" applyFont="1" applyFill="1" applyBorder="1" applyAlignment="1">
      <alignment horizontal="center" wrapText="1"/>
      <protection/>
    </xf>
    <xf numFmtId="1" fontId="26" fillId="0" borderId="30" xfId="53" applyNumberFormat="1" applyFont="1" applyBorder="1" applyAlignment="1">
      <alignment horizontal="center" vertical="center" wrapText="1"/>
      <protection/>
    </xf>
    <xf numFmtId="195" fontId="26" fillId="0" borderId="31" xfId="53" applyNumberFormat="1" applyFont="1" applyFill="1" applyBorder="1" applyAlignment="1" applyProtection="1">
      <alignment horizontal="center" vertical="center"/>
      <protection hidden="1"/>
    </xf>
    <xf numFmtId="1" fontId="26" fillId="0" borderId="31" xfId="53" applyNumberFormat="1" applyFont="1" applyFill="1" applyBorder="1" applyAlignment="1" applyProtection="1">
      <alignment horizontal="center" vertical="center"/>
      <protection hidden="1"/>
    </xf>
    <xf numFmtId="198" fontId="26" fillId="0" borderId="31" xfId="53" applyNumberFormat="1" applyFont="1" applyFill="1" applyBorder="1" applyAlignment="1" applyProtection="1">
      <alignment horizontal="center" vertical="center"/>
      <protection hidden="1"/>
    </xf>
    <xf numFmtId="202" fontId="26" fillId="0" borderId="31" xfId="53" applyNumberFormat="1" applyFont="1" applyFill="1" applyBorder="1" applyAlignment="1" applyProtection="1">
      <alignment horizontal="center" vertical="center"/>
      <protection hidden="1"/>
    </xf>
    <xf numFmtId="195" fontId="26" fillId="0" borderId="32" xfId="53" applyNumberFormat="1" applyFont="1" applyFill="1" applyBorder="1" applyAlignment="1" applyProtection="1">
      <alignment horizontal="center" vertical="center"/>
      <protection hidden="1"/>
    </xf>
    <xf numFmtId="1" fontId="26" fillId="0" borderId="32" xfId="53" applyNumberFormat="1" applyFont="1" applyFill="1" applyBorder="1" applyAlignment="1" applyProtection="1">
      <alignment horizontal="center" vertical="center"/>
      <protection hidden="1"/>
    </xf>
    <xf numFmtId="199" fontId="26" fillId="0" borderId="32" xfId="53" applyNumberFormat="1" applyFont="1" applyFill="1" applyBorder="1" applyAlignment="1" applyProtection="1">
      <alignment horizontal="center" vertical="center"/>
      <protection hidden="1"/>
    </xf>
    <xf numFmtId="178" fontId="26" fillId="0" borderId="33" xfId="53" applyNumberFormat="1" applyFont="1" applyFill="1" applyBorder="1" applyAlignment="1" applyProtection="1">
      <alignment horizontal="center" vertical="center"/>
      <protection hidden="1"/>
    </xf>
    <xf numFmtId="0" fontId="22" fillId="6" borderId="34" xfId="53" applyFont="1" applyFill="1" applyBorder="1" applyAlignment="1" applyProtection="1">
      <alignment horizontal="center" vertical="center" wrapText="1"/>
      <protection locked="0"/>
    </xf>
    <xf numFmtId="0" fontId="22" fillId="6" borderId="35" xfId="53" applyFont="1" applyFill="1" applyBorder="1" applyAlignment="1" applyProtection="1">
      <alignment horizontal="center" vertical="center" wrapText="1"/>
      <protection locked="0"/>
    </xf>
    <xf numFmtId="0" fontId="26" fillId="0" borderId="36" xfId="53" applyFont="1" applyFill="1" applyBorder="1" applyAlignment="1" applyProtection="1">
      <alignment horizontal="center" vertical="center" wrapText="1"/>
      <protection locked="0"/>
    </xf>
    <xf numFmtId="0" fontId="26" fillId="0" borderId="37" xfId="53" applyFont="1" applyFill="1" applyBorder="1" applyAlignment="1" applyProtection="1">
      <alignment horizontal="center" vertical="center" wrapText="1"/>
      <protection locked="0"/>
    </xf>
    <xf numFmtId="0" fontId="26" fillId="0" borderId="38" xfId="53" applyFont="1" applyFill="1" applyBorder="1" applyAlignment="1" applyProtection="1">
      <alignment horizontal="center" vertical="center" wrapText="1"/>
      <protection locked="0"/>
    </xf>
    <xf numFmtId="2" fontId="65" fillId="0" borderId="23" xfId="53" applyNumberFormat="1" applyFont="1" applyFill="1" applyBorder="1" applyAlignment="1" applyProtection="1">
      <alignment horizontal="center" vertical="center" wrapText="1"/>
      <protection locked="0"/>
    </xf>
    <xf numFmtId="2" fontId="6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3" applyFont="1" applyBorder="1" applyAlignment="1">
      <alignment vertical="top" wrapText="1"/>
      <protection/>
    </xf>
    <xf numFmtId="0" fontId="44" fillId="0" borderId="0" xfId="53" applyFont="1" applyBorder="1" applyAlignment="1">
      <alignment horizontal="center" vertical="top" wrapText="1"/>
      <protection/>
    </xf>
    <xf numFmtId="0" fontId="26" fillId="0" borderId="0" xfId="53" applyFont="1" applyBorder="1" applyAlignment="1">
      <alignment horizontal="center" vertical="top" wrapText="1"/>
      <protection/>
    </xf>
    <xf numFmtId="0" fontId="22" fillId="25" borderId="0" xfId="53" applyFont="1" applyFill="1" applyBorder="1" applyAlignment="1">
      <alignment horizontal="center" vertical="top" wrapText="1"/>
      <protection/>
    </xf>
    <xf numFmtId="0" fontId="26" fillId="25" borderId="0" xfId="53" applyFont="1" applyFill="1" applyBorder="1" applyAlignment="1">
      <alignment vertical="top" wrapText="1"/>
      <protection/>
    </xf>
    <xf numFmtId="0" fontId="26" fillId="0" borderId="0" xfId="53" applyFont="1" applyBorder="1" applyAlignment="1">
      <alignment vertical="top" wrapText="1"/>
      <protection/>
    </xf>
    <xf numFmtId="0" fontId="22" fillId="0" borderId="30" xfId="53" applyFont="1" applyBorder="1" applyAlignment="1">
      <alignment horizontal="center" vertical="top" wrapText="1"/>
      <protection/>
    </xf>
    <xf numFmtId="14" fontId="22" fillId="0" borderId="30" xfId="53" applyNumberFormat="1" applyFont="1" applyBorder="1" applyAlignment="1">
      <alignment horizontal="center" vertical="top" wrapText="1"/>
      <protection/>
    </xf>
    <xf numFmtId="0" fontId="26" fillId="0" borderId="30" xfId="53" applyFont="1" applyBorder="1" applyAlignment="1">
      <alignment horizontal="center" vertical="top" wrapText="1"/>
      <protection/>
    </xf>
    <xf numFmtId="14" fontId="26" fillId="0" borderId="30" xfId="53" applyNumberFormat="1" applyFont="1" applyBorder="1" applyAlignment="1">
      <alignment horizontal="center" vertical="top" wrapText="1"/>
      <protection/>
    </xf>
    <xf numFmtId="0" fontId="26" fillId="0" borderId="30" xfId="53" applyFont="1" applyBorder="1" applyAlignment="1">
      <alignment vertical="top" wrapText="1"/>
      <protection/>
    </xf>
    <xf numFmtId="14" fontId="26" fillId="0" borderId="0" xfId="53" applyNumberFormat="1" applyFont="1" applyBorder="1" applyAlignment="1">
      <alignment horizontal="center" vertical="top" wrapText="1"/>
      <protection/>
    </xf>
    <xf numFmtId="0" fontId="43" fillId="0" borderId="0" xfId="53" applyFont="1" applyBorder="1" applyAlignment="1">
      <alignment horizontal="center" vertical="top" wrapText="1"/>
      <protection/>
    </xf>
    <xf numFmtId="14" fontId="26" fillId="0" borderId="0" xfId="53" applyNumberFormat="1" applyFont="1" applyBorder="1" applyAlignment="1">
      <alignment vertical="top" wrapText="1"/>
      <protection/>
    </xf>
    <xf numFmtId="49" fontId="26" fillId="0" borderId="30" xfId="53" applyNumberFormat="1" applyFont="1" applyBorder="1" applyAlignment="1">
      <alignment horizontal="left" vertical="top" wrapText="1"/>
      <protection/>
    </xf>
    <xf numFmtId="49" fontId="26" fillId="0" borderId="30" xfId="53" applyNumberFormat="1" applyFont="1" applyBorder="1" applyAlignment="1">
      <alignment horizontal="center" vertical="top" wrapText="1"/>
      <protection/>
    </xf>
    <xf numFmtId="0" fontId="44" fillId="0" borderId="0" xfId="53" applyFont="1" applyBorder="1" applyAlignment="1" applyProtection="1">
      <alignment wrapText="1"/>
      <protection locked="0"/>
    </xf>
    <xf numFmtId="0" fontId="44" fillId="0" borderId="0" xfId="53" applyFont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wrapText="1"/>
      <protection locked="0"/>
    </xf>
    <xf numFmtId="0" fontId="22" fillId="0" borderId="30" xfId="53" applyFont="1" applyBorder="1" applyAlignment="1" applyProtection="1">
      <alignment horizontal="center" vertical="center" wrapText="1"/>
      <protection locked="0"/>
    </xf>
    <xf numFmtId="14" fontId="22" fillId="0" borderId="30" xfId="53" applyNumberFormat="1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vertical="center" wrapText="1"/>
      <protection locked="0"/>
    </xf>
    <xf numFmtId="0" fontId="26" fillId="0" borderId="30" xfId="53" applyFont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vertical="center" wrapText="1"/>
      <protection locked="0"/>
    </xf>
    <xf numFmtId="2" fontId="26" fillId="0" borderId="0" xfId="53" applyNumberFormat="1" applyFont="1" applyBorder="1" applyAlignment="1" applyProtection="1">
      <alignment horizontal="center" vertical="center" wrapText="1"/>
      <protection locked="0"/>
    </xf>
    <xf numFmtId="0" fontId="26" fillId="25" borderId="0" xfId="53" applyFont="1" applyFill="1" applyBorder="1" applyAlignment="1" applyProtection="1">
      <alignment wrapText="1"/>
      <protection locked="0"/>
    </xf>
    <xf numFmtId="0" fontId="26" fillId="0" borderId="30" xfId="53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Fill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wrapText="1"/>
      <protection locked="0"/>
    </xf>
    <xf numFmtId="0" fontId="43" fillId="0" borderId="0" xfId="53" applyFont="1" applyBorder="1" applyAlignment="1" applyProtection="1">
      <alignment horizontal="center" wrapText="1"/>
      <protection locked="0"/>
    </xf>
    <xf numFmtId="14" fontId="26" fillId="0" borderId="0" xfId="53" applyNumberFormat="1" applyFont="1" applyBorder="1" applyAlignment="1" applyProtection="1">
      <alignment wrapText="1"/>
      <protection locked="0"/>
    </xf>
    <xf numFmtId="14" fontId="26" fillId="0" borderId="30" xfId="53" applyNumberFormat="1" applyFont="1" applyBorder="1" applyAlignment="1" applyProtection="1">
      <alignment horizontal="center" vertical="center" wrapText="1"/>
      <protection hidden="1"/>
    </xf>
    <xf numFmtId="49" fontId="26" fillId="0" borderId="30" xfId="53" applyNumberFormat="1" applyFont="1" applyBorder="1" applyAlignment="1" applyProtection="1">
      <alignment horizontal="left" vertical="center" wrapText="1"/>
      <protection hidden="1"/>
    </xf>
    <xf numFmtId="195" fontId="26" fillId="0" borderId="30" xfId="53" applyNumberFormat="1" applyFont="1" applyBorder="1" applyAlignment="1" applyProtection="1">
      <alignment horizontal="center" vertical="center" wrapText="1"/>
      <protection hidden="1"/>
    </xf>
    <xf numFmtId="1" fontId="26" fillId="0" borderId="30" xfId="53" applyNumberFormat="1" applyFont="1" applyBorder="1" applyAlignment="1" applyProtection="1">
      <alignment horizontal="center" vertical="center" wrapText="1"/>
      <protection hidden="1"/>
    </xf>
    <xf numFmtId="49" fontId="26" fillId="0" borderId="30" xfId="53" applyNumberFormat="1" applyFont="1" applyBorder="1" applyAlignment="1" applyProtection="1">
      <alignment horizontal="center" vertical="center" wrapText="1"/>
      <protection hidden="1"/>
    </xf>
    <xf numFmtId="202" fontId="26" fillId="0" borderId="30" xfId="53" applyNumberFormat="1" applyFont="1" applyBorder="1" applyAlignment="1" applyProtection="1">
      <alignment horizontal="center" vertical="center" wrapText="1"/>
      <protection hidden="1"/>
    </xf>
    <xf numFmtId="199" fontId="26" fillId="0" borderId="30" xfId="53" applyNumberFormat="1" applyFont="1" applyBorder="1" applyAlignment="1" applyProtection="1">
      <alignment horizontal="center" vertical="center" wrapText="1"/>
      <protection hidden="1"/>
    </xf>
    <xf numFmtId="14" fontId="26" fillId="0" borderId="30" xfId="53" applyNumberFormat="1" applyFont="1" applyBorder="1" applyAlignment="1" applyProtection="1">
      <alignment vertical="center" wrapText="1"/>
      <protection hidden="1"/>
    </xf>
    <xf numFmtId="49" fontId="26" fillId="0" borderId="30" xfId="53" applyNumberFormat="1" applyFont="1" applyBorder="1" applyAlignment="1" applyProtection="1">
      <alignment vertical="center" wrapText="1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right"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2" fillId="0" borderId="0" xfId="53" applyFont="1" applyProtection="1">
      <alignment/>
      <protection hidden="1"/>
    </xf>
    <xf numFmtId="0" fontId="22" fillId="0" borderId="39" xfId="53" applyFont="1" applyBorder="1" applyAlignment="1" applyProtection="1">
      <alignment horizontal="center" vertical="center"/>
      <protection hidden="1"/>
    </xf>
    <xf numFmtId="0" fontId="22" fillId="0" borderId="32" xfId="53" applyFont="1" applyBorder="1" applyAlignment="1" applyProtection="1">
      <alignment horizontal="left" vertical="center"/>
      <protection hidden="1"/>
    </xf>
    <xf numFmtId="0" fontId="30" fillId="0" borderId="0" xfId="53" applyFont="1" applyProtection="1">
      <alignment/>
      <protection hidden="1"/>
    </xf>
    <xf numFmtId="0" fontId="26" fillId="7" borderId="20" xfId="53" applyFont="1" applyFill="1" applyBorder="1" applyAlignment="1" applyProtection="1">
      <alignment horizontal="center" vertical="center"/>
      <protection hidden="1"/>
    </xf>
    <xf numFmtId="0" fontId="44" fillId="0" borderId="0" xfId="53" applyFont="1" applyBorder="1" applyAlignment="1" applyProtection="1">
      <alignment vertical="top" wrapText="1"/>
      <protection hidden="1"/>
    </xf>
    <xf numFmtId="0" fontId="44" fillId="0" borderId="0" xfId="53" applyFont="1" applyBorder="1" applyAlignment="1" applyProtection="1">
      <alignment horizontal="center" vertical="top" wrapText="1"/>
      <protection hidden="1"/>
    </xf>
    <xf numFmtId="0" fontId="26" fillId="0" borderId="0" xfId="53" applyFont="1" applyBorder="1" applyAlignment="1" applyProtection="1">
      <alignment horizontal="center" vertical="top" wrapText="1"/>
      <protection hidden="1"/>
    </xf>
    <xf numFmtId="0" fontId="22" fillId="25" borderId="0" xfId="53" applyFont="1" applyFill="1" applyBorder="1" applyAlignment="1" applyProtection="1">
      <alignment horizontal="center" vertical="top" wrapText="1"/>
      <protection hidden="1"/>
    </xf>
    <xf numFmtId="0" fontId="26" fillId="25" borderId="0" xfId="53" applyFont="1" applyFill="1" applyBorder="1" applyAlignment="1" applyProtection="1">
      <alignment vertical="top" wrapText="1"/>
      <protection hidden="1"/>
    </xf>
    <xf numFmtId="0" fontId="26" fillId="0" borderId="0" xfId="53" applyFont="1" applyBorder="1" applyAlignment="1" applyProtection="1">
      <alignment vertical="top" wrapText="1"/>
      <protection hidden="1"/>
    </xf>
    <xf numFmtId="0" fontId="22" fillId="0" borderId="30" xfId="53" applyFont="1" applyBorder="1" applyAlignment="1" applyProtection="1">
      <alignment horizontal="center" vertical="top" wrapText="1"/>
      <protection hidden="1"/>
    </xf>
    <xf numFmtId="14" fontId="22" fillId="0" borderId="30" xfId="53" applyNumberFormat="1" applyFont="1" applyBorder="1" applyAlignment="1" applyProtection="1">
      <alignment horizontal="center" vertical="top" wrapText="1"/>
      <protection hidden="1"/>
    </xf>
    <xf numFmtId="0" fontId="26" fillId="0" borderId="30" xfId="53" applyFont="1" applyBorder="1" applyAlignment="1" applyProtection="1">
      <alignment horizontal="center" vertical="top" wrapText="1"/>
      <protection hidden="1"/>
    </xf>
    <xf numFmtId="14" fontId="26" fillId="0" borderId="30" xfId="53" applyNumberFormat="1" applyFont="1" applyBorder="1" applyAlignment="1" applyProtection="1">
      <alignment horizontal="center" vertical="top" wrapText="1"/>
      <protection hidden="1"/>
    </xf>
    <xf numFmtId="2" fontId="26" fillId="0" borderId="30" xfId="53" applyNumberFormat="1" applyFont="1" applyBorder="1" applyAlignment="1" applyProtection="1">
      <alignment horizontal="left" vertical="top" wrapText="1"/>
      <protection hidden="1"/>
    </xf>
    <xf numFmtId="0" fontId="26" fillId="0" borderId="30" xfId="53" applyFont="1" applyBorder="1" applyAlignment="1" applyProtection="1">
      <alignment vertical="top" wrapText="1"/>
      <protection hidden="1"/>
    </xf>
    <xf numFmtId="0" fontId="26" fillId="0" borderId="30" xfId="53" applyFont="1" applyBorder="1" applyAlignment="1" applyProtection="1">
      <alignment horizontal="left" vertical="top" wrapText="1"/>
      <protection hidden="1"/>
    </xf>
    <xf numFmtId="14" fontId="26" fillId="0" borderId="0" xfId="53" applyNumberFormat="1" applyFont="1" applyBorder="1" applyAlignment="1" applyProtection="1">
      <alignment horizontal="center" vertical="top" wrapText="1"/>
      <protection hidden="1"/>
    </xf>
    <xf numFmtId="2" fontId="26" fillId="0" borderId="0" xfId="53" applyNumberFormat="1" applyFont="1" applyBorder="1" applyAlignment="1" applyProtection="1">
      <alignment horizontal="center" vertical="top" wrapText="1"/>
      <protection hidden="1"/>
    </xf>
    <xf numFmtId="0" fontId="26" fillId="0" borderId="30" xfId="53" applyFont="1" applyFill="1" applyBorder="1" applyAlignment="1" applyProtection="1">
      <alignment horizontal="center" vertical="top" wrapText="1"/>
      <protection hidden="1"/>
    </xf>
    <xf numFmtId="2" fontId="26" fillId="0" borderId="30" xfId="53" applyNumberFormat="1" applyFont="1" applyBorder="1" applyAlignment="1" applyProtection="1">
      <alignment horizontal="center" vertical="top" wrapText="1"/>
      <protection hidden="1"/>
    </xf>
    <xf numFmtId="0" fontId="26" fillId="0" borderId="0" xfId="53" applyFont="1" applyFill="1" applyBorder="1" applyAlignment="1" applyProtection="1">
      <alignment horizontal="center" vertical="top" wrapText="1"/>
      <protection hidden="1"/>
    </xf>
    <xf numFmtId="0" fontId="43" fillId="0" borderId="30" xfId="53" applyFont="1" applyBorder="1" applyAlignment="1" applyProtection="1">
      <alignment vertical="top" wrapText="1"/>
      <protection hidden="1"/>
    </xf>
    <xf numFmtId="14" fontId="26" fillId="0" borderId="30" xfId="53" applyNumberFormat="1" applyFont="1" applyBorder="1" applyAlignment="1" applyProtection="1">
      <alignment horizontal="left" vertical="top" wrapText="1"/>
      <protection hidden="1"/>
    </xf>
    <xf numFmtId="0" fontId="43" fillId="0" borderId="0" xfId="53" applyFont="1" applyBorder="1" applyAlignment="1" applyProtection="1">
      <alignment horizontal="center" vertical="top" wrapText="1"/>
      <protection hidden="1"/>
    </xf>
    <xf numFmtId="14" fontId="26" fillId="0" borderId="0" xfId="53" applyNumberFormat="1" applyFont="1" applyBorder="1" applyAlignment="1" applyProtection="1">
      <alignment vertical="top" wrapText="1"/>
      <protection hidden="1"/>
    </xf>
    <xf numFmtId="0" fontId="65" fillId="0" borderId="30" xfId="53" applyFont="1" applyBorder="1" applyAlignment="1" applyProtection="1">
      <alignment horizontal="center" vertical="top" wrapText="1"/>
      <protection hidden="1"/>
    </xf>
    <xf numFmtId="0" fontId="65" fillId="0" borderId="30" xfId="53" applyFont="1" applyFill="1" applyBorder="1" applyAlignment="1" applyProtection="1">
      <alignment horizontal="center" vertical="top" wrapText="1"/>
      <protection hidden="1"/>
    </xf>
    <xf numFmtId="0" fontId="45" fillId="0" borderId="30" xfId="53" applyFont="1" applyBorder="1" applyAlignment="1" applyProtection="1">
      <alignment horizontal="left" vertical="center" wrapText="1"/>
      <protection hidden="1"/>
    </xf>
    <xf numFmtId="0" fontId="26" fillId="0" borderId="30" xfId="53" applyFont="1" applyBorder="1" applyAlignment="1" applyProtection="1">
      <alignment horizontal="left" vertical="center" wrapText="1"/>
      <protection hidden="1"/>
    </xf>
    <xf numFmtId="0" fontId="65" fillId="0" borderId="30" xfId="53" applyFont="1" applyBorder="1" applyAlignment="1" applyProtection="1">
      <alignment horizontal="center" vertical="center" wrapText="1"/>
      <protection hidden="1"/>
    </xf>
    <xf numFmtId="0" fontId="66" fillId="0" borderId="36" xfId="53" applyFont="1" applyFill="1" applyBorder="1" applyAlignment="1" applyProtection="1">
      <alignment horizontal="center" vertical="center" wrapText="1"/>
      <protection locked="0"/>
    </xf>
    <xf numFmtId="0" fontId="66" fillId="0" borderId="37" xfId="53" applyFont="1" applyFill="1" applyBorder="1" applyAlignment="1" applyProtection="1">
      <alignment horizontal="center" vertical="center" wrapText="1"/>
      <protection locked="0"/>
    </xf>
    <xf numFmtId="195" fontId="67" fillId="0" borderId="22" xfId="53" applyNumberFormat="1" applyFont="1" applyFill="1" applyBorder="1" applyAlignment="1" applyProtection="1">
      <alignment horizontal="center" vertical="center" wrapText="1"/>
      <protection locked="0"/>
    </xf>
    <xf numFmtId="195" fontId="67" fillId="0" borderId="25" xfId="53" applyNumberFormat="1" applyFont="1" applyFill="1" applyBorder="1" applyAlignment="1" applyProtection="1">
      <alignment horizontal="center" vertical="center" wrapText="1"/>
      <protection locked="0"/>
    </xf>
    <xf numFmtId="1" fontId="68" fillId="0" borderId="22" xfId="53" applyNumberFormat="1" applyFont="1" applyFill="1" applyBorder="1" applyAlignment="1" applyProtection="1">
      <alignment horizontal="center" vertical="center" wrapText="1"/>
      <protection locked="0"/>
    </xf>
    <xf numFmtId="1" fontId="68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69" fillId="0" borderId="36" xfId="53" applyFont="1" applyFill="1" applyBorder="1" applyAlignment="1" applyProtection="1">
      <alignment horizontal="center" vertical="center" wrapText="1"/>
      <protection locked="0"/>
    </xf>
    <xf numFmtId="14" fontId="67" fillId="0" borderId="30" xfId="53" applyNumberFormat="1" applyFont="1" applyBorder="1" applyAlignment="1" applyProtection="1">
      <alignment horizontal="center" vertical="top" wrapText="1"/>
      <protection hidden="1"/>
    </xf>
    <xf numFmtId="2" fontId="67" fillId="0" borderId="30" xfId="53" applyNumberFormat="1" applyFont="1" applyBorder="1" applyAlignment="1" applyProtection="1">
      <alignment horizontal="left" vertical="top" wrapText="1" shrinkToFit="1"/>
      <protection hidden="1"/>
    </xf>
    <xf numFmtId="0" fontId="34" fillId="26" borderId="19" xfId="53" applyFont="1" applyFill="1" applyBorder="1" applyAlignment="1" applyProtection="1">
      <alignment horizontal="left" vertical="center" wrapText="1"/>
      <protection locked="0"/>
    </xf>
    <xf numFmtId="14" fontId="67" fillId="0" borderId="30" xfId="53" applyNumberFormat="1" applyFont="1" applyBorder="1" applyAlignment="1">
      <alignment horizontal="center" vertical="center" wrapText="1"/>
      <protection/>
    </xf>
    <xf numFmtId="49" fontId="67" fillId="0" borderId="30" xfId="53" applyNumberFormat="1" applyFont="1" applyBorder="1" applyAlignment="1">
      <alignment horizontal="left" vertical="center" wrapText="1"/>
      <protection/>
    </xf>
    <xf numFmtId="198" fontId="67" fillId="0" borderId="30" xfId="53" applyNumberFormat="1" applyFont="1" applyBorder="1" applyAlignment="1">
      <alignment horizontal="center" vertical="center" wrapText="1"/>
      <protection/>
    </xf>
    <xf numFmtId="1" fontId="67" fillId="0" borderId="30" xfId="53" applyNumberFormat="1" applyFont="1" applyBorder="1" applyAlignment="1">
      <alignment horizontal="center" vertical="center" wrapText="1"/>
      <protection/>
    </xf>
    <xf numFmtId="195" fontId="67" fillId="0" borderId="30" xfId="53" applyNumberFormat="1" applyFont="1" applyBorder="1" applyAlignment="1">
      <alignment horizontal="center" vertical="center" wrapText="1"/>
      <protection/>
    </xf>
    <xf numFmtId="14" fontId="67" fillId="0" borderId="30" xfId="53" applyNumberFormat="1" applyFont="1" applyFill="1" applyBorder="1" applyAlignment="1">
      <alignment horizontal="center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198" fontId="67" fillId="0" borderId="30" xfId="53" applyNumberFormat="1" applyFont="1" applyFill="1" applyBorder="1" applyAlignment="1">
      <alignment horizontal="center" vertical="center" wrapText="1"/>
      <protection/>
    </xf>
    <xf numFmtId="1" fontId="67" fillId="0" borderId="30" xfId="53" applyNumberFormat="1" applyFont="1" applyFill="1" applyBorder="1" applyAlignment="1">
      <alignment horizontal="center" vertical="center" wrapText="1"/>
      <protection/>
    </xf>
    <xf numFmtId="190" fontId="67" fillId="0" borderId="30" xfId="53" applyNumberFormat="1" applyFont="1" applyBorder="1" applyAlignment="1">
      <alignment horizontal="center" vertical="center" wrapText="1"/>
      <protection/>
    </xf>
    <xf numFmtId="14" fontId="67" fillId="0" borderId="30" xfId="53" applyNumberFormat="1" applyFont="1" applyBorder="1" applyAlignment="1">
      <alignment horizontal="left" vertical="center" wrapText="1"/>
      <protection/>
    </xf>
    <xf numFmtId="0" fontId="67" fillId="0" borderId="30" xfId="53" applyFont="1" applyBorder="1" applyAlignment="1">
      <alignment horizontal="left" vertical="center" wrapText="1"/>
      <protection/>
    </xf>
    <xf numFmtId="199" fontId="67" fillId="0" borderId="30" xfId="53" applyNumberFormat="1" applyFont="1" applyBorder="1" applyAlignment="1">
      <alignment horizontal="center" vertical="center" wrapText="1"/>
      <protection/>
    </xf>
    <xf numFmtId="0" fontId="70" fillId="0" borderId="30" xfId="53" applyFont="1" applyBorder="1" applyAlignment="1">
      <alignment horizontal="left" vertical="center" wrapText="1"/>
      <protection/>
    </xf>
    <xf numFmtId="0" fontId="34" fillId="26" borderId="19" xfId="53" applyFont="1" applyFill="1" applyBorder="1" applyAlignment="1" applyProtection="1">
      <alignment vertical="center" wrapText="1"/>
      <protection locked="0"/>
    </xf>
    <xf numFmtId="0" fontId="26" fillId="27" borderId="20" xfId="53" applyFont="1" applyFill="1" applyBorder="1" applyAlignment="1" applyProtection="1">
      <alignment horizontal="center" vertical="center"/>
      <protection hidden="1"/>
    </xf>
    <xf numFmtId="1" fontId="26" fillId="0" borderId="40" xfId="53" applyNumberFormat="1" applyFont="1" applyFill="1" applyBorder="1" applyAlignment="1" applyProtection="1">
      <alignment horizontal="center" vertical="center"/>
      <protection hidden="1"/>
    </xf>
    <xf numFmtId="195" fontId="71" fillId="0" borderId="25" xfId="53" applyNumberFormat="1" applyFont="1" applyFill="1" applyBorder="1" applyAlignment="1" applyProtection="1">
      <alignment horizontal="center" vertical="center" wrapText="1"/>
      <protection hidden="1"/>
    </xf>
    <xf numFmtId="49" fontId="27" fillId="0" borderId="30" xfId="53" applyNumberFormat="1" applyFont="1" applyBorder="1" applyAlignment="1" applyProtection="1">
      <alignment vertical="center" wrapText="1"/>
      <protection hidden="1"/>
    </xf>
    <xf numFmtId="0" fontId="65" fillId="0" borderId="0" xfId="53" applyFont="1" applyBorder="1" applyAlignment="1" applyProtection="1">
      <alignment horizontal="center" vertical="top" wrapText="1"/>
      <protection hidden="1"/>
    </xf>
    <xf numFmtId="0" fontId="26" fillId="0" borderId="0" xfId="53" applyFont="1" applyBorder="1" applyAlignment="1" applyProtection="1">
      <alignment horizontal="left" vertical="top" wrapText="1"/>
      <protection hidden="1"/>
    </xf>
    <xf numFmtId="0" fontId="26" fillId="28" borderId="30" xfId="53" applyFont="1" applyFill="1" applyBorder="1" applyAlignment="1" applyProtection="1">
      <alignment horizontal="center" vertical="top" wrapText="1"/>
      <protection hidden="1"/>
    </xf>
    <xf numFmtId="0" fontId="65" fillId="28" borderId="30" xfId="53" applyFont="1" applyFill="1" applyBorder="1" applyAlignment="1" applyProtection="1">
      <alignment horizontal="center" vertical="top" wrapText="1"/>
      <protection hidden="1"/>
    </xf>
    <xf numFmtId="14" fontId="26" fillId="28" borderId="30" xfId="53" applyNumberFormat="1" applyFont="1" applyFill="1" applyBorder="1" applyAlignment="1" applyProtection="1">
      <alignment horizontal="center" vertical="top" wrapText="1"/>
      <protection hidden="1"/>
    </xf>
    <xf numFmtId="2" fontId="26" fillId="28" borderId="30" xfId="53" applyNumberFormat="1" applyFont="1" applyFill="1" applyBorder="1" applyAlignment="1" applyProtection="1">
      <alignment horizontal="center" vertical="top" wrapText="1"/>
      <protection hidden="1"/>
    </xf>
    <xf numFmtId="0" fontId="26" fillId="28" borderId="30" xfId="53" applyFont="1" applyFill="1" applyBorder="1" applyAlignment="1" applyProtection="1">
      <alignment vertical="top" wrapText="1"/>
      <protection hidden="1"/>
    </xf>
    <xf numFmtId="0" fontId="22" fillId="28" borderId="30" xfId="53" applyFont="1" applyFill="1" applyBorder="1" applyAlignment="1" applyProtection="1">
      <alignment horizontal="center" vertical="top" wrapText="1"/>
      <protection hidden="1"/>
    </xf>
    <xf numFmtId="0" fontId="26" fillId="0" borderId="30" xfId="53" applyFont="1" applyBorder="1" applyAlignment="1" applyProtection="1">
      <alignment horizontal="left" vertical="center" wrapText="1"/>
      <protection hidden="1"/>
    </xf>
    <xf numFmtId="195" fontId="72" fillId="0" borderId="25" xfId="53" applyNumberFormat="1" applyFont="1" applyFill="1" applyBorder="1" applyAlignment="1" applyProtection="1">
      <alignment horizontal="center" vertical="center" wrapText="1"/>
      <protection locked="0"/>
    </xf>
    <xf numFmtId="195" fontId="72" fillId="0" borderId="28" xfId="53" applyNumberFormat="1" applyFont="1" applyFill="1" applyBorder="1" applyAlignment="1" applyProtection="1">
      <alignment horizontal="center" vertical="center" wrapText="1"/>
      <protection locked="0"/>
    </xf>
    <xf numFmtId="195" fontId="71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3" applyFont="1" applyFill="1" applyBorder="1" applyAlignment="1" applyProtection="1">
      <alignment horizontal="center" vertical="center" wrapText="1"/>
      <protection locked="0"/>
    </xf>
    <xf numFmtId="1" fontId="71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72" fillId="0" borderId="30" xfId="53" applyFont="1" applyBorder="1" applyAlignment="1" applyProtection="1">
      <alignment horizontal="center" vertical="top" wrapText="1"/>
      <protection hidden="1"/>
    </xf>
    <xf numFmtId="0" fontId="71" fillId="0" borderId="30" xfId="53" applyFont="1" applyBorder="1" applyAlignment="1" applyProtection="1">
      <alignment horizontal="center" vertical="top" wrapText="1"/>
      <protection hidden="1"/>
    </xf>
    <xf numFmtId="14" fontId="72" fillId="0" borderId="30" xfId="53" applyNumberFormat="1" applyFont="1" applyBorder="1" applyAlignment="1" applyProtection="1">
      <alignment horizontal="center" vertical="top" wrapText="1"/>
      <protection hidden="1"/>
    </xf>
    <xf numFmtId="2" fontId="72" fillId="0" borderId="30" xfId="53" applyNumberFormat="1" applyFont="1" applyBorder="1" applyAlignment="1" applyProtection="1">
      <alignment horizontal="left" vertical="top" wrapText="1" shrinkToFit="1"/>
      <protection hidden="1"/>
    </xf>
    <xf numFmtId="2" fontId="72" fillId="0" borderId="30" xfId="53" applyNumberFormat="1" applyFont="1" applyBorder="1" applyAlignment="1" applyProtection="1">
      <alignment horizontal="left" vertical="top" wrapText="1"/>
      <protection hidden="1"/>
    </xf>
    <xf numFmtId="0" fontId="72" fillId="0" borderId="30" xfId="53" applyFont="1" applyBorder="1" applyAlignment="1" applyProtection="1">
      <alignment horizontal="left" vertical="top" wrapText="1"/>
      <protection hidden="1"/>
    </xf>
    <xf numFmtId="14" fontId="72" fillId="0" borderId="22" xfId="53" applyNumberFormat="1" applyFont="1" applyFill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left" vertical="top" wrapText="1"/>
      <protection hidden="1"/>
    </xf>
    <xf numFmtId="0" fontId="36" fillId="0" borderId="0" xfId="53" applyFont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Fill="1" applyAlignment="1">
      <alignment horizontal="center" vertical="center" wrapText="1"/>
      <protection/>
    </xf>
    <xf numFmtId="0" fontId="42" fillId="0" borderId="0" xfId="53" applyFont="1" applyAlignment="1">
      <alignment horizontal="center" vertical="center"/>
      <protection/>
    </xf>
    <xf numFmtId="0" fontId="42" fillId="5" borderId="0" xfId="53" applyFont="1" applyFill="1" applyAlignment="1">
      <alignment horizontal="center" vertical="center"/>
      <protection/>
    </xf>
    <xf numFmtId="0" fontId="42" fillId="5" borderId="0" xfId="53" applyFont="1" applyFill="1" applyAlignment="1">
      <alignment horizontal="left" vertical="center"/>
      <protection/>
    </xf>
    <xf numFmtId="0" fontId="42" fillId="5" borderId="0" xfId="53" applyFont="1" applyFill="1" applyAlignment="1">
      <alignment horizontal="center" vertical="center" wrapText="1"/>
      <protection/>
    </xf>
    <xf numFmtId="195" fontId="48" fillId="18" borderId="41" xfId="49" applyNumberFormat="1" applyFont="1" applyFill="1" applyBorder="1" applyAlignment="1" applyProtection="1">
      <alignment horizontal="left" vertical="center" wrapText="1"/>
      <protection/>
    </xf>
    <xf numFmtId="195" fontId="47" fillId="18" borderId="42" xfId="49" applyNumberFormat="1" applyFont="1" applyFill="1" applyBorder="1" applyAlignment="1" applyProtection="1">
      <alignment horizontal="center" vertical="center" wrapText="1"/>
      <protection/>
    </xf>
    <xf numFmtId="0" fontId="49" fillId="18" borderId="20" xfId="49" applyFont="1" applyFill="1" applyBorder="1" applyAlignment="1" applyProtection="1">
      <alignment horizontal="left" vertical="center" wrapText="1"/>
      <protection/>
    </xf>
    <xf numFmtId="0" fontId="49" fillId="18" borderId="43" xfId="49" applyFont="1" applyFill="1" applyBorder="1" applyAlignment="1" applyProtection="1">
      <alignment horizontal="left" vertical="center" wrapText="1"/>
      <protection/>
    </xf>
    <xf numFmtId="0" fontId="48" fillId="18" borderId="44" xfId="49" applyFont="1" applyFill="1" applyBorder="1" applyAlignment="1" applyProtection="1">
      <alignment horizontal="left" vertical="center" wrapText="1"/>
      <protection/>
    </xf>
    <xf numFmtId="195" fontId="47" fillId="18" borderId="30" xfId="49" applyNumberFormat="1" applyFont="1" applyFill="1" applyBorder="1" applyAlignment="1" applyProtection="1">
      <alignment horizontal="center" vertical="center" wrapText="1"/>
      <protection/>
    </xf>
    <xf numFmtId="0" fontId="49" fillId="18" borderId="45" xfId="49" applyFont="1" applyFill="1" applyBorder="1" applyAlignment="1" applyProtection="1">
      <alignment horizontal="left" vertical="center" wrapText="1"/>
      <protection/>
    </xf>
    <xf numFmtId="0" fontId="49" fillId="18" borderId="30" xfId="49" applyFont="1" applyFill="1" applyBorder="1" applyAlignment="1" applyProtection="1">
      <alignment horizontal="left" vertical="center" wrapText="1"/>
      <protection/>
    </xf>
    <xf numFmtId="195" fontId="47" fillId="18" borderId="45" xfId="49" applyNumberFormat="1" applyFont="1" applyFill="1" applyBorder="1" applyAlignment="1" applyProtection="1">
      <alignment horizontal="center" vertical="center" wrapText="1"/>
      <protection/>
    </xf>
    <xf numFmtId="195" fontId="48" fillId="18" borderId="46" xfId="49" applyNumberFormat="1" applyFont="1" applyFill="1" applyBorder="1" applyAlignment="1" applyProtection="1">
      <alignment horizontal="left" vertical="center" wrapText="1"/>
      <protection/>
    </xf>
    <xf numFmtId="195" fontId="47" fillId="18" borderId="47" xfId="49" applyNumberFormat="1" applyFont="1" applyFill="1" applyBorder="1" applyAlignment="1" applyProtection="1">
      <alignment horizontal="center" vertical="center" wrapText="1"/>
      <protection/>
    </xf>
    <xf numFmtId="0" fontId="49" fillId="18" borderId="48" xfId="49" applyFont="1" applyFill="1" applyBorder="1" applyAlignment="1" applyProtection="1">
      <alignment horizontal="left" vertical="center" wrapText="1"/>
      <protection/>
    </xf>
    <xf numFmtId="195" fontId="42" fillId="5" borderId="0" xfId="53" applyNumberFormat="1" applyFont="1" applyFill="1" applyAlignment="1">
      <alignment horizontal="center" vertical="center"/>
      <protection/>
    </xf>
    <xf numFmtId="195" fontId="48" fillId="18" borderId="41" xfId="49" applyNumberFormat="1" applyFont="1" applyFill="1" applyBorder="1" applyAlignment="1" applyProtection="1">
      <alignment horizontal="center" vertical="center" wrapText="1"/>
      <protection/>
    </xf>
    <xf numFmtId="195" fontId="47" fillId="18" borderId="49" xfId="49" applyNumberFormat="1" applyFont="1" applyFill="1" applyBorder="1" applyAlignment="1" applyProtection="1">
      <alignment horizontal="center" vertical="center" wrapText="1"/>
      <protection/>
    </xf>
    <xf numFmtId="0" fontId="48" fillId="18" borderId="44" xfId="49" applyFont="1" applyFill="1" applyBorder="1" applyAlignment="1" applyProtection="1">
      <alignment horizontal="center" vertical="center" wrapText="1"/>
      <protection/>
    </xf>
    <xf numFmtId="195" fontId="48" fillId="18" borderId="46" xfId="49" applyNumberFormat="1" applyFont="1" applyFill="1" applyBorder="1" applyAlignment="1" applyProtection="1">
      <alignment horizontal="center" vertical="center" wrapText="1"/>
      <protection/>
    </xf>
    <xf numFmtId="0" fontId="36" fillId="5" borderId="0" xfId="53" applyFont="1" applyFill="1" applyAlignment="1">
      <alignment horizontal="center" vertical="center"/>
      <protection/>
    </xf>
    <xf numFmtId="0" fontId="31" fillId="2" borderId="33" xfId="53" applyFont="1" applyFill="1" applyBorder="1" applyAlignment="1">
      <alignment horizontal="center" vertical="center" wrapText="1"/>
      <protection/>
    </xf>
    <xf numFmtId="0" fontId="31" fillId="2" borderId="50" xfId="53" applyFont="1" applyFill="1" applyBorder="1" applyAlignment="1">
      <alignment horizontal="center" vertical="center" wrapText="1"/>
      <protection/>
    </xf>
    <xf numFmtId="0" fontId="31" fillId="2" borderId="39" xfId="53" applyFont="1" applyFill="1" applyBorder="1" applyAlignment="1">
      <alignment horizontal="center" vertical="center" wrapText="1"/>
      <protection/>
    </xf>
    <xf numFmtId="0" fontId="41" fillId="0" borderId="0" xfId="53" applyFont="1">
      <alignment/>
      <protection/>
    </xf>
    <xf numFmtId="0" fontId="36" fillId="5" borderId="0" xfId="53" applyFont="1" applyFill="1" applyAlignment="1">
      <alignment horizontal="left" vertical="center"/>
      <protection/>
    </xf>
    <xf numFmtId="0" fontId="36" fillId="5" borderId="0" xfId="53" applyFont="1" applyFill="1" applyAlignment="1">
      <alignment horizontal="left" vertical="center" wrapText="1"/>
      <protection/>
    </xf>
    <xf numFmtId="49" fontId="26" fillId="0" borderId="30" xfId="53" applyNumberFormat="1" applyFont="1" applyBorder="1" applyAlignment="1">
      <alignment horizontal="left" vertical="top" wrapText="1"/>
      <protection/>
    </xf>
    <xf numFmtId="14" fontId="67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67" fillId="0" borderId="22" xfId="53" applyFont="1" applyFill="1" applyBorder="1" applyAlignment="1" applyProtection="1">
      <alignment horizontal="center" vertical="center" wrapText="1"/>
      <protection locked="0"/>
    </xf>
    <xf numFmtId="0" fontId="67" fillId="0" borderId="25" xfId="53" applyFont="1" applyFill="1" applyBorder="1" applyAlignment="1" applyProtection="1">
      <alignment horizontal="center" vertical="center" wrapText="1"/>
      <protection locked="0"/>
    </xf>
    <xf numFmtId="0" fontId="73" fillId="29" borderId="0" xfId="0" applyFont="1" applyFill="1" applyAlignment="1">
      <alignment/>
    </xf>
    <xf numFmtId="195" fontId="68" fillId="0" borderId="28" xfId="53" applyNumberFormat="1" applyFont="1" applyFill="1" applyBorder="1" applyAlignment="1" applyProtection="1">
      <alignment horizontal="center" vertical="center" wrapText="1"/>
      <protection/>
    </xf>
    <xf numFmtId="195" fontId="67" fillId="0" borderId="28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51" xfId="53" applyFont="1" applyFill="1" applyBorder="1" applyAlignment="1" applyProtection="1">
      <alignment horizontal="center" vertical="center" wrapText="1"/>
      <protection locked="0"/>
    </xf>
    <xf numFmtId="0" fontId="66" fillId="0" borderId="52" xfId="53" applyFont="1" applyFill="1" applyBorder="1" applyAlignment="1" applyProtection="1">
      <alignment horizontal="center" vertical="center" wrapText="1"/>
      <protection locked="0"/>
    </xf>
    <xf numFmtId="0" fontId="26" fillId="0" borderId="52" xfId="53" applyFont="1" applyFill="1" applyBorder="1" applyAlignment="1" applyProtection="1">
      <alignment horizontal="center" vertical="center" wrapText="1"/>
      <protection locked="0"/>
    </xf>
    <xf numFmtId="0" fontId="26" fillId="0" borderId="53" xfId="53" applyFont="1" applyFill="1" applyBorder="1" applyAlignment="1" applyProtection="1">
      <alignment horizontal="center" vertical="center" wrapText="1"/>
      <protection locked="0"/>
    </xf>
    <xf numFmtId="0" fontId="39" fillId="0" borderId="54" xfId="53" applyFont="1" applyBorder="1" applyAlignment="1" applyProtection="1">
      <alignment horizontal="center" vertical="center"/>
      <protection hidden="1"/>
    </xf>
    <xf numFmtId="0" fontId="74" fillId="0" borderId="45" xfId="53" applyFont="1" applyBorder="1" applyAlignment="1" applyProtection="1">
      <alignment horizontal="left" vertical="center"/>
      <protection hidden="1"/>
    </xf>
    <xf numFmtId="195" fontId="75" fillId="0" borderId="45" xfId="53" applyNumberFormat="1" applyFont="1" applyBorder="1" applyAlignment="1" applyProtection="1">
      <alignment horizontal="center" vertical="center"/>
      <protection hidden="1"/>
    </xf>
    <xf numFmtId="1" fontId="75" fillId="0" borderId="45" xfId="53" applyNumberFormat="1" applyFont="1" applyBorder="1" applyAlignment="1" applyProtection="1">
      <alignment horizontal="center" vertical="center"/>
      <protection hidden="1"/>
    </xf>
    <xf numFmtId="195" fontId="75" fillId="0" borderId="45" xfId="53" applyNumberFormat="1" applyFont="1" applyFill="1" applyBorder="1" applyAlignment="1" applyProtection="1">
      <alignment horizontal="center" vertical="center"/>
      <protection hidden="1"/>
    </xf>
    <xf numFmtId="1" fontId="75" fillId="0" borderId="45" xfId="53" applyNumberFormat="1" applyFont="1" applyFill="1" applyBorder="1" applyAlignment="1" applyProtection="1">
      <alignment horizontal="center" vertical="center"/>
      <protection hidden="1"/>
    </xf>
    <xf numFmtId="1" fontId="75" fillId="26" borderId="30" xfId="53" applyNumberFormat="1" applyFont="1" applyFill="1" applyBorder="1" applyAlignment="1" applyProtection="1">
      <alignment horizontal="center" vertical="center"/>
      <protection hidden="1"/>
    </xf>
    <xf numFmtId="178" fontId="75" fillId="0" borderId="45" xfId="53" applyNumberFormat="1" applyFont="1" applyFill="1" applyBorder="1" applyAlignment="1" applyProtection="1">
      <alignment horizontal="center" vertical="center"/>
      <protection hidden="1"/>
    </xf>
    <xf numFmtId="178" fontId="74" fillId="0" borderId="45" xfId="53" applyNumberFormat="1" applyFont="1" applyFill="1" applyBorder="1" applyAlignment="1" applyProtection="1">
      <alignment horizontal="center" vertical="center"/>
      <protection hidden="1"/>
    </xf>
    <xf numFmtId="178" fontId="39" fillId="0" borderId="55" xfId="53" applyNumberFormat="1" applyFont="1" applyBorder="1" applyAlignment="1" applyProtection="1">
      <alignment horizontal="center" vertical="center"/>
      <protection hidden="1"/>
    </xf>
    <xf numFmtId="0" fontId="39" fillId="0" borderId="56" xfId="53" applyFont="1" applyBorder="1" applyAlignment="1" applyProtection="1">
      <alignment horizontal="center" vertical="center"/>
      <protection hidden="1"/>
    </xf>
    <xf numFmtId="14" fontId="39" fillId="0" borderId="30" xfId="53" applyNumberFormat="1" applyFont="1" applyBorder="1" applyAlignment="1" applyProtection="1">
      <alignment horizontal="left" vertical="center"/>
      <protection hidden="1"/>
    </xf>
    <xf numFmtId="178" fontId="75" fillId="0" borderId="30" xfId="53" applyNumberFormat="1" applyFont="1" applyFill="1" applyBorder="1" applyAlignment="1" applyProtection="1">
      <alignment horizontal="center" vertical="center"/>
      <protection hidden="1"/>
    </xf>
    <xf numFmtId="0" fontId="74" fillId="0" borderId="30" xfId="53" applyFont="1" applyBorder="1" applyAlignment="1" applyProtection="1">
      <alignment horizontal="left" vertical="center"/>
      <protection hidden="1"/>
    </xf>
    <xf numFmtId="14" fontId="74" fillId="0" borderId="30" xfId="53" applyNumberFormat="1" applyFont="1" applyBorder="1" applyAlignment="1" applyProtection="1">
      <alignment horizontal="left" vertical="center"/>
      <protection hidden="1"/>
    </xf>
    <xf numFmtId="195" fontId="31" fillId="18" borderId="47" xfId="49" applyNumberFormat="1" applyFont="1" applyFill="1" applyBorder="1" applyAlignment="1" applyProtection="1">
      <alignment horizontal="center" vertical="center" wrapText="1"/>
      <protection/>
    </xf>
    <xf numFmtId="195" fontId="31" fillId="18" borderId="45" xfId="49" applyNumberFormat="1" applyFont="1" applyFill="1" applyBorder="1" applyAlignment="1" applyProtection="1">
      <alignment horizontal="center" vertical="center" wrapText="1"/>
      <protection/>
    </xf>
    <xf numFmtId="195" fontId="31" fillId="18" borderId="30" xfId="49" applyNumberFormat="1" applyFont="1" applyFill="1" applyBorder="1" applyAlignment="1" applyProtection="1">
      <alignment horizontal="center" vertical="center" wrapText="1"/>
      <protection/>
    </xf>
    <xf numFmtId="195" fontId="31" fillId="18" borderId="42" xfId="49" applyNumberFormat="1" applyFont="1" applyFill="1" applyBorder="1" applyAlignment="1" applyProtection="1">
      <alignment horizontal="center" vertical="center" wrapText="1"/>
      <protection/>
    </xf>
    <xf numFmtId="0" fontId="76" fillId="18" borderId="30" xfId="47" applyFont="1" applyFill="1" applyBorder="1" applyAlignment="1" applyProtection="1">
      <alignment horizontal="left" vertical="center" wrapText="1"/>
      <protection/>
    </xf>
    <xf numFmtId="0" fontId="76" fillId="18" borderId="49" xfId="47" applyFont="1" applyFill="1" applyBorder="1" applyAlignment="1" applyProtection="1">
      <alignment horizontal="left" vertical="center" wrapText="1"/>
      <protection/>
    </xf>
    <xf numFmtId="195" fontId="26" fillId="0" borderId="57" xfId="53" applyNumberFormat="1" applyFont="1" applyFill="1" applyBorder="1" applyAlignment="1" applyProtection="1">
      <alignment horizontal="center" vertical="center" wrapText="1"/>
      <protection locked="0"/>
    </xf>
    <xf numFmtId="195" fontId="71" fillId="0" borderId="57" xfId="53" applyNumberFormat="1" applyFont="1" applyFill="1" applyBorder="1" applyAlignment="1" applyProtection="1">
      <alignment horizontal="center" vertical="center" wrapText="1"/>
      <protection hidden="1"/>
    </xf>
    <xf numFmtId="195" fontId="67" fillId="0" borderId="57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57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58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59" xfId="53" applyNumberFormat="1" applyFont="1" applyFill="1" applyBorder="1" applyAlignment="1" applyProtection="1">
      <alignment horizontal="center" vertical="center" wrapText="1"/>
      <protection locked="0"/>
    </xf>
    <xf numFmtId="195" fontId="22" fillId="0" borderId="25" xfId="53" applyNumberFormat="1" applyFont="1" applyFill="1" applyBorder="1" applyAlignment="1" applyProtection="1">
      <alignment horizontal="center" vertical="center" wrapText="1"/>
      <protection/>
    </xf>
    <xf numFmtId="2" fontId="22" fillId="0" borderId="60" xfId="53" applyNumberFormat="1" applyFont="1" applyFill="1" applyBorder="1" applyAlignment="1" applyProtection="1">
      <alignment horizontal="center" vertical="center" wrapText="1"/>
      <protection locked="0"/>
    </xf>
    <xf numFmtId="14" fontId="72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53" applyFont="1" applyFill="1" applyBorder="1" applyAlignment="1" applyProtection="1">
      <alignment horizontal="center" vertical="center" wrapText="1"/>
      <protection locked="0"/>
    </xf>
    <xf numFmtId="0" fontId="26" fillId="0" borderId="28" xfId="53" applyFont="1" applyFill="1" applyBorder="1" applyAlignment="1" applyProtection="1">
      <alignment horizontal="center" vertical="center" wrapText="1"/>
      <protection locked="0"/>
    </xf>
    <xf numFmtId="14" fontId="26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57" xfId="53" applyFont="1" applyFill="1" applyBorder="1" applyAlignment="1" applyProtection="1">
      <alignment horizontal="center" vertical="center" wrapText="1"/>
      <protection locked="0"/>
    </xf>
    <xf numFmtId="195" fontId="22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61" xfId="53" applyFont="1" applyFill="1" applyBorder="1" applyAlignment="1" applyProtection="1">
      <alignment horizontal="center" vertical="center" wrapText="1"/>
      <protection locked="0"/>
    </xf>
    <xf numFmtId="14" fontId="26" fillId="0" borderId="62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62" xfId="53" applyFont="1" applyFill="1" applyBorder="1" applyAlignment="1" applyProtection="1">
      <alignment horizontal="center" vertical="center" wrapText="1"/>
      <protection locked="0"/>
    </xf>
    <xf numFmtId="195" fontId="26" fillId="0" borderId="62" xfId="53" applyNumberFormat="1" applyFont="1" applyFill="1" applyBorder="1" applyAlignment="1" applyProtection="1">
      <alignment horizontal="center" vertical="center" wrapText="1"/>
      <protection locked="0"/>
    </xf>
    <xf numFmtId="195" fontId="22" fillId="0" borderId="62" xfId="53" applyNumberFormat="1" applyFont="1" applyFill="1" applyBorder="1" applyAlignment="1" applyProtection="1">
      <alignment horizontal="center" vertical="center" wrapText="1"/>
      <protection hidden="1"/>
    </xf>
    <xf numFmtId="1" fontId="22" fillId="0" borderId="62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63" xfId="53" applyNumberFormat="1" applyFont="1" applyFill="1" applyBorder="1" applyAlignment="1" applyProtection="1">
      <alignment horizontal="center" vertical="center" wrapText="1"/>
      <protection locked="0"/>
    </xf>
    <xf numFmtId="195" fontId="22" fillId="0" borderId="28" xfId="53" applyNumberFormat="1" applyFont="1" applyFill="1" applyBorder="1" applyAlignment="1" applyProtection="1">
      <alignment horizontal="center" vertical="center" wrapText="1"/>
      <protection hidden="1"/>
    </xf>
    <xf numFmtId="14" fontId="67" fillId="0" borderId="62" xfId="53" applyNumberFormat="1" applyFont="1" applyFill="1" applyBorder="1" applyAlignment="1" applyProtection="1">
      <alignment horizontal="center" vertical="center" wrapText="1"/>
      <protection locked="0"/>
    </xf>
    <xf numFmtId="0" fontId="67" fillId="0" borderId="62" xfId="53" applyFont="1" applyFill="1" applyBorder="1" applyAlignment="1" applyProtection="1">
      <alignment horizontal="center" vertical="center" wrapText="1"/>
      <protection locked="0"/>
    </xf>
    <xf numFmtId="0" fontId="66" fillId="0" borderId="31" xfId="53" applyFont="1" applyFill="1" applyBorder="1" applyAlignment="1" applyProtection="1">
      <alignment horizontal="center" vertical="center" wrapText="1"/>
      <protection locked="0"/>
    </xf>
    <xf numFmtId="14" fontId="67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67" fillId="0" borderId="32" xfId="53" applyFont="1" applyFill="1" applyBorder="1" applyAlignment="1" applyProtection="1">
      <alignment horizontal="center" vertical="center" wrapText="1"/>
      <protection locked="0"/>
    </xf>
    <xf numFmtId="0" fontId="67" fillId="0" borderId="28" xfId="53" applyFont="1" applyFill="1" applyBorder="1" applyAlignment="1" applyProtection="1">
      <alignment horizontal="center" vertical="center" wrapText="1"/>
      <protection locked="0"/>
    </xf>
    <xf numFmtId="0" fontId="69" fillId="0" borderId="31" xfId="53" applyFont="1" applyFill="1" applyBorder="1" applyAlignment="1" applyProtection="1">
      <alignment horizontal="center" vertical="center" wrapText="1"/>
      <protection locked="0"/>
    </xf>
    <xf numFmtId="0" fontId="66" fillId="0" borderId="38" xfId="53" applyFont="1" applyFill="1" applyBorder="1" applyAlignment="1" applyProtection="1">
      <alignment horizontal="center" vertical="center" wrapText="1"/>
      <protection locked="0"/>
    </xf>
    <xf numFmtId="0" fontId="66" fillId="0" borderId="64" xfId="53" applyFont="1" applyFill="1" applyBorder="1" applyAlignment="1" applyProtection="1">
      <alignment horizontal="center" vertical="center" wrapText="1"/>
      <protection locked="0"/>
    </xf>
    <xf numFmtId="0" fontId="26" fillId="0" borderId="64" xfId="53" applyFont="1" applyFill="1" applyBorder="1" applyAlignment="1" applyProtection="1">
      <alignment horizontal="center" vertical="center" wrapText="1"/>
      <protection locked="0"/>
    </xf>
    <xf numFmtId="195" fontId="72" fillId="0" borderId="57" xfId="53" applyNumberFormat="1" applyFont="1" applyFill="1" applyBorder="1" applyAlignment="1" applyProtection="1">
      <alignment horizontal="center" vertical="center" wrapText="1"/>
      <protection locked="0"/>
    </xf>
    <xf numFmtId="14" fontId="67" fillId="0" borderId="25" xfId="53" applyNumberFormat="1" applyFont="1" applyFill="1" applyBorder="1" applyAlignment="1" applyProtection="1">
      <alignment horizontal="center" vertical="center" wrapText="1"/>
      <protection locked="0"/>
    </xf>
    <xf numFmtId="14" fontId="67" fillId="0" borderId="28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39" xfId="53" applyFont="1" applyFill="1" applyBorder="1" applyAlignment="1" applyProtection="1">
      <alignment horizontal="center" vertical="center" wrapText="1"/>
      <protection locked="0"/>
    </xf>
    <xf numFmtId="195" fontId="26" fillId="0" borderId="32" xfId="53" applyNumberFormat="1" applyFont="1" applyFill="1" applyBorder="1" applyAlignment="1" applyProtection="1">
      <alignment horizontal="center" vertical="center" wrapText="1"/>
      <protection locked="0"/>
    </xf>
    <xf numFmtId="195" fontId="22" fillId="0" borderId="32" xfId="53" applyNumberFormat="1" applyFont="1" applyFill="1" applyBorder="1" applyAlignment="1" applyProtection="1">
      <alignment horizontal="center" vertical="center" wrapText="1"/>
      <protection hidden="1"/>
    </xf>
    <xf numFmtId="1" fontId="22" fillId="0" borderId="32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65" xfId="53" applyNumberFormat="1" applyFont="1" applyFill="1" applyBorder="1" applyAlignment="1" applyProtection="1">
      <alignment horizontal="center" vertical="center" wrapText="1"/>
      <protection locked="0"/>
    </xf>
    <xf numFmtId="0" fontId="69" fillId="0" borderId="37" xfId="53" applyFont="1" applyFill="1" applyBorder="1" applyAlignment="1" applyProtection="1">
      <alignment horizontal="center" vertical="center" wrapText="1"/>
      <protection locked="0"/>
    </xf>
    <xf numFmtId="0" fontId="69" fillId="0" borderId="52" xfId="53" applyFont="1" applyFill="1" applyBorder="1" applyAlignment="1" applyProtection="1">
      <alignment horizontal="center" vertical="center" wrapText="1"/>
      <protection locked="0"/>
    </xf>
    <xf numFmtId="195" fontId="67" fillId="0" borderId="62" xfId="53" applyNumberFormat="1" applyFont="1" applyFill="1" applyBorder="1" applyAlignment="1" applyProtection="1">
      <alignment horizontal="center" vertical="center" wrapText="1"/>
      <protection locked="0"/>
    </xf>
    <xf numFmtId="1" fontId="68" fillId="0" borderId="62" xfId="53" applyNumberFormat="1" applyFont="1" applyFill="1" applyBorder="1" applyAlignment="1" applyProtection="1">
      <alignment horizontal="center" vertical="center" wrapText="1"/>
      <protection locked="0"/>
    </xf>
    <xf numFmtId="1" fontId="68" fillId="0" borderId="28" xfId="53" applyNumberFormat="1" applyFont="1" applyFill="1" applyBorder="1" applyAlignment="1" applyProtection="1">
      <alignment horizontal="center" vertical="center" wrapText="1"/>
      <protection locked="0"/>
    </xf>
    <xf numFmtId="2" fontId="65" fillId="0" borderId="63" xfId="53" applyNumberFormat="1" applyFont="1" applyFill="1" applyBorder="1" applyAlignment="1" applyProtection="1">
      <alignment horizontal="center" vertical="center" wrapText="1"/>
      <protection locked="0"/>
    </xf>
    <xf numFmtId="2" fontId="65" fillId="0" borderId="29" xfId="53" applyNumberFormat="1" applyFont="1" applyFill="1" applyBorder="1" applyAlignment="1" applyProtection="1">
      <alignment horizontal="center" vertical="center" wrapText="1"/>
      <protection locked="0"/>
    </xf>
    <xf numFmtId="14" fontId="26" fillId="0" borderId="66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66" xfId="53" applyFont="1" applyFill="1" applyBorder="1" applyAlignment="1" applyProtection="1">
      <alignment horizontal="center" vertical="center" wrapText="1"/>
      <protection locked="0"/>
    </xf>
    <xf numFmtId="0" fontId="26" fillId="0" borderId="48" xfId="53" applyFont="1" applyFill="1" applyBorder="1" applyAlignment="1" applyProtection="1">
      <alignment horizontal="center" vertical="center" wrapText="1"/>
      <protection locked="0"/>
    </xf>
    <xf numFmtId="14" fontId="26" fillId="0" borderId="48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53" applyFont="1" applyFill="1" applyBorder="1" applyAlignment="1" applyProtection="1">
      <alignment horizontal="center" vertical="center" wrapText="1"/>
      <protection locked="0"/>
    </xf>
    <xf numFmtId="14" fontId="26" fillId="0" borderId="30" xfId="53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53" applyFont="1" applyFill="1" applyBorder="1" applyAlignment="1" applyProtection="1">
      <alignment horizontal="center" vertical="center" wrapText="1"/>
      <protection locked="0"/>
    </xf>
    <xf numFmtId="14" fontId="26" fillId="0" borderId="20" xfId="53" applyNumberFormat="1" applyFont="1" applyFill="1" applyBorder="1" applyAlignment="1" applyProtection="1">
      <alignment horizontal="center" vertical="center" wrapText="1"/>
      <protection locked="0"/>
    </xf>
    <xf numFmtId="172" fontId="40" fillId="6" borderId="13" xfId="0" applyNumberFormat="1" applyFont="1" applyFill="1" applyBorder="1" applyAlignment="1">
      <alignment horizontal="center"/>
    </xf>
    <xf numFmtId="172" fontId="37" fillId="6" borderId="0" xfId="0" applyNumberFormat="1" applyFont="1" applyFill="1" applyBorder="1" applyAlignment="1">
      <alignment horizontal="center"/>
    </xf>
    <xf numFmtId="172" fontId="37" fillId="6" borderId="14" xfId="0" applyNumberFormat="1" applyFont="1" applyFill="1" applyBorder="1" applyAlignment="1">
      <alignment horizontal="center"/>
    </xf>
    <xf numFmtId="172" fontId="24" fillId="6" borderId="13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4" xfId="0" applyNumberFormat="1" applyFont="1" applyFill="1" applyBorder="1" applyAlignment="1">
      <alignment horizontal="center"/>
    </xf>
    <xf numFmtId="0" fontId="38" fillId="6" borderId="13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38" fillId="6" borderId="14" xfId="0" applyFont="1" applyFill="1" applyBorder="1" applyAlignment="1">
      <alignment horizontal="center"/>
    </xf>
    <xf numFmtId="172" fontId="40" fillId="6" borderId="13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4" xfId="0" applyNumberFormat="1" applyFont="1" applyFill="1" applyBorder="1" applyAlignment="1">
      <alignment horizontal="center"/>
    </xf>
    <xf numFmtId="172" fontId="37" fillId="6" borderId="13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4" xfId="0" applyNumberFormat="1" applyFont="1" applyFill="1" applyBorder="1" applyAlignment="1">
      <alignment horizontal="center"/>
    </xf>
    <xf numFmtId="0" fontId="40" fillId="6" borderId="13" xfId="0" applyFont="1" applyFill="1" applyBorder="1" applyAlignment="1">
      <alignment horizontal="center"/>
    </xf>
    <xf numFmtId="0" fontId="40" fillId="6" borderId="0" xfId="0" applyFont="1" applyFill="1" applyBorder="1" applyAlignment="1">
      <alignment horizontal="center"/>
    </xf>
    <xf numFmtId="0" fontId="40" fillId="6" borderId="14" xfId="0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39" fillId="6" borderId="14" xfId="0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0" fontId="50" fillId="6" borderId="67" xfId="53" applyFont="1" applyFill="1" applyBorder="1" applyAlignment="1">
      <alignment horizontal="center" vertical="center" wrapText="1"/>
      <protection/>
    </xf>
    <xf numFmtId="0" fontId="50" fillId="6" borderId="68" xfId="53" applyFont="1" applyFill="1" applyBorder="1" applyAlignment="1">
      <alignment horizontal="center" vertical="center" wrapText="1"/>
      <protection/>
    </xf>
    <xf numFmtId="0" fontId="50" fillId="6" borderId="69" xfId="53" applyFont="1" applyFill="1" applyBorder="1" applyAlignment="1">
      <alignment horizontal="center" vertical="center" wrapText="1"/>
      <protection/>
    </xf>
    <xf numFmtId="0" fontId="39" fillId="6" borderId="0" xfId="53" applyFont="1" applyFill="1" applyBorder="1" applyAlignment="1">
      <alignment horizontal="center" vertical="center" wrapText="1"/>
      <protection/>
    </xf>
    <xf numFmtId="0" fontId="39" fillId="2" borderId="0" xfId="53" applyFont="1" applyFill="1" applyBorder="1" applyAlignment="1">
      <alignment horizontal="center" vertical="center" wrapText="1"/>
      <protection/>
    </xf>
    <xf numFmtId="0" fontId="26" fillId="3" borderId="0" xfId="53" applyFont="1" applyFill="1" applyBorder="1" applyAlignment="1">
      <alignment horizontal="center" vertical="center" wrapText="1"/>
      <protection/>
    </xf>
    <xf numFmtId="0" fontId="22" fillId="25" borderId="0" xfId="53" applyFont="1" applyFill="1" applyBorder="1" applyAlignment="1">
      <alignment horizontal="center" vertical="top" wrapText="1"/>
      <protection/>
    </xf>
    <xf numFmtId="0" fontId="24" fillId="6" borderId="0" xfId="53" applyFont="1" applyFill="1" applyBorder="1" applyAlignment="1">
      <alignment horizontal="center" vertical="top" wrapText="1"/>
      <protection/>
    </xf>
    <xf numFmtId="0" fontId="39" fillId="3" borderId="0" xfId="53" applyFont="1" applyFill="1" applyBorder="1" applyAlignment="1">
      <alignment horizontal="center" vertical="top" wrapText="1"/>
      <protection/>
    </xf>
    <xf numFmtId="0" fontId="22" fillId="6" borderId="48" xfId="53" applyFont="1" applyFill="1" applyBorder="1" applyAlignment="1" applyProtection="1">
      <alignment horizontal="center" textRotation="90" wrapText="1"/>
      <protection locked="0"/>
    </xf>
    <xf numFmtId="0" fontId="22" fillId="6" borderId="20" xfId="53" applyFont="1" applyFill="1" applyBorder="1" applyAlignment="1" applyProtection="1">
      <alignment horizontal="center" textRotation="90" wrapText="1"/>
      <protection locked="0"/>
    </xf>
    <xf numFmtId="0" fontId="22" fillId="6" borderId="46" xfId="53" applyFont="1" applyFill="1" applyBorder="1" applyAlignment="1" applyProtection="1">
      <alignment horizontal="center" textRotation="90" wrapText="1"/>
      <protection locked="0"/>
    </xf>
    <xf numFmtId="0" fontId="22" fillId="6" borderId="41" xfId="53" applyFont="1" applyFill="1" applyBorder="1" applyAlignment="1" applyProtection="1">
      <alignment horizontal="center" textRotation="90"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14" fontId="22" fillId="6" borderId="48" xfId="53" applyNumberFormat="1" applyFont="1" applyFill="1" applyBorder="1" applyAlignment="1" applyProtection="1">
      <alignment horizontal="center" vertical="center" wrapText="1"/>
      <protection locked="0"/>
    </xf>
    <xf numFmtId="14" fontId="22" fillId="6" borderId="20" xfId="53" applyNumberFormat="1" applyFont="1" applyFill="1" applyBorder="1" applyAlignment="1" applyProtection="1">
      <alignment horizontal="center" vertical="center" wrapText="1"/>
      <protection locked="0"/>
    </xf>
    <xf numFmtId="0" fontId="23" fillId="24" borderId="19" xfId="53" applyFont="1" applyFill="1" applyBorder="1" applyAlignment="1" applyProtection="1">
      <alignment horizontal="left" vertical="center" wrapText="1"/>
      <protection locked="0"/>
    </xf>
    <xf numFmtId="0" fontId="22" fillId="24" borderId="19" xfId="53" applyFont="1" applyFill="1" applyBorder="1" applyAlignment="1" applyProtection="1">
      <alignment horizontal="left" vertical="center" wrapText="1"/>
      <protection locked="0"/>
    </xf>
    <xf numFmtId="173" fontId="34" fillId="26" borderId="19" xfId="53" applyNumberFormat="1" applyFont="1" applyFill="1" applyBorder="1" applyAlignment="1" applyProtection="1">
      <alignment horizontal="left" vertical="center" wrapText="1"/>
      <protection locked="0"/>
    </xf>
    <xf numFmtId="0" fontId="22" fillId="6" borderId="70" xfId="53" applyFont="1" applyFill="1" applyBorder="1" applyAlignment="1" applyProtection="1">
      <alignment horizontal="center" vertical="center" wrapText="1"/>
      <protection locked="0"/>
    </xf>
    <xf numFmtId="0" fontId="22" fillId="6" borderId="71" xfId="53" applyFont="1" applyFill="1" applyBorder="1" applyAlignment="1" applyProtection="1">
      <alignment horizontal="center" vertical="center" wrapText="1"/>
      <protection locked="0"/>
    </xf>
    <xf numFmtId="0" fontId="22" fillId="6" borderId="48" xfId="53" applyFont="1" applyFill="1" applyBorder="1" applyAlignment="1" applyProtection="1">
      <alignment horizontal="center" vertical="center" wrapText="1"/>
      <protection locked="0"/>
    </xf>
    <xf numFmtId="0" fontId="22" fillId="6" borderId="20" xfId="53" applyFont="1" applyFill="1" applyBorder="1" applyAlignment="1" applyProtection="1">
      <alignment horizontal="center" vertical="center" wrapText="1"/>
      <protection locked="0"/>
    </xf>
    <xf numFmtId="0" fontId="39" fillId="6" borderId="48" xfId="53" applyFont="1" applyFill="1" applyBorder="1" applyAlignment="1" applyProtection="1">
      <alignment horizontal="center" vertical="center" wrapText="1"/>
      <protection locked="0"/>
    </xf>
    <xf numFmtId="2" fontId="22" fillId="6" borderId="48" xfId="53" applyNumberFormat="1" applyFont="1" applyFill="1" applyBorder="1" applyAlignment="1" applyProtection="1">
      <alignment horizontal="center" textRotation="90" wrapText="1"/>
      <protection locked="0"/>
    </xf>
    <xf numFmtId="2" fontId="22" fillId="6" borderId="20" xfId="53" applyNumberFormat="1" applyFont="1" applyFill="1" applyBorder="1" applyAlignment="1" applyProtection="1">
      <alignment horizontal="center" textRotation="90" wrapText="1"/>
      <protection locked="0"/>
    </xf>
    <xf numFmtId="0" fontId="24" fillId="6" borderId="0" xfId="53" applyFont="1" applyFill="1" applyBorder="1" applyAlignment="1" applyProtection="1">
      <alignment horizontal="center" vertical="center" wrapText="1"/>
      <protection locked="0"/>
    </xf>
    <xf numFmtId="0" fontId="25" fillId="24" borderId="72" xfId="53" applyFont="1" applyFill="1" applyBorder="1" applyAlignment="1" applyProtection="1">
      <alignment horizontal="center" vertical="center" wrapText="1"/>
      <protection locked="0"/>
    </xf>
    <xf numFmtId="0" fontId="23" fillId="18" borderId="18" xfId="53" applyFont="1" applyFill="1" applyBorder="1" applyAlignment="1" applyProtection="1">
      <alignment horizontal="left" vertical="center" wrapText="1"/>
      <protection locked="0"/>
    </xf>
    <xf numFmtId="0" fontId="34" fillId="29" borderId="18" xfId="53" applyFont="1" applyFill="1" applyBorder="1" applyAlignment="1" applyProtection="1">
      <alignment horizontal="left" vertical="center" wrapText="1"/>
      <protection locked="0"/>
    </xf>
    <xf numFmtId="0" fontId="32" fillId="18" borderId="18" xfId="53" applyFont="1" applyFill="1" applyBorder="1" applyAlignment="1" applyProtection="1">
      <alignment horizontal="left" vertical="center" wrapText="1"/>
      <protection locked="0"/>
    </xf>
    <xf numFmtId="2" fontId="22" fillId="6" borderId="66" xfId="53" applyNumberFormat="1" applyFont="1" applyFill="1" applyBorder="1" applyAlignment="1" applyProtection="1">
      <alignment horizontal="center" textRotation="90" wrapText="1"/>
      <protection locked="0"/>
    </xf>
    <xf numFmtId="2" fontId="22" fillId="6" borderId="40" xfId="53" applyNumberFormat="1" applyFont="1" applyFill="1" applyBorder="1" applyAlignment="1" applyProtection="1">
      <alignment horizontal="center" textRotation="90" wrapText="1"/>
      <protection locked="0"/>
    </xf>
    <xf numFmtId="0" fontId="22" fillId="6" borderId="66" xfId="53" applyFont="1" applyFill="1" applyBorder="1" applyAlignment="1" applyProtection="1">
      <alignment horizontal="center" textRotation="90" wrapText="1"/>
      <protection locked="0"/>
    </xf>
    <xf numFmtId="0" fontId="22" fillId="6" borderId="40" xfId="53" applyFont="1" applyFill="1" applyBorder="1" applyAlignment="1" applyProtection="1">
      <alignment horizontal="center" textRotation="90" wrapText="1"/>
      <protection locked="0"/>
    </xf>
    <xf numFmtId="0" fontId="22" fillId="6" borderId="73" xfId="53" applyFont="1" applyFill="1" applyBorder="1" applyAlignment="1" applyProtection="1">
      <alignment horizontal="center" textRotation="90" wrapText="1"/>
      <protection locked="0"/>
    </xf>
    <xf numFmtId="0" fontId="22" fillId="6" borderId="74" xfId="53" applyFont="1" applyFill="1" applyBorder="1" applyAlignment="1" applyProtection="1">
      <alignment horizontal="center" textRotation="90" wrapText="1"/>
      <protection locked="0"/>
    </xf>
    <xf numFmtId="0" fontId="22" fillId="6" borderId="75" xfId="53" applyFont="1" applyFill="1" applyBorder="1" applyAlignment="1" applyProtection="1">
      <alignment horizontal="center" vertical="center" wrapText="1"/>
      <protection locked="0"/>
    </xf>
    <xf numFmtId="0" fontId="22" fillId="6" borderId="76" xfId="53" applyFont="1" applyFill="1" applyBorder="1" applyAlignment="1" applyProtection="1">
      <alignment horizontal="center" vertical="center" wrapText="1"/>
      <protection locked="0"/>
    </xf>
    <xf numFmtId="0" fontId="22" fillId="6" borderId="66" xfId="53" applyFont="1" applyFill="1" applyBorder="1" applyAlignment="1" applyProtection="1">
      <alignment horizontal="center" vertical="center" wrapText="1"/>
      <protection locked="0"/>
    </xf>
    <xf numFmtId="0" fontId="22" fillId="6" borderId="40" xfId="53" applyFont="1" applyFill="1" applyBorder="1" applyAlignment="1" applyProtection="1">
      <alignment horizontal="center" vertical="center" wrapText="1"/>
      <protection locked="0"/>
    </xf>
    <xf numFmtId="14" fontId="22" fillId="6" borderId="66" xfId="53" applyNumberFormat="1" applyFont="1" applyFill="1" applyBorder="1" applyAlignment="1" applyProtection="1">
      <alignment horizontal="center" vertical="center" wrapText="1"/>
      <protection locked="0"/>
    </xf>
    <xf numFmtId="14" fontId="22" fillId="6" borderId="40" xfId="53" applyNumberFormat="1" applyFont="1" applyFill="1" applyBorder="1" applyAlignment="1" applyProtection="1">
      <alignment horizontal="center" vertical="center" wrapText="1"/>
      <protection locked="0"/>
    </xf>
    <xf numFmtId="0" fontId="39" fillId="6" borderId="47" xfId="53" applyFont="1" applyFill="1" applyBorder="1" applyAlignment="1" applyProtection="1">
      <alignment horizontal="center" vertical="center" wrapText="1"/>
      <protection locked="0"/>
    </xf>
    <xf numFmtId="0" fontId="39" fillId="6" borderId="77" xfId="53" applyFont="1" applyFill="1" applyBorder="1" applyAlignment="1" applyProtection="1">
      <alignment horizontal="center" vertical="center" wrapText="1"/>
      <protection locked="0"/>
    </xf>
    <xf numFmtId="0" fontId="39" fillId="6" borderId="34" xfId="53" applyFont="1" applyFill="1" applyBorder="1" applyAlignment="1" applyProtection="1">
      <alignment horizontal="center" vertical="center" wrapText="1"/>
      <protection locked="0"/>
    </xf>
    <xf numFmtId="0" fontId="24" fillId="6" borderId="19" xfId="53" applyFont="1" applyFill="1" applyBorder="1" applyAlignment="1" applyProtection="1">
      <alignment horizontal="center" vertical="center" wrapText="1"/>
      <protection locked="0"/>
    </xf>
    <xf numFmtId="1" fontId="22" fillId="6" borderId="48" xfId="53" applyNumberFormat="1" applyFont="1" applyFill="1" applyBorder="1" applyAlignment="1" applyProtection="1">
      <alignment horizontal="center" textRotation="90" wrapText="1"/>
      <protection locked="0"/>
    </xf>
    <xf numFmtId="1" fontId="22" fillId="6" borderId="20" xfId="53" applyNumberFormat="1" applyFont="1" applyFill="1" applyBorder="1" applyAlignment="1" applyProtection="1">
      <alignment horizontal="center" textRotation="90" wrapText="1"/>
      <protection locked="0"/>
    </xf>
    <xf numFmtId="0" fontId="65" fillId="6" borderId="66" xfId="53" applyFont="1" applyFill="1" applyBorder="1" applyAlignment="1" applyProtection="1">
      <alignment horizontal="center" vertical="center" wrapText="1"/>
      <protection locked="0"/>
    </xf>
    <xf numFmtId="0" fontId="65" fillId="6" borderId="40" xfId="53" applyFont="1" applyFill="1" applyBorder="1" applyAlignment="1" applyProtection="1">
      <alignment horizontal="center" vertical="center" wrapText="1"/>
      <protection locked="0"/>
    </xf>
    <xf numFmtId="0" fontId="29" fillId="18" borderId="18" xfId="53" applyFont="1" applyFill="1" applyBorder="1" applyAlignment="1" applyProtection="1">
      <alignment horizontal="left" vertical="center" wrapText="1"/>
      <protection locked="0"/>
    </xf>
    <xf numFmtId="0" fontId="22" fillId="7" borderId="66" xfId="53" applyFont="1" applyFill="1" applyBorder="1" applyAlignment="1" applyProtection="1">
      <alignment horizontal="center" vertical="center" wrapText="1"/>
      <protection hidden="1"/>
    </xf>
    <xf numFmtId="0" fontId="22" fillId="7" borderId="40" xfId="53" applyFont="1" applyFill="1" applyBorder="1" applyAlignment="1" applyProtection="1">
      <alignment horizontal="center" vertical="center" wrapText="1"/>
      <protection hidden="1"/>
    </xf>
    <xf numFmtId="0" fontId="22" fillId="30" borderId="66" xfId="53" applyFont="1" applyFill="1" applyBorder="1" applyAlignment="1" applyProtection="1">
      <alignment horizontal="center" vertical="center" wrapText="1"/>
      <protection hidden="1"/>
    </xf>
    <xf numFmtId="0" fontId="22" fillId="30" borderId="40" xfId="53" applyFont="1" applyFill="1" applyBorder="1" applyAlignment="1" applyProtection="1">
      <alignment horizontal="center" vertical="center" wrapText="1"/>
      <protection hidden="1"/>
    </xf>
    <xf numFmtId="0" fontId="22" fillId="31" borderId="47" xfId="53" applyFont="1" applyFill="1" applyBorder="1" applyAlignment="1" applyProtection="1">
      <alignment horizontal="center" vertical="center" wrapText="1"/>
      <protection hidden="1"/>
    </xf>
    <xf numFmtId="0" fontId="22" fillId="31" borderId="34" xfId="53" applyFont="1" applyFill="1" applyBorder="1" applyAlignment="1" applyProtection="1">
      <alignment horizontal="center" vertical="center" wrapText="1"/>
      <protection hidden="1"/>
    </xf>
    <xf numFmtId="1" fontId="77" fillId="0" borderId="19" xfId="47" applyNumberFormat="1" applyFont="1" applyFill="1" applyBorder="1" applyAlignment="1" applyProtection="1">
      <alignment horizontal="left" vertical="center" wrapText="1"/>
      <protection hidden="1"/>
    </xf>
    <xf numFmtId="0" fontId="22" fillId="29" borderId="66" xfId="53" applyFont="1" applyFill="1" applyBorder="1" applyAlignment="1" applyProtection="1">
      <alignment horizontal="center" vertical="center" wrapText="1"/>
      <protection hidden="1"/>
    </xf>
    <xf numFmtId="0" fontId="22" fillId="29" borderId="40" xfId="53" applyFont="1" applyFill="1" applyBorder="1" applyAlignment="1" applyProtection="1">
      <alignment horizontal="center" vertical="center" wrapText="1"/>
      <protection hidden="1"/>
    </xf>
    <xf numFmtId="0" fontId="22" fillId="7" borderId="70" xfId="53" applyFont="1" applyFill="1" applyBorder="1" applyAlignment="1" applyProtection="1">
      <alignment horizontal="center" vertical="center" textRotation="90" wrapText="1"/>
      <protection hidden="1"/>
    </xf>
    <xf numFmtId="0" fontId="22" fillId="7" borderId="71" xfId="53" applyFont="1" applyFill="1" applyBorder="1" applyAlignment="1" applyProtection="1">
      <alignment horizontal="center" vertical="center" textRotation="90" wrapText="1"/>
      <protection hidden="1"/>
    </xf>
    <xf numFmtId="0" fontId="24" fillId="6" borderId="0" xfId="0" applyFont="1" applyFill="1" applyBorder="1" applyAlignment="1" applyProtection="1">
      <alignment horizontal="center" vertical="center" wrapText="1"/>
      <protection hidden="1"/>
    </xf>
    <xf numFmtId="0" fontId="25" fillId="24" borderId="19" xfId="0" applyFont="1" applyFill="1" applyBorder="1" applyAlignment="1" applyProtection="1">
      <alignment horizontal="center" vertical="center" wrapText="1"/>
      <protection hidden="1"/>
    </xf>
    <xf numFmtId="0" fontId="25" fillId="24" borderId="0" xfId="0" applyFont="1" applyFill="1" applyBorder="1" applyAlignment="1" applyProtection="1">
      <alignment horizontal="center" vertical="center" wrapText="1"/>
      <protection hidden="1"/>
    </xf>
    <xf numFmtId="0" fontId="32" fillId="18" borderId="18" xfId="0" applyFont="1" applyFill="1" applyBorder="1" applyAlignment="1" applyProtection="1">
      <alignment horizontal="center" vertical="center" wrapText="1"/>
      <protection hidden="1"/>
    </xf>
    <xf numFmtId="0" fontId="22" fillId="32" borderId="73" xfId="53" applyFont="1" applyFill="1" applyBorder="1" applyAlignment="1" applyProtection="1">
      <alignment horizontal="center" vertical="center" wrapText="1"/>
      <protection hidden="1"/>
    </xf>
    <xf numFmtId="0" fontId="22" fillId="32" borderId="74" xfId="53" applyFont="1" applyFill="1" applyBorder="1" applyAlignment="1" applyProtection="1">
      <alignment horizontal="center" vertical="center" wrapText="1"/>
      <protection hidden="1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4" fillId="6" borderId="0" xfId="53" applyFont="1" applyFill="1" applyBorder="1" applyAlignment="1" applyProtection="1">
      <alignment horizontal="center" wrapText="1"/>
      <protection locked="0"/>
    </xf>
    <xf numFmtId="0" fontId="39" fillId="3" borderId="0" xfId="53" applyFont="1" applyFill="1" applyBorder="1" applyAlignment="1" applyProtection="1">
      <alignment horizontal="center" wrapText="1"/>
      <protection locked="0"/>
    </xf>
    <xf numFmtId="0" fontId="22" fillId="25" borderId="78" xfId="53" applyFont="1" applyFill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vertical="top" wrapText="1"/>
      <protection hidden="1"/>
    </xf>
    <xf numFmtId="0" fontId="22" fillId="25" borderId="0" xfId="53" applyFont="1" applyFill="1" applyBorder="1" applyAlignment="1" applyProtection="1">
      <alignment horizontal="center" vertical="top" wrapText="1"/>
      <protection hidden="1"/>
    </xf>
    <xf numFmtId="0" fontId="24" fillId="6" borderId="0" xfId="53" applyFont="1" applyFill="1" applyBorder="1" applyAlignment="1" applyProtection="1">
      <alignment horizontal="center" vertical="top" wrapText="1"/>
      <protection hidden="1"/>
    </xf>
    <xf numFmtId="0" fontId="24" fillId="29" borderId="0" xfId="53" applyFont="1" applyFill="1" applyBorder="1" applyAlignment="1" applyProtection="1">
      <alignment horizontal="center" vertical="top" wrapText="1"/>
      <protection hidden="1"/>
    </xf>
    <xf numFmtId="0" fontId="46" fillId="6" borderId="0" xfId="53" applyFont="1" applyFill="1" applyBorder="1" applyAlignment="1" applyProtection="1">
      <alignment horizontal="center" vertical="top" wrapText="1"/>
      <protection hidden="1"/>
    </xf>
    <xf numFmtId="0" fontId="22" fillId="25" borderId="0" xfId="53" applyFont="1" applyFill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4" fillId="6" borderId="0" xfId="53" applyFont="1" applyFill="1" applyBorder="1" applyAlignment="1">
      <alignment horizontal="center" wrapText="1"/>
      <protection/>
    </xf>
    <xf numFmtId="0" fontId="24" fillId="29" borderId="0" xfId="53" applyFont="1" applyFill="1" applyBorder="1" applyAlignment="1">
      <alignment horizontal="center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2 2" xfId="49"/>
    <cellStyle name="Köprü 3" xfId="50"/>
    <cellStyle name="Köprü 4" xfId="51"/>
    <cellStyle name="Kötü" xfId="52"/>
    <cellStyle name="Normal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#'YARI&#350;MA SONU&#199;LARI'!C2" /><Relationship Id="rId4" Type="http://schemas.openxmlformats.org/officeDocument/2006/relationships/hyperlink" Target="#'YARI&#350;MA SONU&#199;LARI'!C2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3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</xdr:row>
      <xdr:rowOff>1143000</xdr:rowOff>
    </xdr:from>
    <xdr:to>
      <xdr:col>6</xdr:col>
      <xdr:colOff>409575</xdr:colOff>
      <xdr:row>5</xdr:row>
      <xdr:rowOff>0</xdr:rowOff>
    </xdr:to>
    <xdr:pic>
      <xdr:nvPicPr>
        <xdr:cNvPr id="2" name="Resim 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151447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2</xdr:row>
      <xdr:rowOff>457200</xdr:rowOff>
    </xdr:from>
    <xdr:to>
      <xdr:col>11</xdr:col>
      <xdr:colOff>209550</xdr:colOff>
      <xdr:row>2</xdr:row>
      <xdr:rowOff>1171575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82867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66675</xdr:rowOff>
    </xdr:from>
    <xdr:to>
      <xdr:col>4</xdr:col>
      <xdr:colOff>257175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0" y="66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66675</xdr:rowOff>
    </xdr:from>
    <xdr:to>
      <xdr:col>4</xdr:col>
      <xdr:colOff>257175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71625" y="66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76200</xdr:rowOff>
    </xdr:from>
    <xdr:to>
      <xdr:col>4</xdr:col>
      <xdr:colOff>142875</xdr:colOff>
      <xdr:row>0</xdr:row>
      <xdr:rowOff>571500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66675</xdr:rowOff>
    </xdr:from>
    <xdr:to>
      <xdr:col>4</xdr:col>
      <xdr:colOff>257175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71625" y="66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66675</xdr:rowOff>
    </xdr:from>
    <xdr:to>
      <xdr:col>4</xdr:col>
      <xdr:colOff>257175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428625</xdr:colOff>
      <xdr:row>0</xdr:row>
      <xdr:rowOff>600075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3</xdr:col>
      <xdr:colOff>314325</xdr:colOff>
      <xdr:row>0</xdr:row>
      <xdr:rowOff>561975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5-06%20HAZ&#304;RAN%20BURSA\T&#220;M%20YARI&#350;MALAR\ATLET&#304;M\ATLET&#304;ZM%202009\OKULLAR%20PUANLI%20ATLET&#304;ZM%20YARI%20F&#304;NAL\GEN&#199;%20ERKEK\gencerkekpuan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ngiz\Desktop\Nurullah%20&#304;vak\Users\pc\AppData\Local\Temp\Rar$DI00.399\bay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ngiz\Desktop\Nurullah%20&#304;vak\Documents%20and%20Settings\G&#214;KTU&#286;\Desktop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L34"/>
  <sheetViews>
    <sheetView tabSelected="1" view="pageBreakPreview" zoomScale="112" zoomScaleSheetLayoutView="112" zoomScalePageLayoutView="0" workbookViewId="0" topLeftCell="A18">
      <selection activeCell="R26" sqref="R26"/>
    </sheetView>
  </sheetViews>
  <sheetFormatPr defaultColWidth="9.140625" defaultRowHeight="12.75"/>
  <cols>
    <col min="1" max="1" width="3.28125" style="1" customWidth="1"/>
    <col min="2" max="12" width="8.28125" style="1" customWidth="1"/>
    <col min="13" max="13" width="3.57421875" style="1" customWidth="1"/>
    <col min="14" max="14" width="3.8515625" style="1" customWidth="1"/>
    <col min="15" max="16384" width="9.140625" style="1" customWidth="1"/>
  </cols>
  <sheetData>
    <row r="1" ht="16.5" customHeight="1" thickBot="1"/>
    <row r="2" spans="2:12" ht="12.7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16.25" customHeight="1">
      <c r="B3" s="363" t="s">
        <v>124</v>
      </c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2:12" ht="14.25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2.75">
      <c r="B5" s="8"/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12.75">
      <c r="B6" s="8"/>
      <c r="C6" s="9"/>
      <c r="D6" s="9"/>
      <c r="E6" s="9"/>
      <c r="F6" s="9"/>
      <c r="G6" s="9"/>
      <c r="H6" s="9"/>
      <c r="I6" s="9"/>
      <c r="J6" s="9"/>
      <c r="K6" s="9"/>
      <c r="L6" s="10"/>
    </row>
    <row r="7" spans="2:12" ht="12.75"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8" spans="2:12" ht="12.75">
      <c r="B8" s="8"/>
      <c r="C8" s="9"/>
      <c r="D8" s="9"/>
      <c r="E8" s="9"/>
      <c r="F8" s="9"/>
      <c r="G8" s="9"/>
      <c r="H8" s="9"/>
      <c r="I8" s="9"/>
      <c r="J8" s="9"/>
      <c r="K8" s="9"/>
      <c r="L8" s="10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0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2:12" ht="51.75" customHeight="1"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2"/>
    </row>
    <row r="15" spans="2:12" ht="71.25" customHeight="1">
      <c r="B15" s="366" t="s">
        <v>209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8"/>
    </row>
    <row r="16" spans="2:12" ht="12.7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2:12" ht="25.5">
      <c r="B17" s="354"/>
      <c r="C17" s="355"/>
      <c r="D17" s="355"/>
      <c r="E17" s="355"/>
      <c r="F17" s="355"/>
      <c r="G17" s="355"/>
      <c r="H17" s="355"/>
      <c r="I17" s="355"/>
      <c r="J17" s="355"/>
      <c r="K17" s="355"/>
      <c r="L17" s="356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2:12" ht="25.5">
      <c r="B19" s="345"/>
      <c r="C19" s="358"/>
      <c r="D19" s="358"/>
      <c r="E19" s="358"/>
      <c r="F19" s="358"/>
      <c r="G19" s="358"/>
      <c r="H19" s="358"/>
      <c r="I19" s="358"/>
      <c r="J19" s="358"/>
      <c r="K19" s="358"/>
      <c r="L19" s="359"/>
    </row>
    <row r="20" spans="2:12" ht="25.5">
      <c r="B20" s="345"/>
      <c r="C20" s="358"/>
      <c r="D20" s="358"/>
      <c r="E20" s="358"/>
      <c r="F20" s="358"/>
      <c r="G20" s="358"/>
      <c r="H20" s="358"/>
      <c r="I20" s="358"/>
      <c r="J20" s="358"/>
      <c r="K20" s="358"/>
      <c r="L20" s="359"/>
    </row>
    <row r="21" spans="2:12" ht="25.5">
      <c r="B21" s="354"/>
      <c r="C21" s="355"/>
      <c r="D21" s="355"/>
      <c r="E21" s="355"/>
      <c r="F21" s="355"/>
      <c r="G21" s="355"/>
      <c r="H21" s="355"/>
      <c r="I21" s="355"/>
      <c r="J21" s="355"/>
      <c r="K21" s="355"/>
      <c r="L21" s="356"/>
    </row>
    <row r="22" spans="2:12" ht="25.5">
      <c r="B22" s="357"/>
      <c r="C22" s="346"/>
      <c r="D22" s="346"/>
      <c r="E22" s="346"/>
      <c r="F22" s="346"/>
      <c r="G22" s="346"/>
      <c r="H22" s="346"/>
      <c r="I22" s="346"/>
      <c r="J22" s="346"/>
      <c r="K22" s="346"/>
      <c r="L22" s="347"/>
    </row>
    <row r="23" spans="2:12" ht="25.5">
      <c r="B23" s="357"/>
      <c r="C23" s="346"/>
      <c r="D23" s="346"/>
      <c r="E23" s="346"/>
      <c r="F23" s="346"/>
      <c r="G23" s="346"/>
      <c r="H23" s="346"/>
      <c r="I23" s="346"/>
      <c r="J23" s="346"/>
      <c r="K23" s="346"/>
      <c r="L23" s="347"/>
    </row>
    <row r="24" spans="2:12" ht="25.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2:12" ht="25.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2:12" ht="25.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2:12" ht="20.25">
      <c r="B27" s="351"/>
      <c r="C27" s="352"/>
      <c r="D27" s="352"/>
      <c r="E27" s="352"/>
      <c r="F27" s="352"/>
      <c r="G27" s="352"/>
      <c r="H27" s="352"/>
      <c r="I27" s="352"/>
      <c r="J27" s="352"/>
      <c r="K27" s="352"/>
      <c r="L27" s="353"/>
    </row>
    <row r="28" spans="2:12" ht="12.75"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2:12" ht="25.5">
      <c r="B29" s="345" t="s">
        <v>125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7"/>
    </row>
    <row r="30" spans="2:12" ht="20.25">
      <c r="B30" s="348" t="s">
        <v>546</v>
      </c>
      <c r="C30" s="349"/>
      <c r="D30" s="349"/>
      <c r="E30" s="349"/>
      <c r="F30" s="349"/>
      <c r="G30" s="349"/>
      <c r="H30" s="349"/>
      <c r="I30" s="349"/>
      <c r="J30" s="349"/>
      <c r="K30" s="349"/>
      <c r="L30" s="350"/>
    </row>
    <row r="31" spans="2:12" ht="12.75"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</row>
    <row r="32" spans="2:12" ht="12.75"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2:12" ht="12.75">
      <c r="B33" s="8"/>
      <c r="C33" s="9"/>
      <c r="D33" s="9"/>
      <c r="E33" s="9"/>
      <c r="F33" s="9"/>
      <c r="G33" s="9"/>
      <c r="H33" s="9"/>
      <c r="I33" s="9"/>
      <c r="J33" s="9"/>
      <c r="K33" s="9"/>
      <c r="L33" s="10"/>
    </row>
    <row r="34" spans="2:12" ht="13.5" thickBo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6"/>
    </row>
  </sheetData>
  <sheetProtection/>
  <mergeCells count="12">
    <mergeCell ref="B20:L20"/>
    <mergeCell ref="B14:L14"/>
    <mergeCell ref="B19:L19"/>
    <mergeCell ref="B3:L3"/>
    <mergeCell ref="B15:L15"/>
    <mergeCell ref="B17:L17"/>
    <mergeCell ref="B29:L29"/>
    <mergeCell ref="B30:L30"/>
    <mergeCell ref="B27:L27"/>
    <mergeCell ref="B21:L21"/>
    <mergeCell ref="B22:L22"/>
    <mergeCell ref="B23:L23"/>
  </mergeCells>
  <printOptions/>
  <pageMargins left="0.57" right="0.28" top="0.47" bottom="0.42" header="0.37" footer="0.26"/>
  <pageSetup horizontalDpi="300" verticalDpi="3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00390625" style="20" customWidth="1"/>
    <col min="2" max="2" width="11.421875" style="20" hidden="1" customWidth="1"/>
    <col min="3" max="3" width="7.7109375" style="20" customWidth="1"/>
    <col min="4" max="4" width="11.00390625" style="53" customWidth="1"/>
    <col min="5" max="5" width="23.57421875" style="20" customWidth="1"/>
    <col min="6" max="6" width="23.8515625" style="20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7" width="9.140625" style="21" customWidth="1"/>
    <col min="18" max="16384" width="9.140625" style="21" customWidth="1"/>
  </cols>
  <sheetData>
    <row r="1" spans="1:16" ht="48.75" customHeight="1">
      <c r="A1" s="416" t="str">
        <f>Kapak!B3</f>
        <v>TÜRKİYE ATLETİZM FEDERASYONU BAŞKANLIĞI
Bursa Atletizm İl Temsilciliği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PROGRAMI'!C8</f>
        <v>Gülle Atma</v>
      </c>
      <c r="F3" s="28" t="s">
        <v>561</v>
      </c>
      <c r="G3" s="399" t="str">
        <f>'YARIŞMA PROGRAMI'!E8</f>
        <v>12.50 (4kg)</v>
      </c>
      <c r="H3" s="399"/>
      <c r="I3" s="399"/>
      <c r="J3" s="400" t="s">
        <v>4</v>
      </c>
      <c r="K3" s="400"/>
      <c r="L3" s="400"/>
      <c r="M3" s="399" t="str">
        <f>'YARIŞMA PROGRAMI'!F8</f>
        <v>-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185" t="str">
        <f>'YARIŞMA PROGRAMI'!B7</f>
        <v>16 Yaşaltı Erkek</v>
      </c>
      <c r="F4" s="55"/>
      <c r="G4" s="387"/>
      <c r="H4" s="387"/>
      <c r="I4" s="387"/>
      <c r="J4" s="386" t="s">
        <v>17</v>
      </c>
      <c r="K4" s="386"/>
      <c r="L4" s="386"/>
      <c r="M4" s="388" t="str">
        <f>'YARIŞMA PROGRAMI'!D8</f>
        <v>03 Mayıs 2014 - 09.00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56"/>
      <c r="F5" s="57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07" t="s">
        <v>18</v>
      </c>
      <c r="B6" s="409"/>
      <c r="C6" s="384" t="s">
        <v>556</v>
      </c>
      <c r="D6" s="411" t="s">
        <v>31</v>
      </c>
      <c r="E6" s="409" t="s">
        <v>19</v>
      </c>
      <c r="F6" s="409" t="s">
        <v>23</v>
      </c>
      <c r="G6" s="413" t="s">
        <v>5</v>
      </c>
      <c r="H6" s="414"/>
      <c r="I6" s="414"/>
      <c r="J6" s="414"/>
      <c r="K6" s="414"/>
      <c r="L6" s="414"/>
      <c r="M6" s="415"/>
      <c r="N6" s="401" t="s">
        <v>20</v>
      </c>
      <c r="O6" s="403" t="s">
        <v>21</v>
      </c>
      <c r="P6" s="405" t="s">
        <v>22</v>
      </c>
    </row>
    <row r="7" spans="1:16" ht="35.25" customHeight="1" thickBot="1">
      <c r="A7" s="408"/>
      <c r="B7" s="410"/>
      <c r="C7" s="385"/>
      <c r="D7" s="412"/>
      <c r="E7" s="410"/>
      <c r="F7" s="410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02"/>
      <c r="O7" s="404"/>
      <c r="P7" s="406"/>
    </row>
    <row r="8" spans="1:20" s="38" customFormat="1" ht="45" customHeight="1" thickBot="1">
      <c r="A8" s="33">
        <v>1</v>
      </c>
      <c r="B8" s="92" t="s">
        <v>241</v>
      </c>
      <c r="C8" s="92">
        <v>99</v>
      </c>
      <c r="D8" s="34">
        <v>36219</v>
      </c>
      <c r="E8" s="58" t="s">
        <v>619</v>
      </c>
      <c r="F8" s="59" t="s">
        <v>628</v>
      </c>
      <c r="G8" s="35">
        <v>1414</v>
      </c>
      <c r="H8" s="35">
        <v>1373</v>
      </c>
      <c r="I8" s="35">
        <v>1497</v>
      </c>
      <c r="J8" s="303">
        <v>1497</v>
      </c>
      <c r="K8" s="35">
        <v>1271</v>
      </c>
      <c r="L8" s="35">
        <v>1430</v>
      </c>
      <c r="M8" s="35">
        <v>1471</v>
      </c>
      <c r="N8" s="303">
        <v>1497</v>
      </c>
      <c r="O8" s="36"/>
      <c r="P8" s="37"/>
      <c r="R8" s="39"/>
      <c r="S8" s="39"/>
      <c r="T8" s="39"/>
    </row>
    <row r="9" spans="1:20" s="38" customFormat="1" ht="45" customHeight="1" thickBot="1">
      <c r="A9" s="40">
        <v>2</v>
      </c>
      <c r="B9" s="92" t="s">
        <v>230</v>
      </c>
      <c r="C9" s="92">
        <v>140</v>
      </c>
      <c r="D9" s="34">
        <v>36491</v>
      </c>
      <c r="E9" s="58" t="s">
        <v>622</v>
      </c>
      <c r="F9" s="59" t="s">
        <v>631</v>
      </c>
      <c r="G9" s="41">
        <v>1373</v>
      </c>
      <c r="H9" s="41" t="s">
        <v>803</v>
      </c>
      <c r="I9" s="41">
        <v>143</v>
      </c>
      <c r="J9" s="60">
        <v>1373</v>
      </c>
      <c r="K9" s="41">
        <v>1476</v>
      </c>
      <c r="L9" s="41">
        <v>1424</v>
      </c>
      <c r="M9" s="41">
        <v>1405</v>
      </c>
      <c r="N9" s="60">
        <v>1476</v>
      </c>
      <c r="O9" s="42"/>
      <c r="P9" s="43"/>
      <c r="R9" s="39"/>
      <c r="S9" s="39"/>
      <c r="T9" s="39"/>
    </row>
    <row r="10" spans="1:20" s="38" customFormat="1" ht="45" customHeight="1" thickBot="1">
      <c r="A10" s="40">
        <v>3</v>
      </c>
      <c r="B10" s="92" t="s">
        <v>240</v>
      </c>
      <c r="C10" s="92">
        <v>126</v>
      </c>
      <c r="D10" s="34">
        <v>36244</v>
      </c>
      <c r="E10" s="58" t="s">
        <v>621</v>
      </c>
      <c r="F10" s="59" t="s">
        <v>630</v>
      </c>
      <c r="G10" s="41">
        <v>1282</v>
      </c>
      <c r="H10" s="41">
        <v>1392</v>
      </c>
      <c r="I10" s="41">
        <v>1415</v>
      </c>
      <c r="J10" s="60">
        <v>1415</v>
      </c>
      <c r="K10" s="41">
        <v>1440</v>
      </c>
      <c r="L10" s="41">
        <v>1330</v>
      </c>
      <c r="M10" s="41">
        <v>1354</v>
      </c>
      <c r="N10" s="60">
        <v>1440</v>
      </c>
      <c r="O10" s="42"/>
      <c r="P10" s="43"/>
      <c r="R10" s="39"/>
      <c r="S10" s="39"/>
      <c r="T10" s="39"/>
    </row>
    <row r="11" spans="1:20" s="38" customFormat="1" ht="45" customHeight="1" thickBot="1">
      <c r="A11" s="40">
        <v>4</v>
      </c>
      <c r="B11" s="92" t="s">
        <v>242</v>
      </c>
      <c r="C11" s="92">
        <v>115</v>
      </c>
      <c r="D11" s="34">
        <v>36557</v>
      </c>
      <c r="E11" s="58" t="s">
        <v>620</v>
      </c>
      <c r="F11" s="59" t="s">
        <v>629</v>
      </c>
      <c r="G11" s="41">
        <v>1296</v>
      </c>
      <c r="H11" s="41">
        <v>1340</v>
      </c>
      <c r="I11" s="41">
        <v>1335</v>
      </c>
      <c r="J11" s="60">
        <v>1340</v>
      </c>
      <c r="K11" s="41">
        <v>1404</v>
      </c>
      <c r="L11" s="41">
        <v>1256</v>
      </c>
      <c r="M11" s="41">
        <v>1411</v>
      </c>
      <c r="N11" s="60">
        <v>1411</v>
      </c>
      <c r="O11" s="42"/>
      <c r="P11" s="43"/>
      <c r="R11" s="39"/>
      <c r="S11" s="39"/>
      <c r="T11" s="39"/>
    </row>
    <row r="12" spans="1:20" s="38" customFormat="1" ht="45" customHeight="1" thickBot="1">
      <c r="A12" s="44">
        <v>5</v>
      </c>
      <c r="B12" s="217" t="s">
        <v>239</v>
      </c>
      <c r="C12" s="217" t="s">
        <v>780</v>
      </c>
      <c r="D12" s="301">
        <v>36205</v>
      </c>
      <c r="E12" s="299" t="s">
        <v>623</v>
      </c>
      <c r="F12" s="300" t="s">
        <v>632</v>
      </c>
      <c r="G12" s="45" t="s">
        <v>803</v>
      </c>
      <c r="H12" s="45">
        <v>1189</v>
      </c>
      <c r="I12" s="45">
        <v>1228</v>
      </c>
      <c r="J12" s="311">
        <v>1228</v>
      </c>
      <c r="K12" s="45">
        <v>1284</v>
      </c>
      <c r="L12" s="45">
        <v>1244</v>
      </c>
      <c r="M12" s="45" t="s">
        <v>803</v>
      </c>
      <c r="N12" s="311">
        <v>1284</v>
      </c>
      <c r="O12" s="47"/>
      <c r="P12" s="48"/>
      <c r="R12" s="39"/>
      <c r="S12" s="39"/>
      <c r="T12" s="39"/>
    </row>
    <row r="13" spans="1:20" s="38" customFormat="1" ht="45" customHeight="1" thickBot="1">
      <c r="A13" s="304">
        <v>6</v>
      </c>
      <c r="B13" s="267" t="s">
        <v>238</v>
      </c>
      <c r="C13" s="267">
        <v>110</v>
      </c>
      <c r="D13" s="305">
        <v>36161</v>
      </c>
      <c r="E13" s="306" t="s">
        <v>625</v>
      </c>
      <c r="F13" s="306" t="s">
        <v>634</v>
      </c>
      <c r="G13" s="307">
        <v>987</v>
      </c>
      <c r="H13" s="307">
        <v>1157</v>
      </c>
      <c r="I13" s="307">
        <v>1145</v>
      </c>
      <c r="J13" s="308">
        <v>1157</v>
      </c>
      <c r="K13" s="307">
        <v>1063</v>
      </c>
      <c r="L13" s="307">
        <v>1119</v>
      </c>
      <c r="M13" s="307" t="s">
        <v>803</v>
      </c>
      <c r="N13" s="308">
        <v>1157</v>
      </c>
      <c r="O13" s="309"/>
      <c r="P13" s="310"/>
      <c r="R13" s="39"/>
      <c r="S13" s="39"/>
      <c r="T13" s="39"/>
    </row>
    <row r="14" spans="1:20" s="38" customFormat="1" ht="45" customHeight="1" thickBot="1">
      <c r="A14" s="40">
        <v>7</v>
      </c>
      <c r="B14" s="92" t="s">
        <v>231</v>
      </c>
      <c r="C14" s="92">
        <v>104</v>
      </c>
      <c r="D14" s="34">
        <v>36441</v>
      </c>
      <c r="E14" s="58" t="s">
        <v>624</v>
      </c>
      <c r="F14" s="59" t="s">
        <v>633</v>
      </c>
      <c r="G14" s="41">
        <v>1031</v>
      </c>
      <c r="H14" s="41">
        <v>952</v>
      </c>
      <c r="I14" s="41">
        <v>950</v>
      </c>
      <c r="J14" s="60">
        <v>1031</v>
      </c>
      <c r="K14" s="41">
        <v>1010</v>
      </c>
      <c r="L14" s="41">
        <v>1044</v>
      </c>
      <c r="M14" s="41">
        <v>1077</v>
      </c>
      <c r="N14" s="60">
        <v>1077</v>
      </c>
      <c r="O14" s="42"/>
      <c r="P14" s="43"/>
      <c r="R14" s="39"/>
      <c r="S14" s="39"/>
      <c r="T14" s="39"/>
    </row>
    <row r="15" spans="1:20" s="38" customFormat="1" ht="45" customHeight="1" thickBot="1">
      <c r="A15" s="40">
        <v>8</v>
      </c>
      <c r="B15" s="92" t="s">
        <v>235</v>
      </c>
      <c r="C15" s="92">
        <v>97</v>
      </c>
      <c r="D15" s="34">
        <v>36192</v>
      </c>
      <c r="E15" s="58" t="s">
        <v>618</v>
      </c>
      <c r="F15" s="59" t="s">
        <v>125</v>
      </c>
      <c r="G15" s="41">
        <v>901</v>
      </c>
      <c r="H15" s="41">
        <v>997</v>
      </c>
      <c r="I15" s="41">
        <v>1000</v>
      </c>
      <c r="J15" s="60">
        <v>1000</v>
      </c>
      <c r="K15" s="41"/>
      <c r="L15" s="41"/>
      <c r="M15" s="41"/>
      <c r="N15" s="60">
        <v>1000</v>
      </c>
      <c r="O15" s="42"/>
      <c r="P15" s="43"/>
      <c r="R15" s="39"/>
      <c r="S15" s="39"/>
      <c r="T15" s="39"/>
    </row>
    <row r="16" spans="1:20" s="38" customFormat="1" ht="45" customHeight="1" thickBot="1">
      <c r="A16" s="40">
        <v>9</v>
      </c>
      <c r="B16" s="92" t="s">
        <v>234</v>
      </c>
      <c r="C16" s="92">
        <v>89</v>
      </c>
      <c r="D16" s="34">
        <v>36641</v>
      </c>
      <c r="E16" s="58" t="s">
        <v>617</v>
      </c>
      <c r="F16" s="59" t="s">
        <v>125</v>
      </c>
      <c r="G16" s="41">
        <v>840</v>
      </c>
      <c r="H16" s="41">
        <v>954</v>
      </c>
      <c r="I16" s="41" t="s">
        <v>803</v>
      </c>
      <c r="J16" s="60">
        <v>954</v>
      </c>
      <c r="K16" s="41"/>
      <c r="L16" s="41"/>
      <c r="M16" s="41"/>
      <c r="N16" s="60">
        <v>954</v>
      </c>
      <c r="O16" s="42"/>
      <c r="P16" s="43"/>
      <c r="R16" s="39"/>
      <c r="S16" s="39"/>
      <c r="T16" s="39"/>
    </row>
    <row r="17" spans="1:20" s="38" customFormat="1" ht="45" customHeight="1" thickBot="1">
      <c r="A17" s="40">
        <v>10</v>
      </c>
      <c r="B17" s="92" t="s">
        <v>237</v>
      </c>
      <c r="C17" s="92">
        <v>56</v>
      </c>
      <c r="D17" s="34">
        <v>36713</v>
      </c>
      <c r="E17" s="58" t="s">
        <v>613</v>
      </c>
      <c r="F17" s="59" t="s">
        <v>627</v>
      </c>
      <c r="G17" s="41" t="s">
        <v>803</v>
      </c>
      <c r="H17" s="41" t="s">
        <v>803</v>
      </c>
      <c r="I17" s="41">
        <v>919</v>
      </c>
      <c r="J17" s="60">
        <v>919</v>
      </c>
      <c r="K17" s="41"/>
      <c r="L17" s="41"/>
      <c r="M17" s="41"/>
      <c r="N17" s="60">
        <v>919</v>
      </c>
      <c r="O17" s="42"/>
      <c r="P17" s="43"/>
      <c r="R17" s="39"/>
      <c r="S17" s="39"/>
      <c r="T17" s="39"/>
    </row>
    <row r="18" spans="1:20" s="38" customFormat="1" ht="45" customHeight="1" thickBot="1">
      <c r="A18" s="40">
        <v>11</v>
      </c>
      <c r="B18" s="92" t="s">
        <v>233</v>
      </c>
      <c r="C18" s="92">
        <v>88</v>
      </c>
      <c r="D18" s="34">
        <v>36846</v>
      </c>
      <c r="E18" s="58" t="s">
        <v>616</v>
      </c>
      <c r="F18" s="59" t="s">
        <v>125</v>
      </c>
      <c r="G18" s="41">
        <v>687</v>
      </c>
      <c r="H18" s="41">
        <v>839</v>
      </c>
      <c r="I18" s="41">
        <v>906</v>
      </c>
      <c r="J18" s="60">
        <v>906</v>
      </c>
      <c r="K18" s="41" t="s">
        <v>635</v>
      </c>
      <c r="L18" s="41" t="s">
        <v>635</v>
      </c>
      <c r="M18" s="41" t="s">
        <v>635</v>
      </c>
      <c r="N18" s="60">
        <v>906</v>
      </c>
      <c r="O18" s="218"/>
      <c r="P18" s="43"/>
      <c r="R18" s="39"/>
      <c r="S18" s="39"/>
      <c r="T18" s="39"/>
    </row>
    <row r="19" spans="1:20" s="38" customFormat="1" ht="45" customHeight="1" thickBot="1">
      <c r="A19" s="40">
        <v>12</v>
      </c>
      <c r="B19" s="92" t="s">
        <v>229</v>
      </c>
      <c r="C19" s="92">
        <v>63</v>
      </c>
      <c r="D19" s="34">
        <v>36164</v>
      </c>
      <c r="E19" s="58" t="s">
        <v>614</v>
      </c>
      <c r="F19" s="59" t="s">
        <v>125</v>
      </c>
      <c r="G19" s="41" t="s">
        <v>803</v>
      </c>
      <c r="H19" s="41">
        <v>646</v>
      </c>
      <c r="I19" s="41" t="s">
        <v>803</v>
      </c>
      <c r="J19" s="60">
        <v>646</v>
      </c>
      <c r="K19" s="41" t="s">
        <v>635</v>
      </c>
      <c r="L19" s="41" t="s">
        <v>635</v>
      </c>
      <c r="M19" s="41" t="s">
        <v>635</v>
      </c>
      <c r="N19" s="60">
        <v>646</v>
      </c>
      <c r="O19" s="42"/>
      <c r="P19" s="43"/>
      <c r="R19" s="39"/>
      <c r="S19" s="39"/>
      <c r="T19" s="39"/>
    </row>
    <row r="20" spans="1:20" s="38" customFormat="1" ht="45" customHeight="1" thickBot="1">
      <c r="A20" s="40">
        <v>13</v>
      </c>
      <c r="B20" s="92" t="s">
        <v>232</v>
      </c>
      <c r="C20" s="92">
        <v>84</v>
      </c>
      <c r="D20" s="34">
        <v>36967</v>
      </c>
      <c r="E20" s="58" t="s">
        <v>615</v>
      </c>
      <c r="F20" s="59" t="s">
        <v>125</v>
      </c>
      <c r="G20" s="41" t="s">
        <v>635</v>
      </c>
      <c r="H20" s="41" t="s">
        <v>635</v>
      </c>
      <c r="I20" s="41" t="s">
        <v>635</v>
      </c>
      <c r="J20" s="60">
        <v>0</v>
      </c>
      <c r="K20" s="41" t="s">
        <v>635</v>
      </c>
      <c r="L20" s="41" t="s">
        <v>635</v>
      </c>
      <c r="M20" s="41" t="s">
        <v>635</v>
      </c>
      <c r="N20" s="60">
        <v>0</v>
      </c>
      <c r="O20" s="42" t="s">
        <v>810</v>
      </c>
      <c r="P20" s="43"/>
      <c r="R20" s="39"/>
      <c r="S20" s="39"/>
      <c r="T20" s="39"/>
    </row>
    <row r="21" spans="1:20" s="38" customFormat="1" ht="45" customHeight="1" thickBot="1">
      <c r="A21" s="40">
        <v>14</v>
      </c>
      <c r="B21" s="92" t="s">
        <v>236</v>
      </c>
      <c r="C21" s="92">
        <v>111</v>
      </c>
      <c r="D21" s="34">
        <v>36526</v>
      </c>
      <c r="E21" s="58" t="s">
        <v>626</v>
      </c>
      <c r="F21" s="59" t="s">
        <v>634</v>
      </c>
      <c r="G21" s="41"/>
      <c r="H21" s="41"/>
      <c r="I21" s="41"/>
      <c r="J21" s="60">
        <v>0</v>
      </c>
      <c r="K21" s="41"/>
      <c r="L21" s="41"/>
      <c r="M21" s="41"/>
      <c r="N21" s="60">
        <v>0</v>
      </c>
      <c r="O21" s="42" t="s">
        <v>810</v>
      </c>
      <c r="P21" s="43"/>
      <c r="R21" s="39"/>
      <c r="S21" s="39"/>
      <c r="T21" s="39"/>
    </row>
    <row r="22" spans="1:20" s="38" customFormat="1" ht="45" customHeight="1" thickBot="1">
      <c r="A22" s="40" t="s">
        <v>635</v>
      </c>
      <c r="B22" s="92" t="s">
        <v>243</v>
      </c>
      <c r="C22" s="92" t="s">
        <v>813</v>
      </c>
      <c r="D22" s="34" t="s">
        <v>813</v>
      </c>
      <c r="E22" s="58" t="s">
        <v>813</v>
      </c>
      <c r="F22" s="59" t="s">
        <v>813</v>
      </c>
      <c r="G22" s="41"/>
      <c r="H22" s="41"/>
      <c r="I22" s="41"/>
      <c r="J22" s="203">
        <v>0</v>
      </c>
      <c r="K22" s="41"/>
      <c r="L22" s="41"/>
      <c r="M22" s="41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92" t="s">
        <v>140</v>
      </c>
      <c r="C23" s="92" t="s">
        <v>813</v>
      </c>
      <c r="D23" s="34" t="s">
        <v>813</v>
      </c>
      <c r="E23" s="58" t="s">
        <v>813</v>
      </c>
      <c r="F23" s="59" t="s">
        <v>813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92" t="s">
        <v>141</v>
      </c>
      <c r="C24" s="92" t="s">
        <v>813</v>
      </c>
      <c r="D24" s="34" t="s">
        <v>813</v>
      </c>
      <c r="E24" s="58" t="s">
        <v>813</v>
      </c>
      <c r="F24" s="59" t="s">
        <v>813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92" t="s">
        <v>142</v>
      </c>
      <c r="C25" s="92" t="s">
        <v>813</v>
      </c>
      <c r="D25" s="34" t="s">
        <v>813</v>
      </c>
      <c r="E25" s="58" t="s">
        <v>813</v>
      </c>
      <c r="F25" s="59" t="s">
        <v>813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0"/>
      <c r="B26" s="217" t="s">
        <v>143</v>
      </c>
      <c r="C26" s="299" t="s">
        <v>813</v>
      </c>
      <c r="D26" s="301" t="s">
        <v>813</v>
      </c>
      <c r="E26" s="299" t="s">
        <v>813</v>
      </c>
      <c r="F26" s="300" t="s">
        <v>813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F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A6:A7"/>
    <mergeCell ref="D6:D7"/>
    <mergeCell ref="E6:E7"/>
    <mergeCell ref="J4:L4"/>
    <mergeCell ref="M4:P4"/>
    <mergeCell ref="M3:P3"/>
    <mergeCell ref="C6:C7"/>
    <mergeCell ref="A28:D28"/>
    <mergeCell ref="G28:I28"/>
    <mergeCell ref="K28:L28"/>
    <mergeCell ref="N28:O28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G3:I3"/>
    <mergeCell ref="J3:L3"/>
    <mergeCell ref="A4:D4"/>
    <mergeCell ref="G4:I4"/>
  </mergeCells>
  <printOptions/>
  <pageMargins left="0.62" right="0.16" top="0.53" bottom="0.24" header="0.35433070866141736" footer="0.16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8515625" style="20" customWidth="1"/>
    <col min="2" max="2" width="12.00390625" style="20" hidden="1" customWidth="1"/>
    <col min="3" max="3" width="7.00390625" style="20" customWidth="1"/>
    <col min="4" max="4" width="11.28125" style="53" customWidth="1"/>
    <col min="5" max="5" width="21.7109375" style="20" customWidth="1"/>
    <col min="6" max="6" width="24.8515625" style="21" customWidth="1"/>
    <col min="7" max="13" width="7.7109375" style="21" customWidth="1"/>
    <col min="14" max="14" width="7.7109375" style="54" customWidth="1"/>
    <col min="15" max="15" width="7.7109375" style="76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(Kapak!B3)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PROGRAMI'!C9</f>
        <v>Cirit Atma</v>
      </c>
      <c r="F3" s="28" t="s">
        <v>561</v>
      </c>
      <c r="G3" s="399" t="str">
        <f>'YARIŞMA PROGRAMI'!E9</f>
        <v>42.00 (600gr)</v>
      </c>
      <c r="H3" s="399"/>
      <c r="I3" s="399"/>
      <c r="J3" s="400" t="s">
        <v>4</v>
      </c>
      <c r="K3" s="400"/>
      <c r="L3" s="400"/>
      <c r="M3" s="421" t="str">
        <f>'YARIŞMA PROGRAMI'!F9</f>
        <v>-</v>
      </c>
      <c r="N3" s="421"/>
      <c r="O3" s="421"/>
      <c r="P3" s="421"/>
    </row>
    <row r="4" spans="1:16" s="22" customFormat="1" ht="17.25" customHeight="1">
      <c r="A4" s="386" t="s">
        <v>16</v>
      </c>
      <c r="B4" s="386"/>
      <c r="C4" s="386"/>
      <c r="D4" s="386"/>
      <c r="E4" s="29" t="str">
        <f>'YARIŞMA PROGRAMI'!B7</f>
        <v>16 Yaşaltı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PROGRAMI'!D9</f>
        <v>04 Mayıs 2014 - 10.30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74"/>
      <c r="P5" s="23"/>
    </row>
    <row r="6" spans="1:16" ht="22.5" customHeight="1">
      <c r="A6" s="389" t="s">
        <v>18</v>
      </c>
      <c r="B6" s="419" t="s">
        <v>116</v>
      </c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417" t="s">
        <v>21</v>
      </c>
      <c r="P6" s="380" t="s">
        <v>22</v>
      </c>
    </row>
    <row r="7" spans="1:16" ht="35.25" customHeight="1" thickBot="1">
      <c r="A7" s="390"/>
      <c r="B7" s="420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418"/>
      <c r="P7" s="381"/>
    </row>
    <row r="8" spans="1:20" s="38" customFormat="1" ht="42" customHeight="1" thickBot="1">
      <c r="A8" s="33">
        <v>1</v>
      </c>
      <c r="B8" s="92" t="s">
        <v>253</v>
      </c>
      <c r="C8" s="92">
        <v>110</v>
      </c>
      <c r="D8" s="259">
        <v>36161</v>
      </c>
      <c r="E8" s="58" t="s">
        <v>625</v>
      </c>
      <c r="F8" s="59" t="s">
        <v>634</v>
      </c>
      <c r="G8" s="35">
        <v>4203</v>
      </c>
      <c r="H8" s="35">
        <v>4707</v>
      </c>
      <c r="I8" s="35">
        <v>3940</v>
      </c>
      <c r="J8" s="303">
        <v>4707</v>
      </c>
      <c r="K8" s="178">
        <v>4100</v>
      </c>
      <c r="L8" s="178">
        <v>4179</v>
      </c>
      <c r="M8" s="178" t="s">
        <v>803</v>
      </c>
      <c r="N8" s="303">
        <v>4707</v>
      </c>
      <c r="O8" s="180"/>
      <c r="P8" s="95"/>
      <c r="R8" s="39"/>
      <c r="S8" s="39"/>
      <c r="T8" s="39"/>
    </row>
    <row r="9" spans="1:20" s="38" customFormat="1" ht="42" customHeight="1" thickBot="1">
      <c r="A9" s="40">
        <v>2</v>
      </c>
      <c r="B9" s="93" t="s">
        <v>252</v>
      </c>
      <c r="C9" s="267">
        <v>115</v>
      </c>
      <c r="D9" s="259">
        <v>36557</v>
      </c>
      <c r="E9" s="58" t="s">
        <v>620</v>
      </c>
      <c r="F9" s="59" t="s">
        <v>629</v>
      </c>
      <c r="G9" s="41" t="s">
        <v>803</v>
      </c>
      <c r="H9" s="41">
        <v>4107</v>
      </c>
      <c r="I9" s="41">
        <v>4264</v>
      </c>
      <c r="J9" s="60">
        <v>4264</v>
      </c>
      <c r="K9" s="179">
        <v>4296</v>
      </c>
      <c r="L9" s="179">
        <v>4264</v>
      </c>
      <c r="M9" s="179">
        <v>4245</v>
      </c>
      <c r="N9" s="60">
        <v>4296</v>
      </c>
      <c r="O9" s="181"/>
      <c r="P9" s="96"/>
      <c r="R9" s="39"/>
      <c r="S9" s="39"/>
      <c r="T9" s="39"/>
    </row>
    <row r="10" spans="1:20" s="38" customFormat="1" ht="42" customHeight="1" thickBot="1">
      <c r="A10" s="44">
        <v>3</v>
      </c>
      <c r="B10" s="94" t="s">
        <v>250</v>
      </c>
      <c r="C10" s="321">
        <v>122</v>
      </c>
      <c r="D10" s="301">
        <v>36188</v>
      </c>
      <c r="E10" s="299" t="s">
        <v>767</v>
      </c>
      <c r="F10" s="300" t="s">
        <v>656</v>
      </c>
      <c r="G10" s="45" t="s">
        <v>803</v>
      </c>
      <c r="H10" s="45" t="s">
        <v>803</v>
      </c>
      <c r="I10" s="45">
        <v>3583</v>
      </c>
      <c r="J10" s="311">
        <v>3583</v>
      </c>
      <c r="K10" s="45">
        <v>4143</v>
      </c>
      <c r="L10" s="45">
        <v>4131</v>
      </c>
      <c r="M10" s="45">
        <v>4201</v>
      </c>
      <c r="N10" s="311">
        <v>4201</v>
      </c>
      <c r="O10" s="47"/>
      <c r="P10" s="48"/>
      <c r="R10" s="39"/>
      <c r="S10" s="39"/>
      <c r="T10" s="39"/>
    </row>
    <row r="11" spans="1:20" s="38" customFormat="1" ht="42" customHeight="1" thickBot="1">
      <c r="A11" s="40">
        <v>4</v>
      </c>
      <c r="B11" s="266" t="s">
        <v>245</v>
      </c>
      <c r="C11" s="266">
        <v>145</v>
      </c>
      <c r="D11" s="312">
        <v>36161</v>
      </c>
      <c r="E11" s="306" t="s">
        <v>768</v>
      </c>
      <c r="F11" s="306" t="s">
        <v>647</v>
      </c>
      <c r="G11" s="332">
        <v>2702</v>
      </c>
      <c r="H11" s="332">
        <v>2902</v>
      </c>
      <c r="I11" s="332">
        <v>2467</v>
      </c>
      <c r="J11" s="308">
        <v>2902</v>
      </c>
      <c r="K11" s="332">
        <v>2745</v>
      </c>
      <c r="L11" s="332">
        <v>2712</v>
      </c>
      <c r="M11" s="332">
        <v>3195</v>
      </c>
      <c r="N11" s="308">
        <v>3195</v>
      </c>
      <c r="O11" s="333"/>
      <c r="P11" s="335"/>
      <c r="R11" s="39"/>
      <c r="S11" s="39"/>
      <c r="T11" s="39"/>
    </row>
    <row r="12" spans="1:20" s="38" customFormat="1" ht="42" customHeight="1" thickBot="1">
      <c r="A12" s="44">
        <v>5</v>
      </c>
      <c r="B12" s="177" t="s">
        <v>247</v>
      </c>
      <c r="C12" s="266">
        <v>85</v>
      </c>
      <c r="D12" s="259">
        <v>36784</v>
      </c>
      <c r="E12" s="58" t="s">
        <v>763</v>
      </c>
      <c r="F12" s="59" t="s">
        <v>125</v>
      </c>
      <c r="G12" s="179">
        <v>2000</v>
      </c>
      <c r="H12" s="179">
        <v>2305</v>
      </c>
      <c r="I12" s="179">
        <v>2306</v>
      </c>
      <c r="J12" s="60">
        <v>2306</v>
      </c>
      <c r="K12" s="179">
        <v>2341</v>
      </c>
      <c r="L12" s="179">
        <v>2271</v>
      </c>
      <c r="M12" s="179" t="s">
        <v>803</v>
      </c>
      <c r="N12" s="60">
        <v>2341</v>
      </c>
      <c r="O12" s="181"/>
      <c r="P12" s="96"/>
      <c r="R12" s="39"/>
      <c r="S12" s="39"/>
      <c r="T12" s="39"/>
    </row>
    <row r="13" spans="1:20" s="38" customFormat="1" ht="42" customHeight="1" thickBot="1">
      <c r="A13" s="40">
        <v>6</v>
      </c>
      <c r="B13" s="177" t="s">
        <v>246</v>
      </c>
      <c r="C13" s="266">
        <v>90</v>
      </c>
      <c r="D13" s="259">
        <v>37565</v>
      </c>
      <c r="E13" s="58" t="s">
        <v>765</v>
      </c>
      <c r="F13" s="59" t="s">
        <v>125</v>
      </c>
      <c r="G13" s="179" t="s">
        <v>803</v>
      </c>
      <c r="H13" s="179" t="s">
        <v>803</v>
      </c>
      <c r="I13" s="179">
        <v>959</v>
      </c>
      <c r="J13" s="60">
        <v>959</v>
      </c>
      <c r="K13" s="179">
        <v>1144</v>
      </c>
      <c r="L13" s="179">
        <v>1191</v>
      </c>
      <c r="M13" s="179">
        <v>1232</v>
      </c>
      <c r="N13" s="60">
        <v>1232</v>
      </c>
      <c r="O13" s="181"/>
      <c r="P13" s="96"/>
      <c r="R13" s="39"/>
      <c r="S13" s="39"/>
      <c r="T13" s="39"/>
    </row>
    <row r="14" spans="1:20" s="38" customFormat="1" ht="42" customHeight="1" thickBot="1">
      <c r="A14" s="44"/>
      <c r="B14" s="177" t="s">
        <v>244</v>
      </c>
      <c r="C14" s="266">
        <v>70</v>
      </c>
      <c r="D14" s="259">
        <v>36161</v>
      </c>
      <c r="E14" s="58" t="s">
        <v>762</v>
      </c>
      <c r="F14" s="59" t="s">
        <v>125</v>
      </c>
      <c r="G14" s="179" t="s">
        <v>635</v>
      </c>
      <c r="H14" s="179"/>
      <c r="I14" s="179"/>
      <c r="J14" s="60">
        <v>0</v>
      </c>
      <c r="K14" s="179"/>
      <c r="L14" s="179"/>
      <c r="M14" s="179"/>
      <c r="N14" s="60">
        <v>0</v>
      </c>
      <c r="O14" s="181"/>
      <c r="P14" s="96"/>
      <c r="R14" s="39"/>
      <c r="S14" s="39"/>
      <c r="T14" s="39"/>
    </row>
    <row r="15" spans="1:20" s="38" customFormat="1" ht="42" customHeight="1" thickBot="1">
      <c r="A15" s="40"/>
      <c r="B15" s="177" t="s">
        <v>248</v>
      </c>
      <c r="C15" s="266">
        <v>96</v>
      </c>
      <c r="D15" s="259">
        <v>36864</v>
      </c>
      <c r="E15" s="58" t="s">
        <v>766</v>
      </c>
      <c r="F15" s="59" t="s">
        <v>125</v>
      </c>
      <c r="G15" s="41"/>
      <c r="H15" s="41"/>
      <c r="I15" s="41"/>
      <c r="J15" s="60">
        <v>0</v>
      </c>
      <c r="K15" s="179"/>
      <c r="L15" s="179"/>
      <c r="M15" s="179"/>
      <c r="N15" s="60">
        <v>0</v>
      </c>
      <c r="O15" s="181"/>
      <c r="P15" s="96"/>
      <c r="R15" s="39"/>
      <c r="S15" s="39"/>
      <c r="T15" s="39"/>
    </row>
    <row r="16" spans="1:20" s="38" customFormat="1" ht="42" customHeight="1" thickBot="1">
      <c r="A16" s="44"/>
      <c r="B16" s="177" t="s">
        <v>249</v>
      </c>
      <c r="C16" s="266">
        <v>87</v>
      </c>
      <c r="D16" s="259">
        <v>36114</v>
      </c>
      <c r="E16" s="58" t="s">
        <v>764</v>
      </c>
      <c r="F16" s="59" t="s">
        <v>125</v>
      </c>
      <c r="G16" s="41"/>
      <c r="H16" s="41"/>
      <c r="I16" s="41"/>
      <c r="J16" s="60">
        <v>0</v>
      </c>
      <c r="K16" s="179"/>
      <c r="L16" s="179"/>
      <c r="M16" s="179"/>
      <c r="N16" s="60">
        <v>0</v>
      </c>
      <c r="O16" s="42"/>
      <c r="P16" s="43"/>
      <c r="R16" s="39"/>
      <c r="S16" s="39"/>
      <c r="T16" s="39"/>
    </row>
    <row r="17" spans="1:20" s="38" customFormat="1" ht="42" customHeight="1" thickBot="1">
      <c r="A17" s="40"/>
      <c r="B17" s="177" t="s">
        <v>251</v>
      </c>
      <c r="C17" s="266">
        <v>35</v>
      </c>
      <c r="D17" s="259">
        <v>36161</v>
      </c>
      <c r="E17" s="58" t="s">
        <v>761</v>
      </c>
      <c r="F17" s="59" t="s">
        <v>699</v>
      </c>
      <c r="G17" s="41"/>
      <c r="H17" s="41"/>
      <c r="I17" s="41"/>
      <c r="J17" s="60">
        <v>0</v>
      </c>
      <c r="K17" s="179"/>
      <c r="L17" s="179"/>
      <c r="M17" s="179"/>
      <c r="N17" s="60">
        <v>0</v>
      </c>
      <c r="O17" s="42"/>
      <c r="P17" s="43"/>
      <c r="R17" s="39"/>
      <c r="S17" s="39"/>
      <c r="T17" s="39"/>
    </row>
    <row r="18" spans="1:20" s="38" customFormat="1" ht="42" customHeight="1" thickBot="1">
      <c r="A18" s="40"/>
      <c r="B18" s="93" t="s">
        <v>254</v>
      </c>
      <c r="C18" s="267" t="s">
        <v>813</v>
      </c>
      <c r="D18" s="259" t="s">
        <v>813</v>
      </c>
      <c r="E18" s="58" t="s">
        <v>813</v>
      </c>
      <c r="F18" s="59" t="s">
        <v>813</v>
      </c>
      <c r="G18" s="41"/>
      <c r="H18" s="41"/>
      <c r="I18" s="41"/>
      <c r="J18" s="203">
        <v>0</v>
      </c>
      <c r="K18" s="179"/>
      <c r="L18" s="179"/>
      <c r="M18" s="179"/>
      <c r="N18" s="203">
        <v>0</v>
      </c>
      <c r="O18" s="42"/>
      <c r="P18" s="43"/>
      <c r="R18" s="39"/>
      <c r="S18" s="39"/>
      <c r="T18" s="39"/>
    </row>
    <row r="19" spans="1:20" s="38" customFormat="1" ht="42" customHeight="1" thickBot="1">
      <c r="A19" s="40"/>
      <c r="B19" s="93" t="s">
        <v>255</v>
      </c>
      <c r="C19" s="267" t="s">
        <v>813</v>
      </c>
      <c r="D19" s="259" t="s">
        <v>813</v>
      </c>
      <c r="E19" s="58" t="s">
        <v>813</v>
      </c>
      <c r="F19" s="59" t="s">
        <v>813</v>
      </c>
      <c r="G19" s="41"/>
      <c r="H19" s="41"/>
      <c r="I19" s="41"/>
      <c r="J19" s="203">
        <v>0</v>
      </c>
      <c r="K19" s="179"/>
      <c r="L19" s="179"/>
      <c r="M19" s="179"/>
      <c r="N19" s="203">
        <v>0</v>
      </c>
      <c r="O19" s="42"/>
      <c r="P19" s="43"/>
      <c r="R19" s="39"/>
      <c r="S19" s="39"/>
      <c r="T19" s="39"/>
    </row>
    <row r="20" spans="1:20" s="38" customFormat="1" ht="42" customHeight="1" thickBot="1">
      <c r="A20" s="40"/>
      <c r="B20" s="93" t="s">
        <v>256</v>
      </c>
      <c r="C20" s="267" t="s">
        <v>813</v>
      </c>
      <c r="D20" s="259" t="s">
        <v>813</v>
      </c>
      <c r="E20" s="58" t="s">
        <v>813</v>
      </c>
      <c r="F20" s="59" t="s">
        <v>813</v>
      </c>
      <c r="G20" s="41"/>
      <c r="H20" s="41"/>
      <c r="I20" s="41"/>
      <c r="J20" s="203">
        <v>0</v>
      </c>
      <c r="K20" s="179"/>
      <c r="L20" s="179"/>
      <c r="M20" s="179"/>
      <c r="N20" s="203">
        <v>0</v>
      </c>
      <c r="O20" s="42"/>
      <c r="P20" s="43"/>
      <c r="R20" s="39"/>
      <c r="S20" s="39"/>
      <c r="T20" s="39"/>
    </row>
    <row r="21" spans="1:20" s="38" customFormat="1" ht="42" customHeight="1" thickBot="1">
      <c r="A21" s="40"/>
      <c r="B21" s="93" t="s">
        <v>257</v>
      </c>
      <c r="C21" s="267" t="s">
        <v>813</v>
      </c>
      <c r="D21" s="259" t="s">
        <v>813</v>
      </c>
      <c r="E21" s="58" t="s">
        <v>813</v>
      </c>
      <c r="F21" s="59" t="s">
        <v>813</v>
      </c>
      <c r="G21" s="41"/>
      <c r="H21" s="41"/>
      <c r="I21" s="41"/>
      <c r="J21" s="203">
        <v>0</v>
      </c>
      <c r="K21" s="179"/>
      <c r="L21" s="179"/>
      <c r="M21" s="179"/>
      <c r="N21" s="203">
        <v>0</v>
      </c>
      <c r="O21" s="42"/>
      <c r="P21" s="43"/>
      <c r="R21" s="39"/>
      <c r="S21" s="39"/>
      <c r="T21" s="39"/>
    </row>
    <row r="22" spans="1:20" s="38" customFormat="1" ht="42" customHeight="1" thickBot="1">
      <c r="A22" s="40"/>
      <c r="B22" s="93" t="s">
        <v>258</v>
      </c>
      <c r="C22" s="267" t="s">
        <v>813</v>
      </c>
      <c r="D22" s="259" t="s">
        <v>813</v>
      </c>
      <c r="E22" s="58" t="s">
        <v>813</v>
      </c>
      <c r="F22" s="59" t="s">
        <v>813</v>
      </c>
      <c r="G22" s="41"/>
      <c r="H22" s="41"/>
      <c r="I22" s="41"/>
      <c r="J22" s="203">
        <v>0</v>
      </c>
      <c r="K22" s="179"/>
      <c r="L22" s="179"/>
      <c r="M22" s="179"/>
      <c r="N22" s="203">
        <v>0</v>
      </c>
      <c r="O22" s="42"/>
      <c r="P22" s="43"/>
      <c r="R22" s="39"/>
      <c r="S22" s="39"/>
      <c r="T22" s="39"/>
    </row>
    <row r="23" spans="1:20" s="38" customFormat="1" ht="42" customHeight="1" thickBot="1">
      <c r="A23" s="40"/>
      <c r="B23" s="93"/>
      <c r="C23" s="267" t="s">
        <v>813</v>
      </c>
      <c r="D23" s="225" t="s">
        <v>813</v>
      </c>
      <c r="E23" s="58" t="s">
        <v>813</v>
      </c>
      <c r="F23" s="59" t="s">
        <v>813</v>
      </c>
      <c r="G23" s="41"/>
      <c r="H23" s="41"/>
      <c r="I23" s="41"/>
      <c r="J23" s="60"/>
      <c r="K23" s="41"/>
      <c r="L23" s="41"/>
      <c r="M23" s="41"/>
      <c r="N23" s="203"/>
      <c r="O23" s="42"/>
      <c r="P23" s="43"/>
      <c r="R23" s="39"/>
      <c r="S23" s="39"/>
      <c r="T23" s="39"/>
    </row>
    <row r="24" spans="1:20" s="38" customFormat="1" ht="42" customHeight="1" thickBot="1">
      <c r="A24" s="40"/>
      <c r="B24" s="93"/>
      <c r="C24" s="267" t="s">
        <v>813</v>
      </c>
      <c r="D24" s="225" t="s">
        <v>813</v>
      </c>
      <c r="E24" s="58" t="s">
        <v>813</v>
      </c>
      <c r="F24" s="59" t="s">
        <v>813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2" customHeight="1" thickBot="1">
      <c r="A25" s="40"/>
      <c r="B25" s="93"/>
      <c r="C25" s="267" t="s">
        <v>813</v>
      </c>
      <c r="D25" s="225" t="s">
        <v>813</v>
      </c>
      <c r="E25" s="58" t="s">
        <v>813</v>
      </c>
      <c r="F25" s="59" t="s">
        <v>813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2" customHeight="1" thickBot="1">
      <c r="A26" s="44"/>
      <c r="B26" s="94"/>
      <c r="C26" s="321" t="s">
        <v>813</v>
      </c>
      <c r="D26" s="298" t="s">
        <v>813</v>
      </c>
      <c r="E26" s="299" t="s">
        <v>813</v>
      </c>
      <c r="F26" s="300" t="s">
        <v>813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75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G6:M6"/>
    <mergeCell ref="N6:N7"/>
    <mergeCell ref="A28:D28"/>
    <mergeCell ref="G28:I28"/>
    <mergeCell ref="K28:L28"/>
    <mergeCell ref="N28:O28"/>
    <mergeCell ref="B6:B7"/>
    <mergeCell ref="C6:C7"/>
    <mergeCell ref="A1:P1"/>
    <mergeCell ref="A2:P2"/>
    <mergeCell ref="A3:D3"/>
    <mergeCell ref="G3:I3"/>
    <mergeCell ref="J3:L3"/>
    <mergeCell ref="M3:P3"/>
    <mergeCell ref="A4:D4"/>
    <mergeCell ref="G4:I4"/>
    <mergeCell ref="O6:O7"/>
    <mergeCell ref="P6:P7"/>
    <mergeCell ref="J4:L4"/>
    <mergeCell ref="M4:P4"/>
    <mergeCell ref="E6:E7"/>
    <mergeCell ref="F6:F7"/>
    <mergeCell ref="A6:A7"/>
    <mergeCell ref="D6:D7"/>
  </mergeCells>
  <printOptions horizontalCentered="1"/>
  <pageMargins left="0.6299212598425197" right="0.3937007874015748" top="0.61" bottom="0.2362204724409449" header="0.35433070866141736" footer="0.15748031496062992"/>
  <pageSetup fitToHeight="1" fitToWidth="1" horizontalDpi="300" verticalDpi="300" orientation="portrait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8"/>
  <sheetViews>
    <sheetView zoomScalePageLayoutView="0" workbookViewId="0" topLeftCell="A1">
      <selection activeCell="A8" sqref="A8:P26"/>
    </sheetView>
  </sheetViews>
  <sheetFormatPr defaultColWidth="9.140625" defaultRowHeight="12.75"/>
  <cols>
    <col min="1" max="1" width="6.8515625" style="20" customWidth="1"/>
    <col min="2" max="2" width="12.7109375" style="20" hidden="1" customWidth="1"/>
    <col min="3" max="3" width="7.8515625" style="20" customWidth="1"/>
    <col min="4" max="4" width="12.57421875" style="53" customWidth="1"/>
    <col min="5" max="5" width="21.7109375" style="20" customWidth="1"/>
    <col min="6" max="6" width="25.71093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Kapak!B3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PROGRAMI'!C10</f>
        <v>Disk Atma</v>
      </c>
      <c r="F3" s="28" t="s">
        <v>561</v>
      </c>
      <c r="G3" s="399" t="str">
        <f>'YARIŞMA PROGRAMI'!E10</f>
        <v>40.00 (1kg)</v>
      </c>
      <c r="H3" s="399"/>
      <c r="I3" s="399"/>
      <c r="J3" s="400" t="s">
        <v>4</v>
      </c>
      <c r="K3" s="400"/>
      <c r="L3" s="400"/>
      <c r="M3" s="399" t="str">
        <f>'YARIŞMA PROGRAMI'!F10</f>
        <v>-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200" t="str">
        <f>'YARIŞMA PROGRAMI'!B7</f>
        <v>16 Yaşaltı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PROGRAMI'!D10</f>
        <v>04 Mayıs 2014 - 09.00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389" t="s">
        <v>18</v>
      </c>
      <c r="B6" s="419" t="s">
        <v>116</v>
      </c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378" t="s">
        <v>21</v>
      </c>
      <c r="P6" s="380" t="s">
        <v>22</v>
      </c>
    </row>
    <row r="7" spans="1:16" ht="35.25" customHeight="1" thickBot="1">
      <c r="A7" s="390"/>
      <c r="B7" s="420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379"/>
      <c r="P7" s="381"/>
    </row>
    <row r="8" spans="1:20" s="38" customFormat="1" ht="40.5" customHeight="1" thickBot="1">
      <c r="A8" s="33">
        <v>1</v>
      </c>
      <c r="B8" s="92" t="s">
        <v>300</v>
      </c>
      <c r="C8" s="92">
        <v>116</v>
      </c>
      <c r="D8" s="34">
        <v>36443</v>
      </c>
      <c r="E8" s="58" t="s">
        <v>744</v>
      </c>
      <c r="F8" s="59" t="s">
        <v>629</v>
      </c>
      <c r="G8" s="35">
        <v>4711</v>
      </c>
      <c r="H8" s="35">
        <v>4496</v>
      </c>
      <c r="I8" s="35" t="s">
        <v>803</v>
      </c>
      <c r="J8" s="303">
        <v>4711</v>
      </c>
      <c r="K8" s="178">
        <v>5045</v>
      </c>
      <c r="L8" s="178">
        <v>4863</v>
      </c>
      <c r="M8" s="178">
        <v>4861</v>
      </c>
      <c r="N8" s="303">
        <v>5045</v>
      </c>
      <c r="O8" s="180"/>
      <c r="P8" s="37"/>
      <c r="R8" s="39"/>
      <c r="S8" s="39"/>
      <c r="T8" s="39"/>
    </row>
    <row r="9" spans="1:20" s="38" customFormat="1" ht="40.5" customHeight="1" thickBot="1">
      <c r="A9" s="40">
        <v>2</v>
      </c>
      <c r="B9" s="182" t="s">
        <v>292</v>
      </c>
      <c r="C9" s="182">
        <v>140</v>
      </c>
      <c r="D9" s="34">
        <v>36491</v>
      </c>
      <c r="E9" s="58" t="s">
        <v>622</v>
      </c>
      <c r="F9" s="59" t="s">
        <v>631</v>
      </c>
      <c r="G9" s="41">
        <v>4720</v>
      </c>
      <c r="H9" s="41">
        <v>4963</v>
      </c>
      <c r="I9" s="41" t="s">
        <v>803</v>
      </c>
      <c r="J9" s="60">
        <v>4963</v>
      </c>
      <c r="K9" s="179">
        <v>4912</v>
      </c>
      <c r="L9" s="179" t="s">
        <v>803</v>
      </c>
      <c r="M9" s="179" t="s">
        <v>803</v>
      </c>
      <c r="N9" s="60">
        <v>4963</v>
      </c>
      <c r="O9" s="181"/>
      <c r="P9" s="43"/>
      <c r="R9" s="39"/>
      <c r="S9" s="39"/>
      <c r="T9" s="39"/>
    </row>
    <row r="10" spans="1:20" s="38" customFormat="1" ht="40.5" customHeight="1" thickBot="1">
      <c r="A10" s="40">
        <v>3</v>
      </c>
      <c r="B10" s="92" t="s">
        <v>299</v>
      </c>
      <c r="C10" s="92">
        <v>121</v>
      </c>
      <c r="D10" s="34">
        <v>36388</v>
      </c>
      <c r="E10" s="58" t="s">
        <v>745</v>
      </c>
      <c r="F10" s="59" t="s">
        <v>656</v>
      </c>
      <c r="G10" s="41">
        <v>4643</v>
      </c>
      <c r="H10" s="41">
        <v>4554</v>
      </c>
      <c r="I10" s="41">
        <v>4681</v>
      </c>
      <c r="J10" s="60">
        <v>4681</v>
      </c>
      <c r="K10" s="179">
        <v>4706</v>
      </c>
      <c r="L10" s="179" t="s">
        <v>803</v>
      </c>
      <c r="M10" s="179" t="s">
        <v>803</v>
      </c>
      <c r="N10" s="60">
        <v>4706</v>
      </c>
      <c r="O10" s="181"/>
      <c r="P10" s="43"/>
      <c r="R10" s="39"/>
      <c r="S10" s="39"/>
      <c r="T10" s="39"/>
    </row>
    <row r="11" spans="1:20" s="38" customFormat="1" ht="40.5" customHeight="1" thickBot="1">
      <c r="A11" s="40">
        <v>4</v>
      </c>
      <c r="B11" s="182" t="s">
        <v>297</v>
      </c>
      <c r="C11" s="182">
        <v>99</v>
      </c>
      <c r="D11" s="34">
        <v>36219</v>
      </c>
      <c r="E11" s="58" t="s">
        <v>619</v>
      </c>
      <c r="F11" s="59" t="s">
        <v>628</v>
      </c>
      <c r="G11" s="41">
        <v>3768</v>
      </c>
      <c r="H11" s="41" t="s">
        <v>803</v>
      </c>
      <c r="I11" s="41">
        <v>3328</v>
      </c>
      <c r="J11" s="60">
        <v>3768</v>
      </c>
      <c r="K11" s="179" t="s">
        <v>803</v>
      </c>
      <c r="L11" s="179">
        <v>4169</v>
      </c>
      <c r="M11" s="179">
        <v>4600</v>
      </c>
      <c r="N11" s="60">
        <v>4600</v>
      </c>
      <c r="O11" s="181"/>
      <c r="P11" s="43"/>
      <c r="R11" s="39"/>
      <c r="S11" s="39"/>
      <c r="T11" s="39"/>
    </row>
    <row r="12" spans="1:20" s="38" customFormat="1" ht="40.5" customHeight="1" thickBot="1">
      <c r="A12" s="40">
        <v>5</v>
      </c>
      <c r="B12" s="92" t="s">
        <v>298</v>
      </c>
      <c r="C12" s="92">
        <v>126</v>
      </c>
      <c r="D12" s="34">
        <v>36244</v>
      </c>
      <c r="E12" s="58" t="s">
        <v>621</v>
      </c>
      <c r="F12" s="59" t="s">
        <v>630</v>
      </c>
      <c r="G12" s="41">
        <v>3261</v>
      </c>
      <c r="H12" s="41">
        <v>3852</v>
      </c>
      <c r="I12" s="41">
        <v>3716</v>
      </c>
      <c r="J12" s="60">
        <v>3852</v>
      </c>
      <c r="K12" s="179">
        <v>4087</v>
      </c>
      <c r="L12" s="179" t="s">
        <v>803</v>
      </c>
      <c r="M12" s="179" t="s">
        <v>803</v>
      </c>
      <c r="N12" s="60">
        <v>4087</v>
      </c>
      <c r="O12" s="181"/>
      <c r="P12" s="43"/>
      <c r="R12" s="39"/>
      <c r="S12" s="39"/>
      <c r="T12" s="39"/>
    </row>
    <row r="13" spans="1:20" s="38" customFormat="1" ht="40.5" customHeight="1" thickBot="1">
      <c r="A13" s="44">
        <v>6</v>
      </c>
      <c r="B13" s="318" t="s">
        <v>296</v>
      </c>
      <c r="C13" s="318">
        <v>570</v>
      </c>
      <c r="D13" s="301">
        <v>36205</v>
      </c>
      <c r="E13" s="299" t="s">
        <v>623</v>
      </c>
      <c r="F13" s="300" t="s">
        <v>632</v>
      </c>
      <c r="G13" s="45" t="s">
        <v>803</v>
      </c>
      <c r="H13" s="45">
        <v>4083</v>
      </c>
      <c r="I13" s="45" t="s">
        <v>803</v>
      </c>
      <c r="J13" s="311">
        <v>4083</v>
      </c>
      <c r="K13" s="264" t="s">
        <v>803</v>
      </c>
      <c r="L13" s="264" t="s">
        <v>803</v>
      </c>
      <c r="M13" s="264" t="s">
        <v>803</v>
      </c>
      <c r="N13" s="311">
        <v>4083</v>
      </c>
      <c r="O13" s="334"/>
      <c r="P13" s="48"/>
      <c r="R13" s="39"/>
      <c r="S13" s="39"/>
      <c r="T13" s="39"/>
    </row>
    <row r="14" spans="1:20" s="38" customFormat="1" ht="40.5" customHeight="1" thickBot="1">
      <c r="A14" s="304">
        <v>7</v>
      </c>
      <c r="B14" s="331" t="s">
        <v>295</v>
      </c>
      <c r="C14" s="331">
        <v>56</v>
      </c>
      <c r="D14" s="305">
        <v>36713</v>
      </c>
      <c r="E14" s="306" t="s">
        <v>613</v>
      </c>
      <c r="F14" s="306" t="s">
        <v>627</v>
      </c>
      <c r="G14" s="307">
        <v>2703</v>
      </c>
      <c r="H14" s="307" t="s">
        <v>803</v>
      </c>
      <c r="I14" s="307">
        <v>2367</v>
      </c>
      <c r="J14" s="308">
        <v>2703</v>
      </c>
      <c r="K14" s="332">
        <v>2349</v>
      </c>
      <c r="L14" s="332" t="s">
        <v>803</v>
      </c>
      <c r="M14" s="332">
        <v>2151</v>
      </c>
      <c r="N14" s="308">
        <v>2703</v>
      </c>
      <c r="O14" s="333"/>
      <c r="P14" s="310"/>
      <c r="R14" s="39"/>
      <c r="S14" s="39"/>
      <c r="T14" s="39"/>
    </row>
    <row r="15" spans="1:20" s="38" customFormat="1" ht="40.5" customHeight="1" thickBot="1">
      <c r="A15" s="40">
        <v>8</v>
      </c>
      <c r="B15" s="182" t="s">
        <v>294</v>
      </c>
      <c r="C15" s="182">
        <v>91</v>
      </c>
      <c r="D15" s="34">
        <v>36604</v>
      </c>
      <c r="E15" s="58" t="s">
        <v>743</v>
      </c>
      <c r="F15" s="59" t="s">
        <v>125</v>
      </c>
      <c r="G15" s="41" t="s">
        <v>803</v>
      </c>
      <c r="H15" s="41">
        <v>1750</v>
      </c>
      <c r="I15" s="41">
        <v>1583</v>
      </c>
      <c r="J15" s="60">
        <v>1750</v>
      </c>
      <c r="K15" s="179">
        <v>1815</v>
      </c>
      <c r="L15" s="179">
        <v>1609</v>
      </c>
      <c r="M15" s="179">
        <v>1481</v>
      </c>
      <c r="N15" s="60">
        <v>1815</v>
      </c>
      <c r="O15" s="181"/>
      <c r="P15" s="43"/>
      <c r="R15" s="39"/>
      <c r="S15" s="39"/>
      <c r="T15" s="39"/>
    </row>
    <row r="16" spans="1:20" s="38" customFormat="1" ht="40.5" customHeight="1" thickBot="1">
      <c r="A16" s="40">
        <v>9</v>
      </c>
      <c r="B16" s="330" t="s">
        <v>290</v>
      </c>
      <c r="C16" s="331">
        <v>73</v>
      </c>
      <c r="D16" s="34">
        <v>36161</v>
      </c>
      <c r="E16" s="58" t="s">
        <v>742</v>
      </c>
      <c r="F16" s="59" t="s">
        <v>125</v>
      </c>
      <c r="G16" s="41"/>
      <c r="H16" s="41"/>
      <c r="I16" s="41"/>
      <c r="J16" s="60">
        <v>0</v>
      </c>
      <c r="K16" s="179"/>
      <c r="L16" s="179"/>
      <c r="M16" s="179"/>
      <c r="N16" s="60">
        <v>0</v>
      </c>
      <c r="O16" s="42" t="s">
        <v>810</v>
      </c>
      <c r="P16" s="43"/>
      <c r="R16" s="39"/>
      <c r="S16" s="39"/>
      <c r="T16" s="39"/>
    </row>
    <row r="17" spans="1:20" s="38" customFormat="1" ht="40.5" customHeight="1" thickBot="1">
      <c r="A17" s="40">
        <v>10</v>
      </c>
      <c r="B17" s="330" t="s">
        <v>291</v>
      </c>
      <c r="C17" s="331">
        <v>103</v>
      </c>
      <c r="D17" s="34">
        <v>36281</v>
      </c>
      <c r="E17" s="58" t="s">
        <v>746</v>
      </c>
      <c r="F17" s="59" t="s">
        <v>633</v>
      </c>
      <c r="G17" s="41"/>
      <c r="H17" s="41"/>
      <c r="I17" s="41"/>
      <c r="J17" s="60">
        <v>0</v>
      </c>
      <c r="K17" s="179"/>
      <c r="L17" s="179"/>
      <c r="M17" s="179"/>
      <c r="N17" s="60">
        <v>0</v>
      </c>
      <c r="O17" s="42" t="s">
        <v>810</v>
      </c>
      <c r="P17" s="43"/>
      <c r="R17" s="39"/>
      <c r="S17" s="39"/>
      <c r="T17" s="39"/>
    </row>
    <row r="18" spans="1:20" s="38" customFormat="1" ht="40.5" customHeight="1" thickBot="1">
      <c r="A18" s="40">
        <v>11</v>
      </c>
      <c r="B18" s="330" t="s">
        <v>293</v>
      </c>
      <c r="C18" s="331">
        <v>84</v>
      </c>
      <c r="D18" s="34">
        <v>36967</v>
      </c>
      <c r="E18" s="58" t="s">
        <v>615</v>
      </c>
      <c r="F18" s="59" t="s">
        <v>125</v>
      </c>
      <c r="G18" s="41" t="s">
        <v>803</v>
      </c>
      <c r="H18" s="41" t="s">
        <v>803</v>
      </c>
      <c r="I18" s="41" t="s">
        <v>803</v>
      </c>
      <c r="J18" s="60">
        <v>0</v>
      </c>
      <c r="K18" s="179"/>
      <c r="L18" s="179"/>
      <c r="M18" s="179"/>
      <c r="N18" s="60">
        <v>0</v>
      </c>
      <c r="O18" s="42" t="s">
        <v>811</v>
      </c>
      <c r="P18" s="43"/>
      <c r="R18" s="39"/>
      <c r="S18" s="39"/>
      <c r="T18" s="39"/>
    </row>
    <row r="19" spans="1:20" s="38" customFormat="1" ht="40.5" customHeight="1" thickBot="1">
      <c r="A19" s="40" t="s">
        <v>635</v>
      </c>
      <c r="B19" s="93" t="s">
        <v>301</v>
      </c>
      <c r="C19" s="267" t="s">
        <v>813</v>
      </c>
      <c r="D19" s="34" t="s">
        <v>813</v>
      </c>
      <c r="E19" s="58" t="s">
        <v>813</v>
      </c>
      <c r="F19" s="59" t="s">
        <v>813</v>
      </c>
      <c r="G19" s="41"/>
      <c r="H19" s="41"/>
      <c r="I19" s="41"/>
      <c r="J19" s="203">
        <v>0</v>
      </c>
      <c r="K19" s="179"/>
      <c r="L19" s="179"/>
      <c r="M19" s="179"/>
      <c r="N19" s="203">
        <v>0</v>
      </c>
      <c r="O19" s="42"/>
      <c r="P19" s="43"/>
      <c r="R19" s="39"/>
      <c r="S19" s="39"/>
      <c r="T19" s="39"/>
    </row>
    <row r="20" spans="1:20" s="38" customFormat="1" ht="40.5" customHeight="1" thickBot="1">
      <c r="A20" s="40" t="s">
        <v>635</v>
      </c>
      <c r="B20" s="93" t="s">
        <v>302</v>
      </c>
      <c r="C20" s="267" t="s">
        <v>813</v>
      </c>
      <c r="D20" s="34" t="s">
        <v>813</v>
      </c>
      <c r="E20" s="58" t="s">
        <v>813</v>
      </c>
      <c r="F20" s="59" t="s">
        <v>813</v>
      </c>
      <c r="G20" s="41"/>
      <c r="H20" s="41"/>
      <c r="I20" s="41"/>
      <c r="J20" s="203">
        <v>0</v>
      </c>
      <c r="K20" s="179"/>
      <c r="L20" s="179"/>
      <c r="M20" s="179"/>
      <c r="N20" s="203">
        <v>0</v>
      </c>
      <c r="O20" s="42"/>
      <c r="P20" s="43"/>
      <c r="R20" s="39"/>
      <c r="S20" s="39"/>
      <c r="T20" s="39"/>
    </row>
    <row r="21" spans="1:20" s="38" customFormat="1" ht="40.5" customHeight="1" thickBot="1">
      <c r="A21" s="40" t="s">
        <v>635</v>
      </c>
      <c r="B21" s="93" t="s">
        <v>303</v>
      </c>
      <c r="C21" s="267" t="s">
        <v>813</v>
      </c>
      <c r="D21" s="34" t="s">
        <v>813</v>
      </c>
      <c r="E21" s="58" t="s">
        <v>813</v>
      </c>
      <c r="F21" s="59" t="s">
        <v>813</v>
      </c>
      <c r="G21" s="41"/>
      <c r="H21" s="41"/>
      <c r="I21" s="41"/>
      <c r="J21" s="203">
        <v>0</v>
      </c>
      <c r="K21" s="179"/>
      <c r="L21" s="179"/>
      <c r="M21" s="179"/>
      <c r="N21" s="203">
        <v>0</v>
      </c>
      <c r="O21" s="42"/>
      <c r="P21" s="43"/>
      <c r="R21" s="39"/>
      <c r="S21" s="39"/>
      <c r="T21" s="39"/>
    </row>
    <row r="22" spans="1:20" s="38" customFormat="1" ht="40.5" customHeight="1" thickBot="1">
      <c r="A22" s="40" t="s">
        <v>635</v>
      </c>
      <c r="B22" s="93" t="s">
        <v>304</v>
      </c>
      <c r="C22" s="267" t="s">
        <v>813</v>
      </c>
      <c r="D22" s="34" t="s">
        <v>813</v>
      </c>
      <c r="E22" s="58" t="s">
        <v>813</v>
      </c>
      <c r="F22" s="59" t="s">
        <v>813</v>
      </c>
      <c r="G22" s="41"/>
      <c r="H22" s="41"/>
      <c r="I22" s="41"/>
      <c r="J22" s="203">
        <v>0</v>
      </c>
      <c r="K22" s="179"/>
      <c r="L22" s="179"/>
      <c r="M22" s="179"/>
      <c r="N22" s="203">
        <v>0</v>
      </c>
      <c r="O22" s="42"/>
      <c r="P22" s="43"/>
      <c r="R22" s="39"/>
      <c r="S22" s="39"/>
      <c r="T22" s="39"/>
    </row>
    <row r="23" spans="1:20" s="38" customFormat="1" ht="40.5" customHeight="1" thickBot="1">
      <c r="A23" s="40" t="s">
        <v>635</v>
      </c>
      <c r="B23" s="93" t="s">
        <v>305</v>
      </c>
      <c r="C23" s="267" t="s">
        <v>813</v>
      </c>
      <c r="D23" s="34" t="s">
        <v>813</v>
      </c>
      <c r="E23" s="58" t="s">
        <v>813</v>
      </c>
      <c r="F23" s="59" t="s">
        <v>813</v>
      </c>
      <c r="G23" s="41"/>
      <c r="H23" s="41"/>
      <c r="I23" s="41"/>
      <c r="J23" s="203">
        <v>0</v>
      </c>
      <c r="K23" s="179"/>
      <c r="L23" s="179"/>
      <c r="M23" s="179"/>
      <c r="N23" s="203">
        <v>0</v>
      </c>
      <c r="O23" s="42"/>
      <c r="P23" s="43"/>
      <c r="R23" s="39"/>
      <c r="S23" s="39"/>
      <c r="T23" s="39"/>
    </row>
    <row r="24" spans="1:20" s="38" customFormat="1" ht="40.5" customHeight="1" thickBot="1">
      <c r="A24" s="40" t="s">
        <v>635</v>
      </c>
      <c r="B24" s="93" t="s">
        <v>306</v>
      </c>
      <c r="C24" s="267" t="s">
        <v>813</v>
      </c>
      <c r="D24" s="34" t="s">
        <v>813</v>
      </c>
      <c r="E24" s="58" t="s">
        <v>813</v>
      </c>
      <c r="F24" s="59" t="s">
        <v>813</v>
      </c>
      <c r="G24" s="41"/>
      <c r="H24" s="41"/>
      <c r="I24" s="41"/>
      <c r="J24" s="203">
        <v>0</v>
      </c>
      <c r="K24" s="179"/>
      <c r="L24" s="179"/>
      <c r="M24" s="179"/>
      <c r="N24" s="203">
        <v>0</v>
      </c>
      <c r="O24" s="42"/>
      <c r="P24" s="43"/>
      <c r="R24" s="39"/>
      <c r="S24" s="39"/>
      <c r="T24" s="39"/>
    </row>
    <row r="25" spans="1:20" s="38" customFormat="1" ht="40.5" customHeight="1" thickBot="1">
      <c r="A25" s="40" t="s">
        <v>635</v>
      </c>
      <c r="B25" s="93"/>
      <c r="C25" s="267" t="s">
        <v>813</v>
      </c>
      <c r="D25" s="34" t="s">
        <v>813</v>
      </c>
      <c r="E25" s="58" t="s">
        <v>813</v>
      </c>
      <c r="F25" s="59" t="s">
        <v>813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0.5" customHeight="1" thickBot="1">
      <c r="A26" s="44" t="s">
        <v>635</v>
      </c>
      <c r="B26" s="94"/>
      <c r="C26" s="321" t="s">
        <v>813</v>
      </c>
      <c r="D26" s="301" t="s">
        <v>813</v>
      </c>
      <c r="E26" s="299" t="s">
        <v>813</v>
      </c>
      <c r="F26" s="300" t="s">
        <v>813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A4:D4"/>
    <mergeCell ref="G4:I4"/>
    <mergeCell ref="A28:D28"/>
    <mergeCell ref="G28:I28"/>
    <mergeCell ref="J4:L4"/>
    <mergeCell ref="M4:P4"/>
    <mergeCell ref="O6:O7"/>
    <mergeCell ref="P6:P7"/>
    <mergeCell ref="K28:L28"/>
    <mergeCell ref="N28:O28"/>
    <mergeCell ref="A6:A7"/>
    <mergeCell ref="D6:D7"/>
    <mergeCell ref="G6:M6"/>
    <mergeCell ref="N6:N7"/>
    <mergeCell ref="E6:E7"/>
    <mergeCell ref="F6:F7"/>
    <mergeCell ref="B6:B7"/>
    <mergeCell ref="C6:C7"/>
    <mergeCell ref="A1:P1"/>
    <mergeCell ref="A2:P2"/>
    <mergeCell ref="A3:D3"/>
    <mergeCell ref="G3:I3"/>
    <mergeCell ref="J3:L3"/>
    <mergeCell ref="M3:P3"/>
  </mergeCells>
  <printOptions/>
  <pageMargins left="0.62" right="0.3937007874015748" top="0.53" bottom="0.24" header="0.35433070866141736" footer="0.16"/>
  <pageSetup fitToHeight="1" fitToWidth="1" horizontalDpi="300" verticalDpi="3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28"/>
  <sheetViews>
    <sheetView zoomScalePageLayoutView="0" workbookViewId="0" topLeftCell="A1">
      <selection activeCell="A8" sqref="A8:P26"/>
    </sheetView>
  </sheetViews>
  <sheetFormatPr defaultColWidth="9.140625" defaultRowHeight="12.75"/>
  <cols>
    <col min="1" max="1" width="5.8515625" style="20" customWidth="1"/>
    <col min="2" max="2" width="11.57421875" style="20" hidden="1" customWidth="1"/>
    <col min="3" max="3" width="8.57421875" style="20" customWidth="1"/>
    <col min="4" max="4" width="11.28125" style="53" customWidth="1"/>
    <col min="5" max="5" width="21.7109375" style="20" customWidth="1"/>
    <col min="6" max="6" width="24.8515625" style="21" customWidth="1"/>
    <col min="7" max="13" width="7.7109375" style="21" customWidth="1"/>
    <col min="14" max="14" width="7.7109375" style="54" customWidth="1"/>
    <col min="15" max="15" width="7.7109375" style="76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(Kapak!B3)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PROGRAMI'!C9</f>
        <v>Cirit Atma</v>
      </c>
      <c r="F3" s="28" t="s">
        <v>561</v>
      </c>
      <c r="G3" s="399" t="str">
        <f>'YARIŞMA PROGRAMI'!E19</f>
        <v>48.00 (800gr)</v>
      </c>
      <c r="H3" s="399"/>
      <c r="I3" s="399"/>
      <c r="J3" s="400" t="s">
        <v>4</v>
      </c>
      <c r="K3" s="400"/>
      <c r="L3" s="400"/>
      <c r="M3" s="421" t="str">
        <f>'YARIŞMA PROGRAMI'!F19</f>
        <v> Mustafa TAN 72.78</v>
      </c>
      <c r="N3" s="421"/>
      <c r="O3" s="421"/>
      <c r="P3" s="421"/>
    </row>
    <row r="4" spans="1:16" s="22" customFormat="1" ht="17.25" customHeight="1">
      <c r="A4" s="386" t="s">
        <v>16</v>
      </c>
      <c r="B4" s="386"/>
      <c r="C4" s="386"/>
      <c r="D4" s="386"/>
      <c r="E4" s="29" t="str">
        <f>'YARIŞMA PROGRAMI'!B17</f>
        <v>Genç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PROGRAMI'!D19</f>
        <v>04 Mayıs 2014 - 15.50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74"/>
      <c r="P5" s="23"/>
    </row>
    <row r="6" spans="1:16" ht="22.5" customHeight="1">
      <c r="A6" s="389" t="s">
        <v>18</v>
      </c>
      <c r="B6" s="419" t="s">
        <v>116</v>
      </c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417" t="s">
        <v>21</v>
      </c>
      <c r="P6" s="380" t="s">
        <v>22</v>
      </c>
    </row>
    <row r="7" spans="1:16" ht="35.25" customHeight="1" thickBot="1">
      <c r="A7" s="390"/>
      <c r="B7" s="420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418"/>
      <c r="P7" s="381"/>
    </row>
    <row r="8" spans="1:20" s="38" customFormat="1" ht="42" customHeight="1" thickBot="1">
      <c r="A8" s="33">
        <v>1</v>
      </c>
      <c r="B8" s="176" t="s">
        <v>387</v>
      </c>
      <c r="C8" s="176">
        <v>34</v>
      </c>
      <c r="D8" s="259">
        <v>35065</v>
      </c>
      <c r="E8" s="58" t="s">
        <v>720</v>
      </c>
      <c r="F8" s="59" t="s">
        <v>699</v>
      </c>
      <c r="G8" s="35" t="s">
        <v>803</v>
      </c>
      <c r="H8" s="35" t="s">
        <v>803</v>
      </c>
      <c r="I8" s="35">
        <v>6067</v>
      </c>
      <c r="J8" s="303">
        <v>6067</v>
      </c>
      <c r="K8" s="35">
        <v>6076</v>
      </c>
      <c r="L8" s="35">
        <v>5898</v>
      </c>
      <c r="M8" s="35">
        <v>6144</v>
      </c>
      <c r="N8" s="303">
        <v>6144</v>
      </c>
      <c r="O8" s="180"/>
      <c r="P8" s="95"/>
      <c r="R8" s="39"/>
      <c r="S8" s="39"/>
      <c r="T8" s="39"/>
    </row>
    <row r="9" spans="1:20" s="38" customFormat="1" ht="42" customHeight="1" thickBot="1">
      <c r="A9" s="40">
        <v>2</v>
      </c>
      <c r="B9" s="177" t="s">
        <v>379</v>
      </c>
      <c r="C9" s="266" t="s">
        <v>771</v>
      </c>
      <c r="D9" s="259">
        <v>35190</v>
      </c>
      <c r="E9" s="58" t="s">
        <v>726</v>
      </c>
      <c r="F9" s="59" t="s">
        <v>662</v>
      </c>
      <c r="G9" s="41">
        <v>5795</v>
      </c>
      <c r="H9" s="41" t="s">
        <v>803</v>
      </c>
      <c r="I9" s="41" t="s">
        <v>803</v>
      </c>
      <c r="J9" s="60">
        <v>5795</v>
      </c>
      <c r="K9" s="41">
        <v>5412</v>
      </c>
      <c r="L9" s="41">
        <v>5561</v>
      </c>
      <c r="M9" s="41" t="s">
        <v>803</v>
      </c>
      <c r="N9" s="60">
        <v>5795</v>
      </c>
      <c r="O9" s="181"/>
      <c r="P9" s="96"/>
      <c r="R9" s="39"/>
      <c r="S9" s="39"/>
      <c r="T9" s="39"/>
    </row>
    <row r="10" spans="1:20" s="38" customFormat="1" ht="42" customHeight="1" thickBot="1">
      <c r="A10" s="40">
        <v>3</v>
      </c>
      <c r="B10" s="177" t="s">
        <v>386</v>
      </c>
      <c r="C10" s="266">
        <v>118</v>
      </c>
      <c r="D10" s="259">
        <v>35135</v>
      </c>
      <c r="E10" s="58" t="s">
        <v>722</v>
      </c>
      <c r="F10" s="59" t="s">
        <v>656</v>
      </c>
      <c r="G10" s="41">
        <v>5020</v>
      </c>
      <c r="H10" s="41" t="s">
        <v>803</v>
      </c>
      <c r="I10" s="41">
        <v>5515</v>
      </c>
      <c r="J10" s="60">
        <v>5515</v>
      </c>
      <c r="K10" s="41" t="s">
        <v>803</v>
      </c>
      <c r="L10" s="41" t="s">
        <v>803</v>
      </c>
      <c r="M10" s="41" t="s">
        <v>803</v>
      </c>
      <c r="N10" s="60">
        <v>5515</v>
      </c>
      <c r="O10" s="181"/>
      <c r="P10" s="96"/>
      <c r="R10" s="39"/>
      <c r="S10" s="39"/>
      <c r="T10" s="39"/>
    </row>
    <row r="11" spans="1:20" s="38" customFormat="1" ht="42" customHeight="1" thickBot="1">
      <c r="A11" s="40">
        <v>4</v>
      </c>
      <c r="B11" s="177" t="s">
        <v>384</v>
      </c>
      <c r="C11" s="266">
        <v>146</v>
      </c>
      <c r="D11" s="259">
        <v>35161</v>
      </c>
      <c r="E11" s="58" t="s">
        <v>725</v>
      </c>
      <c r="F11" s="59" t="s">
        <v>662</v>
      </c>
      <c r="G11" s="41">
        <v>4795</v>
      </c>
      <c r="H11" s="41">
        <v>5215</v>
      </c>
      <c r="I11" s="41">
        <v>5246</v>
      </c>
      <c r="J11" s="60">
        <v>5246</v>
      </c>
      <c r="K11" s="41">
        <v>5012</v>
      </c>
      <c r="L11" s="41">
        <v>5447</v>
      </c>
      <c r="M11" s="41">
        <v>5184</v>
      </c>
      <c r="N11" s="60">
        <v>5447</v>
      </c>
      <c r="O11" s="181"/>
      <c r="P11" s="96"/>
      <c r="R11" s="39"/>
      <c r="S11" s="39"/>
      <c r="T11" s="39"/>
    </row>
    <row r="12" spans="1:20" s="38" customFormat="1" ht="42" customHeight="1" thickBot="1">
      <c r="A12" s="40">
        <v>5</v>
      </c>
      <c r="B12" s="177" t="s">
        <v>383</v>
      </c>
      <c r="C12" s="266" t="s">
        <v>787</v>
      </c>
      <c r="D12" s="259">
        <v>35365</v>
      </c>
      <c r="E12" s="58" t="s">
        <v>727</v>
      </c>
      <c r="F12" s="59" t="s">
        <v>632</v>
      </c>
      <c r="G12" s="41">
        <v>4621</v>
      </c>
      <c r="H12" s="41">
        <v>4774</v>
      </c>
      <c r="I12" s="41">
        <v>5109</v>
      </c>
      <c r="J12" s="60">
        <v>5109</v>
      </c>
      <c r="K12" s="41" t="s">
        <v>803</v>
      </c>
      <c r="L12" s="41">
        <v>5065</v>
      </c>
      <c r="M12" s="41" t="s">
        <v>803</v>
      </c>
      <c r="N12" s="60">
        <v>5109</v>
      </c>
      <c r="O12" s="181"/>
      <c r="P12" s="96"/>
      <c r="R12" s="39"/>
      <c r="S12" s="39"/>
      <c r="T12" s="39"/>
    </row>
    <row r="13" spans="1:20" s="38" customFormat="1" ht="42" customHeight="1" thickBot="1">
      <c r="A13" s="44">
        <v>6</v>
      </c>
      <c r="B13" s="319" t="s">
        <v>385</v>
      </c>
      <c r="C13" s="320">
        <v>138</v>
      </c>
      <c r="D13" s="315">
        <v>34834</v>
      </c>
      <c r="E13" s="299" t="s">
        <v>723</v>
      </c>
      <c r="F13" s="300" t="s">
        <v>724</v>
      </c>
      <c r="G13" s="45">
        <v>4426</v>
      </c>
      <c r="H13" s="45">
        <v>4817</v>
      </c>
      <c r="I13" s="45">
        <v>4603</v>
      </c>
      <c r="J13" s="311">
        <v>4817</v>
      </c>
      <c r="K13" s="45" t="s">
        <v>803</v>
      </c>
      <c r="L13" s="45" t="s">
        <v>803</v>
      </c>
      <c r="M13" s="45">
        <v>4486</v>
      </c>
      <c r="N13" s="311">
        <v>4817</v>
      </c>
      <c r="O13" s="334"/>
      <c r="P13" s="336"/>
      <c r="R13" s="39"/>
      <c r="S13" s="39"/>
      <c r="T13" s="39"/>
    </row>
    <row r="14" spans="1:20" s="38" customFormat="1" ht="42" customHeight="1" thickBot="1">
      <c r="A14" s="304">
        <v>7</v>
      </c>
      <c r="B14" s="266" t="s">
        <v>378</v>
      </c>
      <c r="C14" s="266">
        <v>130</v>
      </c>
      <c r="D14" s="312">
        <v>35224</v>
      </c>
      <c r="E14" s="306" t="s">
        <v>718</v>
      </c>
      <c r="F14" s="306" t="s">
        <v>630</v>
      </c>
      <c r="G14" s="307" t="s">
        <v>803</v>
      </c>
      <c r="H14" s="307">
        <v>4212</v>
      </c>
      <c r="I14" s="307">
        <v>4098</v>
      </c>
      <c r="J14" s="308">
        <v>4212</v>
      </c>
      <c r="K14" s="307">
        <v>4220</v>
      </c>
      <c r="L14" s="307" t="s">
        <v>803</v>
      </c>
      <c r="M14" s="307">
        <v>3968</v>
      </c>
      <c r="N14" s="308">
        <v>4220</v>
      </c>
      <c r="O14" s="333"/>
      <c r="P14" s="335"/>
      <c r="R14" s="39"/>
      <c r="S14" s="39"/>
      <c r="T14" s="39"/>
    </row>
    <row r="15" spans="1:20" s="38" customFormat="1" ht="42" customHeight="1" thickBot="1">
      <c r="A15" s="40">
        <v>8</v>
      </c>
      <c r="B15" s="177" t="s">
        <v>382</v>
      </c>
      <c r="C15" s="266">
        <v>105</v>
      </c>
      <c r="D15" s="259">
        <v>35065</v>
      </c>
      <c r="E15" s="58" t="s">
        <v>666</v>
      </c>
      <c r="F15" s="59" t="s">
        <v>634</v>
      </c>
      <c r="G15" s="41">
        <v>3776</v>
      </c>
      <c r="H15" s="41">
        <v>3692</v>
      </c>
      <c r="I15" s="41" t="s">
        <v>803</v>
      </c>
      <c r="J15" s="60">
        <v>3776</v>
      </c>
      <c r="K15" s="41">
        <v>3452</v>
      </c>
      <c r="L15" s="41">
        <v>3312</v>
      </c>
      <c r="M15" s="41">
        <v>3571</v>
      </c>
      <c r="N15" s="60">
        <v>3776</v>
      </c>
      <c r="O15" s="181"/>
      <c r="P15" s="96"/>
      <c r="R15" s="39"/>
      <c r="S15" s="39"/>
      <c r="T15" s="39"/>
    </row>
    <row r="16" spans="1:20" s="38" customFormat="1" ht="42" customHeight="1" thickBot="1">
      <c r="A16" s="40">
        <v>9</v>
      </c>
      <c r="B16" s="177" t="s">
        <v>380</v>
      </c>
      <c r="C16" s="266">
        <v>82</v>
      </c>
      <c r="D16" s="259">
        <v>35065</v>
      </c>
      <c r="E16" s="58" t="s">
        <v>721</v>
      </c>
      <c r="F16" s="59" t="s">
        <v>125</v>
      </c>
      <c r="G16" s="41"/>
      <c r="H16" s="41"/>
      <c r="I16" s="41"/>
      <c r="J16" s="60">
        <v>0</v>
      </c>
      <c r="K16" s="41"/>
      <c r="L16" s="41"/>
      <c r="M16" s="41"/>
      <c r="N16" s="60">
        <v>0</v>
      </c>
      <c r="O16" s="42" t="s">
        <v>810</v>
      </c>
      <c r="P16" s="43"/>
      <c r="R16" s="39"/>
      <c r="S16" s="39"/>
      <c r="T16" s="39"/>
    </row>
    <row r="17" spans="1:20" s="38" customFormat="1" ht="42" customHeight="1" thickBot="1">
      <c r="A17" s="40">
        <v>10</v>
      </c>
      <c r="B17" s="177" t="s">
        <v>381</v>
      </c>
      <c r="C17" s="266">
        <v>68</v>
      </c>
      <c r="D17" s="259">
        <v>34700</v>
      </c>
      <c r="E17" s="58" t="s">
        <v>719</v>
      </c>
      <c r="F17" s="59" t="s">
        <v>125</v>
      </c>
      <c r="G17" s="41"/>
      <c r="H17" s="41"/>
      <c r="I17" s="41"/>
      <c r="J17" s="60">
        <v>0</v>
      </c>
      <c r="K17" s="41"/>
      <c r="L17" s="41"/>
      <c r="M17" s="41"/>
      <c r="N17" s="60">
        <v>0</v>
      </c>
      <c r="O17" s="42" t="s">
        <v>810</v>
      </c>
      <c r="P17" s="43"/>
      <c r="R17" s="39"/>
      <c r="S17" s="39"/>
      <c r="T17" s="39"/>
    </row>
    <row r="18" spans="1:20" s="38" customFormat="1" ht="42" customHeight="1" thickBot="1">
      <c r="A18" s="40"/>
      <c r="B18" s="177" t="s">
        <v>388</v>
      </c>
      <c r="C18" s="266" t="s">
        <v>813</v>
      </c>
      <c r="D18" s="259" t="s">
        <v>813</v>
      </c>
      <c r="E18" s="58" t="s">
        <v>813</v>
      </c>
      <c r="F18" s="59" t="s">
        <v>813</v>
      </c>
      <c r="G18" s="41"/>
      <c r="H18" s="41"/>
      <c r="I18" s="41"/>
      <c r="J18" s="203"/>
      <c r="K18" s="214"/>
      <c r="L18" s="214"/>
      <c r="M18" s="214"/>
      <c r="N18" s="203"/>
      <c r="O18" s="42"/>
      <c r="P18" s="43"/>
      <c r="R18" s="39"/>
      <c r="S18" s="39"/>
      <c r="T18" s="39"/>
    </row>
    <row r="19" spans="1:20" s="38" customFormat="1" ht="42" customHeight="1" thickBot="1">
      <c r="A19" s="40"/>
      <c r="B19" s="177" t="s">
        <v>389</v>
      </c>
      <c r="C19" s="266" t="s">
        <v>813</v>
      </c>
      <c r="D19" s="259" t="s">
        <v>813</v>
      </c>
      <c r="E19" s="58" t="s">
        <v>813</v>
      </c>
      <c r="F19" s="59" t="s">
        <v>813</v>
      </c>
      <c r="G19" s="41"/>
      <c r="H19" s="41"/>
      <c r="I19" s="41"/>
      <c r="J19" s="203"/>
      <c r="K19" s="214"/>
      <c r="L19" s="214"/>
      <c r="M19" s="214"/>
      <c r="N19" s="203"/>
      <c r="O19" s="42"/>
      <c r="P19" s="43"/>
      <c r="R19" s="39"/>
      <c r="S19" s="39"/>
      <c r="T19" s="39"/>
    </row>
    <row r="20" spans="1:20" s="38" customFormat="1" ht="42" customHeight="1" thickBot="1">
      <c r="A20" s="40"/>
      <c r="B20" s="177" t="s">
        <v>390</v>
      </c>
      <c r="C20" s="266" t="s">
        <v>813</v>
      </c>
      <c r="D20" s="259" t="s">
        <v>813</v>
      </c>
      <c r="E20" s="58" t="s">
        <v>813</v>
      </c>
      <c r="F20" s="59" t="s">
        <v>813</v>
      </c>
      <c r="G20" s="41"/>
      <c r="H20" s="41"/>
      <c r="I20" s="41"/>
      <c r="J20" s="60"/>
      <c r="K20" s="41"/>
      <c r="L20" s="41"/>
      <c r="M20" s="41"/>
      <c r="N20" s="60"/>
      <c r="O20" s="42"/>
      <c r="P20" s="43"/>
      <c r="R20" s="39"/>
      <c r="S20" s="39"/>
      <c r="T20" s="39"/>
    </row>
    <row r="21" spans="1:20" s="38" customFormat="1" ht="42" customHeight="1" thickBot="1">
      <c r="A21" s="40"/>
      <c r="B21" s="177" t="s">
        <v>391</v>
      </c>
      <c r="C21" s="266" t="s">
        <v>813</v>
      </c>
      <c r="D21" s="259" t="s">
        <v>813</v>
      </c>
      <c r="E21" s="58" t="s">
        <v>813</v>
      </c>
      <c r="F21" s="59" t="s">
        <v>813</v>
      </c>
      <c r="G21" s="41"/>
      <c r="H21" s="41"/>
      <c r="I21" s="41"/>
      <c r="J21" s="60"/>
      <c r="K21" s="41"/>
      <c r="L21" s="41"/>
      <c r="M21" s="41"/>
      <c r="N21" s="60"/>
      <c r="O21" s="42"/>
      <c r="P21" s="43"/>
      <c r="R21" s="39"/>
      <c r="S21" s="39"/>
      <c r="T21" s="39"/>
    </row>
    <row r="22" spans="1:20" s="38" customFormat="1" ht="42" customHeight="1" thickBot="1">
      <c r="A22" s="40"/>
      <c r="B22" s="177" t="s">
        <v>392</v>
      </c>
      <c r="C22" s="266" t="s">
        <v>813</v>
      </c>
      <c r="D22" s="259" t="s">
        <v>813</v>
      </c>
      <c r="E22" s="58" t="s">
        <v>813</v>
      </c>
      <c r="F22" s="59" t="s">
        <v>813</v>
      </c>
      <c r="G22" s="41"/>
      <c r="H22" s="41"/>
      <c r="I22" s="41"/>
      <c r="J22" s="60"/>
      <c r="K22" s="41"/>
      <c r="L22" s="41"/>
      <c r="M22" s="41"/>
      <c r="N22" s="60"/>
      <c r="O22" s="42"/>
      <c r="P22" s="43"/>
      <c r="R22" s="39"/>
      <c r="S22" s="39"/>
      <c r="T22" s="39"/>
    </row>
    <row r="23" spans="1:20" s="38" customFormat="1" ht="42" customHeight="1" thickBot="1">
      <c r="A23" s="40"/>
      <c r="B23" s="177" t="s">
        <v>393</v>
      </c>
      <c r="C23" s="266" t="s">
        <v>813</v>
      </c>
      <c r="D23" s="259" t="s">
        <v>813</v>
      </c>
      <c r="E23" s="58" t="s">
        <v>813</v>
      </c>
      <c r="F23" s="59" t="s">
        <v>813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2" customHeight="1" thickBot="1">
      <c r="A24" s="40"/>
      <c r="B24" s="177" t="s">
        <v>394</v>
      </c>
      <c r="C24" s="266" t="s">
        <v>813</v>
      </c>
      <c r="D24" s="259" t="s">
        <v>813</v>
      </c>
      <c r="E24" s="58" t="s">
        <v>813</v>
      </c>
      <c r="F24" s="59" t="s">
        <v>813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2" customHeight="1" thickBot="1">
      <c r="A25" s="40"/>
      <c r="B25" s="177" t="s">
        <v>395</v>
      </c>
      <c r="C25" s="266" t="s">
        <v>813</v>
      </c>
      <c r="D25" s="259" t="s">
        <v>813</v>
      </c>
      <c r="E25" s="58" t="s">
        <v>813</v>
      </c>
      <c r="F25" s="59" t="s">
        <v>813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2" customHeight="1" thickBot="1">
      <c r="A26" s="44"/>
      <c r="B26" s="319" t="s">
        <v>396</v>
      </c>
      <c r="C26" s="320" t="s">
        <v>813</v>
      </c>
      <c r="D26" s="315" t="s">
        <v>813</v>
      </c>
      <c r="E26" s="299" t="s">
        <v>813</v>
      </c>
      <c r="F26" s="300" t="s">
        <v>813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75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 horizontalCentered="1"/>
  <pageMargins left="0.6299212598425197" right="0.3937007874015748" top="0.61" bottom="0.2362204724409449" header="0.35433070866141736" footer="0.15748031496062992"/>
  <pageSetup fitToHeight="1" fitToWidth="1"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28"/>
  <sheetViews>
    <sheetView zoomScaleSheetLayoutView="90" zoomScalePageLayoutView="0" workbookViewId="0" topLeftCell="A1">
      <selection activeCell="A8" sqref="A8:P26"/>
    </sheetView>
  </sheetViews>
  <sheetFormatPr defaultColWidth="9.140625" defaultRowHeight="12.75"/>
  <cols>
    <col min="1" max="1" width="6.00390625" style="20" customWidth="1"/>
    <col min="2" max="2" width="11.421875" style="20" hidden="1" customWidth="1"/>
    <col min="3" max="3" width="8.00390625" style="20" customWidth="1"/>
    <col min="4" max="4" width="11.00390625" style="53" customWidth="1"/>
    <col min="5" max="5" width="24.57421875" style="20" customWidth="1"/>
    <col min="6" max="6" width="26.574218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Kapak!B3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PROGRAMI'!C7</f>
        <v>Çekiç Atma</v>
      </c>
      <c r="F3" s="28" t="s">
        <v>561</v>
      </c>
      <c r="G3" s="399" t="str">
        <f>'YARIŞMA PROGRAMI'!E17</f>
        <v>47.00 (6kg)</v>
      </c>
      <c r="H3" s="399"/>
      <c r="I3" s="399"/>
      <c r="J3" s="400" t="s">
        <v>4</v>
      </c>
      <c r="K3" s="400"/>
      <c r="L3" s="400"/>
      <c r="M3" s="399" t="str">
        <f>'YARIŞMA PROGRAMI'!F17</f>
        <v>Özkan BALTACI 81.16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29" t="str">
        <f>'YARIŞMA PROGRAMI'!B17</f>
        <v>Genç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PROGRAMI'!D17</f>
        <v>03 Mayıs 2014 - 16.00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389" t="s">
        <v>18</v>
      </c>
      <c r="B6" s="90"/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378" t="s">
        <v>21</v>
      </c>
      <c r="P6" s="380" t="s">
        <v>22</v>
      </c>
    </row>
    <row r="7" spans="1:16" ht="35.25" customHeight="1" thickBot="1">
      <c r="A7" s="390"/>
      <c r="B7" s="91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379"/>
      <c r="P7" s="381"/>
    </row>
    <row r="8" spans="1:20" s="38" customFormat="1" ht="45" customHeight="1">
      <c r="A8" s="33">
        <v>1</v>
      </c>
      <c r="B8" s="176" t="s">
        <v>404</v>
      </c>
      <c r="C8" s="176">
        <v>93</v>
      </c>
      <c r="D8" s="259">
        <v>34700</v>
      </c>
      <c r="E8" s="260" t="s">
        <v>701</v>
      </c>
      <c r="F8" s="260" t="s">
        <v>125</v>
      </c>
      <c r="G8" s="35">
        <v>6814</v>
      </c>
      <c r="H8" s="35">
        <v>6837</v>
      </c>
      <c r="I8" s="35">
        <v>6957</v>
      </c>
      <c r="J8" s="303">
        <v>6957</v>
      </c>
      <c r="K8" s="35">
        <v>7063</v>
      </c>
      <c r="L8" s="35">
        <v>6918</v>
      </c>
      <c r="M8" s="35">
        <v>6876</v>
      </c>
      <c r="N8" s="303">
        <v>7063</v>
      </c>
      <c r="O8" s="36"/>
      <c r="P8" s="37"/>
      <c r="R8" s="39"/>
      <c r="S8" s="39"/>
      <c r="T8" s="39"/>
    </row>
    <row r="9" spans="1:20" s="38" customFormat="1" ht="45" customHeight="1">
      <c r="A9" s="40">
        <v>2</v>
      </c>
      <c r="B9" s="177" t="s">
        <v>403</v>
      </c>
      <c r="C9" s="177">
        <v>95</v>
      </c>
      <c r="D9" s="323">
        <v>35200</v>
      </c>
      <c r="E9" s="261" t="s">
        <v>702</v>
      </c>
      <c r="F9" s="261" t="s">
        <v>125</v>
      </c>
      <c r="G9" s="41">
        <v>5450</v>
      </c>
      <c r="H9" s="41" t="s">
        <v>803</v>
      </c>
      <c r="I9" s="41" t="s">
        <v>803</v>
      </c>
      <c r="J9" s="60">
        <v>5450</v>
      </c>
      <c r="K9" s="41">
        <v>5942</v>
      </c>
      <c r="L9" s="41">
        <v>5484</v>
      </c>
      <c r="M9" s="41" t="s">
        <v>803</v>
      </c>
      <c r="N9" s="60">
        <v>5942</v>
      </c>
      <c r="O9" s="42"/>
      <c r="P9" s="43"/>
      <c r="R9" s="39"/>
      <c r="S9" s="39"/>
      <c r="T9" s="39"/>
    </row>
    <row r="10" spans="1:20" s="38" customFormat="1" ht="45" customHeight="1">
      <c r="A10" s="40">
        <v>3</v>
      </c>
      <c r="B10" s="177" t="s">
        <v>405</v>
      </c>
      <c r="C10" s="177" t="s">
        <v>773</v>
      </c>
      <c r="D10" s="323">
        <v>35080</v>
      </c>
      <c r="E10" s="261" t="s">
        <v>707</v>
      </c>
      <c r="F10" s="261" t="s">
        <v>662</v>
      </c>
      <c r="G10" s="41">
        <v>5753</v>
      </c>
      <c r="H10" s="41">
        <v>5861</v>
      </c>
      <c r="I10" s="41">
        <v>5813</v>
      </c>
      <c r="J10" s="60">
        <v>5861</v>
      </c>
      <c r="K10" s="41">
        <v>5890</v>
      </c>
      <c r="L10" s="41" t="s">
        <v>803</v>
      </c>
      <c r="M10" s="41" t="s">
        <v>803</v>
      </c>
      <c r="N10" s="60">
        <v>5890</v>
      </c>
      <c r="O10" s="42"/>
      <c r="P10" s="43"/>
      <c r="R10" s="39"/>
      <c r="S10" s="39"/>
      <c r="T10" s="39"/>
    </row>
    <row r="11" spans="1:20" s="38" customFormat="1" ht="45" customHeight="1">
      <c r="A11" s="40">
        <v>4</v>
      </c>
      <c r="B11" s="177" t="s">
        <v>402</v>
      </c>
      <c r="C11" s="177">
        <v>44</v>
      </c>
      <c r="D11" s="323">
        <v>34700</v>
      </c>
      <c r="E11" s="261" t="s">
        <v>700</v>
      </c>
      <c r="F11" s="261" t="s">
        <v>699</v>
      </c>
      <c r="G11" s="41">
        <v>4730</v>
      </c>
      <c r="H11" s="41">
        <v>5043</v>
      </c>
      <c r="I11" s="41" t="s">
        <v>803</v>
      </c>
      <c r="J11" s="60">
        <v>5043</v>
      </c>
      <c r="K11" s="41">
        <v>5593</v>
      </c>
      <c r="L11" s="41">
        <v>5682</v>
      </c>
      <c r="M11" s="41" t="s">
        <v>803</v>
      </c>
      <c r="N11" s="60">
        <v>5682</v>
      </c>
      <c r="O11" s="42"/>
      <c r="P11" s="43"/>
      <c r="R11" s="39"/>
      <c r="S11" s="39"/>
      <c r="T11" s="39"/>
    </row>
    <row r="12" spans="1:20" s="38" customFormat="1" ht="45" customHeight="1">
      <c r="A12" s="40">
        <v>5</v>
      </c>
      <c r="B12" s="177" t="s">
        <v>406</v>
      </c>
      <c r="C12" s="177">
        <v>43</v>
      </c>
      <c r="D12" s="323">
        <v>34700</v>
      </c>
      <c r="E12" s="261" t="s">
        <v>698</v>
      </c>
      <c r="F12" s="261" t="s">
        <v>699</v>
      </c>
      <c r="G12" s="41">
        <v>5162</v>
      </c>
      <c r="H12" s="41">
        <v>5064</v>
      </c>
      <c r="I12" s="41">
        <v>5266</v>
      </c>
      <c r="J12" s="60">
        <v>5266</v>
      </c>
      <c r="K12" s="41" t="s">
        <v>803</v>
      </c>
      <c r="L12" s="41">
        <v>5174</v>
      </c>
      <c r="M12" s="41">
        <v>5156</v>
      </c>
      <c r="N12" s="60">
        <v>5266</v>
      </c>
      <c r="O12" s="42"/>
      <c r="P12" s="43"/>
      <c r="R12" s="39"/>
      <c r="S12" s="39"/>
      <c r="T12" s="39"/>
    </row>
    <row r="13" spans="1:20" s="38" customFormat="1" ht="45" customHeight="1" thickBot="1">
      <c r="A13" s="44">
        <v>6</v>
      </c>
      <c r="B13" s="319" t="s">
        <v>400</v>
      </c>
      <c r="C13" s="319">
        <v>100</v>
      </c>
      <c r="D13" s="324" t="s">
        <v>708</v>
      </c>
      <c r="E13" s="317" t="s">
        <v>709</v>
      </c>
      <c r="F13" s="317" t="s">
        <v>633</v>
      </c>
      <c r="G13" s="45" t="s">
        <v>803</v>
      </c>
      <c r="H13" s="45" t="s">
        <v>803</v>
      </c>
      <c r="I13" s="45">
        <v>5188</v>
      </c>
      <c r="J13" s="311">
        <v>5188</v>
      </c>
      <c r="K13" s="45" t="s">
        <v>803</v>
      </c>
      <c r="L13" s="45" t="s">
        <v>803</v>
      </c>
      <c r="M13" s="45">
        <v>5216</v>
      </c>
      <c r="N13" s="311">
        <v>5216</v>
      </c>
      <c r="O13" s="47"/>
      <c r="P13" s="48"/>
      <c r="R13" s="39"/>
      <c r="S13" s="39"/>
      <c r="T13" s="39"/>
    </row>
    <row r="14" spans="1:20" s="38" customFormat="1" ht="45" customHeight="1" thickBot="1">
      <c r="A14" s="304">
        <v>7</v>
      </c>
      <c r="B14" s="266" t="s">
        <v>398</v>
      </c>
      <c r="C14" s="266">
        <v>131</v>
      </c>
      <c r="D14" s="312">
        <v>34716</v>
      </c>
      <c r="E14" s="313" t="s">
        <v>705</v>
      </c>
      <c r="F14" s="313" t="s">
        <v>630</v>
      </c>
      <c r="G14" s="307">
        <v>3329</v>
      </c>
      <c r="H14" s="307">
        <v>3328</v>
      </c>
      <c r="I14" s="307" t="s">
        <v>803</v>
      </c>
      <c r="J14" s="308">
        <v>3329</v>
      </c>
      <c r="K14" s="307">
        <v>3376</v>
      </c>
      <c r="L14" s="307">
        <v>3698</v>
      </c>
      <c r="M14" s="307">
        <v>4062</v>
      </c>
      <c r="N14" s="308">
        <v>4062</v>
      </c>
      <c r="O14" s="309"/>
      <c r="P14" s="310"/>
      <c r="R14" s="39"/>
      <c r="S14" s="39"/>
      <c r="T14" s="39"/>
    </row>
    <row r="15" spans="1:20" s="38" customFormat="1" ht="45" customHeight="1" thickBot="1">
      <c r="A15" s="40">
        <v>8</v>
      </c>
      <c r="B15" s="176" t="s">
        <v>401</v>
      </c>
      <c r="C15" s="176">
        <v>30</v>
      </c>
      <c r="D15" s="259">
        <v>35150</v>
      </c>
      <c r="E15" s="260" t="s">
        <v>696</v>
      </c>
      <c r="F15" s="261" t="s">
        <v>697</v>
      </c>
      <c r="G15" s="41">
        <v>3500</v>
      </c>
      <c r="H15" s="41" t="s">
        <v>803</v>
      </c>
      <c r="I15" s="41">
        <v>3466</v>
      </c>
      <c r="J15" s="60">
        <v>3500</v>
      </c>
      <c r="K15" s="41">
        <v>3528</v>
      </c>
      <c r="L15" s="41">
        <v>3419</v>
      </c>
      <c r="M15" s="41" t="s">
        <v>803</v>
      </c>
      <c r="N15" s="60">
        <v>3528</v>
      </c>
      <c r="O15" s="42"/>
      <c r="P15" s="43"/>
      <c r="R15" s="39"/>
      <c r="S15" s="39"/>
      <c r="T15" s="39"/>
    </row>
    <row r="16" spans="1:20" s="38" customFormat="1" ht="45" customHeight="1" thickBot="1">
      <c r="A16" s="40">
        <v>9</v>
      </c>
      <c r="B16" s="176" t="s">
        <v>397</v>
      </c>
      <c r="C16" s="176">
        <v>117</v>
      </c>
      <c r="D16" s="259">
        <v>34763</v>
      </c>
      <c r="E16" s="260" t="s">
        <v>703</v>
      </c>
      <c r="F16" s="261" t="s">
        <v>704</v>
      </c>
      <c r="G16" s="41"/>
      <c r="H16" s="41"/>
      <c r="I16" s="41"/>
      <c r="J16" s="60">
        <v>0</v>
      </c>
      <c r="K16" s="41"/>
      <c r="L16" s="41"/>
      <c r="M16" s="41"/>
      <c r="N16" s="60">
        <v>0</v>
      </c>
      <c r="O16" s="42" t="s">
        <v>810</v>
      </c>
      <c r="P16" s="43"/>
      <c r="R16" s="39"/>
      <c r="S16" s="39"/>
      <c r="T16" s="39"/>
    </row>
    <row r="17" spans="1:20" s="38" customFormat="1" ht="45" customHeight="1" thickBot="1">
      <c r="A17" s="40">
        <v>10</v>
      </c>
      <c r="B17" s="176" t="s">
        <v>399</v>
      </c>
      <c r="C17" s="176">
        <v>134</v>
      </c>
      <c r="D17" s="259">
        <v>35082</v>
      </c>
      <c r="E17" s="260" t="s">
        <v>706</v>
      </c>
      <c r="F17" s="261" t="s">
        <v>630</v>
      </c>
      <c r="G17" s="41"/>
      <c r="H17" s="41"/>
      <c r="I17" s="41"/>
      <c r="J17" s="60">
        <v>0</v>
      </c>
      <c r="K17" s="41"/>
      <c r="L17" s="41"/>
      <c r="M17" s="41"/>
      <c r="N17" s="60">
        <v>0</v>
      </c>
      <c r="O17" s="42" t="s">
        <v>810</v>
      </c>
      <c r="P17" s="43"/>
      <c r="R17" s="39"/>
      <c r="S17" s="39"/>
      <c r="T17" s="39"/>
    </row>
    <row r="18" spans="1:20" s="38" customFormat="1" ht="45" customHeight="1" thickBot="1">
      <c r="A18" s="40"/>
      <c r="B18" s="176" t="s">
        <v>407</v>
      </c>
      <c r="C18" s="176" t="s">
        <v>813</v>
      </c>
      <c r="D18" s="259" t="s">
        <v>813</v>
      </c>
      <c r="E18" s="260" t="s">
        <v>813</v>
      </c>
      <c r="F18" s="261" t="s">
        <v>813</v>
      </c>
      <c r="G18" s="41"/>
      <c r="H18" s="41"/>
      <c r="I18" s="41"/>
      <c r="J18" s="203">
        <v>0</v>
      </c>
      <c r="K18" s="214"/>
      <c r="L18" s="214"/>
      <c r="M18" s="214"/>
      <c r="N18" s="203">
        <v>0</v>
      </c>
      <c r="O18" s="42"/>
      <c r="P18" s="43"/>
      <c r="R18" s="39"/>
      <c r="S18" s="39"/>
      <c r="T18" s="39"/>
    </row>
    <row r="19" spans="1:20" s="38" customFormat="1" ht="45" customHeight="1" thickBot="1">
      <c r="A19" s="40"/>
      <c r="B19" s="176" t="s">
        <v>408</v>
      </c>
      <c r="C19" s="176" t="s">
        <v>813</v>
      </c>
      <c r="D19" s="259" t="s">
        <v>813</v>
      </c>
      <c r="E19" s="260" t="s">
        <v>813</v>
      </c>
      <c r="F19" s="261" t="s">
        <v>813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176" t="s">
        <v>409</v>
      </c>
      <c r="C20" s="176" t="s">
        <v>813</v>
      </c>
      <c r="D20" s="259" t="s">
        <v>813</v>
      </c>
      <c r="E20" s="260" t="s">
        <v>813</v>
      </c>
      <c r="F20" s="261" t="s">
        <v>813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176" t="s">
        <v>410</v>
      </c>
      <c r="C21" s="176" t="s">
        <v>813</v>
      </c>
      <c r="D21" s="259" t="s">
        <v>813</v>
      </c>
      <c r="E21" s="260" t="s">
        <v>813</v>
      </c>
      <c r="F21" s="261" t="s">
        <v>813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176" t="s">
        <v>411</v>
      </c>
      <c r="C22" s="176" t="s">
        <v>813</v>
      </c>
      <c r="D22" s="259" t="s">
        <v>813</v>
      </c>
      <c r="E22" s="260" t="s">
        <v>813</v>
      </c>
      <c r="F22" s="261" t="s">
        <v>813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176" t="s">
        <v>412</v>
      </c>
      <c r="C23" s="176" t="s">
        <v>813</v>
      </c>
      <c r="D23" s="259" t="s">
        <v>813</v>
      </c>
      <c r="E23" s="260" t="s">
        <v>813</v>
      </c>
      <c r="F23" s="261" t="s">
        <v>813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176" t="s">
        <v>413</v>
      </c>
      <c r="C24" s="176" t="s">
        <v>813</v>
      </c>
      <c r="D24" s="259" t="s">
        <v>813</v>
      </c>
      <c r="E24" s="260" t="s">
        <v>813</v>
      </c>
      <c r="F24" s="261" t="s">
        <v>813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176" t="s">
        <v>414</v>
      </c>
      <c r="C25" s="176" t="s">
        <v>813</v>
      </c>
      <c r="D25" s="259" t="s">
        <v>813</v>
      </c>
      <c r="E25" s="260" t="s">
        <v>813</v>
      </c>
      <c r="F25" s="261" t="s">
        <v>813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314" t="s">
        <v>415</v>
      </c>
      <c r="C26" s="314" t="s">
        <v>813</v>
      </c>
      <c r="D26" s="315" t="s">
        <v>813</v>
      </c>
      <c r="E26" s="316" t="s">
        <v>813</v>
      </c>
      <c r="F26" s="317" t="s">
        <v>813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3"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D6:D7"/>
    <mergeCell ref="E6:E7"/>
    <mergeCell ref="F6:F7"/>
    <mergeCell ref="G6:M6"/>
    <mergeCell ref="N6:N7"/>
    <mergeCell ref="A1:P1"/>
    <mergeCell ref="A2:P2"/>
    <mergeCell ref="A3:D3"/>
    <mergeCell ref="G3:I3"/>
    <mergeCell ref="J3:L3"/>
    <mergeCell ref="M3:P3"/>
  </mergeCells>
  <printOptions horizontalCentered="1"/>
  <pageMargins left="0.41" right="0.15748031496062992" top="0.5118110236220472" bottom="0.2362204724409449" header="0.35433070866141736" footer="0.15748031496062992"/>
  <pageSetup fitToHeight="1" fitToWidth="1" horizontalDpi="300" verticalDpi="3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2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00390625" style="20" customWidth="1"/>
    <col min="2" max="2" width="11.421875" style="20" hidden="1" customWidth="1"/>
    <col min="3" max="3" width="7.57421875" style="20" customWidth="1"/>
    <col min="4" max="4" width="11.00390625" style="53" customWidth="1"/>
    <col min="5" max="5" width="23.57421875" style="20" customWidth="1"/>
    <col min="6" max="6" width="23.8515625" style="20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7" width="9.140625" style="21" customWidth="1"/>
    <col min="18" max="16384" width="9.140625" style="21" customWidth="1"/>
  </cols>
  <sheetData>
    <row r="1" spans="1:16" ht="48.75" customHeight="1">
      <c r="A1" s="416" t="str">
        <f>Kapak!B3</f>
        <v>TÜRKİYE ATLETİZM FEDERASYONU BAŞKANLIĞI
Bursa Atletizm İl Temsilciliği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PROGRAMI'!C8</f>
        <v>Gülle Atma</v>
      </c>
      <c r="F3" s="28" t="s">
        <v>561</v>
      </c>
      <c r="G3" s="399" t="str">
        <f>'YARIŞMA PROGRAMI'!E18</f>
        <v>13.60 (6kg)</v>
      </c>
      <c r="H3" s="399"/>
      <c r="I3" s="399"/>
      <c r="J3" s="400" t="s">
        <v>4</v>
      </c>
      <c r="K3" s="400"/>
      <c r="L3" s="400"/>
      <c r="M3" s="399" t="str">
        <f>'YARIŞMA PROGRAMI'!F18</f>
        <v>Osman Can ÖZDEVECİ 18.98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185" t="str">
        <f>'YARIŞMA PROGRAMI'!B17</f>
        <v>Genç Erkek</v>
      </c>
      <c r="F4" s="55"/>
      <c r="G4" s="387"/>
      <c r="H4" s="387"/>
      <c r="I4" s="387"/>
      <c r="J4" s="386" t="s">
        <v>17</v>
      </c>
      <c r="K4" s="386"/>
      <c r="L4" s="386"/>
      <c r="M4" s="388" t="str">
        <f>'YARIŞMA PROGRAMI'!D18</f>
        <v>03 Mayıs 2014 - 15.00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56"/>
      <c r="F5" s="57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07" t="s">
        <v>18</v>
      </c>
      <c r="B6" s="409"/>
      <c r="C6" s="384" t="s">
        <v>556</v>
      </c>
      <c r="D6" s="411" t="s">
        <v>31</v>
      </c>
      <c r="E6" s="409" t="s">
        <v>19</v>
      </c>
      <c r="F6" s="409" t="s">
        <v>23</v>
      </c>
      <c r="G6" s="413" t="s">
        <v>5</v>
      </c>
      <c r="H6" s="414"/>
      <c r="I6" s="414"/>
      <c r="J6" s="414"/>
      <c r="K6" s="414"/>
      <c r="L6" s="414"/>
      <c r="M6" s="415"/>
      <c r="N6" s="401" t="s">
        <v>20</v>
      </c>
      <c r="O6" s="403" t="s">
        <v>21</v>
      </c>
      <c r="P6" s="405" t="s">
        <v>22</v>
      </c>
    </row>
    <row r="7" spans="1:16" ht="35.25" customHeight="1" thickBot="1">
      <c r="A7" s="408"/>
      <c r="B7" s="410"/>
      <c r="C7" s="385"/>
      <c r="D7" s="412"/>
      <c r="E7" s="410"/>
      <c r="F7" s="410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02"/>
      <c r="O7" s="404"/>
      <c r="P7" s="406"/>
    </row>
    <row r="8" spans="1:20" s="38" customFormat="1" ht="45" customHeight="1" thickBot="1">
      <c r="A8" s="33">
        <v>1</v>
      </c>
      <c r="B8" s="92" t="s">
        <v>428</v>
      </c>
      <c r="C8" s="92">
        <v>150</v>
      </c>
      <c r="D8" s="34">
        <v>35076</v>
      </c>
      <c r="E8" s="58" t="s">
        <v>661</v>
      </c>
      <c r="F8" s="59" t="s">
        <v>662</v>
      </c>
      <c r="G8" s="35" t="s">
        <v>803</v>
      </c>
      <c r="H8" s="35" t="s">
        <v>803</v>
      </c>
      <c r="I8" s="35">
        <v>1492</v>
      </c>
      <c r="J8" s="303">
        <v>1492</v>
      </c>
      <c r="K8" s="35">
        <v>1499</v>
      </c>
      <c r="L8" s="35">
        <v>1553</v>
      </c>
      <c r="M8" s="35">
        <v>1536</v>
      </c>
      <c r="N8" s="303">
        <v>1553</v>
      </c>
      <c r="O8" s="36"/>
      <c r="P8" s="37"/>
      <c r="R8" s="39"/>
      <c r="S8" s="39"/>
      <c r="T8" s="39"/>
    </row>
    <row r="9" spans="1:20" s="38" customFormat="1" ht="45" customHeight="1" thickBot="1">
      <c r="A9" s="40">
        <v>2</v>
      </c>
      <c r="B9" s="92" t="s">
        <v>425</v>
      </c>
      <c r="C9" s="92" t="s">
        <v>776</v>
      </c>
      <c r="D9" s="34">
        <v>34855</v>
      </c>
      <c r="E9" s="58" t="s">
        <v>663</v>
      </c>
      <c r="F9" s="59" t="s">
        <v>664</v>
      </c>
      <c r="G9" s="41">
        <v>1460</v>
      </c>
      <c r="H9" s="41">
        <v>1425</v>
      </c>
      <c r="I9" s="41">
        <v>1506</v>
      </c>
      <c r="J9" s="60">
        <v>1506</v>
      </c>
      <c r="K9" s="41" t="s">
        <v>803</v>
      </c>
      <c r="L9" s="41">
        <v>1439</v>
      </c>
      <c r="M9" s="41" t="s">
        <v>803</v>
      </c>
      <c r="N9" s="60">
        <v>1506</v>
      </c>
      <c r="O9" s="42"/>
      <c r="P9" s="43"/>
      <c r="R9" s="39"/>
      <c r="S9" s="39"/>
      <c r="T9" s="39"/>
    </row>
    <row r="10" spans="1:20" s="38" customFormat="1" ht="45" customHeight="1" thickBot="1">
      <c r="A10" s="40">
        <v>3</v>
      </c>
      <c r="B10" s="92" t="s">
        <v>423</v>
      </c>
      <c r="C10" s="92">
        <v>92</v>
      </c>
      <c r="D10" s="34">
        <v>34700</v>
      </c>
      <c r="E10" s="58" t="s">
        <v>652</v>
      </c>
      <c r="F10" s="59" t="s">
        <v>125</v>
      </c>
      <c r="G10" s="41">
        <v>1465</v>
      </c>
      <c r="H10" s="41">
        <v>1485</v>
      </c>
      <c r="I10" s="41">
        <v>1440</v>
      </c>
      <c r="J10" s="60">
        <v>1485</v>
      </c>
      <c r="K10" s="41" t="s">
        <v>803</v>
      </c>
      <c r="L10" s="41">
        <v>1484</v>
      </c>
      <c r="M10" s="41">
        <v>1476</v>
      </c>
      <c r="N10" s="60">
        <v>1485</v>
      </c>
      <c r="O10" s="42"/>
      <c r="P10" s="43"/>
      <c r="R10" s="39"/>
      <c r="S10" s="39"/>
      <c r="T10" s="39"/>
    </row>
    <row r="11" spans="1:20" s="38" customFormat="1" ht="45" customHeight="1" thickBot="1">
      <c r="A11" s="40">
        <v>4</v>
      </c>
      <c r="B11" s="92" t="s">
        <v>426</v>
      </c>
      <c r="C11" s="92" t="s">
        <v>788</v>
      </c>
      <c r="D11" s="34">
        <v>34733</v>
      </c>
      <c r="E11" s="58" t="s">
        <v>665</v>
      </c>
      <c r="F11" s="59" t="s">
        <v>632</v>
      </c>
      <c r="G11" s="41" t="s">
        <v>803</v>
      </c>
      <c r="H11" s="41">
        <v>1438</v>
      </c>
      <c r="I11" s="41" t="s">
        <v>803</v>
      </c>
      <c r="J11" s="60">
        <v>1438</v>
      </c>
      <c r="K11" s="41" t="s">
        <v>803</v>
      </c>
      <c r="L11" s="41" t="s">
        <v>803</v>
      </c>
      <c r="M11" s="41" t="s">
        <v>803</v>
      </c>
      <c r="N11" s="60">
        <v>1438</v>
      </c>
      <c r="O11" s="42"/>
      <c r="P11" s="43"/>
      <c r="R11" s="39"/>
      <c r="S11" s="39"/>
      <c r="T11" s="39"/>
    </row>
    <row r="12" spans="1:20" s="38" customFormat="1" ht="45" customHeight="1" thickBot="1">
      <c r="A12" s="40">
        <v>5</v>
      </c>
      <c r="B12" s="92" t="s">
        <v>427</v>
      </c>
      <c r="C12" s="92">
        <v>119</v>
      </c>
      <c r="D12" s="34">
        <v>34700</v>
      </c>
      <c r="E12" s="58" t="s">
        <v>655</v>
      </c>
      <c r="F12" s="59" t="s">
        <v>656</v>
      </c>
      <c r="G12" s="41">
        <v>1369</v>
      </c>
      <c r="H12" s="41">
        <v>1398</v>
      </c>
      <c r="I12" s="41" t="s">
        <v>803</v>
      </c>
      <c r="J12" s="60">
        <v>1398</v>
      </c>
      <c r="K12" s="41">
        <v>1430</v>
      </c>
      <c r="L12" s="41">
        <v>1434</v>
      </c>
      <c r="M12" s="41">
        <v>1416</v>
      </c>
      <c r="N12" s="60">
        <v>1434</v>
      </c>
      <c r="O12" s="42"/>
      <c r="P12" s="43"/>
      <c r="R12" s="39"/>
      <c r="S12" s="39"/>
      <c r="T12" s="39"/>
    </row>
    <row r="13" spans="1:20" s="38" customFormat="1" ht="45" customHeight="1" thickBot="1">
      <c r="A13" s="40">
        <v>6</v>
      </c>
      <c r="B13" s="92" t="s">
        <v>421</v>
      </c>
      <c r="C13" s="92">
        <v>112</v>
      </c>
      <c r="D13" s="34">
        <v>35311</v>
      </c>
      <c r="E13" s="58" t="s">
        <v>654</v>
      </c>
      <c r="F13" s="59" t="s">
        <v>629</v>
      </c>
      <c r="G13" s="41">
        <v>1325</v>
      </c>
      <c r="H13" s="41" t="s">
        <v>803</v>
      </c>
      <c r="I13" s="41">
        <v>1273</v>
      </c>
      <c r="J13" s="60">
        <v>1325</v>
      </c>
      <c r="K13" s="41" t="s">
        <v>803</v>
      </c>
      <c r="L13" s="41">
        <v>1370</v>
      </c>
      <c r="M13" s="41"/>
      <c r="N13" s="60">
        <v>1370</v>
      </c>
      <c r="O13" s="42"/>
      <c r="P13" s="43"/>
      <c r="R13" s="39"/>
      <c r="S13" s="39"/>
      <c r="T13" s="39"/>
    </row>
    <row r="14" spans="1:20" s="38" customFormat="1" ht="45" customHeight="1" thickBot="1">
      <c r="A14" s="44">
        <v>7</v>
      </c>
      <c r="B14" s="217" t="s">
        <v>422</v>
      </c>
      <c r="C14" s="217">
        <v>137</v>
      </c>
      <c r="D14" s="301">
        <v>34774</v>
      </c>
      <c r="E14" s="299" t="s">
        <v>659</v>
      </c>
      <c r="F14" s="300" t="s">
        <v>660</v>
      </c>
      <c r="G14" s="45">
        <v>1288</v>
      </c>
      <c r="H14" s="45" t="s">
        <v>803</v>
      </c>
      <c r="I14" s="45">
        <v>1303</v>
      </c>
      <c r="J14" s="311">
        <v>1303</v>
      </c>
      <c r="K14" s="45">
        <v>1370</v>
      </c>
      <c r="L14" s="45">
        <v>1359</v>
      </c>
      <c r="M14" s="45">
        <v>1341</v>
      </c>
      <c r="N14" s="311">
        <v>1370</v>
      </c>
      <c r="O14" s="47"/>
      <c r="P14" s="48"/>
      <c r="R14" s="39"/>
      <c r="S14" s="39"/>
      <c r="T14" s="39"/>
    </row>
    <row r="15" spans="1:20" s="38" customFormat="1" ht="45" customHeight="1" thickBot="1">
      <c r="A15" s="304">
        <v>8</v>
      </c>
      <c r="B15" s="267" t="s">
        <v>416</v>
      </c>
      <c r="C15" s="267">
        <v>133</v>
      </c>
      <c r="D15" s="305">
        <v>35072</v>
      </c>
      <c r="E15" s="306" t="s">
        <v>658</v>
      </c>
      <c r="F15" s="306" t="s">
        <v>630</v>
      </c>
      <c r="G15" s="307">
        <v>1277</v>
      </c>
      <c r="H15" s="307" t="s">
        <v>803</v>
      </c>
      <c r="I15" s="307">
        <v>1212</v>
      </c>
      <c r="J15" s="308">
        <v>1277</v>
      </c>
      <c r="K15" s="307">
        <v>1201</v>
      </c>
      <c r="L15" s="307">
        <v>1168</v>
      </c>
      <c r="M15" s="307">
        <v>1215</v>
      </c>
      <c r="N15" s="308">
        <v>1277</v>
      </c>
      <c r="O15" s="309"/>
      <c r="P15" s="310"/>
      <c r="R15" s="39"/>
      <c r="S15" s="39"/>
      <c r="T15" s="39"/>
    </row>
    <row r="16" spans="1:20" s="38" customFormat="1" ht="45" customHeight="1" thickBot="1">
      <c r="A16" s="40">
        <v>9</v>
      </c>
      <c r="B16" s="92" t="s">
        <v>418</v>
      </c>
      <c r="C16" s="92">
        <v>105</v>
      </c>
      <c r="D16" s="34">
        <v>35065</v>
      </c>
      <c r="E16" s="58" t="s">
        <v>666</v>
      </c>
      <c r="F16" s="59" t="s">
        <v>634</v>
      </c>
      <c r="G16" s="41">
        <v>1182</v>
      </c>
      <c r="H16" s="41">
        <v>1235</v>
      </c>
      <c r="I16" s="41">
        <v>1270</v>
      </c>
      <c r="J16" s="60">
        <v>1270</v>
      </c>
      <c r="K16" s="41"/>
      <c r="L16" s="41"/>
      <c r="M16" s="41"/>
      <c r="N16" s="60">
        <v>1270</v>
      </c>
      <c r="O16" s="42"/>
      <c r="P16" s="43"/>
      <c r="R16" s="39"/>
      <c r="S16" s="39"/>
      <c r="T16" s="39"/>
    </row>
    <row r="17" spans="1:20" s="38" customFormat="1" ht="45" customHeight="1" thickBot="1">
      <c r="A17" s="40">
        <v>10</v>
      </c>
      <c r="B17" s="92" t="s">
        <v>424</v>
      </c>
      <c r="C17" s="92">
        <v>67</v>
      </c>
      <c r="D17" s="34">
        <v>35144</v>
      </c>
      <c r="E17" s="58" t="s">
        <v>650</v>
      </c>
      <c r="F17" s="59" t="s">
        <v>125</v>
      </c>
      <c r="G17" s="41">
        <v>1124</v>
      </c>
      <c r="H17" s="41">
        <v>1174</v>
      </c>
      <c r="I17" s="41" t="s">
        <v>803</v>
      </c>
      <c r="J17" s="60">
        <v>1174</v>
      </c>
      <c r="K17" s="41"/>
      <c r="L17" s="41"/>
      <c r="M17" s="41"/>
      <c r="N17" s="60">
        <v>1174</v>
      </c>
      <c r="O17" s="42"/>
      <c r="P17" s="43"/>
      <c r="R17" s="39"/>
      <c r="S17" s="39"/>
      <c r="T17" s="39"/>
    </row>
    <row r="18" spans="1:20" s="38" customFormat="1" ht="45" customHeight="1" thickBot="1">
      <c r="A18" s="40">
        <v>11</v>
      </c>
      <c r="B18" s="92" t="s">
        <v>419</v>
      </c>
      <c r="C18" s="92">
        <v>69</v>
      </c>
      <c r="D18" s="34">
        <v>34821</v>
      </c>
      <c r="E18" s="58" t="s">
        <v>651</v>
      </c>
      <c r="F18" s="59" t="s">
        <v>125</v>
      </c>
      <c r="G18" s="41" t="s">
        <v>803</v>
      </c>
      <c r="H18" s="41">
        <v>1122</v>
      </c>
      <c r="I18" s="41">
        <v>1156</v>
      </c>
      <c r="J18" s="60">
        <v>1156</v>
      </c>
      <c r="K18" s="41"/>
      <c r="L18" s="41"/>
      <c r="M18" s="41"/>
      <c r="N18" s="60">
        <v>1156</v>
      </c>
      <c r="O18" s="218"/>
      <c r="P18" s="43"/>
      <c r="R18" s="39"/>
      <c r="S18" s="39"/>
      <c r="T18" s="39"/>
    </row>
    <row r="19" spans="1:20" s="38" customFormat="1" ht="45" customHeight="1" thickBot="1">
      <c r="A19" s="40">
        <v>12</v>
      </c>
      <c r="B19" s="92" t="s">
        <v>417</v>
      </c>
      <c r="C19" s="92">
        <v>106</v>
      </c>
      <c r="D19" s="34">
        <v>35065</v>
      </c>
      <c r="E19" s="58" t="s">
        <v>667</v>
      </c>
      <c r="F19" s="59" t="s">
        <v>634</v>
      </c>
      <c r="G19" s="41">
        <v>1044</v>
      </c>
      <c r="H19" s="41" t="s">
        <v>803</v>
      </c>
      <c r="I19" s="41">
        <v>1083</v>
      </c>
      <c r="J19" s="60">
        <v>1083</v>
      </c>
      <c r="K19" s="41"/>
      <c r="L19" s="41"/>
      <c r="M19" s="41"/>
      <c r="N19" s="60">
        <v>1083</v>
      </c>
      <c r="O19" s="42"/>
      <c r="P19" s="43"/>
      <c r="R19" s="39"/>
      <c r="S19" s="39"/>
      <c r="T19" s="39"/>
    </row>
    <row r="20" spans="1:20" s="38" customFormat="1" ht="45" customHeight="1" thickBot="1">
      <c r="A20" s="40">
        <v>13</v>
      </c>
      <c r="B20" s="92" t="s">
        <v>420</v>
      </c>
      <c r="C20" s="92">
        <v>94</v>
      </c>
      <c r="D20" s="34">
        <v>35378</v>
      </c>
      <c r="E20" s="58" t="s">
        <v>653</v>
      </c>
      <c r="F20" s="59" t="s">
        <v>125</v>
      </c>
      <c r="G20" s="41" t="s">
        <v>803</v>
      </c>
      <c r="H20" s="41" t="s">
        <v>803</v>
      </c>
      <c r="I20" s="41" t="s">
        <v>803</v>
      </c>
      <c r="J20" s="60">
        <v>0</v>
      </c>
      <c r="K20" s="41"/>
      <c r="L20" s="41"/>
      <c r="M20" s="41"/>
      <c r="N20" s="60">
        <v>0</v>
      </c>
      <c r="O20" s="42" t="s">
        <v>811</v>
      </c>
      <c r="P20" s="43"/>
      <c r="R20" s="39"/>
      <c r="S20" s="39"/>
      <c r="T20" s="39"/>
    </row>
    <row r="21" spans="1:20" s="38" customFormat="1" ht="45" customHeight="1" thickBot="1">
      <c r="A21" s="40"/>
      <c r="B21" s="92" t="s">
        <v>429</v>
      </c>
      <c r="C21" s="92" t="s">
        <v>813</v>
      </c>
      <c r="D21" s="34" t="s">
        <v>813</v>
      </c>
      <c r="E21" s="58" t="s">
        <v>813</v>
      </c>
      <c r="F21" s="59" t="s">
        <v>813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92" t="s">
        <v>430</v>
      </c>
      <c r="C22" s="92" t="s">
        <v>813</v>
      </c>
      <c r="D22" s="34" t="s">
        <v>813</v>
      </c>
      <c r="E22" s="58" t="s">
        <v>813</v>
      </c>
      <c r="F22" s="59" t="s">
        <v>813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92" t="s">
        <v>431</v>
      </c>
      <c r="C23" s="92" t="s">
        <v>813</v>
      </c>
      <c r="D23" s="34" t="s">
        <v>813</v>
      </c>
      <c r="E23" s="58" t="s">
        <v>813</v>
      </c>
      <c r="F23" s="59" t="s">
        <v>813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92" t="s">
        <v>432</v>
      </c>
      <c r="C24" s="92" t="s">
        <v>813</v>
      </c>
      <c r="D24" s="34" t="s">
        <v>813</v>
      </c>
      <c r="E24" s="58" t="s">
        <v>813</v>
      </c>
      <c r="F24" s="59" t="s">
        <v>813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92" t="s">
        <v>433</v>
      </c>
      <c r="C25" s="92" t="s">
        <v>813</v>
      </c>
      <c r="D25" s="34" t="s">
        <v>813</v>
      </c>
      <c r="E25" s="58" t="s">
        <v>813</v>
      </c>
      <c r="F25" s="59" t="s">
        <v>813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217" t="s">
        <v>434</v>
      </c>
      <c r="C26" s="217" t="s">
        <v>813</v>
      </c>
      <c r="D26" s="301" t="s">
        <v>813</v>
      </c>
      <c r="E26" s="299" t="s">
        <v>813</v>
      </c>
      <c r="F26" s="300" t="s">
        <v>813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F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/>
  <pageMargins left="0.62" right="0.16" top="0.53" bottom="0.24" header="0.35433070866141736" footer="0.16"/>
  <pageSetup fitToHeight="1" fitToWidth="1" horizontalDpi="300" verticalDpi="3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20" customWidth="1"/>
    <col min="2" max="2" width="12.8515625" style="20" hidden="1" customWidth="1"/>
    <col min="3" max="3" width="8.57421875" style="20" customWidth="1"/>
    <col min="4" max="4" width="12.57421875" style="53" customWidth="1"/>
    <col min="5" max="5" width="21.7109375" style="20" customWidth="1"/>
    <col min="6" max="6" width="25.71093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Kapak!B3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PROGRAMI'!C10</f>
        <v>Disk Atma</v>
      </c>
      <c r="F3" s="28" t="s">
        <v>561</v>
      </c>
      <c r="G3" s="399" t="str">
        <f>'YARIŞMA PROGRAMI'!E20</f>
        <v>40.00 (1,750gr)</v>
      </c>
      <c r="H3" s="399"/>
      <c r="I3" s="399"/>
      <c r="J3" s="400" t="s">
        <v>4</v>
      </c>
      <c r="K3" s="400"/>
      <c r="L3" s="400"/>
      <c r="M3" s="399" t="str">
        <f>'YARIŞMA PROGRAMI'!F20</f>
        <v>Fatih ŞENER 57.51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200" t="str">
        <f>'YARIŞMA PROGRAMI'!B17</f>
        <v>Genç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PROGRAMI'!D20</f>
        <v>04 Mayıs 2014 - 14.30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389" t="s">
        <v>18</v>
      </c>
      <c r="B6" s="419" t="s">
        <v>116</v>
      </c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378" t="s">
        <v>21</v>
      </c>
      <c r="P6" s="380" t="s">
        <v>22</v>
      </c>
    </row>
    <row r="7" spans="1:16" ht="35.25" customHeight="1" thickBot="1">
      <c r="A7" s="390"/>
      <c r="B7" s="420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379"/>
      <c r="P7" s="381"/>
    </row>
    <row r="8" spans="1:20" s="38" customFormat="1" ht="40.5" customHeight="1" thickBot="1">
      <c r="A8" s="33">
        <v>1</v>
      </c>
      <c r="B8" s="92" t="s">
        <v>287</v>
      </c>
      <c r="C8" s="92">
        <v>92</v>
      </c>
      <c r="D8" s="34">
        <v>34700</v>
      </c>
      <c r="E8" s="58" t="s">
        <v>652</v>
      </c>
      <c r="F8" s="59" t="s">
        <v>125</v>
      </c>
      <c r="G8" s="35">
        <v>4475</v>
      </c>
      <c r="H8" s="35">
        <v>4877</v>
      </c>
      <c r="I8" s="35" t="s">
        <v>803</v>
      </c>
      <c r="J8" s="303">
        <v>4877</v>
      </c>
      <c r="K8" s="35">
        <v>5157</v>
      </c>
      <c r="L8" s="35" t="s">
        <v>803</v>
      </c>
      <c r="M8" s="35">
        <v>5308</v>
      </c>
      <c r="N8" s="303">
        <v>5308</v>
      </c>
      <c r="O8" s="180"/>
      <c r="P8" s="37"/>
      <c r="R8" s="39"/>
      <c r="S8" s="39"/>
      <c r="T8" s="39"/>
    </row>
    <row r="9" spans="1:20" s="38" customFormat="1" ht="40.5" customHeight="1" thickBot="1">
      <c r="A9" s="40">
        <v>2</v>
      </c>
      <c r="B9" s="92" t="s">
        <v>286</v>
      </c>
      <c r="C9" s="92">
        <v>53</v>
      </c>
      <c r="D9" s="34">
        <v>34849</v>
      </c>
      <c r="E9" s="58" t="s">
        <v>794</v>
      </c>
      <c r="F9" s="59" t="s">
        <v>795</v>
      </c>
      <c r="G9" s="41" t="s">
        <v>803</v>
      </c>
      <c r="H9" s="41">
        <v>4977</v>
      </c>
      <c r="I9" s="41">
        <v>5132</v>
      </c>
      <c r="J9" s="60">
        <v>5132</v>
      </c>
      <c r="K9" s="41">
        <v>5190</v>
      </c>
      <c r="L9" s="41">
        <v>5062</v>
      </c>
      <c r="M9" s="41" t="s">
        <v>803</v>
      </c>
      <c r="N9" s="60">
        <v>5190</v>
      </c>
      <c r="O9" s="181"/>
      <c r="P9" s="43"/>
      <c r="R9" s="39"/>
      <c r="S9" s="39"/>
      <c r="T9" s="39"/>
    </row>
    <row r="10" spans="1:20" s="38" customFormat="1" ht="40.5" customHeight="1" thickBot="1">
      <c r="A10" s="40">
        <v>3</v>
      </c>
      <c r="B10" s="182" t="s">
        <v>285</v>
      </c>
      <c r="C10" s="182">
        <v>98</v>
      </c>
      <c r="D10" s="34">
        <v>34823</v>
      </c>
      <c r="E10" s="58" t="s">
        <v>797</v>
      </c>
      <c r="F10" s="59" t="s">
        <v>798</v>
      </c>
      <c r="G10" s="41" t="s">
        <v>803</v>
      </c>
      <c r="H10" s="41">
        <v>4879</v>
      </c>
      <c r="I10" s="41">
        <v>4880</v>
      </c>
      <c r="J10" s="60">
        <v>4880</v>
      </c>
      <c r="K10" s="41">
        <v>4712</v>
      </c>
      <c r="L10" s="41" t="s">
        <v>803</v>
      </c>
      <c r="M10" s="41" t="s">
        <v>803</v>
      </c>
      <c r="N10" s="60">
        <v>4880</v>
      </c>
      <c r="O10" s="181"/>
      <c r="P10" s="43"/>
      <c r="R10" s="39"/>
      <c r="S10" s="39"/>
      <c r="T10" s="39"/>
    </row>
    <row r="11" spans="1:20" s="38" customFormat="1" ht="40.5" customHeight="1" thickBot="1">
      <c r="A11" s="40">
        <v>4</v>
      </c>
      <c r="B11" s="182" t="s">
        <v>283</v>
      </c>
      <c r="C11" s="182">
        <v>33</v>
      </c>
      <c r="D11" s="34">
        <v>35065</v>
      </c>
      <c r="E11" s="58" t="s">
        <v>791</v>
      </c>
      <c r="F11" s="59" t="s">
        <v>699</v>
      </c>
      <c r="G11" s="41">
        <v>4345</v>
      </c>
      <c r="H11" s="41" t="s">
        <v>803</v>
      </c>
      <c r="I11" s="41" t="s">
        <v>803</v>
      </c>
      <c r="J11" s="60">
        <v>4345</v>
      </c>
      <c r="K11" s="41">
        <v>3867</v>
      </c>
      <c r="L11" s="41">
        <v>4158</v>
      </c>
      <c r="M11" s="41" t="s">
        <v>803</v>
      </c>
      <c r="N11" s="60">
        <v>4345</v>
      </c>
      <c r="O11" s="181"/>
      <c r="P11" s="43"/>
      <c r="R11" s="39"/>
      <c r="S11" s="39"/>
      <c r="T11" s="39"/>
    </row>
    <row r="12" spans="1:20" s="38" customFormat="1" ht="40.5" customHeight="1" thickBot="1">
      <c r="A12" s="44">
        <v>5</v>
      </c>
      <c r="B12" s="318" t="s">
        <v>282</v>
      </c>
      <c r="C12" s="318">
        <v>150</v>
      </c>
      <c r="D12" s="301">
        <v>35076</v>
      </c>
      <c r="E12" s="299" t="s">
        <v>661</v>
      </c>
      <c r="F12" s="300" t="s">
        <v>662</v>
      </c>
      <c r="G12" s="45">
        <v>4096</v>
      </c>
      <c r="H12" s="45" t="s">
        <v>803</v>
      </c>
      <c r="I12" s="45">
        <v>3990</v>
      </c>
      <c r="J12" s="311">
        <v>4096</v>
      </c>
      <c r="K12" s="45">
        <v>3938</v>
      </c>
      <c r="L12" s="45" t="s">
        <v>803</v>
      </c>
      <c r="M12" s="45" t="s">
        <v>803</v>
      </c>
      <c r="N12" s="311">
        <v>4096</v>
      </c>
      <c r="O12" s="334"/>
      <c r="P12" s="48"/>
      <c r="R12" s="39"/>
      <c r="S12" s="39"/>
      <c r="T12" s="39"/>
    </row>
    <row r="13" spans="1:20" s="38" customFormat="1" ht="40.5" customHeight="1" thickBot="1">
      <c r="A13" s="304">
        <v>6</v>
      </c>
      <c r="B13" s="331" t="s">
        <v>281</v>
      </c>
      <c r="C13" s="331">
        <v>31</v>
      </c>
      <c r="D13" s="305">
        <v>35095</v>
      </c>
      <c r="E13" s="306" t="s">
        <v>792</v>
      </c>
      <c r="F13" s="306" t="s">
        <v>793</v>
      </c>
      <c r="G13" s="307" t="s">
        <v>803</v>
      </c>
      <c r="H13" s="307">
        <v>3436</v>
      </c>
      <c r="I13" s="307" t="s">
        <v>803</v>
      </c>
      <c r="J13" s="308">
        <v>3436</v>
      </c>
      <c r="K13" s="307">
        <v>3781</v>
      </c>
      <c r="L13" s="307">
        <v>2541</v>
      </c>
      <c r="M13" s="307">
        <v>3606</v>
      </c>
      <c r="N13" s="308">
        <v>3781</v>
      </c>
      <c r="O13" s="333"/>
      <c r="P13" s="310"/>
      <c r="R13" s="39"/>
      <c r="S13" s="39"/>
      <c r="T13" s="39"/>
    </row>
    <row r="14" spans="1:20" s="38" customFormat="1" ht="40.5" customHeight="1" thickBot="1">
      <c r="A14" s="40">
        <v>7</v>
      </c>
      <c r="B14" s="182" t="s">
        <v>284</v>
      </c>
      <c r="C14" s="182">
        <v>94</v>
      </c>
      <c r="D14" s="34">
        <v>35378</v>
      </c>
      <c r="E14" s="58" t="s">
        <v>653</v>
      </c>
      <c r="F14" s="59" t="s">
        <v>125</v>
      </c>
      <c r="G14" s="41">
        <v>3183</v>
      </c>
      <c r="H14" s="41">
        <v>3559</v>
      </c>
      <c r="I14" s="41" t="s">
        <v>803</v>
      </c>
      <c r="J14" s="60">
        <v>3559</v>
      </c>
      <c r="K14" s="41">
        <v>3751</v>
      </c>
      <c r="L14" s="41" t="s">
        <v>803</v>
      </c>
      <c r="M14" s="41" t="s">
        <v>803</v>
      </c>
      <c r="N14" s="60">
        <v>3751</v>
      </c>
      <c r="O14" s="181"/>
      <c r="P14" s="43"/>
      <c r="R14" s="39"/>
      <c r="S14" s="39"/>
      <c r="T14" s="39"/>
    </row>
    <row r="15" spans="1:20" s="38" customFormat="1" ht="40.5" customHeight="1" thickBot="1">
      <c r="A15" s="40">
        <v>8</v>
      </c>
      <c r="B15" s="182" t="s">
        <v>279</v>
      </c>
      <c r="C15" s="182">
        <v>64</v>
      </c>
      <c r="D15" s="34">
        <v>35274</v>
      </c>
      <c r="E15" s="58" t="s">
        <v>796</v>
      </c>
      <c r="F15" s="59" t="s">
        <v>125</v>
      </c>
      <c r="G15" s="41" t="s">
        <v>803</v>
      </c>
      <c r="H15" s="41" t="s">
        <v>803</v>
      </c>
      <c r="I15" s="41">
        <v>3343</v>
      </c>
      <c r="J15" s="60">
        <v>3343</v>
      </c>
      <c r="K15" s="41">
        <v>3147</v>
      </c>
      <c r="L15" s="41">
        <v>3296</v>
      </c>
      <c r="M15" s="41">
        <v>2981</v>
      </c>
      <c r="N15" s="60">
        <v>3343</v>
      </c>
      <c r="O15" s="181"/>
      <c r="P15" s="43"/>
      <c r="R15" s="39"/>
      <c r="S15" s="39"/>
      <c r="T15" s="39"/>
    </row>
    <row r="16" spans="1:20" s="38" customFormat="1" ht="40.5" customHeight="1" thickBot="1">
      <c r="A16" s="40">
        <v>9</v>
      </c>
      <c r="B16" s="330" t="s">
        <v>278</v>
      </c>
      <c r="C16" s="331">
        <v>134</v>
      </c>
      <c r="D16" s="34">
        <v>35082</v>
      </c>
      <c r="E16" s="58" t="s">
        <v>706</v>
      </c>
      <c r="F16" s="59" t="s">
        <v>630</v>
      </c>
      <c r="G16" s="41" t="s">
        <v>803</v>
      </c>
      <c r="H16" s="41">
        <v>3156</v>
      </c>
      <c r="I16" s="41">
        <v>3073</v>
      </c>
      <c r="J16" s="60">
        <v>3156</v>
      </c>
      <c r="K16" s="41"/>
      <c r="L16" s="41"/>
      <c r="M16" s="41"/>
      <c r="N16" s="60">
        <v>3156</v>
      </c>
      <c r="O16" s="42"/>
      <c r="P16" s="43"/>
      <c r="R16" s="39"/>
      <c r="S16" s="39"/>
      <c r="T16" s="39"/>
    </row>
    <row r="17" spans="1:20" s="38" customFormat="1" ht="40.5" customHeight="1" thickBot="1">
      <c r="A17" s="40">
        <v>10</v>
      </c>
      <c r="B17" s="330" t="s">
        <v>280</v>
      </c>
      <c r="C17" s="331">
        <v>133</v>
      </c>
      <c r="D17" s="34">
        <v>35072</v>
      </c>
      <c r="E17" s="58" t="s">
        <v>658</v>
      </c>
      <c r="F17" s="59" t="s">
        <v>630</v>
      </c>
      <c r="G17" s="41" t="s">
        <v>803</v>
      </c>
      <c r="H17" s="41" t="s">
        <v>803</v>
      </c>
      <c r="I17" s="41" t="s">
        <v>803</v>
      </c>
      <c r="J17" s="60">
        <v>0</v>
      </c>
      <c r="K17" s="41"/>
      <c r="L17" s="41"/>
      <c r="M17" s="41"/>
      <c r="N17" s="60">
        <v>0</v>
      </c>
      <c r="O17" s="42" t="s">
        <v>811</v>
      </c>
      <c r="P17" s="43"/>
      <c r="R17" s="39"/>
      <c r="S17" s="39"/>
      <c r="T17" s="39"/>
    </row>
    <row r="18" spans="1:20" s="38" customFormat="1" ht="40.5" customHeight="1" thickBot="1">
      <c r="A18" s="40"/>
      <c r="B18" s="93" t="s">
        <v>288</v>
      </c>
      <c r="C18" s="267" t="s">
        <v>813</v>
      </c>
      <c r="D18" s="34" t="s">
        <v>813</v>
      </c>
      <c r="E18" s="58" t="s">
        <v>813</v>
      </c>
      <c r="F18" s="59" t="s">
        <v>813</v>
      </c>
      <c r="G18" s="41"/>
      <c r="H18" s="41"/>
      <c r="I18" s="41"/>
      <c r="J18" s="203">
        <v>0</v>
      </c>
      <c r="K18" s="179"/>
      <c r="L18" s="179"/>
      <c r="M18" s="179"/>
      <c r="N18" s="203">
        <v>0</v>
      </c>
      <c r="O18" s="42"/>
      <c r="P18" s="43"/>
      <c r="R18" s="39"/>
      <c r="S18" s="39"/>
      <c r="T18" s="39"/>
    </row>
    <row r="19" spans="1:20" s="38" customFormat="1" ht="40.5" customHeight="1" thickBot="1">
      <c r="A19" s="40"/>
      <c r="B19" s="93" t="s">
        <v>289</v>
      </c>
      <c r="C19" s="267" t="s">
        <v>813</v>
      </c>
      <c r="D19" s="34" t="s">
        <v>813</v>
      </c>
      <c r="E19" s="58" t="s">
        <v>813</v>
      </c>
      <c r="F19" s="59" t="s">
        <v>813</v>
      </c>
      <c r="G19" s="41"/>
      <c r="H19" s="41"/>
      <c r="I19" s="41"/>
      <c r="J19" s="203">
        <v>0</v>
      </c>
      <c r="K19" s="179"/>
      <c r="L19" s="179"/>
      <c r="M19" s="179"/>
      <c r="N19" s="203">
        <v>0</v>
      </c>
      <c r="O19" s="42"/>
      <c r="P19" s="43"/>
      <c r="R19" s="39"/>
      <c r="S19" s="39"/>
      <c r="T19" s="39"/>
    </row>
    <row r="20" spans="1:20" s="38" customFormat="1" ht="40.5" customHeight="1" thickBot="1">
      <c r="A20" s="40"/>
      <c r="B20" s="93"/>
      <c r="C20" s="267" t="s">
        <v>813</v>
      </c>
      <c r="D20" s="34" t="s">
        <v>813</v>
      </c>
      <c r="E20" s="58" t="s">
        <v>813</v>
      </c>
      <c r="F20" s="59" t="s">
        <v>813</v>
      </c>
      <c r="G20" s="41"/>
      <c r="H20" s="41"/>
      <c r="I20" s="41"/>
      <c r="J20" s="203"/>
      <c r="K20" s="41"/>
      <c r="L20" s="41"/>
      <c r="M20" s="41"/>
      <c r="N20" s="203"/>
      <c r="O20" s="42"/>
      <c r="P20" s="43"/>
      <c r="R20" s="39"/>
      <c r="S20" s="39"/>
      <c r="T20" s="39"/>
    </row>
    <row r="21" spans="1:20" s="38" customFormat="1" ht="40.5" customHeight="1" thickBot="1">
      <c r="A21" s="40"/>
      <c r="B21" s="93"/>
      <c r="C21" s="267" t="s">
        <v>813</v>
      </c>
      <c r="D21" s="34" t="s">
        <v>813</v>
      </c>
      <c r="E21" s="58" t="s">
        <v>813</v>
      </c>
      <c r="F21" s="59" t="s">
        <v>813</v>
      </c>
      <c r="G21" s="41"/>
      <c r="H21" s="41"/>
      <c r="I21" s="41"/>
      <c r="J21" s="60"/>
      <c r="K21" s="41"/>
      <c r="L21" s="41"/>
      <c r="M21" s="41"/>
      <c r="N21" s="60"/>
      <c r="O21" s="42"/>
      <c r="P21" s="43"/>
      <c r="R21" s="39"/>
      <c r="S21" s="39"/>
      <c r="T21" s="39"/>
    </row>
    <row r="22" spans="1:20" s="38" customFormat="1" ht="40.5" customHeight="1" thickBot="1">
      <c r="A22" s="40"/>
      <c r="B22" s="93"/>
      <c r="C22" s="267" t="s">
        <v>813</v>
      </c>
      <c r="D22" s="34" t="s">
        <v>813</v>
      </c>
      <c r="E22" s="58" t="s">
        <v>813</v>
      </c>
      <c r="F22" s="59" t="s">
        <v>813</v>
      </c>
      <c r="G22" s="41"/>
      <c r="H22" s="41"/>
      <c r="I22" s="41"/>
      <c r="J22" s="60"/>
      <c r="K22" s="41"/>
      <c r="L22" s="41"/>
      <c r="M22" s="41"/>
      <c r="N22" s="60"/>
      <c r="O22" s="42"/>
      <c r="P22" s="43"/>
      <c r="R22" s="39"/>
      <c r="S22" s="39"/>
      <c r="T22" s="39"/>
    </row>
    <row r="23" spans="1:20" s="38" customFormat="1" ht="40.5" customHeight="1" thickBot="1">
      <c r="A23" s="40"/>
      <c r="B23" s="93"/>
      <c r="C23" s="267" t="s">
        <v>813</v>
      </c>
      <c r="D23" s="34" t="s">
        <v>813</v>
      </c>
      <c r="E23" s="58" t="s">
        <v>813</v>
      </c>
      <c r="F23" s="59" t="s">
        <v>813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0.5" customHeight="1" thickBot="1">
      <c r="A24" s="40"/>
      <c r="B24" s="93"/>
      <c r="C24" s="267" t="s">
        <v>813</v>
      </c>
      <c r="D24" s="34" t="s">
        <v>813</v>
      </c>
      <c r="E24" s="58" t="s">
        <v>813</v>
      </c>
      <c r="F24" s="59" t="s">
        <v>813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0.5" customHeight="1" thickBot="1">
      <c r="A25" s="40"/>
      <c r="B25" s="93"/>
      <c r="C25" s="267" t="s">
        <v>813</v>
      </c>
      <c r="D25" s="34" t="s">
        <v>813</v>
      </c>
      <c r="E25" s="58" t="s">
        <v>813</v>
      </c>
      <c r="F25" s="59" t="s">
        <v>813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0.5" customHeight="1" thickBot="1">
      <c r="A26" s="44"/>
      <c r="B26" s="94"/>
      <c r="C26" s="321" t="s">
        <v>813</v>
      </c>
      <c r="D26" s="301" t="s">
        <v>813</v>
      </c>
      <c r="E26" s="299" t="s">
        <v>813</v>
      </c>
      <c r="F26" s="300" t="s">
        <v>813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/>
  <pageMargins left="0.62" right="0.3937007874015748" top="0.53" bottom="0.24" header="0.35433070866141736" footer="0.16"/>
  <pageSetup fitToHeight="1" fitToWidth="1" horizontalDpi="300" verticalDpi="3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2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7109375" style="20" customWidth="1"/>
    <col min="2" max="2" width="12.00390625" style="20" hidden="1" customWidth="1"/>
    <col min="3" max="3" width="8.57421875" style="20" customWidth="1"/>
    <col min="4" max="4" width="11.28125" style="53" customWidth="1"/>
    <col min="5" max="5" width="21.7109375" style="20" customWidth="1"/>
    <col min="6" max="6" width="24.8515625" style="21" customWidth="1"/>
    <col min="7" max="13" width="7.7109375" style="21" customWidth="1"/>
    <col min="14" max="14" width="7.7109375" style="54" customWidth="1"/>
    <col min="15" max="15" width="7.7109375" style="76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(Kapak!B3)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PROGRAMI'!C9</f>
        <v>Cirit Atma</v>
      </c>
      <c r="F3" s="28" t="s">
        <v>561</v>
      </c>
      <c r="G3" s="399" t="str">
        <f>'YARIŞMA PROGRAMI'!E29</f>
        <v>56.00 (800gr)</v>
      </c>
      <c r="H3" s="399"/>
      <c r="I3" s="399"/>
      <c r="J3" s="400" t="s">
        <v>4</v>
      </c>
      <c r="K3" s="400"/>
      <c r="L3" s="400"/>
      <c r="M3" s="421" t="str">
        <f>'YARIŞMA PROGRAMI'!F29</f>
        <v>Fatih AVAN 85.60</v>
      </c>
      <c r="N3" s="421"/>
      <c r="O3" s="421"/>
      <c r="P3" s="421"/>
    </row>
    <row r="4" spans="1:16" s="22" customFormat="1" ht="17.25" customHeight="1">
      <c r="A4" s="386" t="s">
        <v>16</v>
      </c>
      <c r="B4" s="386"/>
      <c r="C4" s="386"/>
      <c r="D4" s="386"/>
      <c r="E4" s="29" t="str">
        <f>'YARIŞMA PROGRAMI'!B27</f>
        <v>Büyük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PROGRAMI'!D9</f>
        <v>04 Mayıs 2014 - 10.30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74"/>
      <c r="P5" s="23"/>
    </row>
    <row r="6" spans="1:16" ht="22.5" customHeight="1">
      <c r="A6" s="389" t="s">
        <v>18</v>
      </c>
      <c r="B6" s="419" t="s">
        <v>116</v>
      </c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417" t="s">
        <v>21</v>
      </c>
      <c r="P6" s="380" t="s">
        <v>22</v>
      </c>
    </row>
    <row r="7" spans="1:16" ht="35.25" customHeight="1" thickBot="1">
      <c r="A7" s="390"/>
      <c r="B7" s="420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418"/>
      <c r="P7" s="381"/>
    </row>
    <row r="8" spans="1:20" s="38" customFormat="1" ht="42" customHeight="1" thickBot="1">
      <c r="A8" s="33">
        <v>1</v>
      </c>
      <c r="B8" s="176" t="s">
        <v>443</v>
      </c>
      <c r="C8" s="176">
        <v>147</v>
      </c>
      <c r="D8" s="34">
        <v>32973</v>
      </c>
      <c r="E8" s="58" t="s">
        <v>757</v>
      </c>
      <c r="F8" s="59" t="s">
        <v>662</v>
      </c>
      <c r="G8" s="35" t="s">
        <v>803</v>
      </c>
      <c r="H8" s="35">
        <v>6283</v>
      </c>
      <c r="I8" s="35" t="s">
        <v>803</v>
      </c>
      <c r="J8" s="303">
        <v>6283</v>
      </c>
      <c r="K8" s="35" t="s">
        <v>803</v>
      </c>
      <c r="L8" s="35">
        <v>6238</v>
      </c>
      <c r="M8" s="35" t="s">
        <v>803</v>
      </c>
      <c r="N8" s="303">
        <v>6283</v>
      </c>
      <c r="O8" s="180"/>
      <c r="P8" s="95"/>
      <c r="R8" s="39"/>
      <c r="S8" s="39"/>
      <c r="T8" s="39"/>
    </row>
    <row r="9" spans="1:20" s="38" customFormat="1" ht="42" customHeight="1" thickBot="1">
      <c r="A9" s="40">
        <v>2</v>
      </c>
      <c r="B9" s="177" t="s">
        <v>442</v>
      </c>
      <c r="C9" s="266" t="s">
        <v>789</v>
      </c>
      <c r="D9" s="34">
        <v>11.101994</v>
      </c>
      <c r="E9" s="58" t="s">
        <v>760</v>
      </c>
      <c r="F9" s="59" t="s">
        <v>632</v>
      </c>
      <c r="G9" s="41">
        <v>5809</v>
      </c>
      <c r="H9" s="41" t="s">
        <v>803</v>
      </c>
      <c r="I9" s="41" t="s">
        <v>803</v>
      </c>
      <c r="J9" s="60">
        <v>5809</v>
      </c>
      <c r="K9" s="41">
        <v>6007</v>
      </c>
      <c r="L9" s="41">
        <v>6123</v>
      </c>
      <c r="M9" s="41" t="s">
        <v>803</v>
      </c>
      <c r="N9" s="60">
        <v>6123</v>
      </c>
      <c r="O9" s="181"/>
      <c r="P9" s="96"/>
      <c r="R9" s="39"/>
      <c r="S9" s="39"/>
      <c r="T9" s="39"/>
    </row>
    <row r="10" spans="1:20" s="38" customFormat="1" ht="42" customHeight="1" thickBot="1">
      <c r="A10" s="44">
        <v>3</v>
      </c>
      <c r="B10" s="319" t="s">
        <v>439</v>
      </c>
      <c r="C10" s="320" t="s">
        <v>769</v>
      </c>
      <c r="D10" s="301">
        <v>34337</v>
      </c>
      <c r="E10" s="299" t="s">
        <v>758</v>
      </c>
      <c r="F10" s="300" t="s">
        <v>662</v>
      </c>
      <c r="G10" s="45" t="s">
        <v>803</v>
      </c>
      <c r="H10" s="45">
        <v>5604</v>
      </c>
      <c r="I10" s="45">
        <v>6111</v>
      </c>
      <c r="J10" s="311">
        <v>6111</v>
      </c>
      <c r="K10" s="45" t="s">
        <v>804</v>
      </c>
      <c r="L10" s="45" t="s">
        <v>804</v>
      </c>
      <c r="M10" s="45" t="s">
        <v>804</v>
      </c>
      <c r="N10" s="311">
        <v>6111</v>
      </c>
      <c r="O10" s="334"/>
      <c r="P10" s="336"/>
      <c r="R10" s="39"/>
      <c r="S10" s="39"/>
      <c r="T10" s="39"/>
    </row>
    <row r="11" spans="1:20" s="38" customFormat="1" ht="42" customHeight="1" thickBot="1">
      <c r="A11" s="40">
        <v>4</v>
      </c>
      <c r="B11" s="266" t="s">
        <v>441</v>
      </c>
      <c r="C11" s="266" t="s">
        <v>777</v>
      </c>
      <c r="D11" s="305">
        <v>33126</v>
      </c>
      <c r="E11" s="306" t="s">
        <v>759</v>
      </c>
      <c r="F11" s="306" t="s">
        <v>694</v>
      </c>
      <c r="G11" s="307" t="s">
        <v>803</v>
      </c>
      <c r="H11" s="307">
        <v>4436</v>
      </c>
      <c r="I11" s="307" t="s">
        <v>803</v>
      </c>
      <c r="J11" s="308">
        <v>4436</v>
      </c>
      <c r="K11" s="307">
        <v>4700</v>
      </c>
      <c r="L11" s="307" t="s">
        <v>803</v>
      </c>
      <c r="M11" s="307">
        <v>4612</v>
      </c>
      <c r="N11" s="308">
        <v>4700</v>
      </c>
      <c r="O11" s="333"/>
      <c r="P11" s="335"/>
      <c r="R11" s="39"/>
      <c r="S11" s="39"/>
      <c r="T11" s="39"/>
    </row>
    <row r="12" spans="1:20" s="38" customFormat="1" ht="42" customHeight="1" thickBot="1">
      <c r="A12" s="44">
        <v>5</v>
      </c>
      <c r="B12" s="177" t="s">
        <v>440</v>
      </c>
      <c r="C12" s="266">
        <v>113</v>
      </c>
      <c r="D12" s="34">
        <v>33684</v>
      </c>
      <c r="E12" s="58" t="s">
        <v>756</v>
      </c>
      <c r="F12" s="59" t="s">
        <v>629</v>
      </c>
      <c r="G12" s="41">
        <v>3001</v>
      </c>
      <c r="H12" s="41">
        <v>3207</v>
      </c>
      <c r="I12" s="41" t="s">
        <v>803</v>
      </c>
      <c r="J12" s="60">
        <v>3207</v>
      </c>
      <c r="K12" s="41" t="s">
        <v>804</v>
      </c>
      <c r="L12" s="41" t="s">
        <v>804</v>
      </c>
      <c r="M12" s="41" t="s">
        <v>804</v>
      </c>
      <c r="N12" s="60">
        <v>3207</v>
      </c>
      <c r="O12" s="181"/>
      <c r="P12" s="96"/>
      <c r="R12" s="39"/>
      <c r="S12" s="39"/>
      <c r="T12" s="39"/>
    </row>
    <row r="13" spans="1:20" s="38" customFormat="1" ht="42" customHeight="1" thickBot="1">
      <c r="A13" s="40">
        <v>6</v>
      </c>
      <c r="B13" s="177" t="s">
        <v>438</v>
      </c>
      <c r="C13" s="266">
        <v>143</v>
      </c>
      <c r="D13" s="34">
        <v>33794</v>
      </c>
      <c r="E13" s="58" t="s">
        <v>649</v>
      </c>
      <c r="F13" s="59" t="s">
        <v>647</v>
      </c>
      <c r="G13" s="41">
        <v>3008</v>
      </c>
      <c r="H13" s="41">
        <v>1906</v>
      </c>
      <c r="I13" s="41">
        <v>3104</v>
      </c>
      <c r="J13" s="60">
        <v>3104</v>
      </c>
      <c r="K13" s="41" t="s">
        <v>803</v>
      </c>
      <c r="L13" s="41">
        <v>2372</v>
      </c>
      <c r="M13" s="41" t="s">
        <v>803</v>
      </c>
      <c r="N13" s="60">
        <v>3104</v>
      </c>
      <c r="O13" s="181"/>
      <c r="P13" s="96"/>
      <c r="R13" s="39"/>
      <c r="S13" s="39"/>
      <c r="T13" s="39"/>
    </row>
    <row r="14" spans="1:20" s="38" customFormat="1" ht="42" customHeight="1" thickBot="1">
      <c r="A14" s="44"/>
      <c r="B14" s="177" t="s">
        <v>435</v>
      </c>
      <c r="C14" s="266">
        <v>144</v>
      </c>
      <c r="D14" s="34">
        <v>33563</v>
      </c>
      <c r="E14" s="58" t="s">
        <v>695</v>
      </c>
      <c r="F14" s="59" t="s">
        <v>647</v>
      </c>
      <c r="G14" s="41"/>
      <c r="H14" s="41"/>
      <c r="I14" s="41"/>
      <c r="J14" s="60">
        <v>0</v>
      </c>
      <c r="K14" s="41"/>
      <c r="L14" s="41"/>
      <c r="M14" s="41"/>
      <c r="N14" s="60">
        <v>0</v>
      </c>
      <c r="O14" s="181" t="s">
        <v>810</v>
      </c>
      <c r="P14" s="96"/>
      <c r="R14" s="39"/>
      <c r="S14" s="39"/>
      <c r="T14" s="39"/>
    </row>
    <row r="15" spans="1:20" s="38" customFormat="1" ht="42" customHeight="1" thickBot="1">
      <c r="A15" s="40"/>
      <c r="B15" s="177" t="s">
        <v>436</v>
      </c>
      <c r="C15" s="266">
        <v>59</v>
      </c>
      <c r="D15" s="34">
        <v>30571</v>
      </c>
      <c r="E15" s="58" t="s">
        <v>644</v>
      </c>
      <c r="F15" s="59" t="s">
        <v>125</v>
      </c>
      <c r="G15" s="41"/>
      <c r="H15" s="41"/>
      <c r="I15" s="41"/>
      <c r="J15" s="60">
        <v>0</v>
      </c>
      <c r="K15" s="41"/>
      <c r="L15" s="41"/>
      <c r="M15" s="41"/>
      <c r="N15" s="60">
        <v>0</v>
      </c>
      <c r="O15" s="181" t="s">
        <v>810</v>
      </c>
      <c r="P15" s="96"/>
      <c r="R15" s="39"/>
      <c r="S15" s="39"/>
      <c r="T15" s="39"/>
    </row>
    <row r="16" spans="1:20" s="38" customFormat="1" ht="42" customHeight="1" thickBot="1">
      <c r="A16" s="44"/>
      <c r="B16" s="177" t="s">
        <v>437</v>
      </c>
      <c r="C16" s="266">
        <v>141</v>
      </c>
      <c r="D16" s="34">
        <v>34413</v>
      </c>
      <c r="E16" s="58" t="s">
        <v>646</v>
      </c>
      <c r="F16" s="59" t="s">
        <v>647</v>
      </c>
      <c r="G16" s="41"/>
      <c r="H16" s="41"/>
      <c r="I16" s="41"/>
      <c r="J16" s="60">
        <v>0</v>
      </c>
      <c r="K16" s="41"/>
      <c r="L16" s="41"/>
      <c r="M16" s="41"/>
      <c r="N16" s="60">
        <v>0</v>
      </c>
      <c r="O16" s="42" t="s">
        <v>810</v>
      </c>
      <c r="P16" s="43"/>
      <c r="R16" s="39"/>
      <c r="S16" s="39"/>
      <c r="T16" s="39"/>
    </row>
    <row r="17" spans="1:20" s="38" customFormat="1" ht="42" customHeight="1" thickBot="1">
      <c r="A17" s="40"/>
      <c r="B17" s="177" t="s">
        <v>444</v>
      </c>
      <c r="C17" s="266" t="s">
        <v>813</v>
      </c>
      <c r="D17" s="34" t="s">
        <v>813</v>
      </c>
      <c r="E17" s="58" t="s">
        <v>813</v>
      </c>
      <c r="F17" s="59" t="s">
        <v>813</v>
      </c>
      <c r="G17" s="41"/>
      <c r="H17" s="41"/>
      <c r="I17" s="41"/>
      <c r="J17" s="203"/>
      <c r="K17" s="214"/>
      <c r="L17" s="214"/>
      <c r="M17" s="214"/>
      <c r="N17" s="203"/>
      <c r="O17" s="42"/>
      <c r="P17" s="43"/>
      <c r="R17" s="39"/>
      <c r="S17" s="39"/>
      <c r="T17" s="39"/>
    </row>
    <row r="18" spans="1:20" s="38" customFormat="1" ht="42" customHeight="1" thickBot="1">
      <c r="A18" s="40"/>
      <c r="B18" s="177" t="s">
        <v>445</v>
      </c>
      <c r="C18" s="266" t="s">
        <v>813</v>
      </c>
      <c r="D18" s="225" t="s">
        <v>813</v>
      </c>
      <c r="E18" s="58" t="s">
        <v>813</v>
      </c>
      <c r="F18" s="59" t="s">
        <v>813</v>
      </c>
      <c r="G18" s="41"/>
      <c r="H18" s="41"/>
      <c r="I18" s="41"/>
      <c r="J18" s="203"/>
      <c r="K18" s="214"/>
      <c r="L18" s="214"/>
      <c r="M18" s="214"/>
      <c r="N18" s="203"/>
      <c r="O18" s="42"/>
      <c r="P18" s="43"/>
      <c r="R18" s="39"/>
      <c r="S18" s="39"/>
      <c r="T18" s="39"/>
    </row>
    <row r="19" spans="1:20" s="38" customFormat="1" ht="42" customHeight="1" thickBot="1">
      <c r="A19" s="40"/>
      <c r="B19" s="177" t="s">
        <v>446</v>
      </c>
      <c r="C19" s="266" t="s">
        <v>813</v>
      </c>
      <c r="D19" s="225" t="s">
        <v>813</v>
      </c>
      <c r="E19" s="58" t="s">
        <v>813</v>
      </c>
      <c r="F19" s="59" t="s">
        <v>813</v>
      </c>
      <c r="G19" s="41"/>
      <c r="H19" s="41"/>
      <c r="I19" s="41"/>
      <c r="J19" s="203"/>
      <c r="K19" s="214"/>
      <c r="L19" s="214"/>
      <c r="M19" s="214"/>
      <c r="N19" s="203"/>
      <c r="O19" s="42"/>
      <c r="P19" s="43"/>
      <c r="R19" s="39"/>
      <c r="S19" s="39"/>
      <c r="T19" s="39"/>
    </row>
    <row r="20" spans="1:20" s="38" customFormat="1" ht="42" customHeight="1" thickBot="1">
      <c r="A20" s="40"/>
      <c r="B20" s="177" t="s">
        <v>447</v>
      </c>
      <c r="C20" s="266" t="s">
        <v>813</v>
      </c>
      <c r="D20" s="225" t="s">
        <v>813</v>
      </c>
      <c r="E20" s="58" t="s">
        <v>813</v>
      </c>
      <c r="F20" s="59" t="s">
        <v>813</v>
      </c>
      <c r="G20" s="41"/>
      <c r="H20" s="41"/>
      <c r="I20" s="41"/>
      <c r="J20" s="60"/>
      <c r="K20" s="41"/>
      <c r="L20" s="41"/>
      <c r="M20" s="41"/>
      <c r="N20" s="60"/>
      <c r="O20" s="42"/>
      <c r="P20" s="43"/>
      <c r="R20" s="39"/>
      <c r="S20" s="39"/>
      <c r="T20" s="39"/>
    </row>
    <row r="21" spans="1:20" s="38" customFormat="1" ht="42" customHeight="1" thickBot="1">
      <c r="A21" s="40"/>
      <c r="B21" s="177" t="s">
        <v>448</v>
      </c>
      <c r="C21" s="266" t="s">
        <v>813</v>
      </c>
      <c r="D21" s="225" t="s">
        <v>813</v>
      </c>
      <c r="E21" s="58" t="s">
        <v>813</v>
      </c>
      <c r="F21" s="59" t="s">
        <v>813</v>
      </c>
      <c r="G21" s="41"/>
      <c r="H21" s="41"/>
      <c r="I21" s="41"/>
      <c r="J21" s="60"/>
      <c r="K21" s="41"/>
      <c r="L21" s="41"/>
      <c r="M21" s="41"/>
      <c r="N21" s="60"/>
      <c r="O21" s="42"/>
      <c r="P21" s="43"/>
      <c r="R21" s="39"/>
      <c r="S21" s="39"/>
      <c r="T21" s="39"/>
    </row>
    <row r="22" spans="1:20" s="38" customFormat="1" ht="42" customHeight="1" thickBot="1">
      <c r="A22" s="40"/>
      <c r="B22" s="177" t="s">
        <v>449</v>
      </c>
      <c r="C22" s="266" t="s">
        <v>813</v>
      </c>
      <c r="D22" s="225" t="s">
        <v>813</v>
      </c>
      <c r="E22" s="58" t="s">
        <v>813</v>
      </c>
      <c r="F22" s="59" t="s">
        <v>813</v>
      </c>
      <c r="G22" s="41"/>
      <c r="H22" s="41"/>
      <c r="I22" s="41"/>
      <c r="J22" s="60"/>
      <c r="K22" s="41"/>
      <c r="L22" s="41"/>
      <c r="M22" s="41"/>
      <c r="N22" s="60"/>
      <c r="O22" s="42"/>
      <c r="P22" s="43"/>
      <c r="R22" s="39"/>
      <c r="S22" s="39"/>
      <c r="T22" s="39"/>
    </row>
    <row r="23" spans="1:20" s="38" customFormat="1" ht="42" customHeight="1" thickBot="1">
      <c r="A23" s="40"/>
      <c r="B23" s="177" t="s">
        <v>450</v>
      </c>
      <c r="C23" s="266" t="s">
        <v>813</v>
      </c>
      <c r="D23" s="225" t="s">
        <v>813</v>
      </c>
      <c r="E23" s="58" t="s">
        <v>813</v>
      </c>
      <c r="F23" s="59" t="s">
        <v>813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2" customHeight="1" thickBot="1">
      <c r="A24" s="40"/>
      <c r="B24" s="177" t="s">
        <v>451</v>
      </c>
      <c r="C24" s="266" t="s">
        <v>813</v>
      </c>
      <c r="D24" s="225" t="s">
        <v>813</v>
      </c>
      <c r="E24" s="58" t="s">
        <v>813</v>
      </c>
      <c r="F24" s="59" t="s">
        <v>813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2" customHeight="1" thickBot="1">
      <c r="A25" s="40"/>
      <c r="B25" s="177" t="s">
        <v>452</v>
      </c>
      <c r="C25" s="266" t="s">
        <v>813</v>
      </c>
      <c r="D25" s="225" t="s">
        <v>813</v>
      </c>
      <c r="E25" s="58" t="s">
        <v>813</v>
      </c>
      <c r="F25" s="59" t="s">
        <v>813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2" customHeight="1" thickBot="1">
      <c r="A26" s="44"/>
      <c r="B26" s="319" t="s">
        <v>453</v>
      </c>
      <c r="C26" s="320" t="s">
        <v>813</v>
      </c>
      <c r="D26" s="298" t="s">
        <v>813</v>
      </c>
      <c r="E26" s="299" t="s">
        <v>813</v>
      </c>
      <c r="F26" s="300" t="s">
        <v>813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75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 horizontalCentered="1"/>
  <pageMargins left="0.6299212598425197" right="0.3937007874015748" top="0.61" bottom="0.2362204724409449" header="0.35433070866141736" footer="0.15748031496062992"/>
  <pageSetup fitToHeight="1" fitToWidth="1" horizontalDpi="300" verticalDpi="3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28"/>
  <sheetViews>
    <sheetView zoomScaleSheetLayoutView="90" zoomScalePageLayoutView="0" workbookViewId="0" topLeftCell="A1">
      <selection activeCell="E8" sqref="E8"/>
    </sheetView>
  </sheetViews>
  <sheetFormatPr defaultColWidth="9.140625" defaultRowHeight="12.75"/>
  <cols>
    <col min="1" max="1" width="6.00390625" style="20" customWidth="1"/>
    <col min="2" max="2" width="11.421875" style="20" hidden="1" customWidth="1"/>
    <col min="3" max="3" width="7.28125" style="20" customWidth="1"/>
    <col min="4" max="4" width="11.00390625" style="53" customWidth="1"/>
    <col min="5" max="5" width="24.57421875" style="20" customWidth="1"/>
    <col min="6" max="6" width="26.574218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Kapak!B3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PROGRAMI'!C7</f>
        <v>Çekiç Atma</v>
      </c>
      <c r="F3" s="28" t="s">
        <v>561</v>
      </c>
      <c r="G3" s="399" t="str">
        <f>'YARIŞMA PROGRAMI'!E27</f>
        <v>50.00 (7.260gr)</v>
      </c>
      <c r="H3" s="399"/>
      <c r="I3" s="399"/>
      <c r="J3" s="400" t="s">
        <v>4</v>
      </c>
      <c r="K3" s="400"/>
      <c r="L3" s="400"/>
      <c r="M3" s="399" t="str">
        <f>'YARIŞMA PROGRAMI'!F27</f>
        <v>Eşref APAK 81.45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29" t="str">
        <f>'YARIŞMA PROGRAMI'!B27</f>
        <v>Büyük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PROGRAMI'!D27</f>
        <v>03 Mayıs 2014 - 17.00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389" t="s">
        <v>18</v>
      </c>
      <c r="B6" s="90"/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378" t="s">
        <v>21</v>
      </c>
      <c r="P6" s="380" t="s">
        <v>22</v>
      </c>
    </row>
    <row r="7" spans="1:16" ht="35.25" customHeight="1" thickBot="1">
      <c r="A7" s="390"/>
      <c r="B7" s="91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379"/>
      <c r="P7" s="381"/>
    </row>
    <row r="8" spans="1:20" s="38" customFormat="1" ht="45" customHeight="1" thickBot="1">
      <c r="A8" s="33">
        <v>1</v>
      </c>
      <c r="B8" s="176" t="s">
        <v>459</v>
      </c>
      <c r="C8" s="176" t="s">
        <v>778</v>
      </c>
      <c r="D8" s="259">
        <v>34444</v>
      </c>
      <c r="E8" s="260" t="s">
        <v>693</v>
      </c>
      <c r="F8" s="261" t="s">
        <v>694</v>
      </c>
      <c r="G8" s="35">
        <v>4700</v>
      </c>
      <c r="H8" s="35">
        <v>4925</v>
      </c>
      <c r="I8" s="35" t="s">
        <v>803</v>
      </c>
      <c r="J8" s="303">
        <v>4925</v>
      </c>
      <c r="K8" s="35">
        <v>4749</v>
      </c>
      <c r="L8" s="35">
        <v>4707</v>
      </c>
      <c r="M8" s="35">
        <v>4980</v>
      </c>
      <c r="N8" s="303">
        <v>4980</v>
      </c>
      <c r="O8" s="42"/>
      <c r="P8" s="37"/>
      <c r="R8" s="39"/>
      <c r="S8" s="39"/>
      <c r="T8" s="39"/>
    </row>
    <row r="9" spans="1:20" s="38" customFormat="1" ht="45" customHeight="1" thickBot="1">
      <c r="A9" s="40">
        <v>2</v>
      </c>
      <c r="B9" s="176" t="s">
        <v>458</v>
      </c>
      <c r="C9" s="176">
        <v>54</v>
      </c>
      <c r="D9" s="259">
        <v>34279</v>
      </c>
      <c r="E9" s="260" t="s">
        <v>689</v>
      </c>
      <c r="F9" s="261" t="s">
        <v>690</v>
      </c>
      <c r="G9" s="41" t="s">
        <v>803</v>
      </c>
      <c r="H9" s="41">
        <v>4515</v>
      </c>
      <c r="I9" s="41">
        <v>4251</v>
      </c>
      <c r="J9" s="60">
        <v>4515</v>
      </c>
      <c r="K9" s="41" t="s">
        <v>803</v>
      </c>
      <c r="L9" s="41">
        <v>4366</v>
      </c>
      <c r="M9" s="41" t="s">
        <v>803</v>
      </c>
      <c r="N9" s="60">
        <v>4515</v>
      </c>
      <c r="O9" s="42"/>
      <c r="P9" s="43"/>
      <c r="R9" s="39"/>
      <c r="S9" s="39"/>
      <c r="T9" s="39"/>
    </row>
    <row r="10" spans="1:20" s="38" customFormat="1" ht="45" customHeight="1" thickBot="1">
      <c r="A10" s="40">
        <v>3</v>
      </c>
      <c r="B10" s="176" t="s">
        <v>457</v>
      </c>
      <c r="C10" s="176" t="s">
        <v>774</v>
      </c>
      <c r="D10" s="259">
        <v>32685</v>
      </c>
      <c r="E10" s="260" t="s">
        <v>691</v>
      </c>
      <c r="F10" s="261" t="s">
        <v>692</v>
      </c>
      <c r="G10" s="41">
        <v>4122</v>
      </c>
      <c r="H10" s="41">
        <v>4334</v>
      </c>
      <c r="I10" s="41" t="s">
        <v>803</v>
      </c>
      <c r="J10" s="60">
        <v>4334</v>
      </c>
      <c r="K10" s="41">
        <v>4227</v>
      </c>
      <c r="L10" s="41" t="s">
        <v>803</v>
      </c>
      <c r="M10" s="41" t="s">
        <v>803</v>
      </c>
      <c r="N10" s="60">
        <v>4334</v>
      </c>
      <c r="O10" s="42"/>
      <c r="P10" s="43"/>
      <c r="R10" s="39"/>
      <c r="S10" s="39"/>
      <c r="T10" s="39"/>
    </row>
    <row r="11" spans="1:20" s="38" customFormat="1" ht="45" customHeight="1" thickBot="1">
      <c r="A11" s="40">
        <v>4</v>
      </c>
      <c r="B11" s="176" t="s">
        <v>456</v>
      </c>
      <c r="C11" s="176">
        <v>49</v>
      </c>
      <c r="D11" s="259">
        <v>34574</v>
      </c>
      <c r="E11" s="260" t="s">
        <v>687</v>
      </c>
      <c r="F11" s="261" t="s">
        <v>642</v>
      </c>
      <c r="G11" s="41">
        <v>3694</v>
      </c>
      <c r="H11" s="41">
        <v>3411</v>
      </c>
      <c r="I11" s="41" t="s">
        <v>803</v>
      </c>
      <c r="J11" s="60">
        <v>3694</v>
      </c>
      <c r="K11" s="41">
        <v>3638</v>
      </c>
      <c r="L11" s="41" t="s">
        <v>803</v>
      </c>
      <c r="M11" s="41">
        <v>3688</v>
      </c>
      <c r="N11" s="60">
        <v>3694</v>
      </c>
      <c r="O11" s="42"/>
      <c r="P11" s="43"/>
      <c r="R11" s="39"/>
      <c r="S11" s="39"/>
      <c r="T11" s="39"/>
    </row>
    <row r="12" spans="1:20" s="38" customFormat="1" ht="45" customHeight="1" thickBot="1">
      <c r="A12" s="40">
        <v>5</v>
      </c>
      <c r="B12" s="176" t="s">
        <v>455</v>
      </c>
      <c r="C12" s="176">
        <v>52</v>
      </c>
      <c r="D12" s="259">
        <v>34515</v>
      </c>
      <c r="E12" s="260" t="s">
        <v>812</v>
      </c>
      <c r="F12" s="261" t="s">
        <v>642</v>
      </c>
      <c r="G12" s="41">
        <v>1948</v>
      </c>
      <c r="H12" s="41" t="s">
        <v>803</v>
      </c>
      <c r="I12" s="41" t="s">
        <v>803</v>
      </c>
      <c r="J12" s="60">
        <v>1948</v>
      </c>
      <c r="K12" s="41">
        <v>1948</v>
      </c>
      <c r="L12" s="41" t="s">
        <v>803</v>
      </c>
      <c r="M12" s="41" t="s">
        <v>803</v>
      </c>
      <c r="N12" s="60">
        <v>1948</v>
      </c>
      <c r="O12" s="42"/>
      <c r="P12" s="43"/>
      <c r="R12" s="39"/>
      <c r="S12" s="39"/>
      <c r="T12" s="39"/>
    </row>
    <row r="13" spans="1:20" s="38" customFormat="1" ht="45" customHeight="1" thickBot="1">
      <c r="A13" s="40">
        <v>6</v>
      </c>
      <c r="B13" s="176" t="s">
        <v>454</v>
      </c>
      <c r="C13" s="176">
        <v>144</v>
      </c>
      <c r="D13" s="259">
        <v>33563</v>
      </c>
      <c r="E13" s="260" t="s">
        <v>695</v>
      </c>
      <c r="F13" s="261" t="s">
        <v>647</v>
      </c>
      <c r="G13" s="41">
        <v>1677</v>
      </c>
      <c r="H13" s="41" t="s">
        <v>803</v>
      </c>
      <c r="I13" s="41" t="s">
        <v>803</v>
      </c>
      <c r="J13" s="60">
        <v>1677</v>
      </c>
      <c r="K13" s="41">
        <v>1599</v>
      </c>
      <c r="L13" s="41" t="s">
        <v>804</v>
      </c>
      <c r="M13" s="41" t="s">
        <v>804</v>
      </c>
      <c r="N13" s="60">
        <v>1677</v>
      </c>
      <c r="O13" s="42"/>
      <c r="P13" s="43"/>
      <c r="R13" s="39"/>
      <c r="S13" s="39"/>
      <c r="T13" s="39"/>
    </row>
    <row r="14" spans="1:20" s="38" customFormat="1" ht="45" customHeight="1" thickBot="1">
      <c r="A14" s="40"/>
      <c r="B14" s="176" t="s">
        <v>460</v>
      </c>
      <c r="C14" s="176" t="s">
        <v>813</v>
      </c>
      <c r="D14" s="259" t="s">
        <v>813</v>
      </c>
      <c r="E14" s="260" t="s">
        <v>813</v>
      </c>
      <c r="F14" s="261" t="s">
        <v>813</v>
      </c>
      <c r="G14" s="41"/>
      <c r="H14" s="214"/>
      <c r="I14" s="214"/>
      <c r="J14" s="203">
        <v>0</v>
      </c>
      <c r="K14" s="214"/>
      <c r="L14" s="214"/>
      <c r="M14" s="214"/>
      <c r="N14" s="203">
        <v>0</v>
      </c>
      <c r="O14" s="42"/>
      <c r="P14" s="43"/>
      <c r="R14" s="39"/>
      <c r="S14" s="39"/>
      <c r="T14" s="39"/>
    </row>
    <row r="15" spans="1:20" s="38" customFormat="1" ht="45" customHeight="1" thickBot="1">
      <c r="A15" s="40"/>
      <c r="B15" s="176" t="s">
        <v>461</v>
      </c>
      <c r="C15" s="176" t="s">
        <v>813</v>
      </c>
      <c r="D15" s="259" t="s">
        <v>813</v>
      </c>
      <c r="E15" s="260" t="s">
        <v>813</v>
      </c>
      <c r="F15" s="261" t="s">
        <v>813</v>
      </c>
      <c r="G15" s="214"/>
      <c r="H15" s="214"/>
      <c r="I15" s="214"/>
      <c r="J15" s="203">
        <v>0</v>
      </c>
      <c r="K15" s="214"/>
      <c r="L15" s="214"/>
      <c r="M15" s="214"/>
      <c r="N15" s="203">
        <v>0</v>
      </c>
      <c r="O15" s="42"/>
      <c r="P15" s="43"/>
      <c r="R15" s="39"/>
      <c r="S15" s="39"/>
      <c r="T15" s="39"/>
    </row>
    <row r="16" spans="1:20" s="38" customFormat="1" ht="45" customHeight="1" thickBot="1">
      <c r="A16" s="40"/>
      <c r="B16" s="176" t="s">
        <v>462</v>
      </c>
      <c r="C16" s="176" t="s">
        <v>813</v>
      </c>
      <c r="D16" s="259" t="s">
        <v>813</v>
      </c>
      <c r="E16" s="260" t="s">
        <v>813</v>
      </c>
      <c r="F16" s="261" t="s">
        <v>813</v>
      </c>
      <c r="G16" s="41"/>
      <c r="H16" s="41"/>
      <c r="I16" s="41"/>
      <c r="J16" s="203">
        <v>0</v>
      </c>
      <c r="K16" s="214"/>
      <c r="L16" s="214"/>
      <c r="M16" s="214"/>
      <c r="N16" s="203">
        <v>0</v>
      </c>
      <c r="O16" s="42"/>
      <c r="P16" s="43"/>
      <c r="R16" s="39"/>
      <c r="S16" s="39"/>
      <c r="T16" s="39"/>
    </row>
    <row r="17" spans="1:20" s="38" customFormat="1" ht="45" customHeight="1" thickBot="1">
      <c r="A17" s="40"/>
      <c r="B17" s="176" t="s">
        <v>463</v>
      </c>
      <c r="C17" s="176" t="s">
        <v>813</v>
      </c>
      <c r="D17" s="259" t="s">
        <v>813</v>
      </c>
      <c r="E17" s="260" t="s">
        <v>813</v>
      </c>
      <c r="F17" s="261" t="s">
        <v>813</v>
      </c>
      <c r="G17" s="41"/>
      <c r="H17" s="41"/>
      <c r="I17" s="41"/>
      <c r="J17" s="203">
        <v>0</v>
      </c>
      <c r="K17" s="214"/>
      <c r="L17" s="214"/>
      <c r="M17" s="214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/>
      <c r="B18" s="176" t="s">
        <v>464</v>
      </c>
      <c r="C18" s="176" t="s">
        <v>813</v>
      </c>
      <c r="D18" s="259" t="s">
        <v>813</v>
      </c>
      <c r="E18" s="260" t="s">
        <v>813</v>
      </c>
      <c r="F18" s="261" t="s">
        <v>813</v>
      </c>
      <c r="G18" s="41"/>
      <c r="H18" s="41"/>
      <c r="I18" s="41"/>
      <c r="J18" s="203">
        <v>0</v>
      </c>
      <c r="K18" s="214"/>
      <c r="L18" s="214"/>
      <c r="M18" s="214"/>
      <c r="N18" s="203">
        <v>0</v>
      </c>
      <c r="O18" s="42"/>
      <c r="P18" s="43"/>
      <c r="R18" s="39"/>
      <c r="S18" s="39"/>
      <c r="T18" s="39"/>
    </row>
    <row r="19" spans="1:20" s="38" customFormat="1" ht="45" customHeight="1" thickBot="1">
      <c r="A19" s="40"/>
      <c r="B19" s="176" t="s">
        <v>465</v>
      </c>
      <c r="C19" s="176" t="s">
        <v>813</v>
      </c>
      <c r="D19" s="259" t="s">
        <v>813</v>
      </c>
      <c r="E19" s="260" t="s">
        <v>813</v>
      </c>
      <c r="F19" s="261" t="s">
        <v>813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176" t="s">
        <v>466</v>
      </c>
      <c r="C20" s="176" t="s">
        <v>813</v>
      </c>
      <c r="D20" s="259" t="s">
        <v>813</v>
      </c>
      <c r="E20" s="260" t="s">
        <v>813</v>
      </c>
      <c r="F20" s="261" t="s">
        <v>813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176" t="s">
        <v>467</v>
      </c>
      <c r="C21" s="176" t="s">
        <v>813</v>
      </c>
      <c r="D21" s="259" t="s">
        <v>813</v>
      </c>
      <c r="E21" s="260" t="s">
        <v>813</v>
      </c>
      <c r="F21" s="261" t="s">
        <v>813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176" t="s">
        <v>468</v>
      </c>
      <c r="C22" s="176" t="s">
        <v>813</v>
      </c>
      <c r="D22" s="259" t="s">
        <v>813</v>
      </c>
      <c r="E22" s="260" t="s">
        <v>813</v>
      </c>
      <c r="F22" s="261" t="s">
        <v>813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176" t="s">
        <v>469</v>
      </c>
      <c r="C23" s="176" t="s">
        <v>813</v>
      </c>
      <c r="D23" s="259" t="s">
        <v>813</v>
      </c>
      <c r="E23" s="260" t="s">
        <v>813</v>
      </c>
      <c r="F23" s="261" t="s">
        <v>813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176" t="s">
        <v>470</v>
      </c>
      <c r="C24" s="176" t="s">
        <v>813</v>
      </c>
      <c r="D24" s="259" t="s">
        <v>813</v>
      </c>
      <c r="E24" s="260" t="s">
        <v>813</v>
      </c>
      <c r="F24" s="261" t="s">
        <v>813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176" t="s">
        <v>471</v>
      </c>
      <c r="C25" s="176" t="s">
        <v>813</v>
      </c>
      <c r="D25" s="259" t="s">
        <v>813</v>
      </c>
      <c r="E25" s="260" t="s">
        <v>813</v>
      </c>
      <c r="F25" s="261" t="s">
        <v>813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314" t="s">
        <v>472</v>
      </c>
      <c r="C26" s="314" t="s">
        <v>813</v>
      </c>
      <c r="D26" s="315" t="s">
        <v>813</v>
      </c>
      <c r="E26" s="316" t="s">
        <v>813</v>
      </c>
      <c r="F26" s="317" t="s">
        <v>813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3"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D6:D7"/>
    <mergeCell ref="E6:E7"/>
    <mergeCell ref="F6:F7"/>
    <mergeCell ref="G6:M6"/>
    <mergeCell ref="N6:N7"/>
    <mergeCell ref="A1:P1"/>
    <mergeCell ref="A2:P2"/>
    <mergeCell ref="A3:D3"/>
    <mergeCell ref="G3:I3"/>
    <mergeCell ref="J3:L3"/>
    <mergeCell ref="M3:P3"/>
  </mergeCells>
  <printOptions horizontalCentered="1"/>
  <pageMargins left="0.41" right="0.15748031496062992" top="0.5118110236220472" bottom="0.2362204724409449" header="0.35433070866141736" footer="0.15748031496062992"/>
  <pageSetup fitToHeight="1" fitToWidth="1" horizontalDpi="300" verticalDpi="300" orientation="portrait" paperSize="9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28"/>
  <sheetViews>
    <sheetView zoomScalePageLayoutView="0" workbookViewId="0" topLeftCell="A1">
      <selection activeCell="A8" sqref="A8:P26"/>
    </sheetView>
  </sheetViews>
  <sheetFormatPr defaultColWidth="9.140625" defaultRowHeight="12.75"/>
  <cols>
    <col min="1" max="1" width="6.00390625" style="20" customWidth="1"/>
    <col min="2" max="2" width="11.28125" style="20" hidden="1" customWidth="1"/>
    <col min="3" max="3" width="7.8515625" style="20" customWidth="1"/>
    <col min="4" max="4" width="11.00390625" style="53" customWidth="1"/>
    <col min="5" max="5" width="23.57421875" style="20" customWidth="1"/>
    <col min="6" max="6" width="23.8515625" style="20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7" width="9.140625" style="21" customWidth="1"/>
    <col min="18" max="16384" width="9.140625" style="21" customWidth="1"/>
  </cols>
  <sheetData>
    <row r="1" spans="1:16" ht="48.75" customHeight="1">
      <c r="A1" s="416" t="str">
        <f>Kapak!B3</f>
        <v>TÜRKİYE ATLETİZM FEDERASYONU BAŞKANLIĞI
Bursa Atletizm İl Temsilciliği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PROGRAMI'!C8</f>
        <v>Gülle Atma</v>
      </c>
      <c r="F3" s="28" t="s">
        <v>561</v>
      </c>
      <c r="G3" s="399" t="str">
        <f>'YARIŞMA PROGRAMI'!E28</f>
        <v>14.00 (7,260gr)</v>
      </c>
      <c r="H3" s="399"/>
      <c r="I3" s="399"/>
      <c r="J3" s="400" t="s">
        <v>4</v>
      </c>
      <c r="K3" s="400"/>
      <c r="L3" s="400"/>
      <c r="M3" s="399" t="str">
        <f>'YARIŞMA PROGRAMI'!F28</f>
        <v>Hüseyin ATICI 20.42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185" t="str">
        <f>'YARIŞMA PROGRAMI'!B27</f>
        <v>Büyük Erkek</v>
      </c>
      <c r="F4" s="55"/>
      <c r="G4" s="387"/>
      <c r="H4" s="387"/>
      <c r="I4" s="387"/>
      <c r="J4" s="386" t="s">
        <v>17</v>
      </c>
      <c r="K4" s="386"/>
      <c r="L4" s="386"/>
      <c r="M4" s="388" t="str">
        <f>'YARIŞMA PROGRAMI'!D28</f>
        <v>03 Mayıs 2014 - 17.00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56"/>
      <c r="F5" s="57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07" t="s">
        <v>18</v>
      </c>
      <c r="B6" s="409"/>
      <c r="C6" s="384" t="s">
        <v>556</v>
      </c>
      <c r="D6" s="411" t="s">
        <v>31</v>
      </c>
      <c r="E6" s="409" t="s">
        <v>19</v>
      </c>
      <c r="F6" s="409" t="s">
        <v>23</v>
      </c>
      <c r="G6" s="413" t="s">
        <v>5</v>
      </c>
      <c r="H6" s="414"/>
      <c r="I6" s="414"/>
      <c r="J6" s="414"/>
      <c r="K6" s="414"/>
      <c r="L6" s="414"/>
      <c r="M6" s="415"/>
      <c r="N6" s="401" t="s">
        <v>20</v>
      </c>
      <c r="O6" s="403" t="s">
        <v>21</v>
      </c>
      <c r="P6" s="405" t="s">
        <v>22</v>
      </c>
    </row>
    <row r="7" spans="1:16" ht="35.25" customHeight="1" thickBot="1">
      <c r="A7" s="408"/>
      <c r="B7" s="410"/>
      <c r="C7" s="385"/>
      <c r="D7" s="412"/>
      <c r="E7" s="410"/>
      <c r="F7" s="410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02"/>
      <c r="O7" s="404"/>
      <c r="P7" s="406"/>
    </row>
    <row r="8" spans="1:20" s="38" customFormat="1" ht="45" customHeight="1" thickBot="1">
      <c r="A8" s="325">
        <v>1</v>
      </c>
      <c r="B8" s="217" t="s">
        <v>485</v>
      </c>
      <c r="C8" s="265">
        <v>34</v>
      </c>
      <c r="D8" s="337">
        <v>34029</v>
      </c>
      <c r="E8" s="338" t="s">
        <v>802</v>
      </c>
      <c r="F8" s="299" t="s">
        <v>699</v>
      </c>
      <c r="G8" s="326" t="s">
        <v>803</v>
      </c>
      <c r="H8" s="326">
        <v>1657</v>
      </c>
      <c r="I8" s="326">
        <v>1686</v>
      </c>
      <c r="J8" s="327">
        <v>1686</v>
      </c>
      <c r="K8" s="326">
        <v>1646</v>
      </c>
      <c r="L8" s="326" t="s">
        <v>803</v>
      </c>
      <c r="M8" s="326">
        <v>1651</v>
      </c>
      <c r="N8" s="327">
        <v>1686</v>
      </c>
      <c r="O8" s="328"/>
      <c r="P8" s="329"/>
      <c r="R8" s="39"/>
      <c r="S8" s="39"/>
      <c r="T8" s="39"/>
    </row>
    <row r="9" spans="1:20" s="38" customFormat="1" ht="45" customHeight="1" thickBot="1">
      <c r="A9" s="304">
        <v>2</v>
      </c>
      <c r="B9" s="267" t="s">
        <v>482</v>
      </c>
      <c r="C9" s="339">
        <v>58</v>
      </c>
      <c r="D9" s="340">
        <v>32929</v>
      </c>
      <c r="E9" s="339" t="s">
        <v>636</v>
      </c>
      <c r="F9" s="306" t="s">
        <v>627</v>
      </c>
      <c r="G9" s="307">
        <v>1174</v>
      </c>
      <c r="H9" s="307">
        <v>1386</v>
      </c>
      <c r="I9" s="307">
        <v>1352</v>
      </c>
      <c r="J9" s="308">
        <v>1386</v>
      </c>
      <c r="K9" s="307">
        <v>1323</v>
      </c>
      <c r="L9" s="307">
        <v>1385</v>
      </c>
      <c r="M9" s="307" t="s">
        <v>803</v>
      </c>
      <c r="N9" s="308">
        <v>1386</v>
      </c>
      <c r="O9" s="309"/>
      <c r="P9" s="310"/>
      <c r="R9" s="39"/>
      <c r="S9" s="39"/>
      <c r="T9" s="39"/>
    </row>
    <row r="10" spans="1:20" s="38" customFormat="1" ht="45" customHeight="1" thickBot="1">
      <c r="A10" s="40">
        <v>3</v>
      </c>
      <c r="B10" s="92" t="s">
        <v>479</v>
      </c>
      <c r="C10" s="341">
        <v>48</v>
      </c>
      <c r="D10" s="342">
        <v>34455</v>
      </c>
      <c r="E10" s="341" t="s">
        <v>641</v>
      </c>
      <c r="F10" s="59" t="s">
        <v>642</v>
      </c>
      <c r="G10" s="41">
        <v>1040</v>
      </c>
      <c r="H10" s="41">
        <v>1088</v>
      </c>
      <c r="I10" s="41">
        <v>1119</v>
      </c>
      <c r="J10" s="60">
        <v>1119</v>
      </c>
      <c r="K10" s="41" t="s">
        <v>803</v>
      </c>
      <c r="L10" s="41">
        <v>1068</v>
      </c>
      <c r="M10" s="41" t="s">
        <v>803</v>
      </c>
      <c r="N10" s="60">
        <v>1119</v>
      </c>
      <c r="O10" s="42"/>
      <c r="P10" s="43"/>
      <c r="R10" s="39"/>
      <c r="S10" s="39"/>
      <c r="T10" s="39"/>
    </row>
    <row r="11" spans="1:20" s="38" customFormat="1" ht="45" customHeight="1" thickBot="1">
      <c r="A11" s="40">
        <v>4</v>
      </c>
      <c r="B11" s="92" t="s">
        <v>481</v>
      </c>
      <c r="C11" s="341">
        <v>38</v>
      </c>
      <c r="D11" s="342">
        <v>26920</v>
      </c>
      <c r="E11" s="341" t="s">
        <v>637</v>
      </c>
      <c r="F11" s="59" t="s">
        <v>638</v>
      </c>
      <c r="G11" s="41">
        <v>1043</v>
      </c>
      <c r="H11" s="41">
        <v>1070</v>
      </c>
      <c r="I11" s="41" t="s">
        <v>803</v>
      </c>
      <c r="J11" s="60">
        <v>1070</v>
      </c>
      <c r="K11" s="41" t="s">
        <v>803</v>
      </c>
      <c r="L11" s="41" t="s">
        <v>803</v>
      </c>
      <c r="M11" s="41" t="s">
        <v>803</v>
      </c>
      <c r="N11" s="60">
        <v>1070</v>
      </c>
      <c r="O11" s="42"/>
      <c r="P11" s="43"/>
      <c r="R11" s="39"/>
      <c r="S11" s="39"/>
      <c r="T11" s="39"/>
    </row>
    <row r="12" spans="1:20" s="38" customFormat="1" ht="45" customHeight="1" thickBot="1">
      <c r="A12" s="40">
        <v>5</v>
      </c>
      <c r="B12" s="92" t="s">
        <v>480</v>
      </c>
      <c r="C12" s="341">
        <v>39</v>
      </c>
      <c r="D12" s="342">
        <v>27455</v>
      </c>
      <c r="E12" s="341" t="s">
        <v>639</v>
      </c>
      <c r="F12" s="59" t="s">
        <v>638</v>
      </c>
      <c r="G12" s="41">
        <v>967</v>
      </c>
      <c r="H12" s="41">
        <v>955</v>
      </c>
      <c r="I12" s="41" t="s">
        <v>803</v>
      </c>
      <c r="J12" s="60">
        <v>967</v>
      </c>
      <c r="K12" s="41">
        <v>963</v>
      </c>
      <c r="L12" s="41">
        <v>1010</v>
      </c>
      <c r="M12" s="41" t="s">
        <v>803</v>
      </c>
      <c r="N12" s="60">
        <v>1010</v>
      </c>
      <c r="O12" s="42"/>
      <c r="P12" s="43"/>
      <c r="R12" s="39"/>
      <c r="S12" s="39"/>
      <c r="T12" s="39"/>
    </row>
    <row r="13" spans="1:20" s="38" customFormat="1" ht="45" customHeight="1" thickBot="1">
      <c r="A13" s="40">
        <v>6</v>
      </c>
      <c r="B13" s="92" t="s">
        <v>477</v>
      </c>
      <c r="C13" s="341">
        <v>50</v>
      </c>
      <c r="D13" s="342">
        <v>34704</v>
      </c>
      <c r="E13" s="341" t="s">
        <v>643</v>
      </c>
      <c r="F13" s="59" t="s">
        <v>642</v>
      </c>
      <c r="G13" s="41">
        <v>952</v>
      </c>
      <c r="H13" s="41">
        <v>975</v>
      </c>
      <c r="I13" s="41" t="s">
        <v>803</v>
      </c>
      <c r="J13" s="60">
        <v>975</v>
      </c>
      <c r="K13" s="41">
        <v>937</v>
      </c>
      <c r="L13" s="41" t="s">
        <v>803</v>
      </c>
      <c r="M13" s="41">
        <v>975</v>
      </c>
      <c r="N13" s="60">
        <v>975</v>
      </c>
      <c r="O13" s="42"/>
      <c r="P13" s="43"/>
      <c r="R13" s="39"/>
      <c r="S13" s="39"/>
      <c r="T13" s="39"/>
    </row>
    <row r="14" spans="1:20" s="38" customFormat="1" ht="45" customHeight="1" thickBot="1">
      <c r="A14" s="40">
        <v>7</v>
      </c>
      <c r="B14" s="92" t="s">
        <v>474</v>
      </c>
      <c r="C14" s="341">
        <v>141</v>
      </c>
      <c r="D14" s="342">
        <v>34413</v>
      </c>
      <c r="E14" s="341" t="s">
        <v>646</v>
      </c>
      <c r="F14" s="59" t="s">
        <v>647</v>
      </c>
      <c r="G14" s="41">
        <v>823</v>
      </c>
      <c r="H14" s="41">
        <v>802</v>
      </c>
      <c r="I14" s="41">
        <v>868</v>
      </c>
      <c r="J14" s="60">
        <v>868</v>
      </c>
      <c r="K14" s="41">
        <v>809</v>
      </c>
      <c r="L14" s="41">
        <v>785</v>
      </c>
      <c r="M14" s="41">
        <v>822</v>
      </c>
      <c r="N14" s="60">
        <v>868</v>
      </c>
      <c r="O14" s="42"/>
      <c r="P14" s="43"/>
      <c r="R14" s="39"/>
      <c r="S14" s="39"/>
      <c r="T14" s="39"/>
    </row>
    <row r="15" spans="1:20" s="38" customFormat="1" ht="45" customHeight="1" thickBot="1">
      <c r="A15" s="40">
        <v>8</v>
      </c>
      <c r="B15" s="92" t="s">
        <v>476</v>
      </c>
      <c r="C15" s="341">
        <v>143</v>
      </c>
      <c r="D15" s="342">
        <v>33794</v>
      </c>
      <c r="E15" s="341" t="s">
        <v>649</v>
      </c>
      <c r="F15" s="59" t="s">
        <v>647</v>
      </c>
      <c r="G15" s="41">
        <v>720</v>
      </c>
      <c r="H15" s="41">
        <v>760</v>
      </c>
      <c r="I15" s="41">
        <v>831</v>
      </c>
      <c r="J15" s="60">
        <v>831</v>
      </c>
      <c r="K15" s="41">
        <v>714</v>
      </c>
      <c r="L15" s="41">
        <v>820</v>
      </c>
      <c r="M15" s="41" t="s">
        <v>803</v>
      </c>
      <c r="N15" s="60">
        <v>831</v>
      </c>
      <c r="O15" s="42"/>
      <c r="P15" s="43"/>
      <c r="R15" s="39"/>
      <c r="S15" s="39"/>
      <c r="T15" s="39"/>
    </row>
    <row r="16" spans="1:20" s="38" customFormat="1" ht="45" customHeight="1" thickBot="1">
      <c r="A16" s="40">
        <v>9</v>
      </c>
      <c r="B16" s="92" t="s">
        <v>478</v>
      </c>
      <c r="C16" s="341">
        <v>51</v>
      </c>
      <c r="D16" s="342">
        <v>34704</v>
      </c>
      <c r="E16" s="341" t="s">
        <v>717</v>
      </c>
      <c r="F16" s="59" t="s">
        <v>642</v>
      </c>
      <c r="G16" s="41">
        <v>817</v>
      </c>
      <c r="H16" s="41" t="s">
        <v>803</v>
      </c>
      <c r="I16" s="41">
        <v>820</v>
      </c>
      <c r="J16" s="60">
        <v>820</v>
      </c>
      <c r="K16" s="41"/>
      <c r="L16" s="41"/>
      <c r="M16" s="41"/>
      <c r="N16" s="60">
        <v>820</v>
      </c>
      <c r="O16" s="42"/>
      <c r="P16" s="43"/>
      <c r="R16" s="39"/>
      <c r="S16" s="39"/>
      <c r="T16" s="39"/>
    </row>
    <row r="17" spans="1:20" s="38" customFormat="1" ht="45" customHeight="1" thickBot="1">
      <c r="A17" s="40">
        <v>10</v>
      </c>
      <c r="B17" s="92" t="s">
        <v>475</v>
      </c>
      <c r="C17" s="341">
        <v>142</v>
      </c>
      <c r="D17" s="342">
        <v>34082</v>
      </c>
      <c r="E17" s="341" t="s">
        <v>648</v>
      </c>
      <c r="F17" s="59" t="s">
        <v>647</v>
      </c>
      <c r="G17" s="41" t="s">
        <v>803</v>
      </c>
      <c r="H17" s="41">
        <v>712</v>
      </c>
      <c r="I17" s="41">
        <v>664</v>
      </c>
      <c r="J17" s="60">
        <v>712</v>
      </c>
      <c r="K17" s="41"/>
      <c r="L17" s="41"/>
      <c r="M17" s="41"/>
      <c r="N17" s="60">
        <v>712</v>
      </c>
      <c r="O17" s="42"/>
      <c r="P17" s="43"/>
      <c r="R17" s="39"/>
      <c r="S17" s="39"/>
      <c r="T17" s="39"/>
    </row>
    <row r="18" spans="1:20" s="38" customFormat="1" ht="45" customHeight="1" thickBot="1">
      <c r="A18" s="40">
        <v>11</v>
      </c>
      <c r="B18" s="92" t="s">
        <v>473</v>
      </c>
      <c r="C18" s="341">
        <v>59</v>
      </c>
      <c r="D18" s="342">
        <v>30571</v>
      </c>
      <c r="E18" s="341" t="s">
        <v>644</v>
      </c>
      <c r="F18" s="59" t="s">
        <v>125</v>
      </c>
      <c r="G18" s="41"/>
      <c r="H18" s="41"/>
      <c r="I18" s="41"/>
      <c r="J18" s="60">
        <v>0</v>
      </c>
      <c r="K18" s="41"/>
      <c r="L18" s="41"/>
      <c r="M18" s="41"/>
      <c r="N18" s="60">
        <v>0</v>
      </c>
      <c r="O18" s="42" t="s">
        <v>810</v>
      </c>
      <c r="P18" s="43"/>
      <c r="R18" s="39"/>
      <c r="S18" s="39"/>
      <c r="T18" s="39"/>
    </row>
    <row r="19" spans="1:20" s="38" customFormat="1" ht="45" customHeight="1" thickBot="1">
      <c r="A19" s="40">
        <v>12</v>
      </c>
      <c r="B19" s="92" t="s">
        <v>483</v>
      </c>
      <c r="C19" s="341">
        <v>41</v>
      </c>
      <c r="D19" s="342">
        <v>31792</v>
      </c>
      <c r="E19" s="341" t="s">
        <v>640</v>
      </c>
      <c r="F19" s="59" t="s">
        <v>638</v>
      </c>
      <c r="G19" s="41"/>
      <c r="H19" s="41"/>
      <c r="I19" s="41"/>
      <c r="J19" s="60">
        <v>0</v>
      </c>
      <c r="K19" s="41"/>
      <c r="L19" s="41"/>
      <c r="M19" s="41"/>
      <c r="N19" s="60">
        <v>0</v>
      </c>
      <c r="O19" s="42" t="s">
        <v>810</v>
      </c>
      <c r="P19" s="43"/>
      <c r="R19" s="39"/>
      <c r="S19" s="39"/>
      <c r="T19" s="39"/>
    </row>
    <row r="20" spans="1:20" s="38" customFormat="1" ht="45" customHeight="1" thickBot="1">
      <c r="A20" s="40">
        <v>13</v>
      </c>
      <c r="B20" s="92" t="s">
        <v>484</v>
      </c>
      <c r="C20" s="341" t="s">
        <v>790</v>
      </c>
      <c r="D20" s="342">
        <v>33804</v>
      </c>
      <c r="E20" s="341" t="s">
        <v>645</v>
      </c>
      <c r="F20" s="59" t="s">
        <v>632</v>
      </c>
      <c r="G20" s="41"/>
      <c r="H20" s="41"/>
      <c r="I20" s="41"/>
      <c r="J20" s="60">
        <v>0</v>
      </c>
      <c r="K20" s="41"/>
      <c r="L20" s="41"/>
      <c r="M20" s="41"/>
      <c r="N20" s="60">
        <v>0</v>
      </c>
      <c r="O20" s="42" t="s">
        <v>810</v>
      </c>
      <c r="P20" s="43"/>
      <c r="R20" s="39"/>
      <c r="S20" s="39"/>
      <c r="T20" s="39"/>
    </row>
    <row r="21" spans="1:20" s="38" customFormat="1" ht="45" customHeight="1" thickBot="1">
      <c r="A21" s="40" t="s">
        <v>635</v>
      </c>
      <c r="B21" s="92" t="s">
        <v>486</v>
      </c>
      <c r="C21" s="341" t="s">
        <v>813</v>
      </c>
      <c r="D21" s="342" t="s">
        <v>813</v>
      </c>
      <c r="E21" s="341" t="s">
        <v>813</v>
      </c>
      <c r="F21" s="59" t="s">
        <v>813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 t="s">
        <v>635</v>
      </c>
      <c r="B22" s="92" t="s">
        <v>487</v>
      </c>
      <c r="C22" s="341" t="s">
        <v>813</v>
      </c>
      <c r="D22" s="342" t="s">
        <v>813</v>
      </c>
      <c r="E22" s="341" t="s">
        <v>813</v>
      </c>
      <c r="F22" s="59" t="s">
        <v>813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 t="s">
        <v>635</v>
      </c>
      <c r="B23" s="92" t="s">
        <v>488</v>
      </c>
      <c r="C23" s="341" t="s">
        <v>813</v>
      </c>
      <c r="D23" s="342" t="s">
        <v>813</v>
      </c>
      <c r="E23" s="341" t="s">
        <v>813</v>
      </c>
      <c r="F23" s="59" t="s">
        <v>813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 t="s">
        <v>635</v>
      </c>
      <c r="B24" s="92" t="s">
        <v>489</v>
      </c>
      <c r="C24" s="341" t="s">
        <v>813</v>
      </c>
      <c r="D24" s="342" t="s">
        <v>813</v>
      </c>
      <c r="E24" s="341" t="s">
        <v>813</v>
      </c>
      <c r="F24" s="59" t="s">
        <v>813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 t="s">
        <v>635</v>
      </c>
      <c r="B25" s="92" t="s">
        <v>490</v>
      </c>
      <c r="C25" s="341" t="s">
        <v>813</v>
      </c>
      <c r="D25" s="342" t="s">
        <v>813</v>
      </c>
      <c r="E25" s="341" t="s">
        <v>813</v>
      </c>
      <c r="F25" s="59" t="s">
        <v>813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 t="s">
        <v>635</v>
      </c>
      <c r="B26" s="217" t="s">
        <v>491</v>
      </c>
      <c r="C26" s="343" t="s">
        <v>813</v>
      </c>
      <c r="D26" s="344" t="s">
        <v>813</v>
      </c>
      <c r="E26" s="343" t="s">
        <v>813</v>
      </c>
      <c r="F26" s="300" t="s">
        <v>813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F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/>
  <pageMargins left="0.62" right="0.16" top="0.53" bottom="0.24" header="0.35433070866141736" footer="0.16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="98" zoomScaleNormal="98" zoomScaleSheetLayoutView="106" zoomScalePageLayoutView="0" workbookViewId="0" topLeftCell="A10">
      <selection activeCell="D13" sqref="D13"/>
    </sheetView>
  </sheetViews>
  <sheetFormatPr defaultColWidth="9.140625" defaultRowHeight="12.75"/>
  <cols>
    <col min="1" max="1" width="2.57421875" style="227" customWidth="1"/>
    <col min="2" max="2" width="19.7109375" style="229" customWidth="1"/>
    <col min="3" max="3" width="17.421875" style="228" customWidth="1"/>
    <col min="4" max="4" width="23.140625" style="227" bestFit="1" customWidth="1"/>
    <col min="5" max="5" width="18.00390625" style="227" customWidth="1"/>
    <col min="6" max="6" width="35.421875" style="228" customWidth="1"/>
    <col min="7" max="7" width="2.421875" style="227" customWidth="1"/>
    <col min="8" max="8" width="2.57421875" style="227" customWidth="1"/>
    <col min="9" max="16384" width="9.140625" style="227" customWidth="1"/>
  </cols>
  <sheetData>
    <row r="1" spans="1:8" ht="12" customHeight="1">
      <c r="A1" s="251"/>
      <c r="B1" s="257"/>
      <c r="C1" s="256"/>
      <c r="D1" s="251"/>
      <c r="E1" s="251"/>
      <c r="F1" s="256"/>
      <c r="G1" s="251"/>
      <c r="H1" s="255"/>
    </row>
    <row r="2" spans="1:7" ht="25.5" customHeight="1">
      <c r="A2" s="251"/>
      <c r="B2" s="372" t="str">
        <f>Kapak!B15</f>
        <v>NURULLAH İVAK ULUSLAR ARASI ATMALAR ŞAMPİYONASI VE YILDIZLAR ATMALAR LİGİ FİNALİ</v>
      </c>
      <c r="C2" s="372"/>
      <c r="D2" s="372"/>
      <c r="E2" s="372"/>
      <c r="F2" s="372"/>
      <c r="G2" s="251"/>
    </row>
    <row r="3" spans="1:7" ht="23.25" customHeight="1">
      <c r="A3" s="251"/>
      <c r="B3" s="373" t="s">
        <v>30</v>
      </c>
      <c r="C3" s="373"/>
      <c r="D3" s="373"/>
      <c r="E3" s="373"/>
      <c r="F3" s="373"/>
      <c r="G3" s="251"/>
    </row>
    <row r="4" spans="1:7" ht="23.25" customHeight="1" thickBot="1">
      <c r="A4" s="251"/>
      <c r="B4" s="374" t="s">
        <v>32</v>
      </c>
      <c r="C4" s="374"/>
      <c r="D4" s="374"/>
      <c r="E4" s="374"/>
      <c r="F4" s="374"/>
      <c r="G4" s="251"/>
    </row>
    <row r="5" spans="1:7" ht="27" customHeight="1" thickBot="1">
      <c r="A5" s="251"/>
      <c r="B5" s="254" t="s">
        <v>208</v>
      </c>
      <c r="C5" s="254" t="s">
        <v>207</v>
      </c>
      <c r="D5" s="253" t="s">
        <v>206</v>
      </c>
      <c r="E5" s="253" t="s">
        <v>205</v>
      </c>
      <c r="F5" s="252" t="s">
        <v>4</v>
      </c>
      <c r="G5" s="251"/>
    </row>
    <row r="6" spans="1:7" s="230" customFormat="1" ht="10.5" customHeight="1" thickBot="1">
      <c r="A6" s="231"/>
      <c r="B6" s="233"/>
      <c r="C6" s="231"/>
      <c r="D6" s="231"/>
      <c r="E6" s="231"/>
      <c r="F6" s="232"/>
      <c r="G6" s="231"/>
    </row>
    <row r="7" spans="1:7" s="230" customFormat="1" ht="22.5" customHeight="1">
      <c r="A7" s="231"/>
      <c r="B7" s="369" t="s">
        <v>204</v>
      </c>
      <c r="C7" s="288" t="s">
        <v>10</v>
      </c>
      <c r="D7" s="245" t="s">
        <v>609</v>
      </c>
      <c r="E7" s="244" t="s">
        <v>585</v>
      </c>
      <c r="F7" s="250" t="s">
        <v>117</v>
      </c>
      <c r="G7" s="231"/>
    </row>
    <row r="8" spans="1:7" s="230" customFormat="1" ht="24.75" customHeight="1">
      <c r="A8" s="231"/>
      <c r="B8" s="370"/>
      <c r="C8" s="288" t="s">
        <v>9</v>
      </c>
      <c r="D8" s="241" t="s">
        <v>547</v>
      </c>
      <c r="E8" s="242" t="s">
        <v>582</v>
      </c>
      <c r="F8" s="249" t="s">
        <v>117</v>
      </c>
      <c r="G8" s="231"/>
    </row>
    <row r="9" spans="1:7" s="230" customFormat="1" ht="24.75" customHeight="1">
      <c r="A9" s="231"/>
      <c r="B9" s="370"/>
      <c r="C9" s="288" t="s">
        <v>8</v>
      </c>
      <c r="D9" s="240" t="s">
        <v>612</v>
      </c>
      <c r="E9" s="239" t="s">
        <v>584</v>
      </c>
      <c r="F9" s="249" t="s">
        <v>117</v>
      </c>
      <c r="G9" s="231"/>
    </row>
    <row r="10" spans="1:7" s="230" customFormat="1" ht="22.5" customHeight="1" thickBot="1">
      <c r="A10" s="231"/>
      <c r="B10" s="371"/>
      <c r="C10" s="289" t="s">
        <v>43</v>
      </c>
      <c r="D10" s="236" t="s">
        <v>548</v>
      </c>
      <c r="E10" s="248" t="s">
        <v>583</v>
      </c>
      <c r="F10" s="247" t="s">
        <v>117</v>
      </c>
      <c r="G10" s="231"/>
    </row>
    <row r="11" spans="1:7" s="230" customFormat="1" ht="10.5" customHeight="1" thickBot="1">
      <c r="A11" s="231"/>
      <c r="B11" s="233"/>
      <c r="C11" s="231"/>
      <c r="D11" s="231"/>
      <c r="E11" s="246"/>
      <c r="F11" s="232"/>
      <c r="G11" s="231"/>
    </row>
    <row r="12" spans="1:7" s="230" customFormat="1" ht="22.5" customHeight="1">
      <c r="A12" s="231"/>
      <c r="B12" s="369" t="s">
        <v>203</v>
      </c>
      <c r="C12" s="245" t="s">
        <v>10</v>
      </c>
      <c r="D12" s="245" t="s">
        <v>610</v>
      </c>
      <c r="E12" s="244" t="s">
        <v>577</v>
      </c>
      <c r="F12" s="243" t="s">
        <v>588</v>
      </c>
      <c r="G12" s="231"/>
    </row>
    <row r="13" spans="1:7" s="230" customFormat="1" ht="24.75" customHeight="1">
      <c r="A13" s="231"/>
      <c r="B13" s="370"/>
      <c r="C13" s="241" t="s">
        <v>9</v>
      </c>
      <c r="D13" s="241" t="s">
        <v>611</v>
      </c>
      <c r="E13" s="242" t="s">
        <v>574</v>
      </c>
      <c r="F13" s="238" t="s">
        <v>586</v>
      </c>
      <c r="G13" s="231"/>
    </row>
    <row r="14" spans="1:7" s="230" customFormat="1" ht="24.75" customHeight="1">
      <c r="A14" s="231"/>
      <c r="B14" s="370"/>
      <c r="C14" s="241" t="s">
        <v>8</v>
      </c>
      <c r="D14" s="240" t="s">
        <v>806</v>
      </c>
      <c r="E14" s="239" t="s">
        <v>576</v>
      </c>
      <c r="F14" s="238" t="s">
        <v>589</v>
      </c>
      <c r="G14" s="231"/>
    </row>
    <row r="15" spans="1:7" s="230" customFormat="1" ht="22.5" customHeight="1" thickBot="1">
      <c r="A15" s="231"/>
      <c r="B15" s="371"/>
      <c r="C15" s="237" t="s">
        <v>43</v>
      </c>
      <c r="D15" s="236" t="s">
        <v>805</v>
      </c>
      <c r="E15" s="235" t="s">
        <v>575</v>
      </c>
      <c r="F15" s="234" t="s">
        <v>587</v>
      </c>
      <c r="G15" s="231"/>
    </row>
    <row r="16" spans="1:7" s="230" customFormat="1" ht="10.5" customHeight="1" thickBot="1">
      <c r="A16" s="231"/>
      <c r="B16" s="233"/>
      <c r="C16" s="231"/>
      <c r="D16" s="231"/>
      <c r="E16" s="246"/>
      <c r="F16" s="232"/>
      <c r="G16" s="231"/>
    </row>
    <row r="17" spans="1:7" s="230" customFormat="1" ht="22.5" customHeight="1">
      <c r="A17" s="231"/>
      <c r="B17" s="369" t="s">
        <v>202</v>
      </c>
      <c r="C17" s="245" t="s">
        <v>10</v>
      </c>
      <c r="D17" s="245" t="s">
        <v>552</v>
      </c>
      <c r="E17" s="284" t="s">
        <v>570</v>
      </c>
      <c r="F17" s="243" t="s">
        <v>573</v>
      </c>
      <c r="G17" s="231"/>
    </row>
    <row r="18" spans="1:7" s="230" customFormat="1" ht="24.75" customHeight="1">
      <c r="A18" s="231"/>
      <c r="B18" s="370"/>
      <c r="C18" s="241" t="s">
        <v>9</v>
      </c>
      <c r="D18" s="241" t="s">
        <v>549</v>
      </c>
      <c r="E18" s="285" t="s">
        <v>567</v>
      </c>
      <c r="F18" s="238" t="s">
        <v>566</v>
      </c>
      <c r="G18" s="231"/>
    </row>
    <row r="19" spans="1:7" s="230" customFormat="1" ht="24.75" customHeight="1">
      <c r="A19" s="231"/>
      <c r="B19" s="370"/>
      <c r="C19" s="241" t="s">
        <v>8</v>
      </c>
      <c r="D19" s="240" t="s">
        <v>808</v>
      </c>
      <c r="E19" s="286" t="s">
        <v>569</v>
      </c>
      <c r="F19" s="238" t="s">
        <v>572</v>
      </c>
      <c r="G19" s="231"/>
    </row>
    <row r="20" spans="1:7" s="230" customFormat="1" ht="22.5" customHeight="1" thickBot="1">
      <c r="A20" s="231"/>
      <c r="B20" s="371"/>
      <c r="C20" s="237" t="s">
        <v>43</v>
      </c>
      <c r="D20" s="236" t="s">
        <v>807</v>
      </c>
      <c r="E20" s="287" t="s">
        <v>568</v>
      </c>
      <c r="F20" s="234" t="s">
        <v>571</v>
      </c>
      <c r="G20" s="231"/>
    </row>
    <row r="21" spans="1:7" s="230" customFormat="1" ht="10.5" customHeight="1">
      <c r="A21" s="231"/>
      <c r="B21" s="233"/>
      <c r="C21" s="231"/>
      <c r="D21" s="231"/>
      <c r="E21" s="246"/>
      <c r="F21" s="232"/>
      <c r="G21" s="231"/>
    </row>
    <row r="22" spans="1:7" s="230" customFormat="1" ht="22.5" customHeight="1" hidden="1">
      <c r="A22" s="231"/>
      <c r="B22" s="369" t="s">
        <v>201</v>
      </c>
      <c r="C22" s="245" t="s">
        <v>10</v>
      </c>
      <c r="D22" s="245" t="s">
        <v>551</v>
      </c>
      <c r="E22" s="244"/>
      <c r="F22" s="243"/>
      <c r="G22" s="231"/>
    </row>
    <row r="23" spans="1:7" s="230" customFormat="1" ht="24.75" customHeight="1" hidden="1">
      <c r="A23" s="231"/>
      <c r="B23" s="370"/>
      <c r="C23" s="241" t="s">
        <v>9</v>
      </c>
      <c r="D23" s="241" t="s">
        <v>552</v>
      </c>
      <c r="E23" s="242"/>
      <c r="F23" s="238"/>
      <c r="G23" s="231"/>
    </row>
    <row r="24" spans="1:7" s="230" customFormat="1" ht="24.75" customHeight="1" hidden="1">
      <c r="A24" s="231"/>
      <c r="B24" s="370"/>
      <c r="C24" s="241" t="s">
        <v>8</v>
      </c>
      <c r="D24" s="240" t="s">
        <v>550</v>
      </c>
      <c r="E24" s="239"/>
      <c r="F24" s="238"/>
      <c r="G24" s="231"/>
    </row>
    <row r="25" spans="1:7" s="230" customFormat="1" ht="22.5" customHeight="1" hidden="1" thickBot="1">
      <c r="A25" s="231"/>
      <c r="B25" s="371"/>
      <c r="C25" s="237" t="s">
        <v>43</v>
      </c>
      <c r="D25" s="236" t="s">
        <v>553</v>
      </c>
      <c r="E25" s="235"/>
      <c r="F25" s="234"/>
      <c r="G25" s="231"/>
    </row>
    <row r="26" spans="1:7" s="230" customFormat="1" ht="10.5" customHeight="1" thickBot="1">
      <c r="A26" s="231"/>
      <c r="B26" s="233"/>
      <c r="C26" s="231"/>
      <c r="D26" s="231"/>
      <c r="E26" s="246"/>
      <c r="F26" s="232"/>
      <c r="G26" s="231"/>
    </row>
    <row r="27" spans="1:7" s="230" customFormat="1" ht="22.5" customHeight="1">
      <c r="A27" s="231"/>
      <c r="B27" s="369" t="s">
        <v>200</v>
      </c>
      <c r="C27" s="245" t="s">
        <v>10</v>
      </c>
      <c r="D27" s="245" t="s">
        <v>554</v>
      </c>
      <c r="E27" s="244" t="s">
        <v>581</v>
      </c>
      <c r="F27" s="243" t="s">
        <v>592</v>
      </c>
      <c r="G27" s="231"/>
    </row>
    <row r="28" spans="1:7" s="230" customFormat="1" ht="24.75" customHeight="1">
      <c r="A28" s="231"/>
      <c r="B28" s="370"/>
      <c r="C28" s="241" t="s">
        <v>9</v>
      </c>
      <c r="D28" s="241" t="s">
        <v>554</v>
      </c>
      <c r="E28" s="242" t="s">
        <v>578</v>
      </c>
      <c r="F28" s="238" t="s">
        <v>590</v>
      </c>
      <c r="G28" s="231"/>
    </row>
    <row r="29" spans="1:7" s="230" customFormat="1" ht="24.75" customHeight="1">
      <c r="A29" s="231"/>
      <c r="B29" s="370"/>
      <c r="C29" s="241" t="s">
        <v>8</v>
      </c>
      <c r="D29" s="240" t="s">
        <v>555</v>
      </c>
      <c r="E29" s="239" t="s">
        <v>580</v>
      </c>
      <c r="F29" s="238" t="s">
        <v>593</v>
      </c>
      <c r="G29" s="231"/>
    </row>
    <row r="30" spans="1:7" s="230" customFormat="1" ht="22.5" customHeight="1" thickBot="1">
      <c r="A30" s="231"/>
      <c r="B30" s="371"/>
      <c r="C30" s="237" t="s">
        <v>43</v>
      </c>
      <c r="D30" s="236" t="s">
        <v>809</v>
      </c>
      <c r="E30" s="235" t="s">
        <v>579</v>
      </c>
      <c r="F30" s="234" t="s">
        <v>591</v>
      </c>
      <c r="G30" s="231"/>
    </row>
    <row r="31" spans="1:7" s="230" customFormat="1" ht="10.5" customHeight="1">
      <c r="A31" s="231"/>
      <c r="B31" s="233"/>
      <c r="C31" s="231"/>
      <c r="D31" s="231"/>
      <c r="E31" s="231"/>
      <c r="F31" s="232"/>
      <c r="G31" s="231"/>
    </row>
  </sheetData>
  <sheetProtection/>
  <mergeCells count="8">
    <mergeCell ref="B12:B15"/>
    <mergeCell ref="B7:B10"/>
    <mergeCell ref="B27:B30"/>
    <mergeCell ref="B2:F2"/>
    <mergeCell ref="B3:F3"/>
    <mergeCell ref="B4:F4"/>
    <mergeCell ref="B22:B25"/>
    <mergeCell ref="B17:B20"/>
  </mergeCells>
  <hyperlinks>
    <hyperlink ref="C7" location="'Çekiç(16YE)'!A1" display="Çekiç Atma"/>
    <hyperlink ref="C8" location="'Gülle(16YE)'!A1" display="Gülle Atma"/>
    <hyperlink ref="C9" location="'Cirit(16YE)'!A1" display="Cirit Atma"/>
    <hyperlink ref="C10" location="'Disk(16YE)'!A1" display="Disk Atma"/>
  </hyperlinks>
  <printOptions horizontalCentered="1" verticalCentered="1"/>
  <pageMargins left="0.44" right="0.15748031496062992" top="0.5905511811023623" bottom="0.4330708661417323" header="0.35433070866141736" footer="0.2755905511811024"/>
  <pageSetup horizontalDpi="300" verticalDpi="3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2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8515625" style="20" customWidth="1"/>
    <col min="2" max="2" width="13.00390625" style="20" hidden="1" customWidth="1"/>
    <col min="3" max="3" width="8.57421875" style="20" customWidth="1"/>
    <col min="4" max="4" width="12.57421875" style="53" customWidth="1"/>
    <col min="5" max="5" width="21.7109375" style="20" customWidth="1"/>
    <col min="6" max="6" width="25.71093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Kapak!B3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PROGRAMI'!C10</f>
        <v>Disk Atma</v>
      </c>
      <c r="F3" s="28" t="s">
        <v>561</v>
      </c>
      <c r="G3" s="399" t="str">
        <f>'YARIŞMA PROGRAMI'!E30</f>
        <v>45.00 (2kg)</v>
      </c>
      <c r="H3" s="399"/>
      <c r="I3" s="399"/>
      <c r="J3" s="400" t="s">
        <v>4</v>
      </c>
      <c r="K3" s="400"/>
      <c r="L3" s="400"/>
      <c r="M3" s="399" t="str">
        <f>'YARIŞMA PROGRAMI'!F30</f>
        <v>Ercüment OLGUNDENİZ 67.50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200" t="str">
        <f>'YARIŞMA PROGRAMI'!B27</f>
        <v>Büyük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PROGRAMI'!D30</f>
        <v>04 Mayıs 2014 - 16.30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389" t="s">
        <v>18</v>
      </c>
      <c r="B6" s="419" t="s">
        <v>116</v>
      </c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378" t="s">
        <v>21</v>
      </c>
      <c r="P6" s="380" t="s">
        <v>22</v>
      </c>
    </row>
    <row r="7" spans="1:16" ht="35.25" customHeight="1" thickBot="1">
      <c r="A7" s="390"/>
      <c r="B7" s="420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379"/>
      <c r="P7" s="381"/>
    </row>
    <row r="8" spans="1:20" s="38" customFormat="1" ht="40.5" customHeight="1" thickBot="1">
      <c r="A8" s="33">
        <v>1</v>
      </c>
      <c r="B8" s="182" t="s">
        <v>506</v>
      </c>
      <c r="C8" s="182">
        <v>124</v>
      </c>
      <c r="D8" s="34">
        <v>27948</v>
      </c>
      <c r="E8" s="58" t="s">
        <v>740</v>
      </c>
      <c r="F8" s="59" t="s">
        <v>630</v>
      </c>
      <c r="G8" s="35">
        <v>5359</v>
      </c>
      <c r="H8" s="35">
        <v>5601</v>
      </c>
      <c r="I8" s="35" t="s">
        <v>803</v>
      </c>
      <c r="J8" s="303">
        <v>5601</v>
      </c>
      <c r="K8" s="35">
        <v>5753</v>
      </c>
      <c r="L8" s="35">
        <v>5925</v>
      </c>
      <c r="M8" s="35" t="s">
        <v>803</v>
      </c>
      <c r="N8" s="303">
        <v>5925</v>
      </c>
      <c r="O8" s="180"/>
      <c r="P8" s="37"/>
      <c r="R8" s="39"/>
      <c r="S8" s="39"/>
      <c r="T8" s="39"/>
    </row>
    <row r="9" spans="1:20" s="38" customFormat="1" ht="40.5" customHeight="1" thickBot="1">
      <c r="A9" s="40">
        <v>2</v>
      </c>
      <c r="B9" s="182" t="s">
        <v>505</v>
      </c>
      <c r="C9" s="182">
        <v>47</v>
      </c>
      <c r="D9" s="34">
        <v>32107</v>
      </c>
      <c r="E9" s="58" t="s">
        <v>739</v>
      </c>
      <c r="F9" s="59" t="s">
        <v>699</v>
      </c>
      <c r="G9" s="41">
        <v>4866</v>
      </c>
      <c r="H9" s="41">
        <v>4931</v>
      </c>
      <c r="I9" s="41">
        <v>5100</v>
      </c>
      <c r="J9" s="60">
        <v>5100</v>
      </c>
      <c r="K9" s="41">
        <v>5030</v>
      </c>
      <c r="L9" s="41">
        <v>5055</v>
      </c>
      <c r="M9" s="41" t="s">
        <v>803</v>
      </c>
      <c r="N9" s="60">
        <v>5100</v>
      </c>
      <c r="O9" s="181"/>
      <c r="P9" s="43"/>
      <c r="R9" s="39"/>
      <c r="S9" s="39"/>
      <c r="T9" s="39"/>
    </row>
    <row r="10" spans="1:20" s="38" customFormat="1" ht="40.5" customHeight="1" thickBot="1">
      <c r="A10" s="33">
        <v>3</v>
      </c>
      <c r="B10" s="182" t="s">
        <v>504</v>
      </c>
      <c r="C10" s="182">
        <v>135</v>
      </c>
      <c r="D10" s="34">
        <v>31866</v>
      </c>
      <c r="E10" s="58" t="s">
        <v>741</v>
      </c>
      <c r="F10" s="59" t="s">
        <v>660</v>
      </c>
      <c r="G10" s="41">
        <v>4306</v>
      </c>
      <c r="H10" s="41">
        <v>4530</v>
      </c>
      <c r="I10" s="41">
        <v>4674</v>
      </c>
      <c r="J10" s="60">
        <v>4674</v>
      </c>
      <c r="K10" s="41" t="s">
        <v>803</v>
      </c>
      <c r="L10" s="41">
        <v>4695</v>
      </c>
      <c r="M10" s="41" t="s">
        <v>803</v>
      </c>
      <c r="N10" s="60">
        <v>4695</v>
      </c>
      <c r="O10" s="181"/>
      <c r="P10" s="43"/>
      <c r="R10" s="39"/>
      <c r="S10" s="39"/>
      <c r="T10" s="39"/>
    </row>
    <row r="11" spans="1:20" s="38" customFormat="1" ht="40.5" customHeight="1" thickBot="1">
      <c r="A11" s="40">
        <v>4</v>
      </c>
      <c r="B11" s="182" t="s">
        <v>501</v>
      </c>
      <c r="C11" s="182">
        <v>42</v>
      </c>
      <c r="D11" s="34">
        <v>34335</v>
      </c>
      <c r="E11" s="58" t="s">
        <v>738</v>
      </c>
      <c r="F11" s="59" t="s">
        <v>699</v>
      </c>
      <c r="G11" s="41">
        <v>3681</v>
      </c>
      <c r="H11" s="41">
        <v>3938</v>
      </c>
      <c r="I11" s="41">
        <v>4103</v>
      </c>
      <c r="J11" s="60">
        <v>4103</v>
      </c>
      <c r="K11" s="41">
        <v>4094</v>
      </c>
      <c r="L11" s="41">
        <v>3996</v>
      </c>
      <c r="M11" s="41">
        <v>4391</v>
      </c>
      <c r="N11" s="60">
        <v>4391</v>
      </c>
      <c r="O11" s="181"/>
      <c r="P11" s="43"/>
      <c r="R11" s="39"/>
      <c r="S11" s="39"/>
      <c r="T11" s="39"/>
    </row>
    <row r="12" spans="1:20" s="38" customFormat="1" ht="40.5" customHeight="1" thickBot="1">
      <c r="A12" s="33">
        <v>5</v>
      </c>
      <c r="B12" s="182" t="s">
        <v>503</v>
      </c>
      <c r="C12" s="182">
        <v>58</v>
      </c>
      <c r="D12" s="34">
        <v>32929</v>
      </c>
      <c r="E12" s="58" t="s">
        <v>636</v>
      </c>
      <c r="F12" s="59" t="s">
        <v>627</v>
      </c>
      <c r="G12" s="41">
        <v>4088</v>
      </c>
      <c r="H12" s="41">
        <v>4143</v>
      </c>
      <c r="I12" s="41">
        <v>4228</v>
      </c>
      <c r="J12" s="60">
        <v>4228</v>
      </c>
      <c r="K12" s="41" t="s">
        <v>803</v>
      </c>
      <c r="L12" s="41">
        <v>4331</v>
      </c>
      <c r="M12" s="41">
        <v>4196</v>
      </c>
      <c r="N12" s="60">
        <v>4331</v>
      </c>
      <c r="O12" s="181"/>
      <c r="P12" s="43"/>
      <c r="R12" s="39"/>
      <c r="S12" s="39"/>
      <c r="T12" s="39"/>
    </row>
    <row r="13" spans="1:20" s="38" customFormat="1" ht="40.5" customHeight="1" thickBot="1">
      <c r="A13" s="40">
        <v>6</v>
      </c>
      <c r="B13" s="182" t="s">
        <v>500</v>
      </c>
      <c r="C13" s="182">
        <v>40</v>
      </c>
      <c r="D13" s="34">
        <v>31926</v>
      </c>
      <c r="E13" s="58" t="s">
        <v>737</v>
      </c>
      <c r="F13" s="59" t="s">
        <v>638</v>
      </c>
      <c r="G13" s="41">
        <v>3265</v>
      </c>
      <c r="H13" s="41" t="s">
        <v>803</v>
      </c>
      <c r="I13" s="41">
        <v>3444</v>
      </c>
      <c r="J13" s="60">
        <v>3444</v>
      </c>
      <c r="K13" s="41">
        <v>3229</v>
      </c>
      <c r="L13" s="41">
        <v>3236</v>
      </c>
      <c r="M13" s="41">
        <v>3720</v>
      </c>
      <c r="N13" s="60">
        <v>3720</v>
      </c>
      <c r="O13" s="181"/>
      <c r="P13" s="43"/>
      <c r="R13" s="39"/>
      <c r="S13" s="39"/>
      <c r="T13" s="39"/>
    </row>
    <row r="14" spans="1:20" s="38" customFormat="1" ht="40.5" customHeight="1" thickBot="1">
      <c r="A14" s="33">
        <v>7</v>
      </c>
      <c r="B14" s="182" t="s">
        <v>498</v>
      </c>
      <c r="C14" s="182">
        <v>39</v>
      </c>
      <c r="D14" s="34">
        <v>27455</v>
      </c>
      <c r="E14" s="58" t="s">
        <v>639</v>
      </c>
      <c r="F14" s="59" t="s">
        <v>638</v>
      </c>
      <c r="G14" s="41">
        <v>2406</v>
      </c>
      <c r="H14" s="41">
        <v>3203</v>
      </c>
      <c r="I14" s="41">
        <v>2795</v>
      </c>
      <c r="J14" s="60">
        <v>3203</v>
      </c>
      <c r="K14" s="41"/>
      <c r="L14" s="41"/>
      <c r="M14" s="41"/>
      <c r="N14" s="60">
        <v>3203</v>
      </c>
      <c r="O14" s="181"/>
      <c r="P14" s="43"/>
      <c r="R14" s="39"/>
      <c r="S14" s="39"/>
      <c r="T14" s="39"/>
    </row>
    <row r="15" spans="1:20" s="38" customFormat="1" ht="40.5" customHeight="1" thickBot="1">
      <c r="A15" s="40">
        <v>8</v>
      </c>
      <c r="B15" s="182" t="s">
        <v>496</v>
      </c>
      <c r="C15" s="182">
        <v>49</v>
      </c>
      <c r="D15" s="34">
        <v>34574</v>
      </c>
      <c r="E15" s="58" t="s">
        <v>687</v>
      </c>
      <c r="F15" s="59" t="s">
        <v>642</v>
      </c>
      <c r="G15" s="41" t="s">
        <v>803</v>
      </c>
      <c r="H15" s="41" t="s">
        <v>803</v>
      </c>
      <c r="I15" s="41">
        <v>2513</v>
      </c>
      <c r="J15" s="60">
        <v>2513</v>
      </c>
      <c r="K15" s="41"/>
      <c r="L15" s="41"/>
      <c r="M15" s="41"/>
      <c r="N15" s="60">
        <v>2513</v>
      </c>
      <c r="O15" s="181"/>
      <c r="P15" s="43"/>
      <c r="R15" s="39"/>
      <c r="S15" s="39"/>
      <c r="T15" s="39"/>
    </row>
    <row r="16" spans="1:20" s="38" customFormat="1" ht="40.5" customHeight="1" thickBot="1">
      <c r="A16" s="33">
        <v>9</v>
      </c>
      <c r="B16" s="182" t="s">
        <v>495</v>
      </c>
      <c r="C16" s="182">
        <v>48</v>
      </c>
      <c r="D16" s="34">
        <v>34455</v>
      </c>
      <c r="E16" s="58" t="s">
        <v>641</v>
      </c>
      <c r="F16" s="59" t="s">
        <v>642</v>
      </c>
      <c r="G16" s="41">
        <v>2286</v>
      </c>
      <c r="H16" s="41" t="s">
        <v>804</v>
      </c>
      <c r="I16" s="41" t="s">
        <v>804</v>
      </c>
      <c r="J16" s="60">
        <v>2286</v>
      </c>
      <c r="K16" s="41"/>
      <c r="L16" s="41"/>
      <c r="M16" s="41"/>
      <c r="N16" s="60">
        <v>2286</v>
      </c>
      <c r="O16" s="42"/>
      <c r="P16" s="43"/>
      <c r="R16" s="39"/>
      <c r="S16" s="39"/>
      <c r="T16" s="39"/>
    </row>
    <row r="17" spans="1:20" s="38" customFormat="1" ht="40.5" customHeight="1" thickBot="1">
      <c r="A17" s="40">
        <v>10</v>
      </c>
      <c r="B17" s="182" t="s">
        <v>493</v>
      </c>
      <c r="C17" s="182">
        <v>51</v>
      </c>
      <c r="D17" s="34">
        <v>34704</v>
      </c>
      <c r="E17" s="58" t="s">
        <v>717</v>
      </c>
      <c r="F17" s="59" t="s">
        <v>642</v>
      </c>
      <c r="G17" s="41" t="s">
        <v>803</v>
      </c>
      <c r="H17" s="41">
        <v>2228</v>
      </c>
      <c r="I17" s="41" t="s">
        <v>803</v>
      </c>
      <c r="J17" s="60">
        <v>2228</v>
      </c>
      <c r="K17" s="41"/>
      <c r="L17" s="41"/>
      <c r="M17" s="41"/>
      <c r="N17" s="60">
        <v>2228</v>
      </c>
      <c r="O17" s="42"/>
      <c r="P17" s="43"/>
      <c r="R17" s="39"/>
      <c r="S17" s="39"/>
      <c r="T17" s="39"/>
    </row>
    <row r="18" spans="1:20" s="38" customFormat="1" ht="40.5" customHeight="1" thickBot="1">
      <c r="A18" s="33">
        <v>11</v>
      </c>
      <c r="B18" s="182" t="s">
        <v>494</v>
      </c>
      <c r="C18" s="182">
        <v>50</v>
      </c>
      <c r="D18" s="34">
        <v>34704</v>
      </c>
      <c r="E18" s="58" t="s">
        <v>643</v>
      </c>
      <c r="F18" s="59" t="s">
        <v>642</v>
      </c>
      <c r="G18" s="41">
        <v>2214</v>
      </c>
      <c r="H18" s="41">
        <v>1933</v>
      </c>
      <c r="I18" s="41" t="s">
        <v>803</v>
      </c>
      <c r="J18" s="60">
        <v>2214</v>
      </c>
      <c r="K18" s="41"/>
      <c r="L18" s="41"/>
      <c r="M18" s="41"/>
      <c r="N18" s="60">
        <v>2214</v>
      </c>
      <c r="O18" s="42"/>
      <c r="P18" s="43"/>
      <c r="R18" s="39"/>
      <c r="S18" s="39"/>
      <c r="T18" s="39"/>
    </row>
    <row r="19" spans="1:20" s="38" customFormat="1" ht="40.5" customHeight="1" thickBot="1">
      <c r="A19" s="40">
        <v>12</v>
      </c>
      <c r="B19" s="182" t="s">
        <v>497</v>
      </c>
      <c r="C19" s="182">
        <v>52</v>
      </c>
      <c r="D19" s="34">
        <v>35165</v>
      </c>
      <c r="E19" s="58" t="s">
        <v>688</v>
      </c>
      <c r="F19" s="59" t="s">
        <v>642</v>
      </c>
      <c r="G19" s="41">
        <v>2017</v>
      </c>
      <c r="H19" s="41" t="s">
        <v>803</v>
      </c>
      <c r="I19" s="41" t="s">
        <v>803</v>
      </c>
      <c r="J19" s="60">
        <v>2017</v>
      </c>
      <c r="K19" s="41"/>
      <c r="L19" s="41"/>
      <c r="M19" s="41"/>
      <c r="N19" s="60">
        <v>2017</v>
      </c>
      <c r="O19" s="42"/>
      <c r="P19" s="43"/>
      <c r="R19" s="39"/>
      <c r="S19" s="39"/>
      <c r="T19" s="39"/>
    </row>
    <row r="20" spans="1:20" s="38" customFormat="1" ht="40.5" customHeight="1" thickBot="1">
      <c r="A20" s="33">
        <v>13</v>
      </c>
      <c r="B20" s="182" t="s">
        <v>492</v>
      </c>
      <c r="C20" s="182">
        <v>142</v>
      </c>
      <c r="D20" s="34">
        <v>34082</v>
      </c>
      <c r="E20" s="58" t="s">
        <v>648</v>
      </c>
      <c r="F20" s="59" t="s">
        <v>647</v>
      </c>
      <c r="G20" s="41" t="s">
        <v>803</v>
      </c>
      <c r="H20" s="41" t="s">
        <v>803</v>
      </c>
      <c r="I20" s="41">
        <v>1922</v>
      </c>
      <c r="J20" s="60">
        <v>1922</v>
      </c>
      <c r="K20" s="41"/>
      <c r="L20" s="41"/>
      <c r="M20" s="41"/>
      <c r="N20" s="60">
        <v>1922</v>
      </c>
      <c r="O20" s="42"/>
      <c r="P20" s="43"/>
      <c r="R20" s="39"/>
      <c r="S20" s="39"/>
      <c r="T20" s="39"/>
    </row>
    <row r="21" spans="1:20" s="38" customFormat="1" ht="40.5" customHeight="1" thickBot="1">
      <c r="A21" s="40">
        <v>14</v>
      </c>
      <c r="B21" s="182" t="s">
        <v>499</v>
      </c>
      <c r="C21" s="182">
        <v>38</v>
      </c>
      <c r="D21" s="34">
        <v>26920</v>
      </c>
      <c r="E21" s="58" t="s">
        <v>637</v>
      </c>
      <c r="F21" s="59" t="s">
        <v>638</v>
      </c>
      <c r="G21" s="41" t="s">
        <v>803</v>
      </c>
      <c r="H21" s="41" t="s">
        <v>803</v>
      </c>
      <c r="I21" s="41" t="s">
        <v>803</v>
      </c>
      <c r="J21" s="60">
        <v>0</v>
      </c>
      <c r="K21" s="41"/>
      <c r="L21" s="41"/>
      <c r="M21" s="41"/>
      <c r="N21" s="60">
        <v>0</v>
      </c>
      <c r="O21" s="42" t="s">
        <v>811</v>
      </c>
      <c r="P21" s="43"/>
      <c r="R21" s="39"/>
      <c r="S21" s="39"/>
      <c r="T21" s="39"/>
    </row>
    <row r="22" spans="1:20" s="38" customFormat="1" ht="40.5" customHeight="1" thickBot="1">
      <c r="A22" s="33">
        <v>15</v>
      </c>
      <c r="B22" s="182" t="s">
        <v>502</v>
      </c>
      <c r="C22" s="182">
        <v>54</v>
      </c>
      <c r="D22" s="34">
        <v>34279</v>
      </c>
      <c r="E22" s="58" t="s">
        <v>689</v>
      </c>
      <c r="F22" s="59" t="s">
        <v>690</v>
      </c>
      <c r="G22" s="41"/>
      <c r="H22" s="41"/>
      <c r="I22" s="41"/>
      <c r="J22" s="60">
        <v>0</v>
      </c>
      <c r="K22" s="41"/>
      <c r="L22" s="41"/>
      <c r="M22" s="41"/>
      <c r="N22" s="60">
        <v>0</v>
      </c>
      <c r="O22" s="42" t="s">
        <v>810</v>
      </c>
      <c r="P22" s="43"/>
      <c r="R22" s="39"/>
      <c r="S22" s="39"/>
      <c r="T22" s="39"/>
    </row>
    <row r="23" spans="1:20" s="38" customFormat="1" ht="40.5" customHeight="1" thickBot="1">
      <c r="A23" s="40"/>
      <c r="B23" s="182" t="s">
        <v>507</v>
      </c>
      <c r="C23" s="182" t="s">
        <v>813</v>
      </c>
      <c r="D23" s="34" t="s">
        <v>813</v>
      </c>
      <c r="E23" s="58" t="s">
        <v>813</v>
      </c>
      <c r="F23" s="59" t="s">
        <v>813</v>
      </c>
      <c r="G23" s="41"/>
      <c r="H23" s="41"/>
      <c r="I23" s="41"/>
      <c r="J23" s="60"/>
      <c r="K23" s="41"/>
      <c r="L23" s="41"/>
      <c r="M23" s="41"/>
      <c r="N23" s="60"/>
      <c r="O23" s="42"/>
      <c r="P23" s="43"/>
      <c r="R23" s="39"/>
      <c r="S23" s="39"/>
      <c r="T23" s="39"/>
    </row>
    <row r="24" spans="1:20" s="38" customFormat="1" ht="40.5" customHeight="1" thickBot="1">
      <c r="A24" s="40"/>
      <c r="B24" s="182" t="s">
        <v>508</v>
      </c>
      <c r="C24" s="182" t="s">
        <v>813</v>
      </c>
      <c r="D24" s="34" t="s">
        <v>813</v>
      </c>
      <c r="E24" s="58" t="s">
        <v>813</v>
      </c>
      <c r="F24" s="59" t="s">
        <v>813</v>
      </c>
      <c r="G24" s="41"/>
      <c r="H24" s="41"/>
      <c r="I24" s="41"/>
      <c r="J24" s="60"/>
      <c r="K24" s="41"/>
      <c r="L24" s="41"/>
      <c r="M24" s="41"/>
      <c r="N24" s="60"/>
      <c r="O24" s="42"/>
      <c r="P24" s="43"/>
      <c r="R24" s="39"/>
      <c r="S24" s="39"/>
      <c r="T24" s="39"/>
    </row>
    <row r="25" spans="1:20" s="38" customFormat="1" ht="40.5" customHeight="1" thickBot="1">
      <c r="A25" s="40"/>
      <c r="B25" s="182" t="s">
        <v>509</v>
      </c>
      <c r="C25" s="182" t="s">
        <v>813</v>
      </c>
      <c r="D25" s="34" t="s">
        <v>813</v>
      </c>
      <c r="E25" s="58" t="s">
        <v>813</v>
      </c>
      <c r="F25" s="59" t="s">
        <v>813</v>
      </c>
      <c r="G25" s="41"/>
      <c r="H25" s="41"/>
      <c r="I25" s="41"/>
      <c r="J25" s="60"/>
      <c r="K25" s="41"/>
      <c r="L25" s="41"/>
      <c r="M25" s="41"/>
      <c r="N25" s="60"/>
      <c r="O25" s="42"/>
      <c r="P25" s="43"/>
      <c r="R25" s="39"/>
      <c r="S25" s="39"/>
      <c r="T25" s="39"/>
    </row>
    <row r="26" spans="1:20" s="38" customFormat="1" ht="40.5" customHeight="1" thickBot="1">
      <c r="A26" s="44"/>
      <c r="B26" s="318" t="s">
        <v>510</v>
      </c>
      <c r="C26" s="318" t="s">
        <v>813</v>
      </c>
      <c r="D26" s="301" t="s">
        <v>813</v>
      </c>
      <c r="E26" s="299" t="s">
        <v>813</v>
      </c>
      <c r="F26" s="300" t="s">
        <v>813</v>
      </c>
      <c r="G26" s="45"/>
      <c r="H26" s="45"/>
      <c r="I26" s="45"/>
      <c r="J26" s="46"/>
      <c r="K26" s="45"/>
      <c r="L26" s="45"/>
      <c r="M26" s="45"/>
      <c r="N26" s="46"/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4">
    <mergeCell ref="N6:N7"/>
    <mergeCell ref="O6:O7"/>
    <mergeCell ref="P6:P7"/>
    <mergeCell ref="A28:D28"/>
    <mergeCell ref="G28:I28"/>
    <mergeCell ref="K28:L28"/>
    <mergeCell ref="N28:O28"/>
    <mergeCell ref="C6:C7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A1:P1"/>
    <mergeCell ref="A2:P2"/>
    <mergeCell ref="A3:D3"/>
    <mergeCell ref="G3:I3"/>
    <mergeCell ref="J3:L3"/>
    <mergeCell ref="M3:P3"/>
  </mergeCells>
  <printOptions/>
  <pageMargins left="0.62" right="0.3937007874015748" top="0.53" bottom="0.24" header="0.35433070866141736" footer="0.16"/>
  <pageSetup fitToHeight="1" fitToWidth="1" horizontalDpi="300" verticalDpi="3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80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5.421875" style="117" customWidth="1"/>
    <col min="2" max="2" width="13.140625" style="128" customWidth="1"/>
    <col min="3" max="3" width="20.7109375" style="115" customWidth="1"/>
    <col min="4" max="4" width="27.00390625" style="115" customWidth="1"/>
    <col min="5" max="5" width="11.28125" style="117" customWidth="1"/>
    <col min="6" max="6" width="6.7109375" style="117" customWidth="1"/>
    <col min="7" max="7" width="5.8515625" style="117" customWidth="1"/>
    <col min="8" max="8" width="5.28125" style="117" customWidth="1"/>
    <col min="9" max="9" width="11.140625" style="130" customWidth="1"/>
    <col min="10" max="10" width="18.28125" style="115" customWidth="1"/>
    <col min="11" max="11" width="26.28125" style="115" customWidth="1"/>
    <col min="12" max="12" width="9.7109375" style="117" customWidth="1"/>
    <col min="13" max="13" width="6.8515625" style="117" customWidth="1"/>
    <col min="14" max="16384" width="9.140625" style="117" customWidth="1"/>
  </cols>
  <sheetData>
    <row r="1" spans="1:13" s="113" customFormat="1" ht="45.75" customHeight="1">
      <c r="A1" s="441" t="str">
        <f>(Kapak!B3)</f>
        <v>TÜRKİYE ATLETİZM FEDERASYONU BAŞKANLIĞI
Bursa Atletizm İl Temsilciliği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114" customFormat="1" ht="25.5" customHeight="1">
      <c r="A2" s="442" t="str">
        <f>Kapak!B15</f>
        <v>NURULLAH İVAK ULUSLAR ARASI ATMALAR ŞAMPİYONASI VE YILDIZLAR ATMALAR LİGİ FİNALİ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s="115" customFormat="1" ht="26.25" customHeight="1">
      <c r="A3" s="441" t="s">
        <v>120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ht="16.5" customHeight="1">
      <c r="A4" s="439" t="s">
        <v>122</v>
      </c>
      <c r="B4" s="440"/>
      <c r="C4" s="440"/>
      <c r="D4" s="440"/>
      <c r="E4" s="440"/>
      <c r="F4" s="116"/>
      <c r="G4" s="115"/>
      <c r="H4" s="443" t="s">
        <v>33</v>
      </c>
      <c r="I4" s="443"/>
      <c r="J4" s="443"/>
      <c r="K4" s="443"/>
      <c r="L4" s="443"/>
      <c r="M4" s="443"/>
    </row>
    <row r="5" spans="1:13" s="121" customFormat="1" ht="24.75" customHeight="1">
      <c r="A5" s="118" t="s">
        <v>44</v>
      </c>
      <c r="B5" s="119" t="s">
        <v>45</v>
      </c>
      <c r="C5" s="118" t="s">
        <v>46</v>
      </c>
      <c r="D5" s="118" t="s">
        <v>47</v>
      </c>
      <c r="E5" s="118" t="s">
        <v>48</v>
      </c>
      <c r="F5" s="118" t="s">
        <v>21</v>
      </c>
      <c r="G5" s="120"/>
      <c r="H5" s="118" t="s">
        <v>44</v>
      </c>
      <c r="I5" s="119" t="s">
        <v>45</v>
      </c>
      <c r="J5" s="118" t="s">
        <v>46</v>
      </c>
      <c r="K5" s="118" t="s">
        <v>47</v>
      </c>
      <c r="L5" s="118" t="s">
        <v>48</v>
      </c>
      <c r="M5" s="118" t="s">
        <v>21</v>
      </c>
    </row>
    <row r="6" spans="1:13" s="121" customFormat="1" ht="24.75" customHeight="1">
      <c r="A6" s="122">
        <v>1</v>
      </c>
      <c r="B6" s="131" t="e">
        <f>(#REF!)</f>
        <v>#REF!</v>
      </c>
      <c r="C6" s="132" t="e">
        <f>(#REF!)</f>
        <v>#REF!</v>
      </c>
      <c r="D6" s="132" t="e">
        <f>(#REF!)</f>
        <v>#REF!</v>
      </c>
      <c r="E6" s="133" t="e">
        <f>(#REF!)</f>
        <v>#REF!</v>
      </c>
      <c r="F6" s="134" t="e">
        <f>(#REF!)</f>
        <v>#REF!</v>
      </c>
      <c r="H6" s="122">
        <v>1</v>
      </c>
      <c r="I6" s="131" t="e">
        <f>(#REF!)</f>
        <v>#REF!</v>
      </c>
      <c r="J6" s="132" t="e">
        <f>(#REF!)</f>
        <v>#REF!</v>
      </c>
      <c r="K6" s="132" t="e">
        <f>(#REF!)</f>
        <v>#REF!</v>
      </c>
      <c r="L6" s="133" t="e">
        <f>(#REF!)</f>
        <v>#REF!</v>
      </c>
      <c r="M6" s="134" t="e">
        <f>(#REF!)</f>
        <v>#REF!</v>
      </c>
    </row>
    <row r="7" spans="1:13" s="121" customFormat="1" ht="24.75" customHeight="1">
      <c r="A7" s="122">
        <v>2</v>
      </c>
      <c r="B7" s="131" t="e">
        <f>(#REF!)</f>
        <v>#REF!</v>
      </c>
      <c r="C7" s="132" t="e">
        <f>(#REF!)</f>
        <v>#REF!</v>
      </c>
      <c r="D7" s="132" t="e">
        <f>(#REF!)</f>
        <v>#REF!</v>
      </c>
      <c r="E7" s="133" t="e">
        <f>(#REF!)</f>
        <v>#REF!</v>
      </c>
      <c r="F7" s="134" t="e">
        <f>(#REF!)</f>
        <v>#REF!</v>
      </c>
      <c r="H7" s="122">
        <v>2</v>
      </c>
      <c r="I7" s="131" t="e">
        <f>(#REF!)</f>
        <v>#REF!</v>
      </c>
      <c r="J7" s="132" t="e">
        <f>(#REF!)</f>
        <v>#REF!</v>
      </c>
      <c r="K7" s="132" t="e">
        <f>(#REF!)</f>
        <v>#REF!</v>
      </c>
      <c r="L7" s="133" t="e">
        <f>(#REF!)</f>
        <v>#REF!</v>
      </c>
      <c r="M7" s="134" t="e">
        <f>(#REF!)</f>
        <v>#REF!</v>
      </c>
    </row>
    <row r="8" spans="1:13" s="121" customFormat="1" ht="24.75" customHeight="1">
      <c r="A8" s="122">
        <v>3</v>
      </c>
      <c r="B8" s="131" t="e">
        <f>(#REF!)</f>
        <v>#REF!</v>
      </c>
      <c r="C8" s="132" t="e">
        <f>(#REF!)</f>
        <v>#REF!</v>
      </c>
      <c r="D8" s="132" t="e">
        <f>(#REF!)</f>
        <v>#REF!</v>
      </c>
      <c r="E8" s="133" t="e">
        <f>(#REF!)</f>
        <v>#REF!</v>
      </c>
      <c r="F8" s="134" t="e">
        <f>(#REF!)</f>
        <v>#REF!</v>
      </c>
      <c r="H8" s="122">
        <v>3</v>
      </c>
      <c r="I8" s="131" t="e">
        <f>(#REF!)</f>
        <v>#REF!</v>
      </c>
      <c r="J8" s="132" t="e">
        <f>(#REF!)</f>
        <v>#REF!</v>
      </c>
      <c r="K8" s="132" t="e">
        <f>(#REF!)</f>
        <v>#REF!</v>
      </c>
      <c r="L8" s="133" t="e">
        <f>(#REF!)</f>
        <v>#REF!</v>
      </c>
      <c r="M8" s="134" t="e">
        <f>(#REF!)</f>
        <v>#REF!</v>
      </c>
    </row>
    <row r="9" spans="1:13" s="121" customFormat="1" ht="24.75" customHeight="1">
      <c r="A9" s="122">
        <v>4</v>
      </c>
      <c r="B9" s="131" t="e">
        <f>(#REF!)</f>
        <v>#REF!</v>
      </c>
      <c r="C9" s="132" t="e">
        <f>(#REF!)</f>
        <v>#REF!</v>
      </c>
      <c r="D9" s="132" t="e">
        <f>(#REF!)</f>
        <v>#REF!</v>
      </c>
      <c r="E9" s="133" t="e">
        <f>(#REF!)</f>
        <v>#REF!</v>
      </c>
      <c r="F9" s="134" t="e">
        <f>(#REF!)</f>
        <v>#REF!</v>
      </c>
      <c r="H9" s="122">
        <v>4</v>
      </c>
      <c r="I9" s="131" t="e">
        <f>(#REF!)</f>
        <v>#REF!</v>
      </c>
      <c r="J9" s="132" t="e">
        <f>(#REF!)</f>
        <v>#REF!</v>
      </c>
      <c r="K9" s="132" t="e">
        <f>(#REF!)</f>
        <v>#REF!</v>
      </c>
      <c r="L9" s="133" t="e">
        <f>(#REF!)</f>
        <v>#REF!</v>
      </c>
      <c r="M9" s="134" t="e">
        <f>(#REF!)</f>
        <v>#REF!</v>
      </c>
    </row>
    <row r="10" spans="1:13" s="121" customFormat="1" ht="24.75" customHeight="1">
      <c r="A10" s="122">
        <v>5</v>
      </c>
      <c r="B10" s="131" t="e">
        <f>(#REF!)</f>
        <v>#REF!</v>
      </c>
      <c r="C10" s="132" t="e">
        <f>(#REF!)</f>
        <v>#REF!</v>
      </c>
      <c r="D10" s="132" t="e">
        <f>(#REF!)</f>
        <v>#REF!</v>
      </c>
      <c r="E10" s="133" t="e">
        <f>(#REF!)</f>
        <v>#REF!</v>
      </c>
      <c r="F10" s="134" t="e">
        <f>(#REF!)</f>
        <v>#REF!</v>
      </c>
      <c r="H10" s="122">
        <v>5</v>
      </c>
      <c r="I10" s="131" t="e">
        <f>(#REF!)</f>
        <v>#REF!</v>
      </c>
      <c r="J10" s="132" t="e">
        <f>(#REF!)</f>
        <v>#REF!</v>
      </c>
      <c r="K10" s="132" t="e">
        <f>(#REF!)</f>
        <v>#REF!</v>
      </c>
      <c r="L10" s="133" t="e">
        <f>(#REF!)</f>
        <v>#REF!</v>
      </c>
      <c r="M10" s="134" t="e">
        <f>(#REF!)</f>
        <v>#REF!</v>
      </c>
    </row>
    <row r="11" spans="1:13" s="121" customFormat="1" ht="24.75" customHeight="1">
      <c r="A11" s="122">
        <v>6</v>
      </c>
      <c r="B11" s="131" t="e">
        <f>(#REF!)</f>
        <v>#REF!</v>
      </c>
      <c r="C11" s="132" t="e">
        <f>(#REF!)</f>
        <v>#REF!</v>
      </c>
      <c r="D11" s="132" t="e">
        <f>(#REF!)</f>
        <v>#REF!</v>
      </c>
      <c r="E11" s="133" t="e">
        <f>(#REF!)</f>
        <v>#REF!</v>
      </c>
      <c r="F11" s="134" t="e">
        <f>(#REF!)</f>
        <v>#REF!</v>
      </c>
      <c r="H11" s="122">
        <v>6</v>
      </c>
      <c r="I11" s="131" t="e">
        <f>(#REF!)</f>
        <v>#REF!</v>
      </c>
      <c r="J11" s="132" t="e">
        <f>(#REF!)</f>
        <v>#REF!</v>
      </c>
      <c r="K11" s="132" t="e">
        <f>(#REF!)</f>
        <v>#REF!</v>
      </c>
      <c r="L11" s="133" t="e">
        <f>(#REF!)</f>
        <v>#REF!</v>
      </c>
      <c r="M11" s="134" t="e">
        <f>(#REF!)</f>
        <v>#REF!</v>
      </c>
    </row>
    <row r="12" spans="1:13" s="121" customFormat="1" ht="24.75" customHeight="1">
      <c r="A12" s="122">
        <v>7</v>
      </c>
      <c r="B12" s="131" t="e">
        <f>(#REF!)</f>
        <v>#REF!</v>
      </c>
      <c r="C12" s="132" t="e">
        <f>(#REF!)</f>
        <v>#REF!</v>
      </c>
      <c r="D12" s="132" t="e">
        <f>(#REF!)</f>
        <v>#REF!</v>
      </c>
      <c r="E12" s="133" t="e">
        <f>(#REF!)</f>
        <v>#REF!</v>
      </c>
      <c r="F12" s="134" t="e">
        <f>(#REF!)</f>
        <v>#REF!</v>
      </c>
      <c r="H12" s="122">
        <v>7</v>
      </c>
      <c r="I12" s="131" t="e">
        <f>(#REF!)</f>
        <v>#REF!</v>
      </c>
      <c r="J12" s="132" t="e">
        <f>(#REF!)</f>
        <v>#REF!</v>
      </c>
      <c r="K12" s="132" t="e">
        <f>(#REF!)</f>
        <v>#REF!</v>
      </c>
      <c r="L12" s="133" t="e">
        <f>(#REF!)</f>
        <v>#REF!</v>
      </c>
      <c r="M12" s="134" t="e">
        <f>(#REF!)</f>
        <v>#REF!</v>
      </c>
    </row>
    <row r="13" spans="1:13" s="121" customFormat="1" ht="24.75" customHeight="1">
      <c r="A13" s="122">
        <v>8</v>
      </c>
      <c r="B13" s="131" t="e">
        <f>(#REF!)</f>
        <v>#REF!</v>
      </c>
      <c r="C13" s="132" t="e">
        <f>(#REF!)</f>
        <v>#REF!</v>
      </c>
      <c r="D13" s="132" t="e">
        <f>(#REF!)</f>
        <v>#REF!</v>
      </c>
      <c r="E13" s="133" t="e">
        <f>(#REF!)</f>
        <v>#REF!</v>
      </c>
      <c r="F13" s="134" t="e">
        <f>(#REF!)</f>
        <v>#REF!</v>
      </c>
      <c r="H13" s="122">
        <v>8</v>
      </c>
      <c r="I13" s="131" t="e">
        <f>(#REF!)</f>
        <v>#REF!</v>
      </c>
      <c r="J13" s="132" t="e">
        <f>(#REF!)</f>
        <v>#REF!</v>
      </c>
      <c r="K13" s="132" t="e">
        <f>(#REF!)</f>
        <v>#REF!</v>
      </c>
      <c r="L13" s="133" t="e">
        <f>(#REF!)</f>
        <v>#REF!</v>
      </c>
      <c r="M13" s="134" t="e">
        <f>(#REF!)</f>
        <v>#REF!</v>
      </c>
    </row>
    <row r="14" spans="1:11" s="121" customFormat="1" ht="24.75" customHeight="1">
      <c r="A14" s="120"/>
      <c r="B14" s="123"/>
      <c r="C14" s="124"/>
      <c r="D14" s="124"/>
      <c r="H14" s="120"/>
      <c r="I14" s="123"/>
      <c r="J14" s="120"/>
      <c r="K14" s="124"/>
    </row>
    <row r="15" spans="1:13" ht="17.25" customHeight="1">
      <c r="A15" s="440" t="s">
        <v>34</v>
      </c>
      <c r="B15" s="440"/>
      <c r="C15" s="440"/>
      <c r="D15" s="440"/>
      <c r="E15" s="440"/>
      <c r="F15" s="116"/>
      <c r="H15" s="440" t="s">
        <v>35</v>
      </c>
      <c r="I15" s="440"/>
      <c r="J15" s="440"/>
      <c r="K15" s="440"/>
      <c r="L15" s="440"/>
      <c r="M15" s="125"/>
    </row>
    <row r="16" spans="1:13" ht="24.75" customHeight="1">
      <c r="A16" s="118" t="s">
        <v>44</v>
      </c>
      <c r="B16" s="119" t="s">
        <v>45</v>
      </c>
      <c r="C16" s="118" t="s">
        <v>46</v>
      </c>
      <c r="D16" s="118" t="s">
        <v>47</v>
      </c>
      <c r="E16" s="118" t="s">
        <v>48</v>
      </c>
      <c r="F16" s="118" t="s">
        <v>21</v>
      </c>
      <c r="G16" s="121"/>
      <c r="H16" s="118" t="s">
        <v>44</v>
      </c>
      <c r="I16" s="119" t="s">
        <v>45</v>
      </c>
      <c r="J16" s="118" t="s">
        <v>46</v>
      </c>
      <c r="K16" s="118" t="s">
        <v>47</v>
      </c>
      <c r="L16" s="118" t="s">
        <v>48</v>
      </c>
      <c r="M16" s="118" t="s">
        <v>21</v>
      </c>
    </row>
    <row r="17" spans="1:13" ht="24.75" customHeight="1">
      <c r="A17" s="126">
        <v>1</v>
      </c>
      <c r="B17" s="131" t="e">
        <f>(#REF!)</f>
        <v>#REF!</v>
      </c>
      <c r="C17" s="135" t="e">
        <f>(#REF!)</f>
        <v>#REF!</v>
      </c>
      <c r="D17" s="135" t="e">
        <f>(#REF!)</f>
        <v>#REF!</v>
      </c>
      <c r="E17" s="133" t="e">
        <f>(#REF!)</f>
        <v>#REF!</v>
      </c>
      <c r="F17" s="134" t="e">
        <f>(#REF!)</f>
        <v>#REF!</v>
      </c>
      <c r="G17" s="121"/>
      <c r="H17" s="122">
        <v>1</v>
      </c>
      <c r="I17" s="131" t="e">
        <f>(#REF!)</f>
        <v>#REF!</v>
      </c>
      <c r="J17" s="132" t="e">
        <f>(#REF!)</f>
        <v>#REF!</v>
      </c>
      <c r="K17" s="132" t="e">
        <f>(#REF!)</f>
        <v>#REF!</v>
      </c>
      <c r="L17" s="136" t="e">
        <f>(#REF!)</f>
        <v>#REF!</v>
      </c>
      <c r="M17" s="134" t="e">
        <f>(#REF!)</f>
        <v>#REF!</v>
      </c>
    </row>
    <row r="18" spans="1:13" ht="24.75" customHeight="1">
      <c r="A18" s="126">
        <v>2</v>
      </c>
      <c r="B18" s="131" t="e">
        <f>(#REF!)</f>
        <v>#REF!</v>
      </c>
      <c r="C18" s="135" t="e">
        <f>(#REF!)</f>
        <v>#REF!</v>
      </c>
      <c r="D18" s="135" t="e">
        <f>(#REF!)</f>
        <v>#REF!</v>
      </c>
      <c r="E18" s="133" t="e">
        <f>(#REF!)</f>
        <v>#REF!</v>
      </c>
      <c r="F18" s="134" t="e">
        <f>(#REF!)</f>
        <v>#REF!</v>
      </c>
      <c r="G18" s="121"/>
      <c r="H18" s="122">
        <v>2</v>
      </c>
      <c r="I18" s="131" t="e">
        <f>(#REF!)</f>
        <v>#REF!</v>
      </c>
      <c r="J18" s="132" t="e">
        <f>(#REF!)</f>
        <v>#REF!</v>
      </c>
      <c r="K18" s="132" t="e">
        <f>(#REF!)</f>
        <v>#REF!</v>
      </c>
      <c r="L18" s="136" t="e">
        <f>(#REF!)</f>
        <v>#REF!</v>
      </c>
      <c r="M18" s="134" t="e">
        <f>(#REF!)</f>
        <v>#REF!</v>
      </c>
    </row>
    <row r="19" spans="1:13" ht="24.75" customHeight="1">
      <c r="A19" s="126">
        <v>3</v>
      </c>
      <c r="B19" s="131" t="e">
        <f>(#REF!)</f>
        <v>#REF!</v>
      </c>
      <c r="C19" s="135" t="e">
        <f>(#REF!)</f>
        <v>#REF!</v>
      </c>
      <c r="D19" s="135" t="e">
        <f>(#REF!)</f>
        <v>#REF!</v>
      </c>
      <c r="E19" s="133" t="e">
        <f>(#REF!)</f>
        <v>#REF!</v>
      </c>
      <c r="F19" s="134" t="e">
        <f>(#REF!)</f>
        <v>#REF!</v>
      </c>
      <c r="G19" s="121"/>
      <c r="H19" s="122">
        <v>3</v>
      </c>
      <c r="I19" s="131" t="e">
        <f>(#REF!)</f>
        <v>#REF!</v>
      </c>
      <c r="J19" s="132" t="e">
        <f>(#REF!)</f>
        <v>#REF!</v>
      </c>
      <c r="K19" s="132" t="e">
        <f>(#REF!)</f>
        <v>#REF!</v>
      </c>
      <c r="L19" s="136" t="e">
        <f>(#REF!)</f>
        <v>#REF!</v>
      </c>
      <c r="M19" s="134" t="e">
        <f>(#REF!)</f>
        <v>#REF!</v>
      </c>
    </row>
    <row r="20" spans="1:13" ht="24.75" customHeight="1">
      <c r="A20" s="126">
        <v>4</v>
      </c>
      <c r="B20" s="131" t="e">
        <f>(#REF!)</f>
        <v>#REF!</v>
      </c>
      <c r="C20" s="135" t="e">
        <f>(#REF!)</f>
        <v>#REF!</v>
      </c>
      <c r="D20" s="135" t="e">
        <f>(#REF!)</f>
        <v>#REF!</v>
      </c>
      <c r="E20" s="133" t="e">
        <f>(#REF!)</f>
        <v>#REF!</v>
      </c>
      <c r="F20" s="134" t="e">
        <f>(#REF!)</f>
        <v>#REF!</v>
      </c>
      <c r="G20" s="121"/>
      <c r="H20" s="122">
        <v>4</v>
      </c>
      <c r="I20" s="131" t="e">
        <f>(#REF!)</f>
        <v>#REF!</v>
      </c>
      <c r="J20" s="132" t="e">
        <f>(#REF!)</f>
        <v>#REF!</v>
      </c>
      <c r="K20" s="132" t="e">
        <f>(#REF!)</f>
        <v>#REF!</v>
      </c>
      <c r="L20" s="136" t="e">
        <f>(#REF!)</f>
        <v>#REF!</v>
      </c>
      <c r="M20" s="134" t="e">
        <f>(#REF!)</f>
        <v>#REF!</v>
      </c>
    </row>
    <row r="21" spans="1:13" ht="24.75" customHeight="1">
      <c r="A21" s="126">
        <v>5</v>
      </c>
      <c r="B21" s="131" t="e">
        <f>(#REF!)</f>
        <v>#REF!</v>
      </c>
      <c r="C21" s="135" t="e">
        <f>(#REF!)</f>
        <v>#REF!</v>
      </c>
      <c r="D21" s="135" t="e">
        <f>(#REF!)</f>
        <v>#REF!</v>
      </c>
      <c r="E21" s="133" t="e">
        <f>(#REF!)</f>
        <v>#REF!</v>
      </c>
      <c r="F21" s="134" t="e">
        <f>(#REF!)</f>
        <v>#REF!</v>
      </c>
      <c r="G21" s="121"/>
      <c r="H21" s="122">
        <v>5</v>
      </c>
      <c r="I21" s="131" t="e">
        <f>(#REF!)</f>
        <v>#REF!</v>
      </c>
      <c r="J21" s="132" t="e">
        <f>(#REF!)</f>
        <v>#REF!</v>
      </c>
      <c r="K21" s="132" t="e">
        <f>(#REF!)</f>
        <v>#REF!</v>
      </c>
      <c r="L21" s="136" t="e">
        <f>(#REF!)</f>
        <v>#REF!</v>
      </c>
      <c r="M21" s="134" t="e">
        <f>(#REF!)</f>
        <v>#REF!</v>
      </c>
    </row>
    <row r="22" spans="1:13" ht="24.75" customHeight="1">
      <c r="A22" s="126">
        <v>6</v>
      </c>
      <c r="B22" s="131" t="e">
        <f>(#REF!)</f>
        <v>#REF!</v>
      </c>
      <c r="C22" s="135" t="e">
        <f>(#REF!)</f>
        <v>#REF!</v>
      </c>
      <c r="D22" s="135" t="e">
        <f>(#REF!)</f>
        <v>#REF!</v>
      </c>
      <c r="E22" s="133" t="e">
        <f>(#REF!)</f>
        <v>#REF!</v>
      </c>
      <c r="F22" s="134" t="e">
        <f>(#REF!)</f>
        <v>#REF!</v>
      </c>
      <c r="G22" s="121"/>
      <c r="H22" s="122">
        <v>6</v>
      </c>
      <c r="I22" s="131" t="e">
        <f>(#REF!)</f>
        <v>#REF!</v>
      </c>
      <c r="J22" s="132" t="e">
        <f>(#REF!)</f>
        <v>#REF!</v>
      </c>
      <c r="K22" s="132" t="e">
        <f>(#REF!)</f>
        <v>#REF!</v>
      </c>
      <c r="L22" s="136" t="e">
        <f>(#REF!)</f>
        <v>#REF!</v>
      </c>
      <c r="M22" s="134" t="e">
        <f>(#REF!)</f>
        <v>#REF!</v>
      </c>
    </row>
    <row r="23" spans="1:13" ht="24.75" customHeight="1">
      <c r="A23" s="126">
        <v>7</v>
      </c>
      <c r="B23" s="131" t="e">
        <f>(#REF!)</f>
        <v>#REF!</v>
      </c>
      <c r="C23" s="135" t="e">
        <f>(#REF!)</f>
        <v>#REF!</v>
      </c>
      <c r="D23" s="135" t="e">
        <f>(#REF!)</f>
        <v>#REF!</v>
      </c>
      <c r="E23" s="133" t="e">
        <f>(#REF!)</f>
        <v>#REF!</v>
      </c>
      <c r="F23" s="134" t="e">
        <f>(#REF!)</f>
        <v>#REF!</v>
      </c>
      <c r="G23" s="121"/>
      <c r="H23" s="122">
        <v>7</v>
      </c>
      <c r="I23" s="131" t="e">
        <f>(#REF!)</f>
        <v>#REF!</v>
      </c>
      <c r="J23" s="132" t="e">
        <f>(#REF!)</f>
        <v>#REF!</v>
      </c>
      <c r="K23" s="132" t="e">
        <f>(#REF!)</f>
        <v>#REF!</v>
      </c>
      <c r="L23" s="136" t="e">
        <f>(#REF!)</f>
        <v>#REF!</v>
      </c>
      <c r="M23" s="134" t="e">
        <f>(#REF!)</f>
        <v>#REF!</v>
      </c>
    </row>
    <row r="24" spans="1:13" ht="24.75" customHeight="1">
      <c r="A24" s="126">
        <v>8</v>
      </c>
      <c r="B24" s="131" t="e">
        <f>(#REF!)</f>
        <v>#REF!</v>
      </c>
      <c r="C24" s="135" t="e">
        <f>(#REF!)</f>
        <v>#REF!</v>
      </c>
      <c r="D24" s="135" t="e">
        <f>(#REF!)</f>
        <v>#REF!</v>
      </c>
      <c r="E24" s="133" t="e">
        <f>(#REF!)</f>
        <v>#REF!</v>
      </c>
      <c r="F24" s="134" t="e">
        <f>(#REF!)</f>
        <v>#REF!</v>
      </c>
      <c r="G24" s="121"/>
      <c r="H24" s="122">
        <v>8</v>
      </c>
      <c r="I24" s="131" t="e">
        <f>(#REF!)</f>
        <v>#REF!</v>
      </c>
      <c r="J24" s="132" t="e">
        <f>(#REF!)</f>
        <v>#REF!</v>
      </c>
      <c r="K24" s="132" t="e">
        <f>(#REF!)</f>
        <v>#REF!</v>
      </c>
      <c r="L24" s="136" t="e">
        <f>(#REF!)</f>
        <v>#REF!</v>
      </c>
      <c r="M24" s="134" t="e">
        <f>(#REF!)</f>
        <v>#REF!</v>
      </c>
    </row>
    <row r="25" spans="1:12" ht="24.75" customHeight="1">
      <c r="A25" s="127"/>
      <c r="B25" s="123"/>
      <c r="C25" s="120"/>
      <c r="D25" s="124"/>
      <c r="E25" s="121"/>
      <c r="F25" s="121"/>
      <c r="G25" s="121"/>
      <c r="H25" s="120"/>
      <c r="I25" s="123"/>
      <c r="J25" s="120"/>
      <c r="K25" s="120"/>
      <c r="L25" s="121"/>
    </row>
    <row r="26" spans="1:14" ht="17.25" customHeight="1">
      <c r="A26" s="439" t="s">
        <v>114</v>
      </c>
      <c r="B26" s="440"/>
      <c r="C26" s="440"/>
      <c r="D26" s="440"/>
      <c r="E26" s="440"/>
      <c r="F26" s="116"/>
      <c r="H26" s="439" t="s">
        <v>25</v>
      </c>
      <c r="I26" s="440"/>
      <c r="J26" s="440"/>
      <c r="K26" s="440"/>
      <c r="L26" s="440"/>
      <c r="M26" s="125"/>
      <c r="N26" s="125"/>
    </row>
    <row r="27" spans="1:14" s="121" customFormat="1" ht="24.75" customHeight="1">
      <c r="A27" s="118" t="s">
        <v>44</v>
      </c>
      <c r="B27" s="119" t="s">
        <v>45</v>
      </c>
      <c r="C27" s="118" t="s">
        <v>46</v>
      </c>
      <c r="D27" s="118" t="s">
        <v>47</v>
      </c>
      <c r="E27" s="118" t="s">
        <v>48</v>
      </c>
      <c r="F27" s="118" t="s">
        <v>21</v>
      </c>
      <c r="H27" s="118" t="s">
        <v>49</v>
      </c>
      <c r="I27" s="119" t="s">
        <v>45</v>
      </c>
      <c r="J27" s="118" t="s">
        <v>46</v>
      </c>
      <c r="K27" s="118" t="s">
        <v>47</v>
      </c>
      <c r="L27" s="118" t="s">
        <v>48</v>
      </c>
      <c r="M27" s="118" t="s">
        <v>21</v>
      </c>
      <c r="N27" s="118" t="s">
        <v>41</v>
      </c>
    </row>
    <row r="28" spans="1:14" s="121" customFormat="1" ht="24.75" customHeight="1">
      <c r="A28" s="122">
        <v>1</v>
      </c>
      <c r="B28" s="131" t="e">
        <f>(#REF!)</f>
        <v>#REF!</v>
      </c>
      <c r="C28" s="135" t="e">
        <f>(#REF!)</f>
        <v>#REF!</v>
      </c>
      <c r="D28" s="135" t="e">
        <f>(#REF!)</f>
        <v>#REF!</v>
      </c>
      <c r="E28" s="136" t="e">
        <f>(#REF!)</f>
        <v>#REF!</v>
      </c>
      <c r="F28" s="134" t="e">
        <f>(#REF!)</f>
        <v>#REF!</v>
      </c>
      <c r="H28" s="122">
        <v>1</v>
      </c>
      <c r="I28" s="131" t="e">
        <f>(#REF!)</f>
        <v>#REF!</v>
      </c>
      <c r="J28" s="135" t="e">
        <f>(#REF!)</f>
        <v>#REF!</v>
      </c>
      <c r="K28" s="135" t="e">
        <f>(#REF!)</f>
        <v>#REF!</v>
      </c>
      <c r="L28" s="133" t="e">
        <f>(#REF!)</f>
        <v>#REF!</v>
      </c>
      <c r="M28" s="134" t="e">
        <f>(#REF!)</f>
        <v>#REF!</v>
      </c>
      <c r="N28" s="134" t="e">
        <f>(#REF!)</f>
        <v>#REF!</v>
      </c>
    </row>
    <row r="29" spans="1:14" s="121" customFormat="1" ht="24.75" customHeight="1">
      <c r="A29" s="122">
        <v>2</v>
      </c>
      <c r="B29" s="131" t="e">
        <f>(#REF!)</f>
        <v>#REF!</v>
      </c>
      <c r="C29" s="135" t="e">
        <f>(#REF!)</f>
        <v>#REF!</v>
      </c>
      <c r="D29" s="135" t="e">
        <f>(#REF!)</f>
        <v>#REF!</v>
      </c>
      <c r="E29" s="136" t="e">
        <f>(#REF!)</f>
        <v>#REF!</v>
      </c>
      <c r="F29" s="134" t="e">
        <f>(#REF!)</f>
        <v>#REF!</v>
      </c>
      <c r="H29" s="122">
        <v>2</v>
      </c>
      <c r="I29" s="131" t="e">
        <f>(#REF!)</f>
        <v>#REF!</v>
      </c>
      <c r="J29" s="135" t="e">
        <f>(#REF!)</f>
        <v>#REF!</v>
      </c>
      <c r="K29" s="135" t="e">
        <f>(#REF!)</f>
        <v>#REF!</v>
      </c>
      <c r="L29" s="133" t="e">
        <f>(#REF!)</f>
        <v>#REF!</v>
      </c>
      <c r="M29" s="134" t="e">
        <f>(#REF!)</f>
        <v>#REF!</v>
      </c>
      <c r="N29" s="134" t="e">
        <f>(#REF!)</f>
        <v>#REF!</v>
      </c>
    </row>
    <row r="30" spans="1:14" s="121" customFormat="1" ht="24.75" customHeight="1">
      <c r="A30" s="122">
        <v>3</v>
      </c>
      <c r="B30" s="131" t="e">
        <f>(#REF!)</f>
        <v>#REF!</v>
      </c>
      <c r="C30" s="135" t="e">
        <f>(#REF!)</f>
        <v>#REF!</v>
      </c>
      <c r="D30" s="135" t="e">
        <f>(#REF!)</f>
        <v>#REF!</v>
      </c>
      <c r="E30" s="136" t="e">
        <f>(#REF!)</f>
        <v>#REF!</v>
      </c>
      <c r="F30" s="134" t="e">
        <f>(#REF!)</f>
        <v>#REF!</v>
      </c>
      <c r="H30" s="122">
        <v>3</v>
      </c>
      <c r="I30" s="131" t="e">
        <f>(#REF!)</f>
        <v>#REF!</v>
      </c>
      <c r="J30" s="135" t="e">
        <f>(#REF!)</f>
        <v>#REF!</v>
      </c>
      <c r="K30" s="135" t="e">
        <f>(#REF!)</f>
        <v>#REF!</v>
      </c>
      <c r="L30" s="133" t="e">
        <f>(#REF!)</f>
        <v>#REF!</v>
      </c>
      <c r="M30" s="134" t="e">
        <f>(#REF!)</f>
        <v>#REF!</v>
      </c>
      <c r="N30" s="134" t="e">
        <f>(#REF!)</f>
        <v>#REF!</v>
      </c>
    </row>
    <row r="31" spans="1:14" s="121" customFormat="1" ht="24.75" customHeight="1">
      <c r="A31" s="122">
        <v>4</v>
      </c>
      <c r="B31" s="131" t="e">
        <f>(#REF!)</f>
        <v>#REF!</v>
      </c>
      <c r="C31" s="135" t="e">
        <f>(#REF!)</f>
        <v>#REF!</v>
      </c>
      <c r="D31" s="135" t="e">
        <f>(#REF!)</f>
        <v>#REF!</v>
      </c>
      <c r="E31" s="136" t="e">
        <f>(#REF!)</f>
        <v>#REF!</v>
      </c>
      <c r="F31" s="134" t="e">
        <f>(#REF!)</f>
        <v>#REF!</v>
      </c>
      <c r="H31" s="122">
        <v>4</v>
      </c>
      <c r="I31" s="131" t="e">
        <f>(#REF!)</f>
        <v>#REF!</v>
      </c>
      <c r="J31" s="135" t="e">
        <f>(#REF!)</f>
        <v>#REF!</v>
      </c>
      <c r="K31" s="135" t="e">
        <f>(#REF!)</f>
        <v>#REF!</v>
      </c>
      <c r="L31" s="133" t="e">
        <f>(#REF!)</f>
        <v>#REF!</v>
      </c>
      <c r="M31" s="134" t="e">
        <f>(#REF!)</f>
        <v>#REF!</v>
      </c>
      <c r="N31" s="134" t="e">
        <f>(#REF!)</f>
        <v>#REF!</v>
      </c>
    </row>
    <row r="32" spans="1:14" s="121" customFormat="1" ht="24.75" customHeight="1">
      <c r="A32" s="122">
        <v>5</v>
      </c>
      <c r="B32" s="131" t="e">
        <f>(#REF!)</f>
        <v>#REF!</v>
      </c>
      <c r="C32" s="135" t="e">
        <f>(#REF!)</f>
        <v>#REF!</v>
      </c>
      <c r="D32" s="135" t="e">
        <f>(#REF!)</f>
        <v>#REF!</v>
      </c>
      <c r="E32" s="136" t="e">
        <f>(#REF!)</f>
        <v>#REF!</v>
      </c>
      <c r="F32" s="134" t="e">
        <f>(#REF!)</f>
        <v>#REF!</v>
      </c>
      <c r="H32" s="122">
        <v>5</v>
      </c>
      <c r="I32" s="131" t="e">
        <f>(#REF!)</f>
        <v>#REF!</v>
      </c>
      <c r="J32" s="135" t="e">
        <f>(#REF!)</f>
        <v>#REF!</v>
      </c>
      <c r="K32" s="135" t="e">
        <f>(#REF!)</f>
        <v>#REF!</v>
      </c>
      <c r="L32" s="133" t="e">
        <f>(#REF!)</f>
        <v>#REF!</v>
      </c>
      <c r="M32" s="134" t="e">
        <f>(#REF!)</f>
        <v>#REF!</v>
      </c>
      <c r="N32" s="134" t="e">
        <f>(#REF!)</f>
        <v>#REF!</v>
      </c>
    </row>
    <row r="33" spans="1:14" s="121" customFormat="1" ht="24.75" customHeight="1">
      <c r="A33" s="122">
        <v>6</v>
      </c>
      <c r="B33" s="131" t="e">
        <f>(#REF!)</f>
        <v>#REF!</v>
      </c>
      <c r="C33" s="135" t="e">
        <f>(#REF!)</f>
        <v>#REF!</v>
      </c>
      <c r="D33" s="135" t="e">
        <f>(#REF!)</f>
        <v>#REF!</v>
      </c>
      <c r="E33" s="136" t="e">
        <f>(#REF!)</f>
        <v>#REF!</v>
      </c>
      <c r="F33" s="134" t="e">
        <f>(#REF!)</f>
        <v>#REF!</v>
      </c>
      <c r="H33" s="122">
        <v>6</v>
      </c>
      <c r="I33" s="131" t="e">
        <f>(#REF!)</f>
        <v>#REF!</v>
      </c>
      <c r="J33" s="135" t="e">
        <f>(#REF!)</f>
        <v>#REF!</v>
      </c>
      <c r="K33" s="135" t="e">
        <f>(#REF!)</f>
        <v>#REF!</v>
      </c>
      <c r="L33" s="133" t="e">
        <f>(#REF!)</f>
        <v>#REF!</v>
      </c>
      <c r="M33" s="134" t="e">
        <f>(#REF!)</f>
        <v>#REF!</v>
      </c>
      <c r="N33" s="134" t="e">
        <f>(#REF!)</f>
        <v>#REF!</v>
      </c>
    </row>
    <row r="34" spans="1:14" s="121" customFormat="1" ht="24.75" customHeight="1">
      <c r="A34" s="122">
        <v>7</v>
      </c>
      <c r="B34" s="131" t="e">
        <f>(#REF!)</f>
        <v>#REF!</v>
      </c>
      <c r="C34" s="135" t="e">
        <f>(#REF!)</f>
        <v>#REF!</v>
      </c>
      <c r="D34" s="135" t="e">
        <f>(#REF!)</f>
        <v>#REF!</v>
      </c>
      <c r="E34" s="136" t="e">
        <f>(#REF!)</f>
        <v>#REF!</v>
      </c>
      <c r="F34" s="134" t="e">
        <f>(#REF!)</f>
        <v>#REF!</v>
      </c>
      <c r="H34" s="122">
        <v>7</v>
      </c>
      <c r="I34" s="131" t="e">
        <f>(#REF!)</f>
        <v>#REF!</v>
      </c>
      <c r="J34" s="135" t="e">
        <f>(#REF!)</f>
        <v>#REF!</v>
      </c>
      <c r="K34" s="135" t="e">
        <f>(#REF!)</f>
        <v>#REF!</v>
      </c>
      <c r="L34" s="133" t="e">
        <f>(#REF!)</f>
        <v>#REF!</v>
      </c>
      <c r="M34" s="134" t="e">
        <f>(#REF!)</f>
        <v>#REF!</v>
      </c>
      <c r="N34" s="134" t="e">
        <f>(#REF!)</f>
        <v>#REF!</v>
      </c>
    </row>
    <row r="35" spans="1:14" s="121" customFormat="1" ht="24.75" customHeight="1">
      <c r="A35" s="122">
        <v>8</v>
      </c>
      <c r="B35" s="131" t="e">
        <f>(#REF!)</f>
        <v>#REF!</v>
      </c>
      <c r="C35" s="135" t="e">
        <f>(#REF!)</f>
        <v>#REF!</v>
      </c>
      <c r="D35" s="135" t="e">
        <f>(#REF!)</f>
        <v>#REF!</v>
      </c>
      <c r="E35" s="136" t="e">
        <f>(#REF!)</f>
        <v>#REF!</v>
      </c>
      <c r="F35" s="134" t="e">
        <f>(#REF!)</f>
        <v>#REF!</v>
      </c>
      <c r="H35" s="122">
        <v>8</v>
      </c>
      <c r="I35" s="131" t="e">
        <f>(#REF!)</f>
        <v>#REF!</v>
      </c>
      <c r="J35" s="135" t="e">
        <f>(#REF!)</f>
        <v>#REF!</v>
      </c>
      <c r="K35" s="135" t="e">
        <f>(#REF!)</f>
        <v>#REF!</v>
      </c>
      <c r="L35" s="133" t="e">
        <f>(#REF!)</f>
        <v>#REF!</v>
      </c>
      <c r="M35" s="134" t="e">
        <f>(#REF!)</f>
        <v>#REF!</v>
      </c>
      <c r="N35" s="134" t="e">
        <f>(#REF!)</f>
        <v>#REF!</v>
      </c>
    </row>
    <row r="36" spans="1:11" s="121" customFormat="1" ht="20.25" customHeight="1">
      <c r="A36" s="120"/>
      <c r="B36" s="123"/>
      <c r="C36" s="120"/>
      <c r="D36" s="120"/>
      <c r="H36" s="120"/>
      <c r="I36" s="123"/>
      <c r="J36" s="120"/>
      <c r="K36" s="120"/>
    </row>
    <row r="37" spans="1:13" ht="15.75" customHeight="1">
      <c r="A37" s="439" t="s">
        <v>24</v>
      </c>
      <c r="B37" s="440"/>
      <c r="C37" s="440"/>
      <c r="D37" s="440"/>
      <c r="E37" s="440"/>
      <c r="F37" s="116"/>
      <c r="H37" s="440" t="s">
        <v>11</v>
      </c>
      <c r="I37" s="440"/>
      <c r="J37" s="440"/>
      <c r="K37" s="440"/>
      <c r="L37" s="440"/>
      <c r="M37" s="125"/>
    </row>
    <row r="38" spans="1:13" s="121" customFormat="1" ht="24.75" customHeight="1">
      <c r="A38" s="118" t="s">
        <v>49</v>
      </c>
      <c r="B38" s="119" t="s">
        <v>45</v>
      </c>
      <c r="C38" s="118" t="s">
        <v>46</v>
      </c>
      <c r="D38" s="118" t="s">
        <v>47</v>
      </c>
      <c r="E38" s="118" t="s">
        <v>48</v>
      </c>
      <c r="F38" s="118" t="s">
        <v>21</v>
      </c>
      <c r="H38" s="118" t="s">
        <v>49</v>
      </c>
      <c r="I38" s="119" t="s">
        <v>45</v>
      </c>
      <c r="J38" s="118" t="s">
        <v>46</v>
      </c>
      <c r="K38" s="118" t="s">
        <v>47</v>
      </c>
      <c r="L38" s="118" t="s">
        <v>48</v>
      </c>
      <c r="M38" s="118" t="s">
        <v>21</v>
      </c>
    </row>
    <row r="39" spans="1:13" s="121" customFormat="1" ht="24.75" customHeight="1">
      <c r="A39" s="122">
        <v>1</v>
      </c>
      <c r="B39" s="131" t="e">
        <f>(#REF!)</f>
        <v>#REF!</v>
      </c>
      <c r="C39" s="132" t="e">
        <f>(#REF!)</f>
        <v>#REF!</v>
      </c>
      <c r="D39" s="132" t="e">
        <f>(#REF!)</f>
        <v>#REF!</v>
      </c>
      <c r="E39" s="137" t="e">
        <f>(#REF!)</f>
        <v>#REF!</v>
      </c>
      <c r="F39" s="134" t="e">
        <f>(#REF!)</f>
        <v>#REF!</v>
      </c>
      <c r="H39" s="122">
        <v>1</v>
      </c>
      <c r="I39" s="131">
        <f>('Gülle(16YE)'!D8)</f>
        <v>36219</v>
      </c>
      <c r="J39" s="135" t="str">
        <f>('Gülle(16YE)'!E8)</f>
        <v>HÜSEYİN ALİ AKAN</v>
      </c>
      <c r="K39" s="135" t="str">
        <f>('Gülle(16YE)'!F8)</f>
        <v>EDİRNE</v>
      </c>
      <c r="L39" s="133">
        <f>('Gülle(16YE)'!N8)</f>
        <v>1497</v>
      </c>
      <c r="M39" s="134">
        <f>('Gülle(16YE)'!O8)</f>
        <v>0</v>
      </c>
    </row>
    <row r="40" spans="1:13" s="121" customFormat="1" ht="24.75" customHeight="1">
      <c r="A40" s="122">
        <v>2</v>
      </c>
      <c r="B40" s="131" t="e">
        <f>(#REF!)</f>
        <v>#REF!</v>
      </c>
      <c r="C40" s="132" t="e">
        <f>(#REF!)</f>
        <v>#REF!</v>
      </c>
      <c r="D40" s="132" t="e">
        <f>(#REF!)</f>
        <v>#REF!</v>
      </c>
      <c r="E40" s="137" t="e">
        <f>(#REF!)</f>
        <v>#REF!</v>
      </c>
      <c r="F40" s="134" t="e">
        <f>(#REF!)</f>
        <v>#REF!</v>
      </c>
      <c r="H40" s="122">
        <v>2</v>
      </c>
      <c r="I40" s="131">
        <f>('Gülle(16YE)'!D9)</f>
        <v>36491</v>
      </c>
      <c r="J40" s="135" t="str">
        <f>('Gülle(16YE)'!E9)</f>
        <v>MUHAMMED POLAT</v>
      </c>
      <c r="K40" s="135" t="str">
        <f>('Gülle(16YE)'!F9)</f>
        <v>KONYA</v>
      </c>
      <c r="L40" s="133">
        <f>('Gülle(16YE)'!N9)</f>
        <v>1476</v>
      </c>
      <c r="M40" s="134">
        <f>('Gülle(16YE)'!O9)</f>
        <v>0</v>
      </c>
    </row>
    <row r="41" spans="1:13" s="121" customFormat="1" ht="24.75" customHeight="1">
      <c r="A41" s="122">
        <v>3</v>
      </c>
      <c r="B41" s="131" t="e">
        <f>(#REF!)</f>
        <v>#REF!</v>
      </c>
      <c r="C41" s="132" t="e">
        <f>(#REF!)</f>
        <v>#REF!</v>
      </c>
      <c r="D41" s="132" t="e">
        <f>(#REF!)</f>
        <v>#REF!</v>
      </c>
      <c r="E41" s="137" t="e">
        <f>(#REF!)</f>
        <v>#REF!</v>
      </c>
      <c r="F41" s="134" t="e">
        <f>(#REF!)</f>
        <v>#REF!</v>
      </c>
      <c r="H41" s="122">
        <v>3</v>
      </c>
      <c r="I41" s="131">
        <f>('Gülle(16YE)'!D10)</f>
        <v>36244</v>
      </c>
      <c r="J41" s="135" t="str">
        <f>('Gülle(16YE)'!E10)</f>
        <v>BERKAN MERT SÜRÜCÜOĞLU</v>
      </c>
      <c r="K41" s="135" t="str">
        <f>('Gülle(16YE)'!F10)</f>
        <v>İZMİR</v>
      </c>
      <c r="L41" s="133">
        <f>('Gülle(16YE)'!N10)</f>
        <v>1440</v>
      </c>
      <c r="M41" s="134">
        <f>('Gülle(16YE)'!O10)</f>
        <v>0</v>
      </c>
    </row>
    <row r="42" spans="1:13" s="121" customFormat="1" ht="24.75" customHeight="1">
      <c r="A42" s="122">
        <v>4</v>
      </c>
      <c r="B42" s="131" t="e">
        <f>(#REF!)</f>
        <v>#REF!</v>
      </c>
      <c r="C42" s="132" t="e">
        <f>(#REF!)</f>
        <v>#REF!</v>
      </c>
      <c r="D42" s="132" t="e">
        <f>(#REF!)</f>
        <v>#REF!</v>
      </c>
      <c r="E42" s="137" t="e">
        <f>(#REF!)</f>
        <v>#REF!</v>
      </c>
      <c r="F42" s="134" t="e">
        <f>(#REF!)</f>
        <v>#REF!</v>
      </c>
      <c r="H42" s="122">
        <v>4</v>
      </c>
      <c r="I42" s="131">
        <f>('Gülle(16YE)'!D11)</f>
        <v>36557</v>
      </c>
      <c r="J42" s="135" t="str">
        <f>('Gülle(16YE)'!E11)</f>
        <v>TARIK DİLBİLİR</v>
      </c>
      <c r="K42" s="135" t="str">
        <f>('Gülle(16YE)'!F11)</f>
        <v>HAKKARİ</v>
      </c>
      <c r="L42" s="133">
        <f>('Gülle(16YE)'!N11)</f>
        <v>1411</v>
      </c>
      <c r="M42" s="134">
        <f>('Gülle(16YE)'!O11)</f>
        <v>0</v>
      </c>
    </row>
    <row r="43" spans="1:13" s="121" customFormat="1" ht="24.75" customHeight="1">
      <c r="A43" s="122">
        <v>5</v>
      </c>
      <c r="B43" s="131" t="e">
        <f>(#REF!)</f>
        <v>#REF!</v>
      </c>
      <c r="C43" s="132" t="e">
        <f>(#REF!)</f>
        <v>#REF!</v>
      </c>
      <c r="D43" s="132" t="e">
        <f>(#REF!)</f>
        <v>#REF!</v>
      </c>
      <c r="E43" s="137" t="e">
        <f>(#REF!)</f>
        <v>#REF!</v>
      </c>
      <c r="F43" s="134" t="e">
        <f>(#REF!)</f>
        <v>#REF!</v>
      </c>
      <c r="H43" s="122">
        <v>5</v>
      </c>
      <c r="I43" s="131">
        <f>('Gülle(16YE)'!D12)</f>
        <v>36205</v>
      </c>
      <c r="J43" s="135" t="str">
        <f>('Gülle(16YE)'!E12)</f>
        <v>Batuhan AKTEKİN</v>
      </c>
      <c r="K43" s="135" t="str">
        <f>('Gülle(16YE)'!F12)</f>
        <v>ZONGULDAK</v>
      </c>
      <c r="L43" s="133">
        <f>('Gülle(16YE)'!N12)</f>
        <v>1284</v>
      </c>
      <c r="M43" s="134">
        <f>('Gülle(16YE)'!O12)</f>
        <v>0</v>
      </c>
    </row>
    <row r="44" spans="1:13" s="121" customFormat="1" ht="24.75" customHeight="1">
      <c r="A44" s="122">
        <v>6</v>
      </c>
      <c r="B44" s="131" t="e">
        <f>(#REF!)</f>
        <v>#REF!</v>
      </c>
      <c r="C44" s="132" t="e">
        <f>(#REF!)</f>
        <v>#REF!</v>
      </c>
      <c r="D44" s="132" t="e">
        <f>(#REF!)</f>
        <v>#REF!</v>
      </c>
      <c r="E44" s="137" t="e">
        <f>(#REF!)</f>
        <v>#REF!</v>
      </c>
      <c r="F44" s="134" t="e">
        <f>(#REF!)</f>
        <v>#REF!</v>
      </c>
      <c r="H44" s="122">
        <v>6</v>
      </c>
      <c r="I44" s="131">
        <f>('Gülle(16YE)'!D13)</f>
        <v>36161</v>
      </c>
      <c r="J44" s="135" t="str">
        <f>('Gülle(16YE)'!E13)</f>
        <v>Ali Deniz SEKMEÇ</v>
      </c>
      <c r="K44" s="135" t="str">
        <f>('Gülle(16YE)'!F13)</f>
        <v>GAZİANTEP</v>
      </c>
      <c r="L44" s="133">
        <f>('Gülle(16YE)'!N13)</f>
        <v>1157</v>
      </c>
      <c r="M44" s="134">
        <f>('Gülle(16YE)'!O13)</f>
        <v>0</v>
      </c>
    </row>
    <row r="45" spans="1:13" s="121" customFormat="1" ht="24.75" customHeight="1">
      <c r="A45" s="122">
        <v>7</v>
      </c>
      <c r="B45" s="131" t="e">
        <f>(#REF!)</f>
        <v>#REF!</v>
      </c>
      <c r="C45" s="132" t="e">
        <f>(#REF!)</f>
        <v>#REF!</v>
      </c>
      <c r="D45" s="132" t="e">
        <f>(#REF!)</f>
        <v>#REF!</v>
      </c>
      <c r="E45" s="137" t="e">
        <f>(#REF!)</f>
        <v>#REF!</v>
      </c>
      <c r="F45" s="134" t="e">
        <f>(#REF!)</f>
        <v>#REF!</v>
      </c>
      <c r="H45" s="122">
        <v>7</v>
      </c>
      <c r="I45" s="131">
        <f>('Gülle(16YE)'!D14)</f>
        <v>36441</v>
      </c>
      <c r="J45" s="135" t="str">
        <f>('Gülle(16YE)'!E14)</f>
        <v>ALP EKİCİ </v>
      </c>
      <c r="K45" s="135" t="str">
        <f>('Gülle(16YE)'!F14)</f>
        <v>ESKİŞEHİR </v>
      </c>
      <c r="L45" s="133">
        <f>('Gülle(16YE)'!N14)</f>
        <v>1077</v>
      </c>
      <c r="M45" s="134">
        <f>('Gülle(16YE)'!O14)</f>
        <v>0</v>
      </c>
    </row>
    <row r="46" spans="1:13" s="121" customFormat="1" ht="24.75" customHeight="1">
      <c r="A46" s="122">
        <v>8</v>
      </c>
      <c r="B46" s="131" t="e">
        <f>(#REF!)</f>
        <v>#REF!</v>
      </c>
      <c r="C46" s="132" t="e">
        <f>(#REF!)</f>
        <v>#REF!</v>
      </c>
      <c r="D46" s="132" t="e">
        <f>(#REF!)</f>
        <v>#REF!</v>
      </c>
      <c r="E46" s="137" t="e">
        <f>(#REF!)</f>
        <v>#REF!</v>
      </c>
      <c r="F46" s="134" t="e">
        <f>(#REF!)</f>
        <v>#REF!</v>
      </c>
      <c r="H46" s="122">
        <v>8</v>
      </c>
      <c r="I46" s="131">
        <f>('Gülle(16YE)'!D15)</f>
        <v>36192</v>
      </c>
      <c r="J46" s="135" t="str">
        <f>('Gülle(16YE)'!E15)</f>
        <v>TALHA AMİL</v>
      </c>
      <c r="K46" s="135" t="str">
        <f>('Gülle(16YE)'!F15)</f>
        <v>BURSA</v>
      </c>
      <c r="L46" s="133">
        <f>('Gülle(16YE)'!N15)</f>
        <v>1000</v>
      </c>
      <c r="M46" s="134">
        <f>('Gülle(16YE)'!O15)</f>
        <v>0</v>
      </c>
    </row>
    <row r="47" spans="1:11" s="121" customFormat="1" ht="24.75" customHeight="1">
      <c r="A47" s="120"/>
      <c r="B47" s="123"/>
      <c r="C47" s="120"/>
      <c r="D47" s="120"/>
      <c r="H47" s="120"/>
      <c r="I47" s="123"/>
      <c r="J47" s="120"/>
      <c r="K47" s="120"/>
    </row>
    <row r="48" spans="1:13" ht="12.75">
      <c r="A48" s="440" t="s">
        <v>13</v>
      </c>
      <c r="B48" s="440"/>
      <c r="C48" s="440"/>
      <c r="D48" s="440"/>
      <c r="E48" s="440"/>
      <c r="F48" s="116"/>
      <c r="H48" s="440" t="s">
        <v>50</v>
      </c>
      <c r="I48" s="440"/>
      <c r="J48" s="440"/>
      <c r="K48" s="440"/>
      <c r="L48" s="440"/>
      <c r="M48" s="125"/>
    </row>
    <row r="49" spans="1:13" s="121" customFormat="1" ht="24.75" customHeight="1">
      <c r="A49" s="118" t="s">
        <v>49</v>
      </c>
      <c r="B49" s="119" t="s">
        <v>45</v>
      </c>
      <c r="C49" s="118" t="s">
        <v>46</v>
      </c>
      <c r="D49" s="118" t="s">
        <v>47</v>
      </c>
      <c r="E49" s="118" t="s">
        <v>48</v>
      </c>
      <c r="F49" s="118" t="s">
        <v>21</v>
      </c>
      <c r="H49" s="118" t="s">
        <v>44</v>
      </c>
      <c r="I49" s="119" t="s">
        <v>45</v>
      </c>
      <c r="J49" s="118" t="s">
        <v>46</v>
      </c>
      <c r="K49" s="118" t="s">
        <v>47</v>
      </c>
      <c r="L49" s="118" t="s">
        <v>48</v>
      </c>
      <c r="M49" s="118" t="s">
        <v>21</v>
      </c>
    </row>
    <row r="50" spans="1:13" s="121" customFormat="1" ht="55.5" customHeight="1">
      <c r="A50" s="122">
        <v>1</v>
      </c>
      <c r="B50" s="131">
        <f>('Çekiç(16YE)'!D8)</f>
        <v>36539</v>
      </c>
      <c r="C50" s="132" t="str">
        <f>('Çekiç(16YE)'!E8)</f>
        <v>Batuhan HIZAL</v>
      </c>
      <c r="D50" s="132" t="str">
        <f>('Çekiç(16YE)'!F8)</f>
        <v>İZMİR</v>
      </c>
      <c r="E50" s="133">
        <f>('Çekiç(16YE)'!N8)</f>
        <v>5306</v>
      </c>
      <c r="F50" s="134">
        <f>('Çekiç(16YE)'!O8)</f>
        <v>0</v>
      </c>
      <c r="H50" s="122">
        <v>1</v>
      </c>
      <c r="I50" s="138"/>
      <c r="J50" s="204" t="e">
        <f>(#REF!)</f>
        <v>#REF!</v>
      </c>
      <c r="K50" s="139" t="e">
        <f>(#REF!)</f>
        <v>#REF!</v>
      </c>
      <c r="L50" s="133" t="e">
        <f>SUM(#REF!)</f>
        <v>#REF!</v>
      </c>
      <c r="M50" s="134" t="e">
        <f>SUM(#REF!)</f>
        <v>#REF!</v>
      </c>
    </row>
    <row r="51" spans="1:13" s="121" customFormat="1" ht="55.5" customHeight="1">
      <c r="A51" s="122">
        <v>2</v>
      </c>
      <c r="B51" s="131">
        <f>('Çekiç(16YE)'!D9)</f>
        <v>36546</v>
      </c>
      <c r="C51" s="132" t="str">
        <f>('Çekiç(16YE)'!E9)</f>
        <v>ÇAĞRI UZUNBİLEK</v>
      </c>
      <c r="D51" s="132" t="str">
        <f>('Çekiç(16YE)'!F9)</f>
        <v>MERSİN</v>
      </c>
      <c r="E51" s="133">
        <f>('Çekiç(16YE)'!N9)</f>
        <v>5271</v>
      </c>
      <c r="F51" s="134">
        <f>('Çekiç(16YE)'!O9)</f>
        <v>0</v>
      </c>
      <c r="H51" s="122">
        <v>2</v>
      </c>
      <c r="I51" s="138"/>
      <c r="J51" s="204" t="e">
        <f>(#REF!)</f>
        <v>#REF!</v>
      </c>
      <c r="K51" s="139" t="e">
        <f>(#REF!)</f>
        <v>#REF!</v>
      </c>
      <c r="L51" s="133" t="e">
        <f>SUM(#REF!)</f>
        <v>#REF!</v>
      </c>
      <c r="M51" s="134" t="e">
        <f>SUM(#REF!)</f>
        <v>#REF!</v>
      </c>
    </row>
    <row r="52" spans="1:13" s="121" customFormat="1" ht="55.5" customHeight="1">
      <c r="A52" s="122">
        <v>3</v>
      </c>
      <c r="B52" s="131">
        <f>('Çekiç(16YE)'!D10)</f>
        <v>36219</v>
      </c>
      <c r="C52" s="132" t="str">
        <f>('Çekiç(16YE)'!E10)</f>
        <v>OSMAN AK</v>
      </c>
      <c r="D52" s="132" t="str">
        <f>('Çekiç(16YE)'!F10)</f>
        <v>BURSA</v>
      </c>
      <c r="E52" s="133">
        <f>('Çekiç(16YE)'!N10)</f>
        <v>4431</v>
      </c>
      <c r="F52" s="134">
        <f>('Çekiç(16YE)'!O10)</f>
        <v>0</v>
      </c>
      <c r="H52" s="122">
        <v>3</v>
      </c>
      <c r="I52" s="138"/>
      <c r="J52" s="204" t="e">
        <f>(#REF!)</f>
        <v>#REF!</v>
      </c>
      <c r="K52" s="139" t="e">
        <f>(#REF!)</f>
        <v>#REF!</v>
      </c>
      <c r="L52" s="133" t="e">
        <f>SUM(#REF!)</f>
        <v>#REF!</v>
      </c>
      <c r="M52" s="134" t="e">
        <f>SUM(#REF!)</f>
        <v>#REF!</v>
      </c>
    </row>
    <row r="53" spans="1:13" s="121" customFormat="1" ht="55.5" customHeight="1">
      <c r="A53" s="122">
        <v>4</v>
      </c>
      <c r="B53" s="131">
        <f>('Çekiç(16YE)'!D11)</f>
        <v>36792</v>
      </c>
      <c r="C53" s="132" t="str">
        <f>('Çekiç(16YE)'!E11)</f>
        <v>ALİ GÜLER</v>
      </c>
      <c r="D53" s="132" t="str">
        <f>('Çekiç(16YE)'!F11)</f>
        <v>BURSA</v>
      </c>
      <c r="E53" s="133">
        <f>('Çekiç(16YE)'!N11)</f>
        <v>3357</v>
      </c>
      <c r="F53" s="134">
        <f>('Çekiç(16YE)'!O11)</f>
        <v>0</v>
      </c>
      <c r="H53" s="122">
        <v>4</v>
      </c>
      <c r="I53" s="138"/>
      <c r="J53" s="204" t="e">
        <f>(#REF!)</f>
        <v>#REF!</v>
      </c>
      <c r="K53" s="139" t="e">
        <f>(#REF!)</f>
        <v>#REF!</v>
      </c>
      <c r="L53" s="133" t="e">
        <f>SUM(#REF!)</f>
        <v>#REF!</v>
      </c>
      <c r="M53" s="134" t="e">
        <f>SUM(#REF!)</f>
        <v>#REF!</v>
      </c>
    </row>
    <row r="54" spans="1:13" s="121" customFormat="1" ht="55.5" customHeight="1">
      <c r="A54" s="122">
        <v>5</v>
      </c>
      <c r="B54" s="131">
        <f>('Çekiç(16YE)'!D12)</f>
        <v>36526</v>
      </c>
      <c r="C54" s="132" t="str">
        <f>('Çekiç(16YE)'!E12)</f>
        <v>İbrahim KAYNAK</v>
      </c>
      <c r="D54" s="132" t="str">
        <f>('Çekiç(16YE)'!F12)</f>
        <v>GAZİANTEP</v>
      </c>
      <c r="E54" s="133">
        <f>('Çekiç(16YE)'!N12)</f>
        <v>2768</v>
      </c>
      <c r="F54" s="134">
        <f>('Çekiç(16YE)'!O12)</f>
        <v>0</v>
      </c>
      <c r="H54" s="122">
        <v>5</v>
      </c>
      <c r="I54" s="138"/>
      <c r="J54" s="204" t="e">
        <f>(#REF!)</f>
        <v>#REF!</v>
      </c>
      <c r="K54" s="139" t="e">
        <f>(#REF!)</f>
        <v>#REF!</v>
      </c>
      <c r="L54" s="133" t="e">
        <f>SUM(#REF!)</f>
        <v>#REF!</v>
      </c>
      <c r="M54" s="134" t="e">
        <f>SUM(#REF!)</f>
        <v>#REF!</v>
      </c>
    </row>
    <row r="55" spans="1:13" s="121" customFormat="1" ht="55.5" customHeight="1">
      <c r="A55" s="122">
        <v>6</v>
      </c>
      <c r="B55" s="131">
        <f>('Çekiç(16YE)'!D13)</f>
        <v>36293</v>
      </c>
      <c r="C55" s="132" t="str">
        <f>('Çekiç(16YE)'!E13)</f>
        <v>HAKAN BAYRAM</v>
      </c>
      <c r="D55" s="132" t="str">
        <f>('Çekiç(16YE)'!F13)</f>
        <v>BURSA</v>
      </c>
      <c r="E55" s="133">
        <f>('Çekiç(16YE)'!N13)</f>
        <v>0</v>
      </c>
      <c r="F55" s="134" t="str">
        <f>('Çekiç(16YE)'!O13)</f>
        <v>DNS</v>
      </c>
      <c r="H55" s="122">
        <v>6</v>
      </c>
      <c r="I55" s="138"/>
      <c r="J55" s="204" t="e">
        <f>(#REF!)</f>
        <v>#REF!</v>
      </c>
      <c r="K55" s="139" t="e">
        <f>(#REF!)</f>
        <v>#REF!</v>
      </c>
      <c r="L55" s="133" t="e">
        <f>SUM(#REF!)</f>
        <v>#REF!</v>
      </c>
      <c r="M55" s="134" t="e">
        <f>SUM(#REF!)</f>
        <v>#REF!</v>
      </c>
    </row>
    <row r="56" spans="1:13" s="121" customFormat="1" ht="55.5" customHeight="1">
      <c r="A56" s="122">
        <v>7</v>
      </c>
      <c r="B56" s="131">
        <f>('Çekiç(16YE)'!D14)</f>
      </c>
      <c r="C56" s="132">
        <f>('Çekiç(16YE)'!E14)</f>
      </c>
      <c r="D56" s="132">
        <f>('Çekiç(16YE)'!F14)</f>
      </c>
      <c r="E56" s="133">
        <f>('Çekiç(16YE)'!N14)</f>
        <v>0</v>
      </c>
      <c r="F56" s="134">
        <f>('Çekiç(16YE)'!O14)</f>
        <v>0</v>
      </c>
      <c r="H56" s="122">
        <v>7</v>
      </c>
      <c r="I56" s="138"/>
      <c r="J56" s="204" t="e">
        <f>(#REF!)</f>
        <v>#REF!</v>
      </c>
      <c r="K56" s="139" t="e">
        <f>(#REF!)</f>
        <v>#REF!</v>
      </c>
      <c r="L56" s="133" t="e">
        <f>SUM(#REF!)</f>
        <v>#REF!</v>
      </c>
      <c r="M56" s="134" t="e">
        <f>SUM(#REF!)</f>
        <v>#REF!</v>
      </c>
    </row>
    <row r="57" spans="1:13" s="121" customFormat="1" ht="55.5" customHeight="1">
      <c r="A57" s="122">
        <v>8</v>
      </c>
      <c r="B57" s="131">
        <f>('Çekiç(16YE)'!D15)</f>
      </c>
      <c r="C57" s="132">
        <f>('Çekiç(16YE)'!E15)</f>
      </c>
      <c r="D57" s="132">
        <f>('Çekiç(16YE)'!F15)</f>
      </c>
      <c r="E57" s="133">
        <f>('Çekiç(16YE)'!N15)</f>
        <v>0</v>
      </c>
      <c r="F57" s="134">
        <f>('Çekiç(16YE)'!O15)</f>
        <v>0</v>
      </c>
      <c r="H57" s="122">
        <v>8</v>
      </c>
      <c r="I57" s="138"/>
      <c r="J57" s="204" t="e">
        <f>(#REF!)</f>
        <v>#REF!</v>
      </c>
      <c r="K57" s="139" t="e">
        <f>(#REF!)</f>
        <v>#REF!</v>
      </c>
      <c r="L57" s="133" t="e">
        <f>SUM(#REF!)</f>
        <v>#REF!</v>
      </c>
      <c r="M57" s="134" t="e">
        <f>SUM(#REF!)</f>
        <v>#REF!</v>
      </c>
    </row>
    <row r="58" ht="12.75">
      <c r="D58" s="129"/>
    </row>
    <row r="59" ht="12.75">
      <c r="D59" s="129"/>
    </row>
    <row r="60" ht="12.75">
      <c r="D60" s="129"/>
    </row>
    <row r="61" ht="12.75">
      <c r="D61" s="129"/>
    </row>
    <row r="62" ht="12.75">
      <c r="D62" s="129"/>
    </row>
    <row r="63" ht="12.75">
      <c r="D63" s="129"/>
    </row>
    <row r="64" ht="12.75">
      <c r="D64" s="129"/>
    </row>
    <row r="65" ht="12.75">
      <c r="D65" s="129"/>
    </row>
    <row r="66" ht="12.75">
      <c r="D66" s="129"/>
    </row>
    <row r="67" ht="12.75">
      <c r="D67" s="129"/>
    </row>
    <row r="68" ht="12.75">
      <c r="D68" s="129"/>
    </row>
    <row r="69" ht="12.75">
      <c r="D69" s="129"/>
    </row>
    <row r="70" ht="12.75">
      <c r="D70" s="129"/>
    </row>
    <row r="71" ht="12.75">
      <c r="D71" s="129"/>
    </row>
    <row r="72" ht="12.75">
      <c r="D72" s="129"/>
    </row>
    <row r="73" ht="12.75">
      <c r="D73" s="129"/>
    </row>
    <row r="74" ht="12.75">
      <c r="D74" s="129"/>
    </row>
    <row r="75" ht="12.75">
      <c r="D75" s="129"/>
    </row>
    <row r="76" ht="12.75">
      <c r="D76" s="129"/>
    </row>
    <row r="77" ht="12.75">
      <c r="D77" s="129"/>
    </row>
    <row r="78" ht="12.75">
      <c r="D78" s="129"/>
    </row>
    <row r="79" ht="12.75">
      <c r="D79" s="129"/>
    </row>
    <row r="80" ht="12.75">
      <c r="D80" s="129"/>
    </row>
    <row r="81" ht="12.75">
      <c r="D81" s="129"/>
    </row>
    <row r="82" ht="12.75">
      <c r="D82" s="129"/>
    </row>
    <row r="83" ht="12.75">
      <c r="D83" s="129"/>
    </row>
    <row r="84" ht="12.75">
      <c r="D84" s="129"/>
    </row>
    <row r="85" ht="12.75">
      <c r="D85" s="129"/>
    </row>
    <row r="86" ht="12.75">
      <c r="D86" s="129"/>
    </row>
    <row r="87" ht="12.75">
      <c r="D87" s="129"/>
    </row>
    <row r="88" ht="12.75">
      <c r="D88" s="129"/>
    </row>
    <row r="89" ht="12.75">
      <c r="D89" s="129"/>
    </row>
    <row r="90" ht="12.75">
      <c r="D90" s="129"/>
    </row>
    <row r="91" ht="12.75">
      <c r="D91" s="129"/>
    </row>
    <row r="92" ht="12.75">
      <c r="D92" s="129"/>
    </row>
    <row r="93" ht="12.75">
      <c r="D93" s="129"/>
    </row>
    <row r="94" ht="12.75">
      <c r="D94" s="129"/>
    </row>
    <row r="95" ht="12.75">
      <c r="D95" s="129"/>
    </row>
    <row r="96" ht="12.75">
      <c r="D96" s="129"/>
    </row>
    <row r="97" ht="12.75">
      <c r="D97" s="129"/>
    </row>
    <row r="98" ht="12.75">
      <c r="D98" s="129"/>
    </row>
    <row r="99" ht="12.75">
      <c r="D99" s="129"/>
    </row>
    <row r="100" ht="12.75">
      <c r="D100" s="129"/>
    </row>
    <row r="101" ht="12.75">
      <c r="D101" s="129"/>
    </row>
    <row r="102" ht="12.75">
      <c r="D102" s="129"/>
    </row>
    <row r="103" ht="12.75">
      <c r="D103" s="129"/>
    </row>
    <row r="104" ht="12.75">
      <c r="D104" s="129"/>
    </row>
    <row r="105" ht="12.75">
      <c r="D105" s="129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ht="12.75">
      <c r="D121" s="129"/>
    </row>
    <row r="122" ht="12.75">
      <c r="D122" s="129"/>
    </row>
    <row r="123" ht="12.75">
      <c r="D123" s="129"/>
    </row>
    <row r="124" ht="12.75">
      <c r="D124" s="129"/>
    </row>
    <row r="125" ht="12.75">
      <c r="D125" s="129"/>
    </row>
    <row r="126" ht="12.75">
      <c r="D126" s="129"/>
    </row>
    <row r="127" ht="12.75">
      <c r="D127" s="129"/>
    </row>
    <row r="128" ht="12.75">
      <c r="D128" s="129"/>
    </row>
    <row r="129" ht="12.75">
      <c r="D129" s="129"/>
    </row>
    <row r="130" ht="12.75">
      <c r="D130" s="129"/>
    </row>
    <row r="131" ht="12.75">
      <c r="D131" s="129"/>
    </row>
    <row r="132" ht="12.75">
      <c r="D132" s="129"/>
    </row>
    <row r="133" ht="12.75">
      <c r="D133" s="129"/>
    </row>
    <row r="134" ht="12.75">
      <c r="D134" s="129"/>
    </row>
    <row r="135" ht="12.75">
      <c r="D135" s="129"/>
    </row>
    <row r="136" ht="12.75">
      <c r="D136" s="129"/>
    </row>
    <row r="137" ht="12.75">
      <c r="D137" s="129"/>
    </row>
    <row r="138" ht="12.75">
      <c r="D138" s="129"/>
    </row>
    <row r="139" ht="12.75">
      <c r="D139" s="129"/>
    </row>
    <row r="140" ht="12.75">
      <c r="D140" s="129"/>
    </row>
    <row r="141" ht="12.75">
      <c r="D141" s="129"/>
    </row>
    <row r="142" ht="12.75">
      <c r="D142" s="129"/>
    </row>
    <row r="143" ht="12.75">
      <c r="D143" s="129"/>
    </row>
    <row r="144" ht="12.75">
      <c r="D144" s="129"/>
    </row>
    <row r="145" ht="12.75">
      <c r="D145" s="129"/>
    </row>
    <row r="146" ht="12.75">
      <c r="D146" s="129"/>
    </row>
    <row r="147" ht="12.75">
      <c r="D147" s="129"/>
    </row>
    <row r="148" ht="12.75">
      <c r="D148" s="129"/>
    </row>
    <row r="149" ht="12.75">
      <c r="D149" s="129"/>
    </row>
    <row r="150" ht="12.75">
      <c r="D150" s="129"/>
    </row>
    <row r="151" ht="12.75">
      <c r="D151" s="129"/>
    </row>
    <row r="152" ht="12.75">
      <c r="D152" s="129"/>
    </row>
    <row r="153" ht="12.75">
      <c r="D153" s="129"/>
    </row>
    <row r="154" ht="12.75">
      <c r="D154" s="129"/>
    </row>
    <row r="155" ht="12.75">
      <c r="D155" s="129"/>
    </row>
    <row r="156" ht="12.75">
      <c r="D156" s="129"/>
    </row>
    <row r="157" ht="12.75">
      <c r="D157" s="129"/>
    </row>
    <row r="158" ht="12.75">
      <c r="D158" s="129"/>
    </row>
    <row r="159" ht="12.75">
      <c r="D159" s="129"/>
    </row>
    <row r="160" ht="12.75">
      <c r="D160" s="129"/>
    </row>
    <row r="161" ht="12.75">
      <c r="D161" s="129"/>
    </row>
    <row r="162" ht="12.75">
      <c r="D162" s="129"/>
    </row>
    <row r="163" ht="12.75">
      <c r="D163" s="129"/>
    </row>
    <row r="167" ht="12.75">
      <c r="I167" s="128"/>
    </row>
    <row r="168" ht="12.75">
      <c r="I168" s="128"/>
    </row>
    <row r="169" ht="12.75">
      <c r="I169" s="128"/>
    </row>
    <row r="170" ht="12.75">
      <c r="I170" s="128"/>
    </row>
    <row r="171" ht="12.75">
      <c r="I171" s="128"/>
    </row>
    <row r="172" ht="12.75">
      <c r="I172" s="128"/>
    </row>
    <row r="173" ht="12.75">
      <c r="G173" s="115"/>
    </row>
    <row r="174" ht="12.75">
      <c r="G174" s="115"/>
    </row>
    <row r="175" ht="12.75">
      <c r="G175" s="115"/>
    </row>
    <row r="176" ht="12.75">
      <c r="G176" s="115"/>
    </row>
    <row r="177" ht="12.75">
      <c r="G177" s="115"/>
    </row>
    <row r="178" ht="12.75">
      <c r="G178" s="115"/>
    </row>
    <row r="179" ht="12.75">
      <c r="G179" s="115"/>
    </row>
    <row r="180" ht="12.75">
      <c r="G180" s="115"/>
    </row>
  </sheetData>
  <sheetProtection/>
  <mergeCells count="13">
    <mergeCell ref="A1:M1"/>
    <mergeCell ref="A2:M2"/>
    <mergeCell ref="A3:M3"/>
    <mergeCell ref="A4:E4"/>
    <mergeCell ref="H4:M4"/>
    <mergeCell ref="A15:E15"/>
    <mergeCell ref="H15:L15"/>
    <mergeCell ref="A26:E26"/>
    <mergeCell ref="H26:L26"/>
    <mergeCell ref="A37:E37"/>
    <mergeCell ref="H37:L37"/>
    <mergeCell ref="A48:E48"/>
    <mergeCell ref="H48:L48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O224"/>
  <sheetViews>
    <sheetView zoomScalePageLayoutView="0" workbookViewId="0" topLeftCell="A26">
      <selection activeCell="I36" sqref="I36"/>
    </sheetView>
  </sheetViews>
  <sheetFormatPr defaultColWidth="9.140625" defaultRowHeight="12.75"/>
  <cols>
    <col min="1" max="1" width="4.7109375" style="154" customWidth="1"/>
    <col min="2" max="2" width="11.57421875" style="154" hidden="1" customWidth="1"/>
    <col min="3" max="3" width="10.421875" style="162" bestFit="1" customWidth="1"/>
    <col min="4" max="4" width="20.7109375" style="151" customWidth="1"/>
    <col min="5" max="5" width="27.00390625" style="151" customWidth="1"/>
    <col min="6" max="6" width="9.7109375" style="154" customWidth="1"/>
    <col min="7" max="7" width="9.8515625" style="154" customWidth="1"/>
    <col min="8" max="8" width="5.8515625" style="154" customWidth="1"/>
    <col min="9" max="9" width="5.00390625" style="154" customWidth="1"/>
    <col min="10" max="10" width="0.2890625" style="154" customWidth="1"/>
    <col min="11" max="11" width="11.140625" style="170" customWidth="1"/>
    <col min="12" max="12" width="18.28125" style="151" customWidth="1"/>
    <col min="13" max="13" width="26.28125" style="151" customWidth="1"/>
    <col min="14" max="14" width="10.57421875" style="154" customWidth="1"/>
    <col min="15" max="15" width="11.00390625" style="154" customWidth="1"/>
    <col min="16" max="16384" width="9.140625" style="154" customWidth="1"/>
  </cols>
  <sheetData>
    <row r="1" spans="1:15" s="149" customFormat="1" ht="43.5" customHeight="1">
      <c r="A1" s="446" t="str">
        <f>(Kapak!B3)</f>
        <v>TÜRKİYE ATLETİZM FEDERASYONU BAŞKANLIĞI
Bursa Atletizm İl Temsilciliği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50" customFormat="1" ht="25.5" customHeight="1">
      <c r="A2" s="447" t="str">
        <f>Kapak!B15</f>
        <v>NURULLAH İVAK ULUSLAR ARASI ATMALAR ŞAMPİYONASI VE YILDIZLAR ATMALAR LİGİ FİNALİ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51" customFormat="1" ht="26.25" customHeight="1">
      <c r="A3" s="448" t="s">
        <v>118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ht="16.5" customHeight="1">
      <c r="A4" s="445" t="s">
        <v>39</v>
      </c>
      <c r="B4" s="445"/>
      <c r="C4" s="445"/>
      <c r="D4" s="445"/>
      <c r="E4" s="445"/>
      <c r="F4" s="445"/>
      <c r="G4" s="152"/>
      <c r="H4" s="151"/>
      <c r="I4" s="445" t="s">
        <v>38</v>
      </c>
      <c r="J4" s="445"/>
      <c r="K4" s="445"/>
      <c r="L4" s="445"/>
      <c r="M4" s="445"/>
      <c r="N4" s="445"/>
      <c r="O4" s="153"/>
    </row>
    <row r="5" spans="1:15" ht="24.75" customHeight="1">
      <c r="A5" s="155" t="s">
        <v>40</v>
      </c>
      <c r="B5" s="155"/>
      <c r="C5" s="156" t="s">
        <v>45</v>
      </c>
      <c r="D5" s="155" t="s">
        <v>46</v>
      </c>
      <c r="E5" s="155" t="s">
        <v>47</v>
      </c>
      <c r="F5" s="155" t="s">
        <v>111</v>
      </c>
      <c r="G5" s="155" t="s">
        <v>112</v>
      </c>
      <c r="H5" s="151"/>
      <c r="I5" s="155" t="s">
        <v>40</v>
      </c>
      <c r="J5" s="155"/>
      <c r="K5" s="156" t="s">
        <v>45</v>
      </c>
      <c r="L5" s="155" t="s">
        <v>46</v>
      </c>
      <c r="M5" s="155" t="s">
        <v>47</v>
      </c>
      <c r="N5" s="155" t="s">
        <v>111</v>
      </c>
      <c r="O5" s="155" t="s">
        <v>112</v>
      </c>
    </row>
    <row r="6" spans="1:15" ht="24.75" customHeight="1">
      <c r="A6" s="157">
        <v>1</v>
      </c>
      <c r="B6" s="171" t="s">
        <v>95</v>
      </c>
      <c r="C6" s="183" t="e">
        <f>#REF!</f>
        <v>#REF!</v>
      </c>
      <c r="D6" s="184" t="e">
        <f>#REF!</f>
        <v>#REF!</v>
      </c>
      <c r="E6" s="159" t="e">
        <f>#REF!</f>
        <v>#REF!</v>
      </c>
      <c r="F6" s="160"/>
      <c r="G6" s="160"/>
      <c r="I6" s="157">
        <v>1</v>
      </c>
      <c r="J6" s="171" t="s">
        <v>70</v>
      </c>
      <c r="K6" s="158" t="e">
        <f>#REF!</f>
        <v>#REF!</v>
      </c>
      <c r="L6" s="161" t="e">
        <f>#REF!</f>
        <v>#REF!</v>
      </c>
      <c r="M6" s="159" t="e">
        <f>#REF!</f>
        <v>#REF!</v>
      </c>
      <c r="N6" s="160"/>
      <c r="O6" s="160"/>
    </row>
    <row r="7" spans="1:15" ht="24.75" customHeight="1">
      <c r="A7" s="157">
        <v>2</v>
      </c>
      <c r="B7" s="171" t="s">
        <v>96</v>
      </c>
      <c r="C7" s="183" t="e">
        <f>#REF!</f>
        <v>#REF!</v>
      </c>
      <c r="D7" s="184" t="e">
        <f>#REF!</f>
        <v>#REF!</v>
      </c>
      <c r="E7" s="159" t="e">
        <f>#REF!</f>
        <v>#REF!</v>
      </c>
      <c r="F7" s="160"/>
      <c r="G7" s="160"/>
      <c r="I7" s="157">
        <v>2</v>
      </c>
      <c r="J7" s="171" t="s">
        <v>75</v>
      </c>
      <c r="K7" s="158" t="e">
        <f>#REF!</f>
        <v>#REF!</v>
      </c>
      <c r="L7" s="161" t="e">
        <f>#REF!</f>
        <v>#REF!</v>
      </c>
      <c r="M7" s="159" t="e">
        <f>#REF!</f>
        <v>#REF!</v>
      </c>
      <c r="N7" s="160"/>
      <c r="O7" s="160"/>
    </row>
    <row r="8" spans="1:15" ht="24.75" customHeight="1">
      <c r="A8" s="157">
        <v>3</v>
      </c>
      <c r="B8" s="171" t="s">
        <v>97</v>
      </c>
      <c r="C8" s="183" t="e">
        <f>#REF!</f>
        <v>#REF!</v>
      </c>
      <c r="D8" s="184" t="e">
        <f>#REF!</f>
        <v>#REF!</v>
      </c>
      <c r="E8" s="159" t="e">
        <f>#REF!</f>
        <v>#REF!</v>
      </c>
      <c r="F8" s="160"/>
      <c r="G8" s="160"/>
      <c r="I8" s="157">
        <v>3</v>
      </c>
      <c r="J8" s="171" t="s">
        <v>65</v>
      </c>
      <c r="K8" s="158" t="e">
        <f>#REF!</f>
        <v>#REF!</v>
      </c>
      <c r="L8" s="161" t="e">
        <f>#REF!</f>
        <v>#REF!</v>
      </c>
      <c r="M8" s="159" t="e">
        <f>#REF!</f>
        <v>#REF!</v>
      </c>
      <c r="N8" s="160"/>
      <c r="O8" s="160"/>
    </row>
    <row r="9" spans="1:15" ht="24.75" customHeight="1">
      <c r="A9" s="157">
        <v>4</v>
      </c>
      <c r="B9" s="171" t="s">
        <v>98</v>
      </c>
      <c r="C9" s="183" t="e">
        <f>#REF!</f>
        <v>#REF!</v>
      </c>
      <c r="D9" s="184" t="e">
        <f>#REF!</f>
        <v>#REF!</v>
      </c>
      <c r="E9" s="159" t="e">
        <f>#REF!</f>
        <v>#REF!</v>
      </c>
      <c r="F9" s="160"/>
      <c r="G9" s="160"/>
      <c r="I9" s="157">
        <v>4</v>
      </c>
      <c r="J9" s="171" t="s">
        <v>55</v>
      </c>
      <c r="K9" s="158" t="e">
        <f>#REF!</f>
        <v>#REF!</v>
      </c>
      <c r="L9" s="161" t="e">
        <f>#REF!</f>
        <v>#REF!</v>
      </c>
      <c r="M9" s="159" t="e">
        <f>#REF!</f>
        <v>#REF!</v>
      </c>
      <c r="N9" s="160"/>
      <c r="O9" s="160"/>
    </row>
    <row r="10" spans="1:15" ht="24.75" customHeight="1">
      <c r="A10" s="157">
        <v>5</v>
      </c>
      <c r="B10" s="171" t="s">
        <v>99</v>
      </c>
      <c r="C10" s="183" t="e">
        <f>#REF!</f>
        <v>#REF!</v>
      </c>
      <c r="D10" s="184" t="e">
        <f>#REF!</f>
        <v>#REF!</v>
      </c>
      <c r="E10" s="159" t="e">
        <f>#REF!</f>
        <v>#REF!</v>
      </c>
      <c r="F10" s="160"/>
      <c r="G10" s="160"/>
      <c r="I10" s="157">
        <v>5</v>
      </c>
      <c r="J10" s="171" t="s">
        <v>60</v>
      </c>
      <c r="K10" s="158" t="e">
        <f>#REF!</f>
        <v>#REF!</v>
      </c>
      <c r="L10" s="161" t="e">
        <f>#REF!</f>
        <v>#REF!</v>
      </c>
      <c r="M10" s="159" t="e">
        <f>#REF!</f>
        <v>#REF!</v>
      </c>
      <c r="N10" s="160"/>
      <c r="O10" s="160"/>
    </row>
    <row r="11" spans="1:15" ht="24.75" customHeight="1">
      <c r="A11" s="157">
        <v>6</v>
      </c>
      <c r="B11" s="171" t="s">
        <v>100</v>
      </c>
      <c r="C11" s="183" t="e">
        <f>#REF!</f>
        <v>#REF!</v>
      </c>
      <c r="D11" s="184" t="e">
        <f>#REF!</f>
        <v>#REF!</v>
      </c>
      <c r="E11" s="159" t="e">
        <f>#REF!</f>
        <v>#REF!</v>
      </c>
      <c r="F11" s="160"/>
      <c r="G11" s="160"/>
      <c r="I11" s="157">
        <v>6</v>
      </c>
      <c r="J11" s="171" t="s">
        <v>80</v>
      </c>
      <c r="K11" s="158" t="e">
        <f>#REF!</f>
        <v>#REF!</v>
      </c>
      <c r="L11" s="161" t="e">
        <f>#REF!</f>
        <v>#REF!</v>
      </c>
      <c r="M11" s="159" t="e">
        <f>#REF!</f>
        <v>#REF!</v>
      </c>
      <c r="N11" s="160"/>
      <c r="O11" s="160"/>
    </row>
    <row r="12" spans="1:15" ht="24.75" customHeight="1">
      <c r="A12" s="157">
        <v>7</v>
      </c>
      <c r="B12" s="171" t="s">
        <v>101</v>
      </c>
      <c r="C12" s="183" t="e">
        <f>#REF!</f>
        <v>#REF!</v>
      </c>
      <c r="D12" s="184" t="e">
        <f>#REF!</f>
        <v>#REF!</v>
      </c>
      <c r="E12" s="159" t="e">
        <f>#REF!</f>
        <v>#REF!</v>
      </c>
      <c r="F12" s="160"/>
      <c r="G12" s="160"/>
      <c r="I12" s="157">
        <v>7</v>
      </c>
      <c r="J12" s="171" t="s">
        <v>85</v>
      </c>
      <c r="K12" s="158" t="e">
        <f>#REF!</f>
        <v>#REF!</v>
      </c>
      <c r="L12" s="161" t="e">
        <f>#REF!</f>
        <v>#REF!</v>
      </c>
      <c r="M12" s="159" t="e">
        <f>#REF!</f>
        <v>#REF!</v>
      </c>
      <c r="N12" s="160"/>
      <c r="O12" s="160"/>
    </row>
    <row r="13" spans="1:15" ht="24.75" customHeight="1">
      <c r="A13" s="157">
        <v>8</v>
      </c>
      <c r="B13" s="171" t="s">
        <v>102</v>
      </c>
      <c r="C13" s="183" t="e">
        <f>#REF!</f>
        <v>#REF!</v>
      </c>
      <c r="D13" s="184" t="e">
        <f>#REF!</f>
        <v>#REF!</v>
      </c>
      <c r="E13" s="159" t="e">
        <f>#REF!</f>
        <v>#REF!</v>
      </c>
      <c r="F13" s="160"/>
      <c r="G13" s="160"/>
      <c r="I13" s="157">
        <v>8</v>
      </c>
      <c r="J13" s="171" t="s">
        <v>90</v>
      </c>
      <c r="K13" s="158" t="e">
        <f>#REF!</f>
        <v>#REF!</v>
      </c>
      <c r="L13" s="161" t="e">
        <f>#REF!</f>
        <v>#REF!</v>
      </c>
      <c r="M13" s="159" t="e">
        <f>#REF!</f>
        <v>#REF!</v>
      </c>
      <c r="N13" s="160"/>
      <c r="O13" s="160"/>
    </row>
    <row r="14" spans="1:15" ht="24.75" customHeight="1">
      <c r="A14" s="219">
        <v>9</v>
      </c>
      <c r="B14" s="220" t="s">
        <v>170</v>
      </c>
      <c r="C14" s="221" t="e">
        <f>#REF!</f>
        <v>#REF!</v>
      </c>
      <c r="D14" s="222" t="e">
        <f>#REF!</f>
        <v>#REF!</v>
      </c>
      <c r="E14" s="223" t="e">
        <f>#REF!</f>
        <v>#REF!</v>
      </c>
      <c r="F14" s="160"/>
      <c r="G14" s="160"/>
      <c r="I14" s="219">
        <v>9</v>
      </c>
      <c r="J14" s="220" t="s">
        <v>179</v>
      </c>
      <c r="K14" s="221" t="e">
        <f>#REF!</f>
        <v>#REF!</v>
      </c>
      <c r="L14" s="224" t="e">
        <f>#REF!</f>
        <v>#REF!</v>
      </c>
      <c r="M14" s="223" t="e">
        <f>#REF!</f>
        <v>#REF!</v>
      </c>
      <c r="N14" s="160"/>
      <c r="O14" s="160"/>
    </row>
    <row r="15" spans="1:15" ht="24.75" customHeight="1">
      <c r="A15" s="219">
        <v>10</v>
      </c>
      <c r="B15" s="220" t="s">
        <v>171</v>
      </c>
      <c r="C15" s="221" t="e">
        <f>#REF!</f>
        <v>#REF!</v>
      </c>
      <c r="D15" s="222" t="e">
        <f>#REF!</f>
        <v>#REF!</v>
      </c>
      <c r="E15" s="223" t="e">
        <f>#REF!</f>
        <v>#REF!</v>
      </c>
      <c r="F15" s="160"/>
      <c r="G15" s="160"/>
      <c r="I15" s="219">
        <v>10</v>
      </c>
      <c r="J15" s="220" t="s">
        <v>180</v>
      </c>
      <c r="K15" s="221" t="e">
        <f>#REF!</f>
        <v>#REF!</v>
      </c>
      <c r="L15" s="224" t="e">
        <f>#REF!</f>
        <v>#REF!</v>
      </c>
      <c r="M15" s="223" t="e">
        <f>#REF!</f>
        <v>#REF!</v>
      </c>
      <c r="N15" s="160"/>
      <c r="O15" s="160"/>
    </row>
    <row r="16" spans="1:15" ht="24.75" customHeight="1">
      <c r="A16" s="219">
        <v>11</v>
      </c>
      <c r="B16" s="220" t="s">
        <v>172</v>
      </c>
      <c r="C16" s="221" t="e">
        <f>#REF!</f>
        <v>#REF!</v>
      </c>
      <c r="D16" s="222" t="e">
        <f>#REF!</f>
        <v>#REF!</v>
      </c>
      <c r="E16" s="223" t="e">
        <f>#REF!</f>
        <v>#REF!</v>
      </c>
      <c r="F16" s="160"/>
      <c r="G16" s="160"/>
      <c r="I16" s="219">
        <v>11</v>
      </c>
      <c r="J16" s="220" t="s">
        <v>181</v>
      </c>
      <c r="K16" s="221" t="e">
        <f>#REF!</f>
        <v>#REF!</v>
      </c>
      <c r="L16" s="224" t="e">
        <f>#REF!</f>
        <v>#REF!</v>
      </c>
      <c r="M16" s="223" t="e">
        <f>#REF!</f>
        <v>#REF!</v>
      </c>
      <c r="N16" s="160"/>
      <c r="O16" s="160"/>
    </row>
    <row r="17" spans="1:15" ht="24.75" customHeight="1">
      <c r="A17" s="219">
        <v>12</v>
      </c>
      <c r="B17" s="220" t="s">
        <v>173</v>
      </c>
      <c r="C17" s="221" t="e">
        <f>#REF!</f>
        <v>#REF!</v>
      </c>
      <c r="D17" s="222" t="e">
        <f>#REF!</f>
        <v>#REF!</v>
      </c>
      <c r="E17" s="223" t="e">
        <f>#REF!</f>
        <v>#REF!</v>
      </c>
      <c r="F17" s="160"/>
      <c r="G17" s="160"/>
      <c r="I17" s="219">
        <v>12</v>
      </c>
      <c r="J17" s="220" t="s">
        <v>182</v>
      </c>
      <c r="K17" s="221" t="e">
        <f>#REF!</f>
        <v>#REF!</v>
      </c>
      <c r="L17" s="224" t="e">
        <f>#REF!</f>
        <v>#REF!</v>
      </c>
      <c r="M17" s="223" t="e">
        <f>#REF!</f>
        <v>#REF!</v>
      </c>
      <c r="N17" s="160"/>
      <c r="O17" s="160"/>
    </row>
    <row r="18" spans="1:15" ht="24.75" customHeight="1">
      <c r="A18" s="219">
        <v>13</v>
      </c>
      <c r="B18" s="220" t="s">
        <v>174</v>
      </c>
      <c r="C18" s="221" t="e">
        <f>#REF!</f>
        <v>#REF!</v>
      </c>
      <c r="D18" s="222" t="e">
        <f>#REF!</f>
        <v>#REF!</v>
      </c>
      <c r="E18" s="223" t="e">
        <f>#REF!</f>
        <v>#REF!</v>
      </c>
      <c r="F18" s="160"/>
      <c r="G18" s="160"/>
      <c r="I18" s="219">
        <v>13</v>
      </c>
      <c r="J18" s="220" t="s">
        <v>183</v>
      </c>
      <c r="K18" s="221" t="e">
        <f>#REF!</f>
        <v>#REF!</v>
      </c>
      <c r="L18" s="224" t="e">
        <f>#REF!</f>
        <v>#REF!</v>
      </c>
      <c r="M18" s="223" t="e">
        <f>#REF!</f>
        <v>#REF!</v>
      </c>
      <c r="N18" s="160"/>
      <c r="O18" s="160"/>
    </row>
    <row r="19" spans="1:15" ht="24.75" customHeight="1">
      <c r="A19" s="219">
        <v>14</v>
      </c>
      <c r="B19" s="220" t="s">
        <v>175</v>
      </c>
      <c r="C19" s="221" t="e">
        <f>#REF!</f>
        <v>#REF!</v>
      </c>
      <c r="D19" s="222" t="e">
        <f>#REF!</f>
        <v>#REF!</v>
      </c>
      <c r="E19" s="223" t="e">
        <f>#REF!</f>
        <v>#REF!</v>
      </c>
      <c r="F19" s="160"/>
      <c r="G19" s="160"/>
      <c r="I19" s="219">
        <v>14</v>
      </c>
      <c r="J19" s="220" t="s">
        <v>184</v>
      </c>
      <c r="K19" s="221" t="e">
        <f>#REF!</f>
        <v>#REF!</v>
      </c>
      <c r="L19" s="224" t="e">
        <f>#REF!</f>
        <v>#REF!</v>
      </c>
      <c r="M19" s="223" t="e">
        <f>#REF!</f>
        <v>#REF!</v>
      </c>
      <c r="N19" s="160"/>
      <c r="O19" s="160"/>
    </row>
    <row r="20" spans="1:15" ht="24.75" customHeight="1">
      <c r="A20" s="219">
        <v>15</v>
      </c>
      <c r="B20" s="220" t="s">
        <v>176</v>
      </c>
      <c r="C20" s="221" t="e">
        <f>#REF!</f>
        <v>#REF!</v>
      </c>
      <c r="D20" s="222" t="e">
        <f>#REF!</f>
        <v>#REF!</v>
      </c>
      <c r="E20" s="223" t="e">
        <f>#REF!</f>
        <v>#REF!</v>
      </c>
      <c r="F20" s="160"/>
      <c r="G20" s="160"/>
      <c r="I20" s="219">
        <v>15</v>
      </c>
      <c r="J20" s="220" t="s">
        <v>185</v>
      </c>
      <c r="K20" s="221" t="e">
        <f>#REF!</f>
        <v>#REF!</v>
      </c>
      <c r="L20" s="224" t="e">
        <f>#REF!</f>
        <v>#REF!</v>
      </c>
      <c r="M20" s="223" t="e">
        <f>#REF!</f>
        <v>#REF!</v>
      </c>
      <c r="N20" s="160"/>
      <c r="O20" s="160"/>
    </row>
    <row r="21" spans="1:15" ht="24.75" customHeight="1">
      <c r="A21" s="219">
        <v>16</v>
      </c>
      <c r="B21" s="220" t="s">
        <v>177</v>
      </c>
      <c r="C21" s="221" t="e">
        <f>#REF!</f>
        <v>#REF!</v>
      </c>
      <c r="D21" s="222" t="e">
        <f>#REF!</f>
        <v>#REF!</v>
      </c>
      <c r="E21" s="223" t="e">
        <f>#REF!</f>
        <v>#REF!</v>
      </c>
      <c r="F21" s="160"/>
      <c r="G21" s="160"/>
      <c r="I21" s="219">
        <v>16</v>
      </c>
      <c r="J21" s="220" t="s">
        <v>186</v>
      </c>
      <c r="K21" s="221" t="e">
        <f>#REF!</f>
        <v>#REF!</v>
      </c>
      <c r="L21" s="224" t="e">
        <f>#REF!</f>
        <v>#REF!</v>
      </c>
      <c r="M21" s="223" t="e">
        <f>#REF!</f>
        <v>#REF!</v>
      </c>
      <c r="N21" s="160"/>
      <c r="O21" s="160"/>
    </row>
    <row r="22" spans="1:15" ht="24.75" customHeight="1">
      <c r="A22" s="219">
        <v>17</v>
      </c>
      <c r="B22" s="220" t="s">
        <v>178</v>
      </c>
      <c r="C22" s="221" t="e">
        <f>#REF!</f>
        <v>#REF!</v>
      </c>
      <c r="D22" s="222" t="e">
        <f>#REF!</f>
        <v>#REF!</v>
      </c>
      <c r="E22" s="223" t="e">
        <f>#REF!</f>
        <v>#REF!</v>
      </c>
      <c r="F22" s="160"/>
      <c r="G22" s="160"/>
      <c r="I22" s="219">
        <v>17</v>
      </c>
      <c r="J22" s="220" t="s">
        <v>187</v>
      </c>
      <c r="K22" s="221" t="e">
        <f>#REF!</f>
        <v>#REF!</v>
      </c>
      <c r="L22" s="224" t="e">
        <f>#REF!</f>
        <v>#REF!</v>
      </c>
      <c r="M22" s="223" t="e">
        <f>#REF!</f>
        <v>#REF!</v>
      </c>
      <c r="N22" s="160"/>
      <c r="O22" s="160"/>
    </row>
    <row r="23" spans="1:13" ht="24.75" customHeight="1">
      <c r="A23" s="151"/>
      <c r="B23" s="151"/>
      <c r="D23" s="163"/>
      <c r="E23" s="163"/>
      <c r="I23" s="151"/>
      <c r="J23" s="151"/>
      <c r="K23" s="162"/>
      <c r="M23" s="163"/>
    </row>
    <row r="24" spans="1:15" ht="17.25" customHeight="1">
      <c r="A24" s="445" t="s">
        <v>37</v>
      </c>
      <c r="B24" s="445"/>
      <c r="C24" s="445"/>
      <c r="D24" s="445"/>
      <c r="E24" s="445"/>
      <c r="F24" s="445"/>
      <c r="G24" s="152"/>
      <c r="I24" s="445" t="s">
        <v>36</v>
      </c>
      <c r="J24" s="445"/>
      <c r="K24" s="445"/>
      <c r="L24" s="445"/>
      <c r="M24" s="445"/>
      <c r="N24" s="445"/>
      <c r="O24" s="153"/>
    </row>
    <row r="25" spans="1:15" ht="24.75" customHeight="1">
      <c r="A25" s="155" t="s">
        <v>40</v>
      </c>
      <c r="B25" s="155"/>
      <c r="C25" s="156" t="s">
        <v>45</v>
      </c>
      <c r="D25" s="155" t="s">
        <v>46</v>
      </c>
      <c r="E25" s="155" t="s">
        <v>47</v>
      </c>
      <c r="F25" s="155" t="s">
        <v>111</v>
      </c>
      <c r="G25" s="155" t="s">
        <v>112</v>
      </c>
      <c r="I25" s="155" t="s">
        <v>40</v>
      </c>
      <c r="J25" s="155"/>
      <c r="K25" s="156" t="s">
        <v>45</v>
      </c>
      <c r="L25" s="155" t="s">
        <v>46</v>
      </c>
      <c r="M25" s="155" t="s">
        <v>47</v>
      </c>
      <c r="N25" s="155" t="s">
        <v>111</v>
      </c>
      <c r="O25" s="155" t="s">
        <v>112</v>
      </c>
    </row>
    <row r="26" spans="1:15" ht="24.75" customHeight="1">
      <c r="A26" s="164">
        <v>1</v>
      </c>
      <c r="B26" s="172" t="s">
        <v>71</v>
      </c>
      <c r="C26" s="158" t="e">
        <f>#REF!</f>
        <v>#REF!</v>
      </c>
      <c r="D26" s="157" t="e">
        <f>#REF!</f>
        <v>#REF!</v>
      </c>
      <c r="E26" s="165" t="e">
        <f>#REF!</f>
        <v>#REF!</v>
      </c>
      <c r="F26" s="160"/>
      <c r="G26" s="160"/>
      <c r="I26" s="157">
        <v>1</v>
      </c>
      <c r="J26" s="171" t="s">
        <v>103</v>
      </c>
      <c r="K26" s="158" t="e">
        <f>#REF!</f>
        <v>#REF!</v>
      </c>
      <c r="L26" s="161" t="e">
        <f>#REF!</f>
        <v>#REF!</v>
      </c>
      <c r="M26" s="161" t="e">
        <f>#REF!</f>
        <v>#REF!</v>
      </c>
      <c r="N26" s="160"/>
      <c r="O26" s="160"/>
    </row>
    <row r="27" spans="1:15" ht="24.75" customHeight="1">
      <c r="A27" s="164">
        <v>2</v>
      </c>
      <c r="B27" s="172" t="s">
        <v>76</v>
      </c>
      <c r="C27" s="158" t="e">
        <f>#REF!</f>
        <v>#REF!</v>
      </c>
      <c r="D27" s="157" t="e">
        <f>#REF!</f>
        <v>#REF!</v>
      </c>
      <c r="E27" s="165" t="e">
        <f>#REF!</f>
        <v>#REF!</v>
      </c>
      <c r="F27" s="160"/>
      <c r="G27" s="160"/>
      <c r="I27" s="157">
        <v>2</v>
      </c>
      <c r="J27" s="171" t="s">
        <v>104</v>
      </c>
      <c r="K27" s="158" t="e">
        <f>#REF!</f>
        <v>#REF!</v>
      </c>
      <c r="L27" s="161" t="e">
        <f>#REF!</f>
        <v>#REF!</v>
      </c>
      <c r="M27" s="161" t="e">
        <f>#REF!</f>
        <v>#REF!</v>
      </c>
      <c r="N27" s="160"/>
      <c r="O27" s="160"/>
    </row>
    <row r="28" spans="1:15" ht="24.75" customHeight="1">
      <c r="A28" s="164">
        <v>3</v>
      </c>
      <c r="B28" s="172" t="s">
        <v>66</v>
      </c>
      <c r="C28" s="158" t="e">
        <f>#REF!</f>
        <v>#REF!</v>
      </c>
      <c r="D28" s="157" t="e">
        <f>#REF!</f>
        <v>#REF!</v>
      </c>
      <c r="E28" s="165" t="e">
        <f>#REF!</f>
        <v>#REF!</v>
      </c>
      <c r="F28" s="160"/>
      <c r="G28" s="160"/>
      <c r="I28" s="157">
        <v>3</v>
      </c>
      <c r="J28" s="171" t="s">
        <v>105</v>
      </c>
      <c r="K28" s="158" t="e">
        <f>#REF!</f>
        <v>#REF!</v>
      </c>
      <c r="L28" s="161" t="e">
        <f>#REF!</f>
        <v>#REF!</v>
      </c>
      <c r="M28" s="161" t="e">
        <f>#REF!</f>
        <v>#REF!</v>
      </c>
      <c r="N28" s="160"/>
      <c r="O28" s="160"/>
    </row>
    <row r="29" spans="1:15" ht="24.75" customHeight="1">
      <c r="A29" s="164">
        <v>4</v>
      </c>
      <c r="B29" s="172" t="s">
        <v>56</v>
      </c>
      <c r="C29" s="158" t="e">
        <f>#REF!</f>
        <v>#REF!</v>
      </c>
      <c r="D29" s="157" t="e">
        <f>#REF!</f>
        <v>#REF!</v>
      </c>
      <c r="E29" s="165" t="e">
        <f>#REF!</f>
        <v>#REF!</v>
      </c>
      <c r="F29" s="160"/>
      <c r="G29" s="160"/>
      <c r="I29" s="157">
        <v>4</v>
      </c>
      <c r="J29" s="171" t="s">
        <v>106</v>
      </c>
      <c r="K29" s="158" t="e">
        <f>#REF!</f>
        <v>#REF!</v>
      </c>
      <c r="L29" s="161" t="e">
        <f>#REF!</f>
        <v>#REF!</v>
      </c>
      <c r="M29" s="161" t="e">
        <f>#REF!</f>
        <v>#REF!</v>
      </c>
      <c r="N29" s="160"/>
      <c r="O29" s="160"/>
    </row>
    <row r="30" spans="1:15" ht="24.75" customHeight="1">
      <c r="A30" s="164">
        <v>5</v>
      </c>
      <c r="B30" s="172" t="s">
        <v>61</v>
      </c>
      <c r="C30" s="158" t="e">
        <f>#REF!</f>
        <v>#REF!</v>
      </c>
      <c r="D30" s="157" t="e">
        <f>#REF!</f>
        <v>#REF!</v>
      </c>
      <c r="E30" s="165" t="e">
        <f>#REF!</f>
        <v>#REF!</v>
      </c>
      <c r="F30" s="160"/>
      <c r="G30" s="160"/>
      <c r="I30" s="157">
        <v>5</v>
      </c>
      <c r="J30" s="171" t="s">
        <v>107</v>
      </c>
      <c r="K30" s="158" t="e">
        <f>#REF!</f>
        <v>#REF!</v>
      </c>
      <c r="L30" s="161" t="e">
        <f>#REF!</f>
        <v>#REF!</v>
      </c>
      <c r="M30" s="161" t="e">
        <f>#REF!</f>
        <v>#REF!</v>
      </c>
      <c r="N30" s="160"/>
      <c r="O30" s="160"/>
    </row>
    <row r="31" spans="1:15" ht="24.75" customHeight="1">
      <c r="A31" s="164">
        <v>6</v>
      </c>
      <c r="B31" s="172" t="s">
        <v>81</v>
      </c>
      <c r="C31" s="158" t="e">
        <f>#REF!</f>
        <v>#REF!</v>
      </c>
      <c r="D31" s="157" t="e">
        <f>#REF!</f>
        <v>#REF!</v>
      </c>
      <c r="E31" s="165" t="e">
        <f>#REF!</f>
        <v>#REF!</v>
      </c>
      <c r="F31" s="160"/>
      <c r="G31" s="160"/>
      <c r="I31" s="157">
        <v>6</v>
      </c>
      <c r="J31" s="171" t="s">
        <v>108</v>
      </c>
      <c r="K31" s="158" t="e">
        <f>#REF!</f>
        <v>#REF!</v>
      </c>
      <c r="L31" s="161" t="e">
        <f>#REF!</f>
        <v>#REF!</v>
      </c>
      <c r="M31" s="161" t="e">
        <f>#REF!</f>
        <v>#REF!</v>
      </c>
      <c r="N31" s="160"/>
      <c r="O31" s="160"/>
    </row>
    <row r="32" spans="1:15" ht="24.75" customHeight="1">
      <c r="A32" s="164">
        <v>7</v>
      </c>
      <c r="B32" s="172" t="s">
        <v>86</v>
      </c>
      <c r="C32" s="158" t="e">
        <f>#REF!</f>
        <v>#REF!</v>
      </c>
      <c r="D32" s="157" t="e">
        <f>#REF!</f>
        <v>#REF!</v>
      </c>
      <c r="E32" s="165" t="e">
        <f>#REF!</f>
        <v>#REF!</v>
      </c>
      <c r="F32" s="160"/>
      <c r="G32" s="160"/>
      <c r="I32" s="157">
        <v>7</v>
      </c>
      <c r="J32" s="171" t="s">
        <v>109</v>
      </c>
      <c r="K32" s="158" t="e">
        <f>#REF!</f>
        <v>#REF!</v>
      </c>
      <c r="L32" s="161" t="e">
        <f>#REF!</f>
        <v>#REF!</v>
      </c>
      <c r="M32" s="161" t="e">
        <f>#REF!</f>
        <v>#REF!</v>
      </c>
      <c r="N32" s="160"/>
      <c r="O32" s="160"/>
    </row>
    <row r="33" spans="1:15" ht="24.75" customHeight="1">
      <c r="A33" s="164">
        <v>8</v>
      </c>
      <c r="B33" s="172" t="s">
        <v>91</v>
      </c>
      <c r="C33" s="158" t="e">
        <f>#REF!</f>
        <v>#REF!</v>
      </c>
      <c r="D33" s="157" t="e">
        <f>#REF!</f>
        <v>#REF!</v>
      </c>
      <c r="E33" s="165" t="e">
        <f>#REF!</f>
        <v>#REF!</v>
      </c>
      <c r="F33" s="160"/>
      <c r="G33" s="160"/>
      <c r="I33" s="157">
        <v>8</v>
      </c>
      <c r="J33" s="171" t="s">
        <v>110</v>
      </c>
      <c r="K33" s="158" t="e">
        <f>#REF!</f>
        <v>#REF!</v>
      </c>
      <c r="L33" s="161" t="e">
        <f>#REF!</f>
        <v>#REF!</v>
      </c>
      <c r="M33" s="161" t="e">
        <f>#REF!</f>
        <v>#REF!</v>
      </c>
      <c r="N33" s="160"/>
      <c r="O33" s="160"/>
    </row>
    <row r="34" spans="1:15" ht="24.75" customHeight="1">
      <c r="A34" s="164"/>
      <c r="B34" s="172"/>
      <c r="C34" s="158"/>
      <c r="D34" s="157"/>
      <c r="E34" s="165"/>
      <c r="F34" s="160"/>
      <c r="G34" s="160"/>
      <c r="I34" s="157">
        <v>9</v>
      </c>
      <c r="J34" s="171" t="s">
        <v>188</v>
      </c>
      <c r="K34" s="158" t="e">
        <f>#REF!</f>
        <v>#REF!</v>
      </c>
      <c r="L34" s="161" t="e">
        <f>#REF!</f>
        <v>#REF!</v>
      </c>
      <c r="M34" s="161" t="e">
        <f>#REF!</f>
        <v>#REF!</v>
      </c>
      <c r="N34" s="160"/>
      <c r="O34" s="160"/>
    </row>
    <row r="35" spans="1:15" ht="24.75" customHeight="1">
      <c r="A35" s="207"/>
      <c r="B35" s="208"/>
      <c r="C35" s="209"/>
      <c r="D35" s="212" t="s">
        <v>160</v>
      </c>
      <c r="E35" s="210"/>
      <c r="F35" s="211"/>
      <c r="G35" s="211"/>
      <c r="I35" s="444" t="s">
        <v>199</v>
      </c>
      <c r="J35" s="445"/>
      <c r="K35" s="445"/>
      <c r="L35" s="445"/>
      <c r="M35" s="445"/>
      <c r="N35" s="445"/>
      <c r="O35" s="160"/>
    </row>
    <row r="36" spans="1:15" ht="24.75" customHeight="1">
      <c r="A36" s="164">
        <v>1</v>
      </c>
      <c r="B36" s="172" t="s">
        <v>152</v>
      </c>
      <c r="C36" s="158" t="e">
        <f>#REF!</f>
        <v>#REF!</v>
      </c>
      <c r="D36" s="157" t="e">
        <f>#REF!</f>
        <v>#REF!</v>
      </c>
      <c r="E36" s="165" t="e">
        <f>#REF!</f>
        <v>#REF!</v>
      </c>
      <c r="F36" s="160"/>
      <c r="G36" s="160"/>
      <c r="I36" s="157">
        <v>11</v>
      </c>
      <c r="J36" s="171" t="s">
        <v>189</v>
      </c>
      <c r="K36" s="158" t="e">
        <f>#REF!</f>
        <v>#REF!</v>
      </c>
      <c r="L36" s="161" t="e">
        <f>#REF!</f>
        <v>#REF!</v>
      </c>
      <c r="M36" s="161" t="e">
        <f>#REF!</f>
        <v>#REF!</v>
      </c>
      <c r="N36" s="160"/>
      <c r="O36" s="160"/>
    </row>
    <row r="37" spans="1:15" ht="24.75" customHeight="1">
      <c r="A37" s="164">
        <v>2</v>
      </c>
      <c r="B37" s="172" t="s">
        <v>153</v>
      </c>
      <c r="C37" s="158" t="e">
        <f>#REF!</f>
        <v>#REF!</v>
      </c>
      <c r="D37" s="157" t="e">
        <f>#REF!</f>
        <v>#REF!</v>
      </c>
      <c r="E37" s="165" t="e">
        <f>#REF!</f>
        <v>#REF!</v>
      </c>
      <c r="F37" s="160"/>
      <c r="G37" s="160"/>
      <c r="I37" s="157">
        <v>12</v>
      </c>
      <c r="J37" s="171" t="s">
        <v>190</v>
      </c>
      <c r="K37" s="158" t="e">
        <f>#REF!</f>
        <v>#REF!</v>
      </c>
      <c r="L37" s="161" t="e">
        <f>#REF!</f>
        <v>#REF!</v>
      </c>
      <c r="M37" s="161" t="e">
        <f>#REF!</f>
        <v>#REF!</v>
      </c>
      <c r="N37" s="160"/>
      <c r="O37" s="160"/>
    </row>
    <row r="38" spans="1:15" ht="24.75" customHeight="1">
      <c r="A38" s="164">
        <v>3</v>
      </c>
      <c r="B38" s="172" t="s">
        <v>154</v>
      </c>
      <c r="C38" s="158" t="e">
        <f>#REF!</f>
        <v>#REF!</v>
      </c>
      <c r="D38" s="157" t="e">
        <f>#REF!</f>
        <v>#REF!</v>
      </c>
      <c r="E38" s="165" t="e">
        <f>#REF!</f>
        <v>#REF!</v>
      </c>
      <c r="F38" s="160"/>
      <c r="G38" s="160"/>
      <c r="I38" s="157">
        <v>13</v>
      </c>
      <c r="J38" s="171" t="s">
        <v>191</v>
      </c>
      <c r="K38" s="158" t="e">
        <f>#REF!</f>
        <v>#REF!</v>
      </c>
      <c r="L38" s="161" t="e">
        <f>#REF!</f>
        <v>#REF!</v>
      </c>
      <c r="M38" s="161" t="e">
        <f>#REF!</f>
        <v>#REF!</v>
      </c>
      <c r="N38" s="160"/>
      <c r="O38" s="160"/>
    </row>
    <row r="39" spans="1:15" ht="24.75" customHeight="1">
      <c r="A39" s="164">
        <v>4</v>
      </c>
      <c r="B39" s="172" t="s">
        <v>155</v>
      </c>
      <c r="C39" s="158" t="e">
        <f>#REF!</f>
        <v>#REF!</v>
      </c>
      <c r="D39" s="157" t="e">
        <f>#REF!</f>
        <v>#REF!</v>
      </c>
      <c r="E39" s="165" t="e">
        <f>#REF!</f>
        <v>#REF!</v>
      </c>
      <c r="F39" s="160"/>
      <c r="G39" s="160"/>
      <c r="I39" s="157">
        <v>14</v>
      </c>
      <c r="J39" s="171" t="s">
        <v>192</v>
      </c>
      <c r="K39" s="158" t="e">
        <f>#REF!</f>
        <v>#REF!</v>
      </c>
      <c r="L39" s="161" t="e">
        <f>#REF!</f>
        <v>#REF!</v>
      </c>
      <c r="M39" s="161" t="e">
        <f>#REF!</f>
        <v>#REF!</v>
      </c>
      <c r="N39" s="160"/>
      <c r="O39" s="160"/>
    </row>
    <row r="40" spans="1:15" ht="24.75" customHeight="1">
      <c r="A40" s="164">
        <v>5</v>
      </c>
      <c r="B40" s="172" t="s">
        <v>156</v>
      </c>
      <c r="C40" s="158" t="e">
        <f>#REF!</f>
        <v>#REF!</v>
      </c>
      <c r="D40" s="157" t="e">
        <f>#REF!</f>
        <v>#REF!</v>
      </c>
      <c r="E40" s="165" t="e">
        <f>#REF!</f>
        <v>#REF!</v>
      </c>
      <c r="F40" s="160"/>
      <c r="G40" s="160"/>
      <c r="I40" s="157">
        <v>15</v>
      </c>
      <c r="J40" s="171" t="s">
        <v>193</v>
      </c>
      <c r="K40" s="158" t="e">
        <f>#REF!</f>
        <v>#REF!</v>
      </c>
      <c r="L40" s="161" t="e">
        <f>#REF!</f>
        <v>#REF!</v>
      </c>
      <c r="M40" s="161" t="e">
        <f>#REF!</f>
        <v>#REF!</v>
      </c>
      <c r="N40" s="160"/>
      <c r="O40" s="160"/>
    </row>
    <row r="41" spans="1:15" ht="24.75" customHeight="1">
      <c r="A41" s="164">
        <v>6</v>
      </c>
      <c r="B41" s="172" t="s">
        <v>157</v>
      </c>
      <c r="C41" s="158" t="e">
        <f>#REF!</f>
        <v>#REF!</v>
      </c>
      <c r="D41" s="157" t="e">
        <f>#REF!</f>
        <v>#REF!</v>
      </c>
      <c r="E41" s="165" t="e">
        <f>#REF!</f>
        <v>#REF!</v>
      </c>
      <c r="F41" s="160"/>
      <c r="G41" s="160"/>
      <c r="I41" s="157">
        <v>16</v>
      </c>
      <c r="J41" s="171" t="s">
        <v>194</v>
      </c>
      <c r="K41" s="158" t="e">
        <f>#REF!</f>
        <v>#REF!</v>
      </c>
      <c r="L41" s="161" t="e">
        <f>#REF!</f>
        <v>#REF!</v>
      </c>
      <c r="M41" s="161" t="e">
        <f>#REF!</f>
        <v>#REF!</v>
      </c>
      <c r="N41" s="160"/>
      <c r="O41" s="160"/>
    </row>
    <row r="42" spans="1:15" ht="24.75" customHeight="1">
      <c r="A42" s="164">
        <v>7</v>
      </c>
      <c r="B42" s="172" t="s">
        <v>158</v>
      </c>
      <c r="C42" s="158" t="e">
        <f>#REF!</f>
        <v>#REF!</v>
      </c>
      <c r="D42" s="157" t="e">
        <f>#REF!</f>
        <v>#REF!</v>
      </c>
      <c r="E42" s="165" t="e">
        <f>#REF!</f>
        <v>#REF!</v>
      </c>
      <c r="F42" s="160"/>
      <c r="G42" s="160"/>
      <c r="I42" s="157">
        <v>17</v>
      </c>
      <c r="J42" s="171" t="s">
        <v>195</v>
      </c>
      <c r="K42" s="158" t="e">
        <f>#REF!</f>
        <v>#REF!</v>
      </c>
      <c r="L42" s="161" t="e">
        <f>#REF!</f>
        <v>#REF!</v>
      </c>
      <c r="M42" s="161" t="e">
        <f>#REF!</f>
        <v>#REF!</v>
      </c>
      <c r="N42" s="160"/>
      <c r="O42" s="160"/>
    </row>
    <row r="43" spans="1:15" ht="24.75" customHeight="1">
      <c r="A43" s="164">
        <v>8</v>
      </c>
      <c r="B43" s="172" t="s">
        <v>159</v>
      </c>
      <c r="C43" s="158" t="e">
        <f>#REF!</f>
        <v>#REF!</v>
      </c>
      <c r="D43" s="157" t="e">
        <f>#REF!</f>
        <v>#REF!</v>
      </c>
      <c r="E43" s="165" t="e">
        <f>#REF!</f>
        <v>#REF!</v>
      </c>
      <c r="F43" s="160"/>
      <c r="G43" s="160"/>
      <c r="I43" s="157">
        <v>18</v>
      </c>
      <c r="J43" s="171" t="s">
        <v>196</v>
      </c>
      <c r="K43" s="158" t="e">
        <f>#REF!</f>
        <v>#REF!</v>
      </c>
      <c r="L43" s="161" t="e">
        <f>#REF!</f>
        <v>#REF!</v>
      </c>
      <c r="M43" s="161" t="e">
        <f>#REF!</f>
        <v>#REF!</v>
      </c>
      <c r="N43" s="160"/>
      <c r="O43" s="160"/>
    </row>
    <row r="44" spans="1:15" ht="24.75" customHeight="1">
      <c r="A44" s="164">
        <v>9</v>
      </c>
      <c r="B44" s="172"/>
      <c r="C44" s="158" t="e">
        <f>#REF!</f>
        <v>#REF!</v>
      </c>
      <c r="D44" s="157" t="e">
        <f>#REF!</f>
        <v>#REF!</v>
      </c>
      <c r="E44" s="165" t="e">
        <f>#REF!</f>
        <v>#REF!</v>
      </c>
      <c r="F44" s="160"/>
      <c r="G44" s="160"/>
      <c r="I44" s="157">
        <v>19</v>
      </c>
      <c r="J44" s="171" t="s">
        <v>197</v>
      </c>
      <c r="K44" s="158" t="e">
        <f>#REF!</f>
        <v>#REF!</v>
      </c>
      <c r="L44" s="161" t="e">
        <f>#REF!</f>
        <v>#REF!</v>
      </c>
      <c r="M44" s="161" t="e">
        <f>#REF!</f>
        <v>#REF!</v>
      </c>
      <c r="N44" s="160"/>
      <c r="O44" s="160"/>
    </row>
    <row r="45" spans="1:15" ht="24.75" customHeight="1">
      <c r="A45" s="164">
        <v>10</v>
      </c>
      <c r="B45" s="172"/>
      <c r="C45" s="158" t="e">
        <f>#REF!</f>
        <v>#REF!</v>
      </c>
      <c r="D45" s="157" t="e">
        <f>#REF!</f>
        <v>#REF!</v>
      </c>
      <c r="E45" s="165" t="e">
        <f>#REF!</f>
        <v>#REF!</v>
      </c>
      <c r="F45" s="160"/>
      <c r="G45" s="160"/>
      <c r="I45" s="157">
        <v>20</v>
      </c>
      <c r="J45" s="171" t="s">
        <v>198</v>
      </c>
      <c r="K45" s="158" t="e">
        <f>#REF!</f>
        <v>#REF!</v>
      </c>
      <c r="L45" s="161" t="e">
        <f>#REF!</f>
        <v>#REF!</v>
      </c>
      <c r="M45" s="161" t="e">
        <f>#REF!</f>
        <v>#REF!</v>
      </c>
      <c r="N45" s="160"/>
      <c r="O45" s="160"/>
    </row>
    <row r="46" spans="1:11" ht="24.75" customHeight="1">
      <c r="A46" s="166"/>
      <c r="B46" s="166"/>
      <c r="E46" s="163"/>
      <c r="I46" s="151"/>
      <c r="J46" s="151"/>
      <c r="K46" s="162"/>
    </row>
    <row r="47" spans="1:15" ht="17.25" customHeight="1">
      <c r="A47" s="445" t="s">
        <v>12</v>
      </c>
      <c r="B47" s="445"/>
      <c r="C47" s="445"/>
      <c r="D47" s="445"/>
      <c r="E47" s="445"/>
      <c r="F47" s="445"/>
      <c r="G47" s="152"/>
      <c r="I47" s="445" t="s">
        <v>14</v>
      </c>
      <c r="J47" s="445"/>
      <c r="K47" s="445"/>
      <c r="L47" s="445"/>
      <c r="M47" s="445"/>
      <c r="N47" s="445"/>
      <c r="O47" s="153"/>
    </row>
    <row r="48" spans="1:15" ht="24.75" customHeight="1">
      <c r="A48" s="155" t="s">
        <v>40</v>
      </c>
      <c r="B48" s="155"/>
      <c r="C48" s="156" t="s">
        <v>45</v>
      </c>
      <c r="D48" s="155" t="s">
        <v>46</v>
      </c>
      <c r="E48" s="155" t="s">
        <v>47</v>
      </c>
      <c r="F48" s="155" t="s">
        <v>111</v>
      </c>
      <c r="G48" s="155" t="s">
        <v>113</v>
      </c>
      <c r="I48" s="155" t="s">
        <v>40</v>
      </c>
      <c r="J48" s="155"/>
      <c r="K48" s="156" t="s">
        <v>45</v>
      </c>
      <c r="L48" s="155" t="s">
        <v>46</v>
      </c>
      <c r="M48" s="155" t="s">
        <v>47</v>
      </c>
      <c r="N48" s="155" t="s">
        <v>111</v>
      </c>
      <c r="O48" s="155" t="s">
        <v>113</v>
      </c>
    </row>
    <row r="49" spans="1:15" ht="24.75" customHeight="1">
      <c r="A49" s="157">
        <v>1</v>
      </c>
      <c r="B49" s="171" t="s">
        <v>94</v>
      </c>
      <c r="C49" s="158">
        <f>IF(ISERROR(VLOOKUP(B49,#REF!,3,0)),"",(VLOOKUP(B49,#REF!,3,0)))</f>
      </c>
      <c r="D49" s="161">
        <f>IF(ISERROR(VLOOKUP(B49,#REF!,4,0)),"",(VLOOKUP(B49,#REF!,4,0)))</f>
      </c>
      <c r="E49" s="161">
        <f>IF(ISERROR(VLOOKUP(B49,#REF!,5,0)),"",(VLOOKUP(B49,#REF!,5,0)))</f>
      </c>
      <c r="F49" s="167"/>
      <c r="G49" s="167"/>
      <c r="I49" s="157">
        <v>1</v>
      </c>
      <c r="J49" s="171" t="s">
        <v>93</v>
      </c>
      <c r="K49" s="168">
        <f>IF(ISERROR(VLOOKUP(J49,#REF!,3,0)),"",(VLOOKUP(J49,#REF!,3,0)))</f>
      </c>
      <c r="L49" s="161">
        <f>IF(ISERROR(VLOOKUP(J49,#REF!,4,0)),"",(VLOOKUP(J49,#REF!,4,0)))</f>
      </c>
      <c r="M49" s="161">
        <f>IF(ISERROR(VLOOKUP(J49,#REF!,5,0)),"",(VLOOKUP(J49,#REF!,5,0)))</f>
      </c>
      <c r="N49" s="160"/>
      <c r="O49" s="160"/>
    </row>
    <row r="50" spans="1:15" ht="24.75" customHeight="1">
      <c r="A50" s="157">
        <v>2</v>
      </c>
      <c r="B50" s="171" t="s">
        <v>74</v>
      </c>
      <c r="C50" s="158">
        <f>IF(ISERROR(VLOOKUP(B50,#REF!,3,0)),"",(VLOOKUP(B50,#REF!,3,0)))</f>
      </c>
      <c r="D50" s="161">
        <f>IF(ISERROR(VLOOKUP(B50,#REF!,4,0)),"",(VLOOKUP(B50,#REF!,4,0)))</f>
      </c>
      <c r="E50" s="161">
        <f>IF(ISERROR(VLOOKUP(B50,#REF!,5,0)),"",(VLOOKUP(B50,#REF!,5,0)))</f>
      </c>
      <c r="F50" s="160"/>
      <c r="G50" s="160"/>
      <c r="I50" s="157">
        <v>2</v>
      </c>
      <c r="J50" s="171" t="s">
        <v>73</v>
      </c>
      <c r="K50" s="168">
        <f>IF(ISERROR(VLOOKUP(J50,#REF!,3,0)),"",(VLOOKUP(J50,#REF!,3,0)))</f>
      </c>
      <c r="L50" s="161">
        <f>IF(ISERROR(VLOOKUP(J50,#REF!,4,0)),"",(VLOOKUP(J50,#REF!,4,0)))</f>
      </c>
      <c r="M50" s="161">
        <f>IF(ISERROR(VLOOKUP(J50,#REF!,5,0)),"",(VLOOKUP(J50,#REF!,5,0)))</f>
      </c>
      <c r="N50" s="160"/>
      <c r="O50" s="160"/>
    </row>
    <row r="51" spans="1:15" ht="24.75" customHeight="1">
      <c r="A51" s="157">
        <v>3</v>
      </c>
      <c r="B51" s="171" t="s">
        <v>89</v>
      </c>
      <c r="C51" s="158">
        <f>IF(ISERROR(VLOOKUP(B51,#REF!,3,0)),"",(VLOOKUP(B51,#REF!,3,0)))</f>
      </c>
      <c r="D51" s="161">
        <f>IF(ISERROR(VLOOKUP(B51,#REF!,4,0)),"",(VLOOKUP(B51,#REF!,4,0)))</f>
      </c>
      <c r="E51" s="161">
        <f>IF(ISERROR(VLOOKUP(B51,#REF!,5,0)),"",(VLOOKUP(B51,#REF!,5,0)))</f>
      </c>
      <c r="F51" s="160"/>
      <c r="G51" s="160"/>
      <c r="I51" s="157">
        <v>3</v>
      </c>
      <c r="J51" s="171" t="s">
        <v>88</v>
      </c>
      <c r="K51" s="168">
        <f>IF(ISERROR(VLOOKUP(J51,#REF!,3,0)),"",(VLOOKUP(J51,#REF!,3,0)))</f>
      </c>
      <c r="L51" s="161">
        <f>IF(ISERROR(VLOOKUP(J51,#REF!,4,0)),"",(VLOOKUP(J51,#REF!,4,0)))</f>
      </c>
      <c r="M51" s="161">
        <f>IF(ISERROR(VLOOKUP(J51,#REF!,5,0)),"",(VLOOKUP(J51,#REF!,5,0)))</f>
      </c>
      <c r="N51" s="160"/>
      <c r="O51" s="160"/>
    </row>
    <row r="52" spans="1:15" ht="24.75" customHeight="1">
      <c r="A52" s="157">
        <v>4</v>
      </c>
      <c r="B52" s="171" t="s">
        <v>79</v>
      </c>
      <c r="C52" s="158">
        <f>IF(ISERROR(VLOOKUP(B52,#REF!,3,0)),"",(VLOOKUP(B52,#REF!,3,0)))</f>
      </c>
      <c r="D52" s="161">
        <f>IF(ISERROR(VLOOKUP(B52,#REF!,4,0)),"",(VLOOKUP(B52,#REF!,4,0)))</f>
      </c>
      <c r="E52" s="161">
        <f>IF(ISERROR(VLOOKUP(B52,#REF!,5,0)),"",(VLOOKUP(B52,#REF!,5,0)))</f>
      </c>
      <c r="F52" s="160"/>
      <c r="G52" s="160"/>
      <c r="I52" s="157">
        <v>4</v>
      </c>
      <c r="J52" s="171" t="s">
        <v>78</v>
      </c>
      <c r="K52" s="168">
        <f>IF(ISERROR(VLOOKUP(J52,#REF!,3,0)),"",(VLOOKUP(J52,#REF!,3,0)))</f>
      </c>
      <c r="L52" s="161">
        <f>IF(ISERROR(VLOOKUP(J52,#REF!,4,0)),"",(VLOOKUP(J52,#REF!,4,0)))</f>
      </c>
      <c r="M52" s="161">
        <f>IF(ISERROR(VLOOKUP(J52,#REF!,5,0)),"",(VLOOKUP(J52,#REF!,5,0)))</f>
      </c>
      <c r="N52" s="160"/>
      <c r="O52" s="160"/>
    </row>
    <row r="53" spans="1:15" ht="24.75" customHeight="1">
      <c r="A53" s="157">
        <v>5</v>
      </c>
      <c r="B53" s="171" t="s">
        <v>84</v>
      </c>
      <c r="C53" s="158">
        <f>IF(ISERROR(VLOOKUP(B53,#REF!,3,0)),"",(VLOOKUP(B53,#REF!,3,0)))</f>
      </c>
      <c r="D53" s="161">
        <f>IF(ISERROR(VLOOKUP(B53,#REF!,4,0)),"",(VLOOKUP(B53,#REF!,4,0)))</f>
      </c>
      <c r="E53" s="161">
        <f>IF(ISERROR(VLOOKUP(B53,#REF!,5,0)),"",(VLOOKUP(B53,#REF!,5,0)))</f>
      </c>
      <c r="F53" s="160"/>
      <c r="G53" s="160"/>
      <c r="I53" s="157">
        <v>5</v>
      </c>
      <c r="J53" s="171" t="s">
        <v>83</v>
      </c>
      <c r="K53" s="168">
        <f>IF(ISERROR(VLOOKUP(J53,#REF!,3,0)),"",(VLOOKUP(J53,#REF!,3,0)))</f>
      </c>
      <c r="L53" s="161">
        <f>IF(ISERROR(VLOOKUP(J53,#REF!,4,0)),"",(VLOOKUP(J53,#REF!,4,0)))</f>
      </c>
      <c r="M53" s="161">
        <f>IF(ISERROR(VLOOKUP(J53,#REF!,5,0)),"",(VLOOKUP(J53,#REF!,5,0)))</f>
      </c>
      <c r="N53" s="160"/>
      <c r="O53" s="160"/>
    </row>
    <row r="54" spans="1:15" ht="24.75" customHeight="1">
      <c r="A54" s="157">
        <v>6</v>
      </c>
      <c r="B54" s="171" t="s">
        <v>69</v>
      </c>
      <c r="C54" s="158">
        <f>IF(ISERROR(VLOOKUP(B54,#REF!,3,0)),"",(VLOOKUP(B54,#REF!,3,0)))</f>
      </c>
      <c r="D54" s="161">
        <f>IF(ISERROR(VLOOKUP(B54,#REF!,4,0)),"",(VLOOKUP(B54,#REF!,4,0)))</f>
      </c>
      <c r="E54" s="161">
        <f>IF(ISERROR(VLOOKUP(B54,#REF!,5,0)),"",(VLOOKUP(B54,#REF!,5,0)))</f>
      </c>
      <c r="F54" s="160"/>
      <c r="G54" s="160"/>
      <c r="I54" s="157">
        <v>6</v>
      </c>
      <c r="J54" s="171" t="s">
        <v>68</v>
      </c>
      <c r="K54" s="168">
        <f>IF(ISERROR(VLOOKUP(J54,#REF!,3,0)),"",(VLOOKUP(J54,#REF!,3,0)))</f>
      </c>
      <c r="L54" s="161">
        <f>IF(ISERROR(VLOOKUP(J54,#REF!,4,0)),"",(VLOOKUP(J54,#REF!,4,0)))</f>
      </c>
      <c r="M54" s="161">
        <f>IF(ISERROR(VLOOKUP(J54,#REF!,5,0)),"",(VLOOKUP(J54,#REF!,5,0)))</f>
      </c>
      <c r="N54" s="160"/>
      <c r="O54" s="160"/>
    </row>
    <row r="55" spans="1:15" ht="24.75" customHeight="1">
      <c r="A55" s="157">
        <v>7</v>
      </c>
      <c r="B55" s="171" t="s">
        <v>64</v>
      </c>
      <c r="C55" s="158">
        <f>IF(ISERROR(VLOOKUP(B55,#REF!,3,0)),"",(VLOOKUP(B55,#REF!,3,0)))</f>
      </c>
      <c r="D55" s="161">
        <f>IF(ISERROR(VLOOKUP(B55,#REF!,4,0)),"",(VLOOKUP(B55,#REF!,4,0)))</f>
      </c>
      <c r="E55" s="161">
        <f>IF(ISERROR(VLOOKUP(B55,#REF!,5,0)),"",(VLOOKUP(B55,#REF!,5,0)))</f>
      </c>
      <c r="F55" s="160"/>
      <c r="G55" s="160"/>
      <c r="I55" s="157">
        <v>7</v>
      </c>
      <c r="J55" s="171" t="s">
        <v>63</v>
      </c>
      <c r="K55" s="168">
        <f>IF(ISERROR(VLOOKUP(J55,#REF!,3,0)),"",(VLOOKUP(J55,#REF!,3,0)))</f>
      </c>
      <c r="L55" s="161">
        <f>IF(ISERROR(VLOOKUP(J55,#REF!,4,0)),"",(VLOOKUP(J55,#REF!,4,0)))</f>
      </c>
      <c r="M55" s="161">
        <f>IF(ISERROR(VLOOKUP(J55,#REF!,5,0)),"",(VLOOKUP(J55,#REF!,5,0)))</f>
      </c>
      <c r="N55" s="160"/>
      <c r="O55" s="160"/>
    </row>
    <row r="56" spans="1:15" ht="24.75" customHeight="1">
      <c r="A56" s="157">
        <v>8</v>
      </c>
      <c r="B56" s="171" t="s">
        <v>59</v>
      </c>
      <c r="C56" s="158">
        <f>IF(ISERROR(VLOOKUP(B56,#REF!,3,0)),"",(VLOOKUP(B56,#REF!,3,0)))</f>
      </c>
      <c r="D56" s="161">
        <f>IF(ISERROR(VLOOKUP(B56,#REF!,4,0)),"",(VLOOKUP(B56,#REF!,4,0)))</f>
      </c>
      <c r="E56" s="161">
        <f>IF(ISERROR(VLOOKUP(B56,#REF!,5,0)),"",(VLOOKUP(B56,#REF!,5,0)))</f>
      </c>
      <c r="F56" s="160"/>
      <c r="G56" s="160"/>
      <c r="I56" s="157">
        <v>8</v>
      </c>
      <c r="J56" s="171" t="s">
        <v>58</v>
      </c>
      <c r="K56" s="168">
        <f>IF(ISERROR(VLOOKUP(J56,#REF!,3,0)),"",(VLOOKUP(J56,#REF!,3,0)))</f>
      </c>
      <c r="L56" s="161">
        <f>IF(ISERROR(VLOOKUP(J56,#REF!,4,0)),"",(VLOOKUP(J56,#REF!,4,0)))</f>
      </c>
      <c r="M56" s="161">
        <f>IF(ISERROR(VLOOKUP(J56,#REF!,5,0)),"",(VLOOKUP(J56,#REF!,5,0)))</f>
      </c>
      <c r="N56" s="160"/>
      <c r="O56" s="160"/>
    </row>
    <row r="57" spans="1:13" ht="24.75" customHeight="1">
      <c r="A57" s="151"/>
      <c r="B57" s="205"/>
      <c r="D57" s="206"/>
      <c r="E57" s="206"/>
      <c r="I57" s="151"/>
      <c r="J57" s="205"/>
      <c r="K57" s="226"/>
      <c r="L57" s="206"/>
      <c r="M57" s="206"/>
    </row>
    <row r="58" spans="1:13" ht="24.75" customHeight="1">
      <c r="A58" s="151"/>
      <c r="B58" s="205"/>
      <c r="D58" s="206"/>
      <c r="E58" s="206"/>
      <c r="I58" s="151"/>
      <c r="J58" s="205"/>
      <c r="K58" s="226"/>
      <c r="L58" s="206"/>
      <c r="M58" s="206"/>
    </row>
    <row r="59" spans="1:13" ht="24.75" customHeight="1">
      <c r="A59" s="151"/>
      <c r="B59" s="205"/>
      <c r="D59" s="206"/>
      <c r="E59" s="206"/>
      <c r="I59" s="151"/>
      <c r="J59" s="205"/>
      <c r="K59" s="226"/>
      <c r="L59" s="206"/>
      <c r="M59" s="206"/>
    </row>
    <row r="60" spans="1:13" ht="24.75" customHeight="1">
      <c r="A60" s="151"/>
      <c r="B60" s="205"/>
      <c r="D60" s="206"/>
      <c r="E60" s="206"/>
      <c r="I60" s="151"/>
      <c r="J60" s="205"/>
      <c r="K60" s="226"/>
      <c r="L60" s="206"/>
      <c r="M60" s="206"/>
    </row>
    <row r="61" spans="1:13" ht="24.75" customHeight="1">
      <c r="A61" s="151"/>
      <c r="B61" s="205"/>
      <c r="D61" s="206"/>
      <c r="E61" s="206"/>
      <c r="I61" s="151"/>
      <c r="J61" s="205"/>
      <c r="K61" s="226"/>
      <c r="L61" s="206"/>
      <c r="M61" s="206"/>
    </row>
    <row r="62" spans="1:13" ht="24.75" customHeight="1">
      <c r="A62" s="151"/>
      <c r="B62" s="205"/>
      <c r="D62" s="206"/>
      <c r="E62" s="206"/>
      <c r="I62" s="151"/>
      <c r="J62" s="205"/>
      <c r="K62" s="226"/>
      <c r="L62" s="206"/>
      <c r="M62" s="206"/>
    </row>
    <row r="63" spans="1:13" ht="24.75" customHeight="1">
      <c r="A63" s="151"/>
      <c r="B63" s="205"/>
      <c r="D63" s="206"/>
      <c r="E63" s="206"/>
      <c r="I63" s="151"/>
      <c r="J63" s="205"/>
      <c r="K63" s="226"/>
      <c r="L63" s="206"/>
      <c r="M63" s="206"/>
    </row>
    <row r="64" spans="1:13" ht="24.75" customHeight="1">
      <c r="A64" s="151"/>
      <c r="B64" s="205"/>
      <c r="D64" s="206"/>
      <c r="E64" s="206"/>
      <c r="I64" s="151"/>
      <c r="J64" s="205"/>
      <c r="K64" s="226"/>
      <c r="L64" s="206"/>
      <c r="M64" s="206"/>
    </row>
    <row r="65" spans="1:13" ht="24.75" customHeight="1">
      <c r="A65" s="151"/>
      <c r="B65" s="205"/>
      <c r="D65" s="206"/>
      <c r="E65" s="206"/>
      <c r="I65" s="151"/>
      <c r="J65" s="205"/>
      <c r="K65" s="226"/>
      <c r="L65" s="206"/>
      <c r="M65" s="206"/>
    </row>
    <row r="66" spans="1:13" ht="24.75" customHeight="1">
      <c r="A66" s="151"/>
      <c r="B66" s="205"/>
      <c r="D66" s="206"/>
      <c r="E66" s="206"/>
      <c r="I66" s="151"/>
      <c r="J66" s="205"/>
      <c r="K66" s="226"/>
      <c r="L66" s="206"/>
      <c r="M66" s="206"/>
    </row>
    <row r="67" spans="1:13" ht="24.75" customHeight="1">
      <c r="A67" s="151"/>
      <c r="B67" s="205"/>
      <c r="D67" s="206"/>
      <c r="E67" s="206"/>
      <c r="I67" s="151"/>
      <c r="J67" s="205"/>
      <c r="K67" s="226"/>
      <c r="L67" s="206"/>
      <c r="M67" s="206"/>
    </row>
    <row r="68" spans="1:13" ht="24.75" customHeight="1">
      <c r="A68" s="151"/>
      <c r="B68" s="205"/>
      <c r="D68" s="206"/>
      <c r="E68" s="206"/>
      <c r="I68" s="151"/>
      <c r="J68" s="205"/>
      <c r="K68" s="226"/>
      <c r="L68" s="206"/>
      <c r="M68" s="206"/>
    </row>
    <row r="69" spans="1:13" ht="24.75" customHeight="1">
      <c r="A69" s="151"/>
      <c r="B69" s="205"/>
      <c r="D69" s="206"/>
      <c r="E69" s="206"/>
      <c r="I69" s="151"/>
      <c r="J69" s="205"/>
      <c r="K69" s="226"/>
      <c r="L69" s="206"/>
      <c r="M69" s="206"/>
    </row>
    <row r="70" spans="1:13" ht="24.75" customHeight="1">
      <c r="A70" s="151"/>
      <c r="B70" s="205"/>
      <c r="D70" s="206"/>
      <c r="E70" s="206"/>
      <c r="I70" s="151"/>
      <c r="J70" s="205"/>
      <c r="K70" s="226"/>
      <c r="L70" s="206"/>
      <c r="M70" s="206"/>
    </row>
    <row r="71" spans="1:13" ht="24.75" customHeight="1">
      <c r="A71" s="151"/>
      <c r="B71" s="205"/>
      <c r="D71" s="206"/>
      <c r="E71" s="206"/>
      <c r="I71" s="151"/>
      <c r="J71" s="205"/>
      <c r="K71" s="226"/>
      <c r="L71" s="206"/>
      <c r="M71" s="206"/>
    </row>
    <row r="72" spans="1:13" ht="24.75" customHeight="1">
      <c r="A72" s="151"/>
      <c r="B72" s="205"/>
      <c r="D72" s="206"/>
      <c r="E72" s="206"/>
      <c r="I72" s="151"/>
      <c r="J72" s="205"/>
      <c r="K72" s="226"/>
      <c r="L72" s="206"/>
      <c r="M72" s="206"/>
    </row>
    <row r="73" spans="1:13" ht="24.75" customHeight="1">
      <c r="A73" s="151"/>
      <c r="B73" s="205"/>
      <c r="D73" s="206"/>
      <c r="E73" s="206"/>
      <c r="I73" s="151"/>
      <c r="J73" s="205"/>
      <c r="K73" s="226"/>
      <c r="L73" s="206"/>
      <c r="M73" s="206"/>
    </row>
    <row r="74" spans="1:13" ht="24.75" customHeight="1">
      <c r="A74" s="151"/>
      <c r="B74" s="205"/>
      <c r="D74" s="206"/>
      <c r="E74" s="206"/>
      <c r="I74" s="151"/>
      <c r="J74" s="205"/>
      <c r="K74" s="226"/>
      <c r="L74" s="206"/>
      <c r="M74" s="206"/>
    </row>
    <row r="75" spans="1:11" ht="20.25" customHeight="1">
      <c r="A75" s="151"/>
      <c r="B75" s="151"/>
      <c r="I75" s="151"/>
      <c r="J75" s="151"/>
      <c r="K75" s="162"/>
    </row>
    <row r="76" spans="1:15" ht="15.75" customHeight="1">
      <c r="A76" s="444" t="s">
        <v>42</v>
      </c>
      <c r="B76" s="445"/>
      <c r="C76" s="445"/>
      <c r="D76" s="445"/>
      <c r="E76" s="445"/>
      <c r="F76" s="445"/>
      <c r="G76" s="152"/>
      <c r="I76" s="444" t="s">
        <v>26</v>
      </c>
      <c r="J76" s="445"/>
      <c r="K76" s="445"/>
      <c r="L76" s="445"/>
      <c r="M76" s="445"/>
      <c r="N76" s="445"/>
      <c r="O76" s="153"/>
    </row>
    <row r="77" spans="1:15" ht="24.75" customHeight="1">
      <c r="A77" s="155" t="s">
        <v>40</v>
      </c>
      <c r="B77" s="155"/>
      <c r="C77" s="156" t="s">
        <v>45</v>
      </c>
      <c r="D77" s="155" t="s">
        <v>46</v>
      </c>
      <c r="E77" s="155" t="s">
        <v>47</v>
      </c>
      <c r="F77" s="155" t="s">
        <v>111</v>
      </c>
      <c r="G77" s="155" t="s">
        <v>113</v>
      </c>
      <c r="I77" s="155" t="s">
        <v>40</v>
      </c>
      <c r="J77" s="155"/>
      <c r="K77" s="156" t="s">
        <v>45</v>
      </c>
      <c r="L77" s="155" t="s">
        <v>46</v>
      </c>
      <c r="M77" s="155" t="s">
        <v>47</v>
      </c>
      <c r="N77" s="155" t="s">
        <v>111</v>
      </c>
      <c r="O77" s="155" t="s">
        <v>113</v>
      </c>
    </row>
    <row r="78" spans="1:15" ht="24.75" customHeight="1">
      <c r="A78" s="157">
        <v>1</v>
      </c>
      <c r="B78" s="171" t="s">
        <v>92</v>
      </c>
      <c r="C78" s="158" t="e">
        <f>(#REF!)</f>
        <v>#REF!</v>
      </c>
      <c r="D78" s="161" t="e">
        <f>(#REF!)</f>
        <v>#REF!</v>
      </c>
      <c r="E78" s="161" t="e">
        <f>(#REF!)</f>
        <v>#REF!</v>
      </c>
      <c r="F78" s="160"/>
      <c r="G78" s="160"/>
      <c r="I78" s="157">
        <v>1</v>
      </c>
      <c r="J78" s="171" t="s">
        <v>127</v>
      </c>
      <c r="K78" s="158">
        <f>IF(ISERROR(VLOOKUP(J78,#REF!,3,0)),"",(VLOOKUP(J78,#REF!,3,0)))</f>
      </c>
      <c r="L78" s="157">
        <f>IF(ISERROR(VLOOKUP(J78,#REF!,4,0)),"",(VLOOKUP(J78,#REF!,4,0)))</f>
      </c>
      <c r="M78" s="157">
        <f>IF(ISERROR(VLOOKUP(J78,#REF!,5,0)),"",(VLOOKUP(J78,#REF!,5,0)))</f>
      </c>
      <c r="N78" s="160"/>
      <c r="O78" s="160"/>
    </row>
    <row r="79" spans="1:15" ht="24.75" customHeight="1">
      <c r="A79" s="157">
        <v>2</v>
      </c>
      <c r="B79" s="171" t="s">
        <v>72</v>
      </c>
      <c r="C79" s="158" t="e">
        <f>(#REF!)</f>
        <v>#REF!</v>
      </c>
      <c r="D79" s="161" t="e">
        <f>(#REF!)</f>
        <v>#REF!</v>
      </c>
      <c r="E79" s="161" t="e">
        <f>(#REF!)</f>
        <v>#REF!</v>
      </c>
      <c r="F79" s="160"/>
      <c r="G79" s="160"/>
      <c r="I79" s="157">
        <v>2</v>
      </c>
      <c r="J79" s="171" t="s">
        <v>128</v>
      </c>
      <c r="K79" s="158">
        <f>IF(ISERROR(VLOOKUP(J79,#REF!,3,0)),"",(VLOOKUP(J79,#REF!,3,0)))</f>
      </c>
      <c r="L79" s="157">
        <f>IF(ISERROR(VLOOKUP(J79,#REF!,4,0)),"",(VLOOKUP(J79,#REF!,4,0)))</f>
      </c>
      <c r="M79" s="157">
        <f>IF(ISERROR(VLOOKUP(J79,#REF!,5,0)),"",(VLOOKUP(J79,#REF!,5,0)))</f>
      </c>
      <c r="N79" s="160"/>
      <c r="O79" s="160"/>
    </row>
    <row r="80" spans="1:15" ht="24.75" customHeight="1">
      <c r="A80" s="157">
        <v>3</v>
      </c>
      <c r="B80" s="171" t="s">
        <v>87</v>
      </c>
      <c r="C80" s="158" t="e">
        <f>(#REF!)</f>
        <v>#REF!</v>
      </c>
      <c r="D80" s="161" t="e">
        <f>(#REF!)</f>
        <v>#REF!</v>
      </c>
      <c r="E80" s="161" t="e">
        <f>(#REF!)</f>
        <v>#REF!</v>
      </c>
      <c r="F80" s="160"/>
      <c r="G80" s="160"/>
      <c r="I80" s="157">
        <v>3</v>
      </c>
      <c r="J80" s="171" t="s">
        <v>129</v>
      </c>
      <c r="K80" s="158">
        <f>IF(ISERROR(VLOOKUP(J80,#REF!,3,0)),"",(VLOOKUP(J80,#REF!,3,0)))</f>
      </c>
      <c r="L80" s="157">
        <f>IF(ISERROR(VLOOKUP(J80,#REF!,4,0)),"",(VLOOKUP(J80,#REF!,4,0)))</f>
      </c>
      <c r="M80" s="157">
        <f>IF(ISERROR(VLOOKUP(J80,#REF!,5,0)),"",(VLOOKUP(J80,#REF!,5,0)))</f>
      </c>
      <c r="N80" s="160"/>
      <c r="O80" s="160"/>
    </row>
    <row r="81" spans="1:15" ht="24.75" customHeight="1">
      <c r="A81" s="157">
        <v>4</v>
      </c>
      <c r="B81" s="171" t="s">
        <v>77</v>
      </c>
      <c r="C81" s="158" t="e">
        <f>(#REF!)</f>
        <v>#REF!</v>
      </c>
      <c r="D81" s="161" t="e">
        <f>(#REF!)</f>
        <v>#REF!</v>
      </c>
      <c r="E81" s="161" t="e">
        <f>(#REF!)</f>
        <v>#REF!</v>
      </c>
      <c r="F81" s="160"/>
      <c r="G81" s="160"/>
      <c r="I81" s="157">
        <v>4</v>
      </c>
      <c r="J81" s="171" t="s">
        <v>130</v>
      </c>
      <c r="K81" s="158">
        <f>IF(ISERROR(VLOOKUP(J81,#REF!,3,0)),"",(VLOOKUP(J81,#REF!,3,0)))</f>
      </c>
      <c r="L81" s="157">
        <f>IF(ISERROR(VLOOKUP(J81,#REF!,4,0)),"",(VLOOKUP(J81,#REF!,4,0)))</f>
      </c>
      <c r="M81" s="157">
        <f>IF(ISERROR(VLOOKUP(J81,#REF!,5,0)),"",(VLOOKUP(J81,#REF!,5,0)))</f>
      </c>
      <c r="N81" s="160"/>
      <c r="O81" s="160"/>
    </row>
    <row r="82" spans="1:15" ht="24.75" customHeight="1">
      <c r="A82" s="157">
        <v>5</v>
      </c>
      <c r="B82" s="171" t="s">
        <v>82</v>
      </c>
      <c r="C82" s="158" t="e">
        <f>(#REF!)</f>
        <v>#REF!</v>
      </c>
      <c r="D82" s="161" t="e">
        <f>(#REF!)</f>
        <v>#REF!</v>
      </c>
      <c r="E82" s="161" t="e">
        <f>(#REF!)</f>
        <v>#REF!</v>
      </c>
      <c r="F82" s="160"/>
      <c r="G82" s="160"/>
      <c r="I82" s="157">
        <v>5</v>
      </c>
      <c r="J82" s="171" t="s">
        <v>131</v>
      </c>
      <c r="K82" s="158">
        <f>IF(ISERROR(VLOOKUP(J82,#REF!,3,0)),"",(VLOOKUP(J82,#REF!,3,0)))</f>
      </c>
      <c r="L82" s="157">
        <f>IF(ISERROR(VLOOKUP(J82,#REF!,4,0)),"",(VLOOKUP(J82,#REF!,4,0)))</f>
      </c>
      <c r="M82" s="157">
        <f>IF(ISERROR(VLOOKUP(J82,#REF!,5,0)),"",(VLOOKUP(J82,#REF!,5,0)))</f>
      </c>
      <c r="N82" s="160"/>
      <c r="O82" s="160"/>
    </row>
    <row r="83" spans="1:15" ht="24.75" customHeight="1">
      <c r="A83" s="157">
        <v>6</v>
      </c>
      <c r="B83" s="171" t="s">
        <v>67</v>
      </c>
      <c r="C83" s="158" t="e">
        <f>(#REF!)</f>
        <v>#REF!</v>
      </c>
      <c r="D83" s="161" t="e">
        <f>(#REF!)</f>
        <v>#REF!</v>
      </c>
      <c r="E83" s="161" t="e">
        <f>(#REF!)</f>
        <v>#REF!</v>
      </c>
      <c r="F83" s="160"/>
      <c r="G83" s="160"/>
      <c r="I83" s="157">
        <v>6</v>
      </c>
      <c r="J83" s="171" t="s">
        <v>132</v>
      </c>
      <c r="K83" s="158">
        <f>IF(ISERROR(VLOOKUP(J83,#REF!,3,0)),"",(VLOOKUP(J83,#REF!,3,0)))</f>
      </c>
      <c r="L83" s="157">
        <f>IF(ISERROR(VLOOKUP(J83,#REF!,4,0)),"",(VLOOKUP(J83,#REF!,4,0)))</f>
      </c>
      <c r="M83" s="157">
        <f>IF(ISERROR(VLOOKUP(J83,#REF!,5,0)),"",(VLOOKUP(J83,#REF!,5,0)))</f>
      </c>
      <c r="N83" s="160"/>
      <c r="O83" s="160"/>
    </row>
    <row r="84" spans="1:15" ht="24.75" customHeight="1">
      <c r="A84" s="157">
        <v>7</v>
      </c>
      <c r="B84" s="171" t="s">
        <v>62</v>
      </c>
      <c r="C84" s="158" t="e">
        <f>(#REF!)</f>
        <v>#REF!</v>
      </c>
      <c r="D84" s="161" t="e">
        <f>(#REF!)</f>
        <v>#REF!</v>
      </c>
      <c r="E84" s="161" t="e">
        <f>(#REF!)</f>
        <v>#REF!</v>
      </c>
      <c r="F84" s="160"/>
      <c r="G84" s="160"/>
      <c r="I84" s="157">
        <v>7</v>
      </c>
      <c r="J84" s="171" t="s">
        <v>133</v>
      </c>
      <c r="K84" s="158">
        <f>IF(ISERROR(VLOOKUP(J84,#REF!,3,0)),"",(VLOOKUP(J84,#REF!,3,0)))</f>
      </c>
      <c r="L84" s="157">
        <f>IF(ISERROR(VLOOKUP(J84,#REF!,4,0)),"",(VLOOKUP(J84,#REF!,4,0)))</f>
      </c>
      <c r="M84" s="157">
        <f>IF(ISERROR(VLOOKUP(J84,#REF!,5,0)),"",(VLOOKUP(J84,#REF!,5,0)))</f>
      </c>
      <c r="N84" s="160"/>
      <c r="O84" s="160"/>
    </row>
    <row r="85" spans="1:15" ht="24.75" customHeight="1">
      <c r="A85" s="157">
        <v>8</v>
      </c>
      <c r="B85" s="171" t="s">
        <v>57</v>
      </c>
      <c r="C85" s="158" t="e">
        <f>(#REF!)</f>
        <v>#REF!</v>
      </c>
      <c r="D85" s="161" t="e">
        <f>(#REF!)</f>
        <v>#REF!</v>
      </c>
      <c r="E85" s="161" t="e">
        <f>(#REF!)</f>
        <v>#REF!</v>
      </c>
      <c r="F85" s="160"/>
      <c r="G85" s="160"/>
      <c r="I85" s="157">
        <v>8</v>
      </c>
      <c r="J85" s="171" t="s">
        <v>134</v>
      </c>
      <c r="K85" s="158">
        <f>IF(ISERROR(VLOOKUP(J85,#REF!,3,0)),"",(VLOOKUP(J85,#REF!,3,0)))</f>
      </c>
      <c r="L85" s="157">
        <f>IF(ISERROR(VLOOKUP(J85,#REF!,4,0)),"",(VLOOKUP(J85,#REF!,4,0)))</f>
      </c>
      <c r="M85" s="157">
        <f>IF(ISERROR(VLOOKUP(J85,#REF!,5,0)),"",(VLOOKUP(J85,#REF!,5,0)))</f>
      </c>
      <c r="N85" s="160"/>
      <c r="O85" s="160"/>
    </row>
    <row r="86" spans="1:15" ht="24.75" customHeight="1">
      <c r="A86" s="151"/>
      <c r="B86" s="205"/>
      <c r="D86" s="206"/>
      <c r="E86" s="206"/>
      <c r="I86" s="157">
        <v>9</v>
      </c>
      <c r="J86" s="171" t="s">
        <v>135</v>
      </c>
      <c r="K86" s="158">
        <f>IF(ISERROR(VLOOKUP(J86,#REF!,3,0)),"",(VLOOKUP(J86,#REF!,3,0)))</f>
      </c>
      <c r="L86" s="157">
        <f>IF(ISERROR(VLOOKUP(J86,#REF!,4,0)),"",(VLOOKUP(J86,#REF!,4,0)))</f>
      </c>
      <c r="M86" s="157">
        <f>IF(ISERROR(VLOOKUP(J86,#REF!,5,0)),"",(VLOOKUP(J86,#REF!,5,0)))</f>
      </c>
      <c r="N86" s="160"/>
      <c r="O86" s="160"/>
    </row>
    <row r="87" spans="1:15" ht="24.75" customHeight="1">
      <c r="A87" s="151"/>
      <c r="B87" s="205"/>
      <c r="D87" s="206"/>
      <c r="E87" s="206"/>
      <c r="I87" s="157">
        <v>10</v>
      </c>
      <c r="J87" s="171" t="s">
        <v>136</v>
      </c>
      <c r="K87" s="158">
        <f>IF(ISERROR(VLOOKUP(J87,#REF!,3,0)),"",(VLOOKUP(J87,#REF!,3,0)))</f>
      </c>
      <c r="L87" s="157">
        <f>IF(ISERROR(VLOOKUP(J87,#REF!,4,0)),"",(VLOOKUP(J87,#REF!,4,0)))</f>
      </c>
      <c r="M87" s="157">
        <f>IF(ISERROR(VLOOKUP(J87,#REF!,5,0)),"",(VLOOKUP(J87,#REF!,5,0)))</f>
      </c>
      <c r="N87" s="160"/>
      <c r="O87" s="160"/>
    </row>
    <row r="88" spans="1:15" ht="24.75" customHeight="1">
      <c r="A88" s="151"/>
      <c r="B88" s="205"/>
      <c r="D88" s="206"/>
      <c r="E88" s="206"/>
      <c r="I88" s="157">
        <v>11</v>
      </c>
      <c r="J88" s="171" t="s">
        <v>137</v>
      </c>
      <c r="K88" s="158">
        <f>IF(ISERROR(VLOOKUP(J88,#REF!,3,0)),"",(VLOOKUP(J88,#REF!,3,0)))</f>
      </c>
      <c r="L88" s="157">
        <f>IF(ISERROR(VLOOKUP(J88,#REF!,4,0)),"",(VLOOKUP(J88,#REF!,4,0)))</f>
      </c>
      <c r="M88" s="157">
        <f>IF(ISERROR(VLOOKUP(J88,#REF!,5,0)),"",(VLOOKUP(J88,#REF!,5,0)))</f>
      </c>
      <c r="N88" s="160"/>
      <c r="O88" s="160"/>
    </row>
    <row r="89" spans="1:15" ht="24.75" customHeight="1">
      <c r="A89" s="151"/>
      <c r="B89" s="205"/>
      <c r="D89" s="206"/>
      <c r="E89" s="206"/>
      <c r="I89" s="157">
        <v>12</v>
      </c>
      <c r="J89" s="171" t="s">
        <v>138</v>
      </c>
      <c r="K89" s="158">
        <f>IF(ISERROR(VLOOKUP(J89,#REF!,3,0)),"",(VLOOKUP(J89,#REF!,3,0)))</f>
      </c>
      <c r="L89" s="157">
        <f>IF(ISERROR(VLOOKUP(J89,#REF!,4,0)),"",(VLOOKUP(J89,#REF!,4,0)))</f>
      </c>
      <c r="M89" s="157">
        <f>IF(ISERROR(VLOOKUP(J89,#REF!,5,0)),"",(VLOOKUP(J89,#REF!,5,0)))</f>
      </c>
      <c r="N89" s="160"/>
      <c r="O89" s="160"/>
    </row>
    <row r="90" spans="1:15" ht="24.75" customHeight="1">
      <c r="A90" s="151"/>
      <c r="B90" s="205"/>
      <c r="D90" s="206"/>
      <c r="E90" s="206"/>
      <c r="I90" s="157">
        <v>13</v>
      </c>
      <c r="J90" s="171" t="s">
        <v>139</v>
      </c>
      <c r="K90" s="158">
        <f>IF(ISERROR(VLOOKUP(J90,#REF!,3,0)),"",(VLOOKUP(J90,#REF!,3,0)))</f>
      </c>
      <c r="L90" s="157">
        <f>IF(ISERROR(VLOOKUP(J90,#REF!,4,0)),"",(VLOOKUP(J90,#REF!,4,0)))</f>
      </c>
      <c r="M90" s="157">
        <f>IF(ISERROR(VLOOKUP(J90,#REF!,5,0)),"",(VLOOKUP(J90,#REF!,5,0)))</f>
      </c>
      <c r="N90" s="160"/>
      <c r="O90" s="160"/>
    </row>
    <row r="91" spans="1:13" ht="24.75" customHeight="1">
      <c r="A91" s="151"/>
      <c r="B91" s="151"/>
      <c r="K91" s="154"/>
      <c r="L91" s="154"/>
      <c r="M91" s="154"/>
    </row>
    <row r="92" spans="1:15" ht="18" customHeight="1">
      <c r="A92" s="444" t="s">
        <v>126</v>
      </c>
      <c r="B92" s="445"/>
      <c r="C92" s="445"/>
      <c r="D92" s="445"/>
      <c r="E92" s="445"/>
      <c r="F92" s="445"/>
      <c r="G92" s="152"/>
      <c r="I92" s="444" t="s">
        <v>161</v>
      </c>
      <c r="J92" s="445"/>
      <c r="K92" s="445"/>
      <c r="L92" s="445"/>
      <c r="M92" s="445"/>
      <c r="N92" s="445"/>
      <c r="O92" s="153"/>
    </row>
    <row r="93" spans="1:15" ht="24.75" customHeight="1">
      <c r="A93" s="155" t="s">
        <v>40</v>
      </c>
      <c r="B93" s="155"/>
      <c r="C93" s="156" t="s">
        <v>45</v>
      </c>
      <c r="D93" s="155" t="s">
        <v>46</v>
      </c>
      <c r="E93" s="155" t="s">
        <v>47</v>
      </c>
      <c r="F93" s="155" t="s">
        <v>111</v>
      </c>
      <c r="G93" s="155" t="s">
        <v>112</v>
      </c>
      <c r="I93" s="155" t="s">
        <v>40</v>
      </c>
      <c r="J93" s="155"/>
      <c r="K93" s="156" t="s">
        <v>45</v>
      </c>
      <c r="L93" s="155" t="s">
        <v>46</v>
      </c>
      <c r="M93" s="155" t="s">
        <v>47</v>
      </c>
      <c r="N93" s="155" t="s">
        <v>111</v>
      </c>
      <c r="O93" s="155" t="s">
        <v>112</v>
      </c>
    </row>
    <row r="94" spans="1:15" ht="54" customHeight="1">
      <c r="A94" s="157">
        <v>1</v>
      </c>
      <c r="B94" s="175" t="s">
        <v>144</v>
      </c>
      <c r="C94" s="131">
        <f>IF(ISERROR(VLOOKUP(B94,#REF!,3,0)),"",(VLOOKUP(B94,#REF!,3,0)))</f>
      </c>
      <c r="D94" s="173">
        <f>IF(ISERROR(VLOOKUP(B94,#REF!,4,0)),"",(VLOOKUP(B94,#REF!,4,0)))</f>
      </c>
      <c r="E94" s="174">
        <f>IF(ISERROR(VLOOKUP(B94,#REF!,5,0)),"",(VLOOKUP(B94,#REF!,5,0)))</f>
      </c>
      <c r="F94" s="160"/>
      <c r="G94" s="160"/>
      <c r="I94" s="157">
        <v>1</v>
      </c>
      <c r="J94" s="171" t="s">
        <v>162</v>
      </c>
      <c r="K94" s="158" t="e">
        <f>#REF!</f>
        <v>#REF!</v>
      </c>
      <c r="L94" s="161" t="e">
        <f>#REF!</f>
        <v>#REF!</v>
      </c>
      <c r="M94" s="161" t="e">
        <f>#REF!</f>
        <v>#REF!</v>
      </c>
      <c r="N94" s="160"/>
      <c r="O94" s="160"/>
    </row>
    <row r="95" spans="1:15" ht="62.25" customHeight="1">
      <c r="A95" s="157">
        <v>2</v>
      </c>
      <c r="B95" s="175" t="s">
        <v>145</v>
      </c>
      <c r="C95" s="131">
        <f>IF(ISERROR(VLOOKUP(B95,#REF!,3,0)),"",(VLOOKUP(B95,#REF!,3,0)))</f>
      </c>
      <c r="D95" s="213">
        <f>IF(ISERROR(VLOOKUP(B95,#REF!,4,0)),"",(VLOOKUP(B95,#REF!,4,0)))</f>
      </c>
      <c r="E95" s="174">
        <f>IF(ISERROR(VLOOKUP(B95,#REF!,5,0)),"",(VLOOKUP(B95,#REF!,5,0)))</f>
      </c>
      <c r="F95" s="160"/>
      <c r="G95" s="160"/>
      <c r="I95" s="157">
        <v>2</v>
      </c>
      <c r="J95" s="171" t="s">
        <v>163</v>
      </c>
      <c r="K95" s="158" t="e">
        <f>#REF!</f>
        <v>#REF!</v>
      </c>
      <c r="L95" s="161" t="e">
        <f>#REF!</f>
        <v>#REF!</v>
      </c>
      <c r="M95" s="161" t="e">
        <f>#REF!</f>
        <v>#REF!</v>
      </c>
      <c r="N95" s="160"/>
      <c r="O95" s="160"/>
    </row>
    <row r="96" spans="1:15" ht="54" customHeight="1">
      <c r="A96" s="157">
        <v>3</v>
      </c>
      <c r="B96" s="175" t="s">
        <v>146</v>
      </c>
      <c r="C96" s="131">
        <f>IF(ISERROR(VLOOKUP(B96,#REF!,3,0)),"",(VLOOKUP(B96,#REF!,3,0)))</f>
      </c>
      <c r="D96" s="213">
        <f>IF(ISERROR(VLOOKUP(B96,#REF!,4,0)),"",(VLOOKUP(B96,#REF!,4,0)))</f>
      </c>
      <c r="E96" s="174">
        <f>IF(ISERROR(VLOOKUP(B96,#REF!,5,0)),"",(VLOOKUP(B96,#REF!,5,0)))</f>
      </c>
      <c r="F96" s="160"/>
      <c r="G96" s="160"/>
      <c r="I96" s="157">
        <v>3</v>
      </c>
      <c r="J96" s="171" t="s">
        <v>164</v>
      </c>
      <c r="K96" s="158" t="e">
        <f>#REF!</f>
        <v>#REF!</v>
      </c>
      <c r="L96" s="161" t="e">
        <f>#REF!</f>
        <v>#REF!</v>
      </c>
      <c r="M96" s="161" t="e">
        <f>#REF!</f>
        <v>#REF!</v>
      </c>
      <c r="N96" s="160"/>
      <c r="O96" s="160"/>
    </row>
    <row r="97" spans="1:15" ht="54" customHeight="1">
      <c r="A97" s="157">
        <v>4</v>
      </c>
      <c r="B97" s="175" t="s">
        <v>147</v>
      </c>
      <c r="C97" s="131">
        <f>IF(ISERROR(VLOOKUP(B97,#REF!,3,0)),"",(VLOOKUP(B97,#REF!,3,0)))</f>
      </c>
      <c r="D97" s="213">
        <f>IF(ISERROR(VLOOKUP(B97,#REF!,4,0)),"",(VLOOKUP(B97,#REF!,4,0)))</f>
      </c>
      <c r="E97" s="174">
        <f>IF(ISERROR(VLOOKUP(B97,#REF!,5,0)),"",(VLOOKUP(B97,#REF!,5,0)))</f>
      </c>
      <c r="F97" s="160"/>
      <c r="G97" s="160"/>
      <c r="I97" s="157">
        <v>4</v>
      </c>
      <c r="J97" s="171" t="s">
        <v>165</v>
      </c>
      <c r="K97" s="158" t="e">
        <f>#REF!</f>
        <v>#REF!</v>
      </c>
      <c r="L97" s="161" t="e">
        <f>#REF!</f>
        <v>#REF!</v>
      </c>
      <c r="M97" s="161" t="e">
        <f>#REF!</f>
        <v>#REF!</v>
      </c>
      <c r="N97" s="160"/>
      <c r="O97" s="160"/>
    </row>
    <row r="98" spans="1:15" ht="54" customHeight="1">
      <c r="A98" s="157">
        <v>5</v>
      </c>
      <c r="B98" s="175" t="s">
        <v>148</v>
      </c>
      <c r="C98" s="131">
        <f>IF(ISERROR(VLOOKUP(B98,#REF!,3,0)),"",(VLOOKUP(B98,#REF!,3,0)))</f>
      </c>
      <c r="D98" s="173">
        <f>IF(ISERROR(VLOOKUP(B98,#REF!,4,0)),"",(VLOOKUP(B98,#REF!,4,0)))</f>
      </c>
      <c r="E98" s="174">
        <f>IF(ISERROR(VLOOKUP(B98,#REF!,5,0)),"",(VLOOKUP(B98,#REF!,5,0)))</f>
      </c>
      <c r="F98" s="160"/>
      <c r="G98" s="160"/>
      <c r="I98" s="157">
        <v>5</v>
      </c>
      <c r="J98" s="171" t="s">
        <v>166</v>
      </c>
      <c r="K98" s="158" t="e">
        <f>#REF!</f>
        <v>#REF!</v>
      </c>
      <c r="L98" s="161" t="e">
        <f>#REF!</f>
        <v>#REF!</v>
      </c>
      <c r="M98" s="161" t="e">
        <f>#REF!</f>
        <v>#REF!</v>
      </c>
      <c r="N98" s="160"/>
      <c r="O98" s="160"/>
    </row>
    <row r="99" spans="1:15" ht="54" customHeight="1">
      <c r="A99" s="157">
        <v>6</v>
      </c>
      <c r="B99" s="175" t="s">
        <v>149</v>
      </c>
      <c r="C99" s="131">
        <f>IF(ISERROR(VLOOKUP(B99,#REF!,3,0)),"",(VLOOKUP(B99,#REF!,3,0)))</f>
      </c>
      <c r="D99" s="173">
        <f>IF(ISERROR(VLOOKUP(B99,#REF!,4,0)),"",(VLOOKUP(B99,#REF!,4,0)))</f>
      </c>
      <c r="E99" s="174">
        <f>IF(ISERROR(VLOOKUP(B99,#REF!,5,0)),"",(VLOOKUP(B99,#REF!,5,0)))</f>
      </c>
      <c r="F99" s="160"/>
      <c r="G99" s="160"/>
      <c r="I99" s="157">
        <v>6</v>
      </c>
      <c r="J99" s="171" t="s">
        <v>167</v>
      </c>
      <c r="K99" s="158" t="e">
        <f>#REF!</f>
        <v>#REF!</v>
      </c>
      <c r="L99" s="161" t="e">
        <f>#REF!</f>
        <v>#REF!</v>
      </c>
      <c r="M99" s="161" t="e">
        <f>#REF!</f>
        <v>#REF!</v>
      </c>
      <c r="N99" s="160"/>
      <c r="O99" s="160"/>
    </row>
    <row r="100" spans="1:15" ht="54" customHeight="1">
      <c r="A100" s="157">
        <v>7</v>
      </c>
      <c r="B100" s="175" t="s">
        <v>150</v>
      </c>
      <c r="C100" s="131">
        <f>IF(ISERROR(VLOOKUP(B100,#REF!,3,0)),"",(VLOOKUP(B100,#REF!,3,0)))</f>
      </c>
      <c r="D100" s="173">
        <f>IF(ISERROR(VLOOKUP(B100,#REF!,4,0)),"",(VLOOKUP(B100,#REF!,4,0)))</f>
      </c>
      <c r="E100" s="174">
        <f>IF(ISERROR(VLOOKUP(B100,#REF!,5,0)),"",(VLOOKUP(B100,#REF!,5,0)))</f>
      </c>
      <c r="F100" s="160"/>
      <c r="G100" s="160"/>
      <c r="I100" s="157">
        <v>7</v>
      </c>
      <c r="J100" s="171" t="s">
        <v>168</v>
      </c>
      <c r="K100" s="158" t="e">
        <f>#REF!</f>
        <v>#REF!</v>
      </c>
      <c r="L100" s="161" t="e">
        <f>#REF!</f>
        <v>#REF!</v>
      </c>
      <c r="M100" s="161" t="e">
        <f>#REF!</f>
        <v>#REF!</v>
      </c>
      <c r="N100" s="160"/>
      <c r="O100" s="160"/>
    </row>
    <row r="101" spans="1:15" ht="54" customHeight="1">
      <c r="A101" s="157">
        <v>8</v>
      </c>
      <c r="B101" s="175" t="s">
        <v>151</v>
      </c>
      <c r="C101" s="131">
        <f>IF(ISERROR(VLOOKUP(B101,#REF!,3,0)),"",(VLOOKUP(B101,#REF!,3,0)))</f>
      </c>
      <c r="D101" s="173">
        <f>IF(ISERROR(VLOOKUP(B101,#REF!,4,0)),"",(VLOOKUP(B101,#REF!,4,0)))</f>
      </c>
      <c r="E101" s="174">
        <f>IF(ISERROR(VLOOKUP(B101,#REF!,5,0)),"",(VLOOKUP(B101,#REF!,5,0)))</f>
      </c>
      <c r="F101" s="160"/>
      <c r="G101" s="160"/>
      <c r="I101" s="157">
        <v>8</v>
      </c>
      <c r="J101" s="171" t="s">
        <v>169</v>
      </c>
      <c r="K101" s="158" t="e">
        <f>#REF!</f>
        <v>#REF!</v>
      </c>
      <c r="L101" s="161" t="e">
        <f>#REF!</f>
        <v>#REF!</v>
      </c>
      <c r="M101" s="161" t="e">
        <f>#REF!</f>
        <v>#REF!</v>
      </c>
      <c r="N101" s="160"/>
      <c r="O101" s="160"/>
    </row>
    <row r="102" ht="12.75">
      <c r="E102" s="169"/>
    </row>
    <row r="103" ht="12.75">
      <c r="E103" s="169"/>
    </row>
    <row r="104" ht="12.75">
      <c r="E104" s="169"/>
    </row>
    <row r="105" ht="12.75">
      <c r="E105" s="169"/>
    </row>
    <row r="106" ht="12.75">
      <c r="E106" s="169"/>
    </row>
    <row r="107" ht="12.75">
      <c r="E107" s="169"/>
    </row>
    <row r="108" ht="12.75">
      <c r="E108" s="169"/>
    </row>
    <row r="109" ht="12.75">
      <c r="E109" s="169"/>
    </row>
    <row r="110" ht="12.75">
      <c r="E110" s="169"/>
    </row>
    <row r="111" ht="12.75">
      <c r="E111" s="169"/>
    </row>
    <row r="112" ht="12.75">
      <c r="E112" s="169"/>
    </row>
    <row r="113" ht="12.75">
      <c r="E113" s="169"/>
    </row>
    <row r="114" ht="12.75">
      <c r="E114" s="169"/>
    </row>
    <row r="115" ht="12.75">
      <c r="E115" s="169"/>
    </row>
    <row r="116" ht="12.75">
      <c r="E116" s="169"/>
    </row>
    <row r="117" ht="12.75">
      <c r="E117" s="169"/>
    </row>
    <row r="118" ht="12.75">
      <c r="E118" s="169"/>
    </row>
    <row r="119" ht="12.75">
      <c r="E119" s="169"/>
    </row>
    <row r="120" ht="12.75">
      <c r="E120" s="169"/>
    </row>
    <row r="121" ht="12.75">
      <c r="E121" s="169"/>
    </row>
    <row r="122" ht="12.75">
      <c r="E122" s="169"/>
    </row>
    <row r="123" ht="12.75">
      <c r="E123" s="169"/>
    </row>
    <row r="124" ht="12.75">
      <c r="E124" s="169"/>
    </row>
    <row r="125" ht="12.75">
      <c r="E125" s="169"/>
    </row>
    <row r="126" ht="12.75">
      <c r="E126" s="169"/>
    </row>
    <row r="127" ht="12.75">
      <c r="E127" s="169"/>
    </row>
    <row r="128" ht="12.75">
      <c r="E128" s="169"/>
    </row>
    <row r="129" ht="12.75">
      <c r="E129" s="169"/>
    </row>
    <row r="130" ht="12.75">
      <c r="E130" s="169"/>
    </row>
    <row r="131" ht="12.75">
      <c r="E131" s="169"/>
    </row>
    <row r="132" ht="12.75">
      <c r="E132" s="169"/>
    </row>
    <row r="133" ht="12.75">
      <c r="E133" s="169"/>
    </row>
    <row r="134" ht="12.75">
      <c r="E134" s="169"/>
    </row>
    <row r="135" ht="12.75">
      <c r="E135" s="169"/>
    </row>
    <row r="136" ht="12.75">
      <c r="E136" s="169"/>
    </row>
    <row r="137" ht="12.75">
      <c r="E137" s="169"/>
    </row>
    <row r="138" ht="12.75">
      <c r="E138" s="169"/>
    </row>
    <row r="139" ht="12.75">
      <c r="E139" s="169"/>
    </row>
    <row r="140" ht="12.75">
      <c r="E140" s="169"/>
    </row>
    <row r="141" ht="12.75">
      <c r="E141" s="169"/>
    </row>
    <row r="142" ht="12.75">
      <c r="E142" s="169"/>
    </row>
    <row r="143" ht="12.75">
      <c r="E143" s="169"/>
    </row>
    <row r="144" ht="12.75">
      <c r="E144" s="169"/>
    </row>
    <row r="145" ht="12.75">
      <c r="E145" s="169"/>
    </row>
    <row r="146" ht="12.75">
      <c r="E146" s="169"/>
    </row>
    <row r="147" ht="12.75">
      <c r="E147" s="169"/>
    </row>
    <row r="148" ht="12.75">
      <c r="E148" s="169"/>
    </row>
    <row r="149" ht="12.75">
      <c r="E149" s="169"/>
    </row>
    <row r="150" ht="12.75">
      <c r="E150" s="169"/>
    </row>
    <row r="151" ht="12.75">
      <c r="E151" s="169"/>
    </row>
    <row r="152" ht="12.75">
      <c r="E152" s="169"/>
    </row>
    <row r="153" ht="12.75">
      <c r="E153" s="169"/>
    </row>
    <row r="154" ht="12.75">
      <c r="E154" s="169"/>
    </row>
    <row r="155" ht="12.75">
      <c r="E155" s="169"/>
    </row>
    <row r="156" ht="12.75">
      <c r="E156" s="169"/>
    </row>
    <row r="157" ht="12.75">
      <c r="E157" s="169"/>
    </row>
    <row r="158" ht="12.75">
      <c r="E158" s="169"/>
    </row>
    <row r="159" ht="12.75">
      <c r="E159" s="169"/>
    </row>
    <row r="160" ht="12.75">
      <c r="E160" s="169"/>
    </row>
    <row r="161" ht="12.75">
      <c r="E161" s="169"/>
    </row>
    <row r="162" ht="12.75">
      <c r="E162" s="169"/>
    </row>
    <row r="163" ht="12.75">
      <c r="E163" s="169"/>
    </row>
    <row r="164" ht="12.75">
      <c r="E164" s="169"/>
    </row>
    <row r="165" ht="12.75">
      <c r="E165" s="169"/>
    </row>
    <row r="166" ht="12.75">
      <c r="E166" s="169"/>
    </row>
    <row r="167" ht="12.75">
      <c r="E167" s="169"/>
    </row>
    <row r="168" ht="12.75">
      <c r="E168" s="169"/>
    </row>
    <row r="169" ht="12.75">
      <c r="E169" s="169"/>
    </row>
    <row r="170" ht="12.75">
      <c r="E170" s="169"/>
    </row>
    <row r="171" ht="12.75">
      <c r="E171" s="169"/>
    </row>
    <row r="172" ht="12.75">
      <c r="E172" s="169"/>
    </row>
    <row r="173" ht="12.75">
      <c r="E173" s="169"/>
    </row>
    <row r="174" ht="12.75">
      <c r="E174" s="169"/>
    </row>
    <row r="175" ht="12.75">
      <c r="E175" s="169"/>
    </row>
    <row r="176" ht="12.75">
      <c r="E176" s="169"/>
    </row>
    <row r="177" ht="12.75">
      <c r="E177" s="169"/>
    </row>
    <row r="178" ht="12.75">
      <c r="E178" s="169"/>
    </row>
    <row r="179" ht="12.75">
      <c r="E179" s="169"/>
    </row>
    <row r="180" ht="12.75">
      <c r="E180" s="169"/>
    </row>
    <row r="181" ht="12.75">
      <c r="E181" s="169"/>
    </row>
    <row r="182" ht="12.75">
      <c r="E182" s="169"/>
    </row>
    <row r="183" ht="12.75">
      <c r="E183" s="169"/>
    </row>
    <row r="184" ht="12.75">
      <c r="E184" s="169"/>
    </row>
    <row r="185" ht="12.75">
      <c r="E185" s="169"/>
    </row>
    <row r="186" ht="12.75">
      <c r="E186" s="169"/>
    </row>
    <row r="187" ht="12.75">
      <c r="E187" s="169"/>
    </row>
    <row r="188" ht="12.75">
      <c r="E188" s="169"/>
    </row>
    <row r="189" ht="12.75">
      <c r="E189" s="169"/>
    </row>
    <row r="190" ht="12.75">
      <c r="E190" s="169"/>
    </row>
    <row r="191" ht="12.75">
      <c r="E191" s="169"/>
    </row>
    <row r="192" ht="12.75">
      <c r="E192" s="169"/>
    </row>
    <row r="193" ht="12.75">
      <c r="E193" s="169"/>
    </row>
    <row r="194" ht="12.75">
      <c r="E194" s="169"/>
    </row>
    <row r="195" ht="12.75">
      <c r="E195" s="169"/>
    </row>
    <row r="196" ht="12.75">
      <c r="E196" s="169"/>
    </row>
    <row r="197" ht="12.75">
      <c r="E197" s="169"/>
    </row>
    <row r="198" ht="12.75">
      <c r="E198" s="169"/>
    </row>
    <row r="199" ht="12.75">
      <c r="E199" s="169"/>
    </row>
    <row r="200" ht="12.75">
      <c r="E200" s="169"/>
    </row>
    <row r="201" ht="12.75">
      <c r="E201" s="169"/>
    </row>
    <row r="202" ht="12.75">
      <c r="E202" s="169"/>
    </row>
    <row r="203" ht="12.75">
      <c r="E203" s="169"/>
    </row>
    <row r="204" ht="12.75">
      <c r="E204" s="169"/>
    </row>
    <row r="205" ht="12.75">
      <c r="E205" s="169"/>
    </row>
    <row r="206" ht="12.75">
      <c r="E206" s="169"/>
    </row>
    <row r="207" ht="12.75">
      <c r="E207" s="169"/>
    </row>
    <row r="211" ht="12.75">
      <c r="K211" s="162"/>
    </row>
    <row r="212" ht="12.75">
      <c r="K212" s="162"/>
    </row>
    <row r="213" ht="12.75">
      <c r="K213" s="162"/>
    </row>
    <row r="214" ht="12.75">
      <c r="K214" s="162"/>
    </row>
    <row r="215" ht="12.75">
      <c r="K215" s="162"/>
    </row>
    <row r="216" ht="12.75">
      <c r="K216" s="162"/>
    </row>
    <row r="217" ht="12.75">
      <c r="H217" s="151"/>
    </row>
    <row r="218" ht="12.75">
      <c r="H218" s="151"/>
    </row>
    <row r="219" ht="12.75">
      <c r="H219" s="151"/>
    </row>
    <row r="220" ht="12.75">
      <c r="H220" s="151"/>
    </row>
    <row r="221" ht="12.75">
      <c r="H221" s="151"/>
    </row>
    <row r="222" ht="12.75">
      <c r="H222" s="151"/>
    </row>
    <row r="223" ht="12.75">
      <c r="H223" s="151"/>
    </row>
    <row r="224" ht="12.75">
      <c r="H224" s="151"/>
    </row>
  </sheetData>
  <sheetProtection/>
  <mergeCells count="14">
    <mergeCell ref="I4:N4"/>
    <mergeCell ref="A24:F24"/>
    <mergeCell ref="I24:N24"/>
    <mergeCell ref="I35:N35"/>
    <mergeCell ref="I92:N92"/>
    <mergeCell ref="A76:F76"/>
    <mergeCell ref="I76:N76"/>
    <mergeCell ref="A92:F92"/>
    <mergeCell ref="A1:O1"/>
    <mergeCell ref="A2:O2"/>
    <mergeCell ref="A3:O3"/>
    <mergeCell ref="A47:F47"/>
    <mergeCell ref="I47:N47"/>
    <mergeCell ref="A4:F4"/>
  </mergeCells>
  <printOptions horizontalCentered="1" verticalCentered="1"/>
  <pageMargins left="0.31496062992125984" right="0.3937007874015748" top="0.4330708661417323" bottom="0.27" header="0.31496062992125984" footer="0.21"/>
  <pageSetup fitToHeight="0" fitToWidth="1" horizontalDpi="200" verticalDpi="20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66FF33"/>
  </sheetPr>
  <dimension ref="A1:N163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5.140625" style="65" customWidth="1"/>
    <col min="2" max="2" width="11.8515625" style="71" customWidth="1"/>
    <col min="3" max="3" width="20.7109375" style="65" customWidth="1"/>
    <col min="4" max="4" width="27.00390625" style="65" customWidth="1"/>
    <col min="5" max="5" width="11.140625" style="65" customWidth="1"/>
    <col min="6" max="6" width="6.421875" style="65" customWidth="1"/>
    <col min="7" max="7" width="5.8515625" style="65" customWidth="1"/>
    <col min="8" max="8" width="5.28125" style="65" customWidth="1"/>
    <col min="9" max="9" width="11.140625" style="71" customWidth="1"/>
    <col min="10" max="10" width="18.28125" style="65" customWidth="1"/>
    <col min="11" max="11" width="26.28125" style="65" customWidth="1"/>
    <col min="12" max="12" width="11.57421875" style="65" customWidth="1"/>
    <col min="13" max="13" width="6.8515625" style="65" customWidth="1"/>
    <col min="14" max="16384" width="9.140625" style="66" customWidth="1"/>
  </cols>
  <sheetData>
    <row r="1" spans="1:13" s="72" customFormat="1" ht="51" customHeight="1">
      <c r="A1" s="451" t="str">
        <f>(Kapak!B3)</f>
        <v>TÜRKİYE ATLETİZM FEDERASYONU BAŞKANLIĞI
Bursa Atletizm İl Temsilciliği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s="73" customFormat="1" ht="25.5" customHeight="1">
      <c r="A2" s="452" t="str">
        <f>Kapak!B15</f>
        <v>NURULLAH İVAK ULUSLAR ARASI ATMALAR ŞAMPİYONASI VE YILDIZLAR ATMALAR LİGİ FİNALİ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s="65" customFormat="1" ht="26.25" customHeight="1">
      <c r="A3" s="451" t="s">
        <v>121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1:13" ht="16.5" customHeight="1">
      <c r="A4" s="449" t="s">
        <v>39</v>
      </c>
      <c r="B4" s="449"/>
      <c r="C4" s="449"/>
      <c r="D4" s="449"/>
      <c r="E4" s="449"/>
      <c r="F4" s="77"/>
      <c r="H4" s="449" t="s">
        <v>38</v>
      </c>
      <c r="I4" s="449"/>
      <c r="J4" s="449"/>
      <c r="K4" s="449"/>
      <c r="L4" s="449"/>
      <c r="M4" s="80"/>
    </row>
    <row r="5" spans="1:13" s="67" customFormat="1" ht="24.75" customHeight="1">
      <c r="A5" s="78" t="s">
        <v>40</v>
      </c>
      <c r="B5" s="79" t="s">
        <v>45</v>
      </c>
      <c r="C5" s="78" t="s">
        <v>46</v>
      </c>
      <c r="D5" s="78" t="s">
        <v>47</v>
      </c>
      <c r="E5" s="78" t="s">
        <v>48</v>
      </c>
      <c r="F5" s="78" t="s">
        <v>21</v>
      </c>
      <c r="G5" s="63"/>
      <c r="H5" s="78" t="s">
        <v>40</v>
      </c>
      <c r="I5" s="79" t="s">
        <v>45</v>
      </c>
      <c r="J5" s="78" t="s">
        <v>46</v>
      </c>
      <c r="K5" s="78" t="s">
        <v>47</v>
      </c>
      <c r="L5" s="78" t="s">
        <v>48</v>
      </c>
      <c r="M5" s="78" t="s">
        <v>21</v>
      </c>
    </row>
    <row r="6" spans="1:13" s="67" customFormat="1" ht="24.75" customHeight="1">
      <c r="A6" s="62" t="e">
        <f>#REF!</f>
        <v>#REF!</v>
      </c>
      <c r="B6" s="186" t="e">
        <f>(#REF!)</f>
        <v>#REF!</v>
      </c>
      <c r="C6" s="187" t="e">
        <f>(#REF!)</f>
        <v>#REF!</v>
      </c>
      <c r="D6" s="187" t="e">
        <f>(#REF!)</f>
        <v>#REF!</v>
      </c>
      <c r="E6" s="188" t="e">
        <f>(#REF!)</f>
        <v>#REF!</v>
      </c>
      <c r="F6" s="189" t="e">
        <f>(#REF!)</f>
        <v>#REF!</v>
      </c>
      <c r="G6" s="63"/>
      <c r="H6" s="62" t="e">
        <f>#REF!</f>
        <v>#REF!</v>
      </c>
      <c r="I6" s="186" t="e">
        <f>#REF!</f>
        <v>#REF!</v>
      </c>
      <c r="J6" s="187" t="e">
        <f>#REF!</f>
        <v>#REF!</v>
      </c>
      <c r="K6" s="187" t="e">
        <f>#REF!</f>
        <v>#REF!</v>
      </c>
      <c r="L6" s="190" t="e">
        <f>#REF!</f>
        <v>#REF!</v>
      </c>
      <c r="M6" s="189" t="e">
        <f>#REF!</f>
        <v>#REF!</v>
      </c>
    </row>
    <row r="7" spans="1:13" s="67" customFormat="1" ht="24.75" customHeight="1">
      <c r="A7" s="62" t="e">
        <f>#REF!</f>
        <v>#REF!</v>
      </c>
      <c r="B7" s="186" t="e">
        <f>(#REF!)</f>
        <v>#REF!</v>
      </c>
      <c r="C7" s="187" t="e">
        <f>(#REF!)</f>
        <v>#REF!</v>
      </c>
      <c r="D7" s="187" t="e">
        <f>(#REF!)</f>
        <v>#REF!</v>
      </c>
      <c r="E7" s="188" t="e">
        <f>#REF!</f>
        <v>#REF!</v>
      </c>
      <c r="F7" s="189" t="e">
        <f>#REF!</f>
        <v>#REF!</v>
      </c>
      <c r="G7" s="63"/>
      <c r="H7" s="62" t="e">
        <f>#REF!</f>
        <v>#REF!</v>
      </c>
      <c r="I7" s="186" t="e">
        <f>#REF!</f>
        <v>#REF!</v>
      </c>
      <c r="J7" s="187" t="e">
        <f>#REF!</f>
        <v>#REF!</v>
      </c>
      <c r="K7" s="187" t="e">
        <f>#REF!</f>
        <v>#REF!</v>
      </c>
      <c r="L7" s="190" t="e">
        <f>#REF!</f>
        <v>#REF!</v>
      </c>
      <c r="M7" s="189" t="e">
        <f>#REF!</f>
        <v>#REF!</v>
      </c>
    </row>
    <row r="8" spans="1:13" s="67" customFormat="1" ht="24.75" customHeight="1">
      <c r="A8" s="62" t="e">
        <f>#REF!</f>
        <v>#REF!</v>
      </c>
      <c r="B8" s="186" t="e">
        <f>(#REF!)</f>
        <v>#REF!</v>
      </c>
      <c r="C8" s="187" t="e">
        <f>(#REF!)</f>
        <v>#REF!</v>
      </c>
      <c r="D8" s="187" t="e">
        <f>(#REF!)</f>
        <v>#REF!</v>
      </c>
      <c r="E8" s="188" t="e">
        <f>#REF!</f>
        <v>#REF!</v>
      </c>
      <c r="F8" s="189" t="e">
        <f>#REF!</f>
        <v>#REF!</v>
      </c>
      <c r="G8" s="63"/>
      <c r="H8" s="62" t="e">
        <f>#REF!</f>
        <v>#REF!</v>
      </c>
      <c r="I8" s="186" t="e">
        <f>#REF!</f>
        <v>#REF!</v>
      </c>
      <c r="J8" s="187" t="e">
        <f>#REF!</f>
        <v>#REF!</v>
      </c>
      <c r="K8" s="187" t="e">
        <f>#REF!</f>
        <v>#REF!</v>
      </c>
      <c r="L8" s="190" t="e">
        <f>#REF!</f>
        <v>#REF!</v>
      </c>
      <c r="M8" s="189" t="e">
        <f>#REF!</f>
        <v>#REF!</v>
      </c>
    </row>
    <row r="9" spans="1:13" s="67" customFormat="1" ht="24.75" customHeight="1">
      <c r="A9" s="62" t="e">
        <f>#REF!</f>
        <v>#REF!</v>
      </c>
      <c r="B9" s="186" t="e">
        <f>(#REF!)</f>
        <v>#REF!</v>
      </c>
      <c r="C9" s="187" t="e">
        <f>(#REF!)</f>
        <v>#REF!</v>
      </c>
      <c r="D9" s="187" t="e">
        <f>(#REF!)</f>
        <v>#REF!</v>
      </c>
      <c r="E9" s="188" t="e">
        <f>#REF!</f>
        <v>#REF!</v>
      </c>
      <c r="F9" s="189" t="e">
        <f>#REF!</f>
        <v>#REF!</v>
      </c>
      <c r="G9" s="63"/>
      <c r="H9" s="62" t="e">
        <f>#REF!</f>
        <v>#REF!</v>
      </c>
      <c r="I9" s="186" t="e">
        <f>#REF!</f>
        <v>#REF!</v>
      </c>
      <c r="J9" s="187" t="e">
        <f>#REF!</f>
        <v>#REF!</v>
      </c>
      <c r="K9" s="187" t="e">
        <f>#REF!</f>
        <v>#REF!</v>
      </c>
      <c r="L9" s="190" t="e">
        <f>#REF!</f>
        <v>#REF!</v>
      </c>
      <c r="M9" s="189" t="e">
        <f>#REF!</f>
        <v>#REF!</v>
      </c>
    </row>
    <row r="10" spans="1:13" s="67" customFormat="1" ht="24.75" customHeight="1">
      <c r="A10" s="62" t="e">
        <f>#REF!</f>
        <v>#REF!</v>
      </c>
      <c r="B10" s="186" t="e">
        <f>(#REF!)</f>
        <v>#REF!</v>
      </c>
      <c r="C10" s="187" t="e">
        <f>(#REF!)</f>
        <v>#REF!</v>
      </c>
      <c r="D10" s="187" t="e">
        <f>(#REF!)</f>
        <v>#REF!</v>
      </c>
      <c r="E10" s="188" t="e">
        <f>#REF!</f>
        <v>#REF!</v>
      </c>
      <c r="F10" s="189" t="e">
        <f>#REF!</f>
        <v>#REF!</v>
      </c>
      <c r="G10" s="63"/>
      <c r="H10" s="62" t="e">
        <f>#REF!</f>
        <v>#REF!</v>
      </c>
      <c r="I10" s="186" t="e">
        <f>#REF!</f>
        <v>#REF!</v>
      </c>
      <c r="J10" s="187" t="e">
        <f>#REF!</f>
        <v>#REF!</v>
      </c>
      <c r="K10" s="187" t="e">
        <f>#REF!</f>
        <v>#REF!</v>
      </c>
      <c r="L10" s="190" t="e">
        <f>#REF!</f>
        <v>#REF!</v>
      </c>
      <c r="M10" s="189" t="e">
        <f>#REF!</f>
        <v>#REF!</v>
      </c>
    </row>
    <row r="11" spans="1:13" s="67" customFormat="1" ht="24.75" customHeight="1">
      <c r="A11" s="62" t="e">
        <f>#REF!</f>
        <v>#REF!</v>
      </c>
      <c r="B11" s="186" t="e">
        <f>(#REF!)</f>
        <v>#REF!</v>
      </c>
      <c r="C11" s="187" t="e">
        <f>(#REF!)</f>
        <v>#REF!</v>
      </c>
      <c r="D11" s="187" t="e">
        <f>(#REF!)</f>
        <v>#REF!</v>
      </c>
      <c r="E11" s="188" t="e">
        <f>#REF!</f>
        <v>#REF!</v>
      </c>
      <c r="F11" s="189" t="e">
        <f>#REF!</f>
        <v>#REF!</v>
      </c>
      <c r="G11" s="63"/>
      <c r="H11" s="62" t="e">
        <f>#REF!</f>
        <v>#REF!</v>
      </c>
      <c r="I11" s="186" t="e">
        <f>#REF!</f>
        <v>#REF!</v>
      </c>
      <c r="J11" s="187" t="e">
        <f>#REF!</f>
        <v>#REF!</v>
      </c>
      <c r="K11" s="187" t="e">
        <f>#REF!</f>
        <v>#REF!</v>
      </c>
      <c r="L11" s="190" t="e">
        <f>#REF!</f>
        <v>#REF!</v>
      </c>
      <c r="M11" s="189" t="e">
        <f>#REF!</f>
        <v>#REF!</v>
      </c>
    </row>
    <row r="12" spans="1:13" s="67" customFormat="1" ht="24.75" customHeight="1">
      <c r="A12" s="62" t="e">
        <f>#REF!</f>
        <v>#REF!</v>
      </c>
      <c r="B12" s="186" t="e">
        <f>(#REF!)</f>
        <v>#REF!</v>
      </c>
      <c r="C12" s="187" t="e">
        <f>(#REF!)</f>
        <v>#REF!</v>
      </c>
      <c r="D12" s="187" t="e">
        <f>(#REF!)</f>
        <v>#REF!</v>
      </c>
      <c r="E12" s="188" t="e">
        <f>#REF!</f>
        <v>#REF!</v>
      </c>
      <c r="F12" s="189" t="e">
        <f>#REF!</f>
        <v>#REF!</v>
      </c>
      <c r="G12" s="63"/>
      <c r="H12" s="62" t="e">
        <f>#REF!</f>
        <v>#REF!</v>
      </c>
      <c r="I12" s="186" t="e">
        <f>#REF!</f>
        <v>#REF!</v>
      </c>
      <c r="J12" s="187" t="e">
        <f>#REF!</f>
        <v>#REF!</v>
      </c>
      <c r="K12" s="187" t="e">
        <f>#REF!</f>
        <v>#REF!</v>
      </c>
      <c r="L12" s="190" t="e">
        <f>#REF!</f>
        <v>#REF!</v>
      </c>
      <c r="M12" s="189" t="e">
        <f>#REF!</f>
        <v>#REF!</v>
      </c>
    </row>
    <row r="13" spans="1:13" s="67" customFormat="1" ht="24.75" customHeight="1">
      <c r="A13" s="62" t="e">
        <f>#REF!</f>
        <v>#REF!</v>
      </c>
      <c r="B13" s="186" t="e">
        <f>(#REF!)</f>
        <v>#REF!</v>
      </c>
      <c r="C13" s="187" t="e">
        <f>(#REF!)</f>
        <v>#REF!</v>
      </c>
      <c r="D13" s="187" t="e">
        <f>(#REF!)</f>
        <v>#REF!</v>
      </c>
      <c r="E13" s="188" t="e">
        <f>#REF!</f>
        <v>#REF!</v>
      </c>
      <c r="F13" s="189" t="e">
        <f>#REF!</f>
        <v>#REF!</v>
      </c>
      <c r="G13" s="63"/>
      <c r="H13" s="62" t="e">
        <f>#REF!</f>
        <v>#REF!</v>
      </c>
      <c r="I13" s="186" t="e">
        <f>#REF!</f>
        <v>#REF!</v>
      </c>
      <c r="J13" s="187" t="e">
        <f>#REF!</f>
        <v>#REF!</v>
      </c>
      <c r="K13" s="187" t="e">
        <f>#REF!</f>
        <v>#REF!</v>
      </c>
      <c r="L13" s="190" t="e">
        <f>#REF!</f>
        <v>#REF!</v>
      </c>
      <c r="M13" s="189" t="e">
        <f>#REF!</f>
        <v>#REF!</v>
      </c>
    </row>
    <row r="14" spans="1:13" s="67" customFormat="1" ht="24.75" customHeight="1">
      <c r="A14" s="63"/>
      <c r="B14" s="68"/>
      <c r="C14" s="61"/>
      <c r="D14" s="61"/>
      <c r="E14" s="63"/>
      <c r="F14" s="63"/>
      <c r="G14" s="63"/>
      <c r="H14" s="63"/>
      <c r="I14" s="68"/>
      <c r="J14" s="63"/>
      <c r="K14" s="61"/>
      <c r="L14" s="63"/>
      <c r="M14" s="63"/>
    </row>
    <row r="15" spans="1:13" ht="17.25" customHeight="1">
      <c r="A15" s="449" t="s">
        <v>37</v>
      </c>
      <c r="B15" s="449"/>
      <c r="C15" s="449"/>
      <c r="D15" s="449"/>
      <c r="E15" s="449"/>
      <c r="F15" s="77"/>
      <c r="H15" s="449" t="s">
        <v>36</v>
      </c>
      <c r="I15" s="449"/>
      <c r="J15" s="449"/>
      <c r="K15" s="449"/>
      <c r="L15" s="449"/>
      <c r="M15" s="80"/>
    </row>
    <row r="16" spans="1:13" ht="24.75" customHeight="1">
      <c r="A16" s="78" t="s">
        <v>40</v>
      </c>
      <c r="B16" s="79" t="s">
        <v>45</v>
      </c>
      <c r="C16" s="78" t="s">
        <v>46</v>
      </c>
      <c r="D16" s="78" t="s">
        <v>47</v>
      </c>
      <c r="E16" s="78" t="s">
        <v>48</v>
      </c>
      <c r="F16" s="78" t="s">
        <v>21</v>
      </c>
      <c r="G16" s="63"/>
      <c r="H16" s="78" t="s">
        <v>40</v>
      </c>
      <c r="I16" s="79" t="s">
        <v>45</v>
      </c>
      <c r="J16" s="78" t="s">
        <v>46</v>
      </c>
      <c r="K16" s="78" t="s">
        <v>47</v>
      </c>
      <c r="L16" s="78" t="s">
        <v>48</v>
      </c>
      <c r="M16" s="78" t="s">
        <v>21</v>
      </c>
    </row>
    <row r="17" spans="1:13" ht="24.75" customHeight="1">
      <c r="A17" s="69" t="e">
        <f>#REF!</f>
        <v>#REF!</v>
      </c>
      <c r="B17" s="191" t="e">
        <f>(#REF!)</f>
        <v>#REF!</v>
      </c>
      <c r="C17" s="192" t="e">
        <f>(#REF!)</f>
        <v>#REF!</v>
      </c>
      <c r="D17" s="192" t="e">
        <f>(#REF!)</f>
        <v>#REF!</v>
      </c>
      <c r="E17" s="193" t="e">
        <f>(#REF!)</f>
        <v>#REF!</v>
      </c>
      <c r="F17" s="194" t="e">
        <f>#REF!</f>
        <v>#REF!</v>
      </c>
      <c r="G17" s="63"/>
      <c r="H17" s="81" t="e">
        <f>#REF!</f>
        <v>#REF!</v>
      </c>
      <c r="I17" s="186" t="e">
        <f>#REF!</f>
        <v>#REF!</v>
      </c>
      <c r="J17" s="187" t="e">
        <f>#REF!</f>
        <v>#REF!</v>
      </c>
      <c r="K17" s="187" t="e">
        <f>#REF!</f>
        <v>#REF!</v>
      </c>
      <c r="L17" s="195" t="e">
        <f>#REF!</f>
        <v>#REF!</v>
      </c>
      <c r="M17" s="189" t="e">
        <f>#REF!</f>
        <v>#REF!</v>
      </c>
    </row>
    <row r="18" spans="1:13" ht="24.75" customHeight="1">
      <c r="A18" s="69" t="e">
        <f>#REF!</f>
        <v>#REF!</v>
      </c>
      <c r="B18" s="191" t="e">
        <f>(#REF!)</f>
        <v>#REF!</v>
      </c>
      <c r="C18" s="192" t="e">
        <f>(#REF!)</f>
        <v>#REF!</v>
      </c>
      <c r="D18" s="192" t="e">
        <f>(#REF!)</f>
        <v>#REF!</v>
      </c>
      <c r="E18" s="193" t="e">
        <f>(#REF!)</f>
        <v>#REF!</v>
      </c>
      <c r="F18" s="194" t="e">
        <f>#REF!</f>
        <v>#REF!</v>
      </c>
      <c r="G18" s="63"/>
      <c r="H18" s="81" t="e">
        <f>#REF!</f>
        <v>#REF!</v>
      </c>
      <c r="I18" s="186" t="e">
        <f>#REF!</f>
        <v>#REF!</v>
      </c>
      <c r="J18" s="187" t="e">
        <f>#REF!</f>
        <v>#REF!</v>
      </c>
      <c r="K18" s="187" t="e">
        <f>#REF!</f>
        <v>#REF!</v>
      </c>
      <c r="L18" s="195" t="e">
        <f>#REF!</f>
        <v>#REF!</v>
      </c>
      <c r="M18" s="189" t="e">
        <f>#REF!</f>
        <v>#REF!</v>
      </c>
    </row>
    <row r="19" spans="1:13" ht="24.75" customHeight="1">
      <c r="A19" s="69" t="e">
        <f>#REF!</f>
        <v>#REF!</v>
      </c>
      <c r="B19" s="191" t="e">
        <f>(#REF!)</f>
        <v>#REF!</v>
      </c>
      <c r="C19" s="192" t="e">
        <f>(#REF!)</f>
        <v>#REF!</v>
      </c>
      <c r="D19" s="192" t="e">
        <f>(#REF!)</f>
        <v>#REF!</v>
      </c>
      <c r="E19" s="193" t="e">
        <f>(#REF!)</f>
        <v>#REF!</v>
      </c>
      <c r="F19" s="194" t="e">
        <f>#REF!</f>
        <v>#REF!</v>
      </c>
      <c r="G19" s="63"/>
      <c r="H19" s="81" t="e">
        <f>#REF!</f>
        <v>#REF!</v>
      </c>
      <c r="I19" s="186" t="e">
        <f>#REF!</f>
        <v>#REF!</v>
      </c>
      <c r="J19" s="187" t="e">
        <f>#REF!</f>
        <v>#REF!</v>
      </c>
      <c r="K19" s="187" t="e">
        <f>#REF!</f>
        <v>#REF!</v>
      </c>
      <c r="L19" s="195" t="e">
        <f>#REF!</f>
        <v>#REF!</v>
      </c>
      <c r="M19" s="189" t="e">
        <f>#REF!</f>
        <v>#REF!</v>
      </c>
    </row>
    <row r="20" spans="1:13" ht="24.75" customHeight="1">
      <c r="A20" s="69" t="e">
        <f>#REF!</f>
        <v>#REF!</v>
      </c>
      <c r="B20" s="191" t="e">
        <f>(#REF!)</f>
        <v>#REF!</v>
      </c>
      <c r="C20" s="192" t="e">
        <f>(#REF!)</f>
        <v>#REF!</v>
      </c>
      <c r="D20" s="192" t="e">
        <f>(#REF!)</f>
        <v>#REF!</v>
      </c>
      <c r="E20" s="193" t="e">
        <f>(#REF!)</f>
        <v>#REF!</v>
      </c>
      <c r="F20" s="194" t="e">
        <f>#REF!</f>
        <v>#REF!</v>
      </c>
      <c r="G20" s="63"/>
      <c r="H20" s="81" t="e">
        <f>#REF!</f>
        <v>#REF!</v>
      </c>
      <c r="I20" s="186" t="e">
        <f>#REF!</f>
        <v>#REF!</v>
      </c>
      <c r="J20" s="187" t="e">
        <f>#REF!</f>
        <v>#REF!</v>
      </c>
      <c r="K20" s="187" t="e">
        <f>#REF!</f>
        <v>#REF!</v>
      </c>
      <c r="L20" s="195" t="e">
        <f>#REF!</f>
        <v>#REF!</v>
      </c>
      <c r="M20" s="189" t="e">
        <f>#REF!</f>
        <v>#REF!</v>
      </c>
    </row>
    <row r="21" spans="1:13" ht="24.75" customHeight="1">
      <c r="A21" s="69" t="e">
        <f>#REF!</f>
        <v>#REF!</v>
      </c>
      <c r="B21" s="191" t="e">
        <f>(#REF!)</f>
        <v>#REF!</v>
      </c>
      <c r="C21" s="192" t="e">
        <f>(#REF!)</f>
        <v>#REF!</v>
      </c>
      <c r="D21" s="192" t="e">
        <f>(#REF!)</f>
        <v>#REF!</v>
      </c>
      <c r="E21" s="193" t="e">
        <f>(#REF!)</f>
        <v>#REF!</v>
      </c>
      <c r="F21" s="194" t="e">
        <f>#REF!</f>
        <v>#REF!</v>
      </c>
      <c r="G21" s="63"/>
      <c r="H21" s="81" t="e">
        <f>#REF!</f>
        <v>#REF!</v>
      </c>
      <c r="I21" s="186" t="e">
        <f>#REF!</f>
        <v>#REF!</v>
      </c>
      <c r="J21" s="187" t="e">
        <f>#REF!</f>
        <v>#REF!</v>
      </c>
      <c r="K21" s="187" t="e">
        <f>#REF!</f>
        <v>#REF!</v>
      </c>
      <c r="L21" s="195" t="e">
        <f>#REF!</f>
        <v>#REF!</v>
      </c>
      <c r="M21" s="189" t="e">
        <f>#REF!</f>
        <v>#REF!</v>
      </c>
    </row>
    <row r="22" spans="1:13" ht="24.75" customHeight="1">
      <c r="A22" s="69" t="e">
        <f>#REF!</f>
        <v>#REF!</v>
      </c>
      <c r="B22" s="191" t="e">
        <f>(#REF!)</f>
        <v>#REF!</v>
      </c>
      <c r="C22" s="192" t="e">
        <f>(#REF!)</f>
        <v>#REF!</v>
      </c>
      <c r="D22" s="192" t="e">
        <f>(#REF!)</f>
        <v>#REF!</v>
      </c>
      <c r="E22" s="193" t="e">
        <f>(#REF!)</f>
        <v>#REF!</v>
      </c>
      <c r="F22" s="194" t="e">
        <f>#REF!</f>
        <v>#REF!</v>
      </c>
      <c r="G22" s="63"/>
      <c r="H22" s="81" t="e">
        <f>#REF!</f>
        <v>#REF!</v>
      </c>
      <c r="I22" s="186" t="e">
        <f>#REF!</f>
        <v>#REF!</v>
      </c>
      <c r="J22" s="187" t="e">
        <f>#REF!</f>
        <v>#REF!</v>
      </c>
      <c r="K22" s="187" t="e">
        <f>#REF!</f>
        <v>#REF!</v>
      </c>
      <c r="L22" s="195" t="e">
        <f>#REF!</f>
        <v>#REF!</v>
      </c>
      <c r="M22" s="189" t="e">
        <f>#REF!</f>
        <v>#REF!</v>
      </c>
    </row>
    <row r="23" spans="1:13" ht="24.75" customHeight="1">
      <c r="A23" s="69" t="e">
        <f>#REF!</f>
        <v>#REF!</v>
      </c>
      <c r="B23" s="191" t="e">
        <f>(#REF!)</f>
        <v>#REF!</v>
      </c>
      <c r="C23" s="192" t="e">
        <f>(#REF!)</f>
        <v>#REF!</v>
      </c>
      <c r="D23" s="192" t="e">
        <f>(#REF!)</f>
        <v>#REF!</v>
      </c>
      <c r="E23" s="193" t="e">
        <f>(#REF!)</f>
        <v>#REF!</v>
      </c>
      <c r="F23" s="194" t="e">
        <f>#REF!</f>
        <v>#REF!</v>
      </c>
      <c r="G23" s="63"/>
      <c r="H23" s="81" t="e">
        <f>#REF!</f>
        <v>#REF!</v>
      </c>
      <c r="I23" s="186" t="e">
        <f>#REF!</f>
        <v>#REF!</v>
      </c>
      <c r="J23" s="187" t="e">
        <f>#REF!</f>
        <v>#REF!</v>
      </c>
      <c r="K23" s="187" t="e">
        <f>#REF!</f>
        <v>#REF!</v>
      </c>
      <c r="L23" s="195" t="e">
        <f>#REF!</f>
        <v>#REF!</v>
      </c>
      <c r="M23" s="189" t="e">
        <f>#REF!</f>
        <v>#REF!</v>
      </c>
    </row>
    <row r="24" spans="1:13" ht="24.75" customHeight="1">
      <c r="A24" s="69" t="e">
        <f>#REF!</f>
        <v>#REF!</v>
      </c>
      <c r="B24" s="191" t="e">
        <f>(#REF!)</f>
        <v>#REF!</v>
      </c>
      <c r="C24" s="192" t="e">
        <f>(#REF!)</f>
        <v>#REF!</v>
      </c>
      <c r="D24" s="192" t="e">
        <f>(#REF!)</f>
        <v>#REF!</v>
      </c>
      <c r="E24" s="193" t="e">
        <f>(#REF!)</f>
        <v>#REF!</v>
      </c>
      <c r="F24" s="194" t="e">
        <f>#REF!</f>
        <v>#REF!</v>
      </c>
      <c r="G24" s="63"/>
      <c r="H24" s="81" t="e">
        <f>#REF!</f>
        <v>#REF!</v>
      </c>
      <c r="I24" s="186" t="e">
        <f>#REF!</f>
        <v>#REF!</v>
      </c>
      <c r="J24" s="187" t="e">
        <f>#REF!</f>
        <v>#REF!</v>
      </c>
      <c r="K24" s="187" t="e">
        <f>#REF!</f>
        <v>#REF!</v>
      </c>
      <c r="L24" s="195" t="e">
        <f>#REF!</f>
        <v>#REF!</v>
      </c>
      <c r="M24" s="189" t="e">
        <f>#REF!</f>
        <v>#REF!</v>
      </c>
    </row>
    <row r="25" spans="1:12" ht="24.75" customHeight="1">
      <c r="A25" s="70"/>
      <c r="B25" s="68"/>
      <c r="C25" s="63"/>
      <c r="D25" s="61"/>
      <c r="E25" s="63"/>
      <c r="F25" s="63"/>
      <c r="G25" s="63"/>
      <c r="H25" s="63"/>
      <c r="I25" s="68"/>
      <c r="J25" s="63"/>
      <c r="K25" s="63"/>
      <c r="L25" s="63"/>
    </row>
    <row r="26" spans="1:13" ht="17.25" customHeight="1">
      <c r="A26" s="449" t="s">
        <v>12</v>
      </c>
      <c r="B26" s="449"/>
      <c r="C26" s="449"/>
      <c r="D26" s="449"/>
      <c r="E26" s="449"/>
      <c r="F26" s="77"/>
      <c r="H26" s="449" t="s">
        <v>14</v>
      </c>
      <c r="I26" s="449"/>
      <c r="J26" s="449"/>
      <c r="K26" s="449"/>
      <c r="L26" s="449"/>
      <c r="M26" s="80"/>
    </row>
    <row r="27" spans="1:13" s="67" customFormat="1" ht="24.75" customHeight="1">
      <c r="A27" s="78" t="s">
        <v>40</v>
      </c>
      <c r="B27" s="79" t="s">
        <v>45</v>
      </c>
      <c r="C27" s="78" t="s">
        <v>46</v>
      </c>
      <c r="D27" s="78" t="s">
        <v>47</v>
      </c>
      <c r="E27" s="78" t="s">
        <v>48</v>
      </c>
      <c r="F27" s="78" t="s">
        <v>21</v>
      </c>
      <c r="G27" s="63"/>
      <c r="H27" s="78" t="s">
        <v>40</v>
      </c>
      <c r="I27" s="79" t="s">
        <v>45</v>
      </c>
      <c r="J27" s="78" t="s">
        <v>46</v>
      </c>
      <c r="K27" s="78" t="s">
        <v>47</v>
      </c>
      <c r="L27" s="78" t="s">
        <v>48</v>
      </c>
      <c r="M27" s="78" t="s">
        <v>21</v>
      </c>
    </row>
    <row r="28" spans="1:13" s="67" customFormat="1" ht="24.75" customHeight="1">
      <c r="A28" s="62">
        <f>'Cirit(16YE)'!A8</f>
        <v>1</v>
      </c>
      <c r="B28" s="186">
        <f>'Cirit(16YE)'!D8</f>
        <v>36161</v>
      </c>
      <c r="C28" s="196" t="str">
        <f>'Cirit(16YE)'!E8</f>
        <v>Ali Deniz SEKMEÇ</v>
      </c>
      <c r="D28" s="196" t="str">
        <f>'Cirit(16YE)'!F8</f>
        <v>GAZİANTEP</v>
      </c>
      <c r="E28" s="190">
        <f>'Cirit(16YE)'!N8</f>
        <v>4707</v>
      </c>
      <c r="F28" s="189">
        <f>'Cirit(16YE)'!O8</f>
        <v>0</v>
      </c>
      <c r="G28" s="63"/>
      <c r="H28" s="62">
        <f>'Disk(16YE)'!A8</f>
        <v>1</v>
      </c>
      <c r="I28" s="186">
        <f>'Disk(16YE)'!D8</f>
        <v>36443</v>
      </c>
      <c r="J28" s="197" t="str">
        <f>'Disk(16YE)'!E8</f>
        <v>ÖMER ATALAY</v>
      </c>
      <c r="K28" s="197" t="str">
        <f>'Disk(16YE)'!F8</f>
        <v>HAKKARİ</v>
      </c>
      <c r="L28" s="190">
        <f>'Disk(16YE)'!N8</f>
        <v>5045</v>
      </c>
      <c r="M28" s="189">
        <f>'Disk(16YE)'!O8</f>
        <v>0</v>
      </c>
    </row>
    <row r="29" spans="1:13" s="67" customFormat="1" ht="24.75" customHeight="1">
      <c r="A29" s="62">
        <f>'Cirit(16YE)'!A9</f>
        <v>2</v>
      </c>
      <c r="B29" s="186">
        <f>'Cirit(16YE)'!D9</f>
        <v>36557</v>
      </c>
      <c r="C29" s="196" t="str">
        <f>'Cirit(16YE)'!E9</f>
        <v>TARIK DİLBİLİR</v>
      </c>
      <c r="D29" s="196" t="str">
        <f>'Cirit(16YE)'!F9</f>
        <v>HAKKARİ</v>
      </c>
      <c r="E29" s="190">
        <f>'Cirit(16YE)'!N9</f>
        <v>4296</v>
      </c>
      <c r="F29" s="189">
        <f>'Cirit(16YE)'!O9</f>
        <v>0</v>
      </c>
      <c r="G29" s="63"/>
      <c r="H29" s="62">
        <f>'Disk(16YE)'!A9</f>
        <v>2</v>
      </c>
      <c r="I29" s="186">
        <f>'Disk(16YE)'!D9</f>
        <v>36491</v>
      </c>
      <c r="J29" s="197" t="str">
        <f>'Disk(16YE)'!E9</f>
        <v>MUHAMMED POLAT</v>
      </c>
      <c r="K29" s="197" t="str">
        <f>'Disk(16YE)'!F9</f>
        <v>KONYA</v>
      </c>
      <c r="L29" s="190">
        <f>'Disk(16YE)'!N9</f>
        <v>4963</v>
      </c>
      <c r="M29" s="189">
        <f>'Disk(16YE)'!O9</f>
        <v>0</v>
      </c>
    </row>
    <row r="30" spans="1:13" s="67" customFormat="1" ht="24.75" customHeight="1">
      <c r="A30" s="62">
        <f>'Cirit(16YE)'!A10</f>
        <v>3</v>
      </c>
      <c r="B30" s="186">
        <f>'Cirit(16YE)'!D10</f>
        <v>36188</v>
      </c>
      <c r="C30" s="196" t="str">
        <f>'Cirit(16YE)'!E10</f>
        <v>MEHMETCAN BAYAR</v>
      </c>
      <c r="D30" s="196" t="str">
        <f>'Cirit(16YE)'!F10</f>
        <v>İSTANBUL</v>
      </c>
      <c r="E30" s="190">
        <f>'Cirit(16YE)'!N10</f>
        <v>4201</v>
      </c>
      <c r="F30" s="189">
        <f>'Cirit(16YE)'!O10</f>
        <v>0</v>
      </c>
      <c r="G30" s="63"/>
      <c r="H30" s="62">
        <f>'Disk(16YE)'!A10</f>
        <v>3</v>
      </c>
      <c r="I30" s="186">
        <f>'Disk(16YE)'!D10</f>
        <v>36388</v>
      </c>
      <c r="J30" s="197" t="str">
        <f>'Disk(16YE)'!E10</f>
        <v>ABDÜLMETİN GÜNAY</v>
      </c>
      <c r="K30" s="197" t="str">
        <f>'Disk(16YE)'!F10</f>
        <v>İSTANBUL</v>
      </c>
      <c r="L30" s="190">
        <f>'Disk(16YE)'!N10</f>
        <v>4706</v>
      </c>
      <c r="M30" s="189">
        <f>'Disk(16YE)'!O10</f>
        <v>0</v>
      </c>
    </row>
    <row r="31" spans="1:13" s="67" customFormat="1" ht="24.75" customHeight="1">
      <c r="A31" s="62">
        <f>'Cirit(16YE)'!A11</f>
        <v>4</v>
      </c>
      <c r="B31" s="186">
        <f>'Cirit(16YE)'!D11</f>
        <v>36161</v>
      </c>
      <c r="C31" s="196" t="str">
        <f>'Cirit(16YE)'!E11</f>
        <v>CANER DEMİRBİLEK</v>
      </c>
      <c r="D31" s="196" t="str">
        <f>'Cirit(16YE)'!F11</f>
        <v>MALATYA</v>
      </c>
      <c r="E31" s="190">
        <f>'Cirit(16YE)'!N11</f>
        <v>3195</v>
      </c>
      <c r="F31" s="189">
        <f>'Cirit(16YE)'!O11</f>
        <v>0</v>
      </c>
      <c r="G31" s="63"/>
      <c r="H31" s="62">
        <f>'Disk(16YE)'!A11</f>
        <v>4</v>
      </c>
      <c r="I31" s="186">
        <f>'Disk(16YE)'!D11</f>
        <v>36219</v>
      </c>
      <c r="J31" s="197" t="str">
        <f>'Disk(16YE)'!E11</f>
        <v>HÜSEYİN ALİ AKAN</v>
      </c>
      <c r="K31" s="197" t="str">
        <f>'Disk(16YE)'!F11</f>
        <v>EDİRNE</v>
      </c>
      <c r="L31" s="190">
        <f>'Disk(16YE)'!N11</f>
        <v>4600</v>
      </c>
      <c r="M31" s="189">
        <f>'Disk(16YE)'!O11</f>
        <v>0</v>
      </c>
    </row>
    <row r="32" spans="1:13" s="67" customFormat="1" ht="24.75" customHeight="1">
      <c r="A32" s="62">
        <f>'Cirit(16YE)'!A12</f>
        <v>5</v>
      </c>
      <c r="B32" s="186">
        <f>'Cirit(16YE)'!D12</f>
        <v>36784</v>
      </c>
      <c r="C32" s="196" t="str">
        <f>'Cirit(16YE)'!E12</f>
        <v>SERKAN EROL</v>
      </c>
      <c r="D32" s="196" t="str">
        <f>'Cirit(16YE)'!F12</f>
        <v>BURSA</v>
      </c>
      <c r="E32" s="190">
        <f>'Cirit(16YE)'!N12</f>
        <v>2341</v>
      </c>
      <c r="F32" s="189">
        <f>'Cirit(16YE)'!O12</f>
        <v>0</v>
      </c>
      <c r="G32" s="63"/>
      <c r="H32" s="62">
        <f>'Disk(16YE)'!A12</f>
        <v>5</v>
      </c>
      <c r="I32" s="186">
        <f>'Disk(16YE)'!D12</f>
        <v>36244</v>
      </c>
      <c r="J32" s="197" t="str">
        <f>'Disk(16YE)'!E12</f>
        <v>BERKAN MERT SÜRÜCÜOĞLU</v>
      </c>
      <c r="K32" s="197" t="str">
        <f>'Disk(16YE)'!F12</f>
        <v>İZMİR</v>
      </c>
      <c r="L32" s="190">
        <f>'Disk(16YE)'!N12</f>
        <v>4087</v>
      </c>
      <c r="M32" s="189">
        <f>'Disk(16YE)'!O12</f>
        <v>0</v>
      </c>
    </row>
    <row r="33" spans="1:13" s="67" customFormat="1" ht="24.75" customHeight="1">
      <c r="A33" s="62">
        <f>'Cirit(16YE)'!A13</f>
        <v>6</v>
      </c>
      <c r="B33" s="186">
        <f>'Cirit(16YE)'!D13</f>
        <v>37565</v>
      </c>
      <c r="C33" s="196" t="str">
        <f>'Cirit(16YE)'!E13</f>
        <v>KENAN DOĞAN </v>
      </c>
      <c r="D33" s="196" t="str">
        <f>'Cirit(16YE)'!F13</f>
        <v>BURSA</v>
      </c>
      <c r="E33" s="190">
        <f>'Cirit(16YE)'!N13</f>
        <v>1232</v>
      </c>
      <c r="F33" s="189">
        <f>'Cirit(16YE)'!O13</f>
        <v>0</v>
      </c>
      <c r="G33" s="63"/>
      <c r="H33" s="62">
        <f>'Disk(16YE)'!A13</f>
        <v>6</v>
      </c>
      <c r="I33" s="186">
        <f>'Disk(16YE)'!D13</f>
        <v>36205</v>
      </c>
      <c r="J33" s="197" t="str">
        <f>'Disk(16YE)'!E13</f>
        <v>Batuhan AKTEKİN</v>
      </c>
      <c r="K33" s="197" t="str">
        <f>'Disk(16YE)'!F13</f>
        <v>ZONGULDAK</v>
      </c>
      <c r="L33" s="190">
        <f>'Disk(16YE)'!N13</f>
        <v>4083</v>
      </c>
      <c r="M33" s="189">
        <f>'Disk(16YE)'!O13</f>
        <v>0</v>
      </c>
    </row>
    <row r="34" spans="1:13" s="67" customFormat="1" ht="24.75" customHeight="1">
      <c r="A34" s="62">
        <f>'Cirit(16YE)'!A14</f>
        <v>0</v>
      </c>
      <c r="B34" s="186">
        <f>'Cirit(16YE)'!D14</f>
        <v>36161</v>
      </c>
      <c r="C34" s="196" t="str">
        <f>'Cirit(16YE)'!E14</f>
        <v>BURAK AKIN</v>
      </c>
      <c r="D34" s="196" t="str">
        <f>'Cirit(16YE)'!F14</f>
        <v>BURSA</v>
      </c>
      <c r="E34" s="190">
        <f>'Cirit(16YE)'!N14</f>
        <v>0</v>
      </c>
      <c r="F34" s="189">
        <f>'Cirit(16YE)'!O14</f>
        <v>0</v>
      </c>
      <c r="G34" s="63"/>
      <c r="H34" s="62">
        <f>'Disk(16YE)'!A14</f>
        <v>7</v>
      </c>
      <c r="I34" s="186">
        <f>'Disk(16YE)'!D14</f>
        <v>36713</v>
      </c>
      <c r="J34" s="197" t="str">
        <f>'Disk(16YE)'!E14</f>
        <v>MEVLUT ASIK</v>
      </c>
      <c r="K34" s="197" t="str">
        <f>'Disk(16YE)'!F14</f>
        <v>BOLU</v>
      </c>
      <c r="L34" s="190">
        <f>'Disk(16YE)'!N14</f>
        <v>2703</v>
      </c>
      <c r="M34" s="189">
        <f>'Disk(16YE)'!O14</f>
        <v>0</v>
      </c>
    </row>
    <row r="35" spans="1:13" s="67" customFormat="1" ht="24.75" customHeight="1">
      <c r="A35" s="62">
        <f>'Cirit(16YE)'!A15</f>
        <v>0</v>
      </c>
      <c r="B35" s="186">
        <f>'Cirit(16YE)'!D15</f>
        <v>36864</v>
      </c>
      <c r="C35" s="196" t="str">
        <f>'Cirit(16YE)'!E15</f>
        <v>MERT BOZACI</v>
      </c>
      <c r="D35" s="196" t="str">
        <f>'Cirit(16YE)'!F15</f>
        <v>BURSA</v>
      </c>
      <c r="E35" s="190">
        <f>'Cirit(16YE)'!N15</f>
        <v>0</v>
      </c>
      <c r="F35" s="189">
        <f>'Cirit(16YE)'!O15</f>
        <v>0</v>
      </c>
      <c r="G35" s="63"/>
      <c r="H35" s="62">
        <f>'Disk(16YE)'!A15</f>
        <v>8</v>
      </c>
      <c r="I35" s="186">
        <f>'Disk(16YE)'!D15</f>
        <v>36604</v>
      </c>
      <c r="J35" s="197" t="str">
        <f>'Disk(16YE)'!E15</f>
        <v>METECAN ERDÖNMEZ</v>
      </c>
      <c r="K35" s="197" t="str">
        <f>'Disk(16YE)'!F15</f>
        <v>BURSA</v>
      </c>
      <c r="L35" s="190">
        <f>'Disk(16YE)'!N15</f>
        <v>1815</v>
      </c>
      <c r="M35" s="189">
        <f>'Disk(16YE)'!O15</f>
        <v>0</v>
      </c>
    </row>
    <row r="36" spans="1:13" s="67" customFormat="1" ht="20.25" customHeight="1">
      <c r="A36" s="63"/>
      <c r="B36" s="68"/>
      <c r="C36" s="63"/>
      <c r="D36" s="63"/>
      <c r="E36" s="63"/>
      <c r="F36" s="63"/>
      <c r="G36" s="63"/>
      <c r="H36" s="63"/>
      <c r="I36" s="68"/>
      <c r="J36" s="63"/>
      <c r="K36" s="63"/>
      <c r="L36" s="63"/>
      <c r="M36" s="63"/>
    </row>
    <row r="37" spans="1:14" ht="15.75" customHeight="1">
      <c r="A37" s="450" t="s">
        <v>42</v>
      </c>
      <c r="B37" s="449"/>
      <c r="C37" s="449"/>
      <c r="D37" s="449"/>
      <c r="E37" s="449"/>
      <c r="F37" s="77"/>
      <c r="H37" s="450" t="s">
        <v>26</v>
      </c>
      <c r="I37" s="449"/>
      <c r="J37" s="449"/>
      <c r="K37" s="449"/>
      <c r="L37" s="449"/>
      <c r="M37" s="80"/>
      <c r="N37" s="80"/>
    </row>
    <row r="38" spans="1:14" s="67" customFormat="1" ht="24.75" customHeight="1">
      <c r="A38" s="78" t="s">
        <v>40</v>
      </c>
      <c r="B38" s="79" t="s">
        <v>45</v>
      </c>
      <c r="C38" s="78" t="s">
        <v>46</v>
      </c>
      <c r="D38" s="78" t="s">
        <v>47</v>
      </c>
      <c r="E38" s="78" t="s">
        <v>48</v>
      </c>
      <c r="F38" s="78" t="s">
        <v>21</v>
      </c>
      <c r="G38" s="63"/>
      <c r="H38" s="78" t="s">
        <v>40</v>
      </c>
      <c r="I38" s="79" t="s">
        <v>45</v>
      </c>
      <c r="J38" s="78" t="s">
        <v>46</v>
      </c>
      <c r="K38" s="78" t="s">
        <v>47</v>
      </c>
      <c r="L38" s="78" t="s">
        <v>48</v>
      </c>
      <c r="M38" s="78" t="s">
        <v>21</v>
      </c>
      <c r="N38" s="78" t="s">
        <v>41</v>
      </c>
    </row>
    <row r="39" spans="1:14" s="67" customFormat="1" ht="24.75" customHeight="1">
      <c r="A39" s="62" t="e">
        <f>#REF!</f>
        <v>#REF!</v>
      </c>
      <c r="B39" s="186" t="e">
        <f>#REF!</f>
        <v>#REF!</v>
      </c>
      <c r="C39" s="197" t="e">
        <f>#REF!</f>
        <v>#REF!</v>
      </c>
      <c r="D39" s="197" t="e">
        <f>#REF!</f>
        <v>#REF!</v>
      </c>
      <c r="E39" s="198" t="e">
        <f>#REF!</f>
        <v>#REF!</v>
      </c>
      <c r="F39" s="189" t="e">
        <f>#REF!</f>
        <v>#REF!</v>
      </c>
      <c r="G39" s="63"/>
      <c r="H39" s="62" t="e">
        <f>#REF!</f>
        <v>#REF!</v>
      </c>
      <c r="I39" s="186" t="e">
        <f>#REF!</f>
        <v>#REF!</v>
      </c>
      <c r="J39" s="197" t="e">
        <f>#REF!</f>
        <v>#REF!</v>
      </c>
      <c r="K39" s="197" t="e">
        <f>#REF!</f>
        <v>#REF!</v>
      </c>
      <c r="L39" s="198" t="e">
        <f>#REF!</f>
        <v>#REF!</v>
      </c>
      <c r="M39" s="189" t="e">
        <f>#REF!</f>
        <v>#REF!</v>
      </c>
      <c r="N39" s="189" t="e">
        <f>#REF!</f>
        <v>#REF!</v>
      </c>
    </row>
    <row r="40" spans="1:14" s="67" customFormat="1" ht="24.75" customHeight="1">
      <c r="A40" s="62" t="e">
        <f>#REF!</f>
        <v>#REF!</v>
      </c>
      <c r="B40" s="186" t="e">
        <f>#REF!</f>
        <v>#REF!</v>
      </c>
      <c r="C40" s="197" t="e">
        <f>#REF!</f>
        <v>#REF!</v>
      </c>
      <c r="D40" s="197" t="e">
        <f>#REF!</f>
        <v>#REF!</v>
      </c>
      <c r="E40" s="198" t="e">
        <f>#REF!</f>
        <v>#REF!</v>
      </c>
      <c r="F40" s="189" t="e">
        <f>#REF!</f>
        <v>#REF!</v>
      </c>
      <c r="G40" s="63"/>
      <c r="H40" s="62" t="e">
        <f>#REF!</f>
        <v>#REF!</v>
      </c>
      <c r="I40" s="186" t="e">
        <f>#REF!</f>
        <v>#REF!</v>
      </c>
      <c r="J40" s="197" t="e">
        <f>#REF!</f>
        <v>#REF!</v>
      </c>
      <c r="K40" s="197" t="e">
        <f>#REF!</f>
        <v>#REF!</v>
      </c>
      <c r="L40" s="198" t="e">
        <f>#REF!</f>
        <v>#REF!</v>
      </c>
      <c r="M40" s="189" t="e">
        <f>#REF!</f>
        <v>#REF!</v>
      </c>
      <c r="N40" s="189" t="e">
        <f>#REF!</f>
        <v>#REF!</v>
      </c>
    </row>
    <row r="41" spans="1:14" s="67" customFormat="1" ht="24.75" customHeight="1">
      <c r="A41" s="62" t="e">
        <f>#REF!</f>
        <v>#REF!</v>
      </c>
      <c r="B41" s="186" t="e">
        <f>#REF!</f>
        <v>#REF!</v>
      </c>
      <c r="C41" s="197" t="e">
        <f>#REF!</f>
        <v>#REF!</v>
      </c>
      <c r="D41" s="197" t="e">
        <f>#REF!</f>
        <v>#REF!</v>
      </c>
      <c r="E41" s="198" t="e">
        <f>#REF!</f>
        <v>#REF!</v>
      </c>
      <c r="F41" s="189" t="e">
        <f>#REF!</f>
        <v>#REF!</v>
      </c>
      <c r="G41" s="63"/>
      <c r="H41" s="62" t="e">
        <f>#REF!</f>
        <v>#REF!</v>
      </c>
      <c r="I41" s="186" t="e">
        <f>#REF!</f>
        <v>#REF!</v>
      </c>
      <c r="J41" s="197" t="e">
        <f>#REF!</f>
        <v>#REF!</v>
      </c>
      <c r="K41" s="197" t="e">
        <f>#REF!</f>
        <v>#REF!</v>
      </c>
      <c r="L41" s="198" t="e">
        <f>#REF!</f>
        <v>#REF!</v>
      </c>
      <c r="M41" s="189" t="e">
        <f>#REF!</f>
        <v>#REF!</v>
      </c>
      <c r="N41" s="189" t="e">
        <f>#REF!</f>
        <v>#REF!</v>
      </c>
    </row>
    <row r="42" spans="1:14" s="67" customFormat="1" ht="24.75" customHeight="1">
      <c r="A42" s="62" t="e">
        <f>#REF!</f>
        <v>#REF!</v>
      </c>
      <c r="B42" s="186" t="e">
        <f>#REF!</f>
        <v>#REF!</v>
      </c>
      <c r="C42" s="197" t="e">
        <f>#REF!</f>
        <v>#REF!</v>
      </c>
      <c r="D42" s="197" t="e">
        <f>#REF!</f>
        <v>#REF!</v>
      </c>
      <c r="E42" s="198" t="e">
        <f>#REF!</f>
        <v>#REF!</v>
      </c>
      <c r="F42" s="189" t="e">
        <f>#REF!</f>
        <v>#REF!</v>
      </c>
      <c r="G42" s="63"/>
      <c r="H42" s="62" t="e">
        <f>#REF!</f>
        <v>#REF!</v>
      </c>
      <c r="I42" s="186" t="e">
        <f>#REF!</f>
        <v>#REF!</v>
      </c>
      <c r="J42" s="197" t="e">
        <f>#REF!</f>
        <v>#REF!</v>
      </c>
      <c r="K42" s="197" t="e">
        <f>#REF!</f>
        <v>#REF!</v>
      </c>
      <c r="L42" s="198" t="e">
        <f>#REF!</f>
        <v>#REF!</v>
      </c>
      <c r="M42" s="189" t="e">
        <f>#REF!</f>
        <v>#REF!</v>
      </c>
      <c r="N42" s="189" t="e">
        <f>#REF!</f>
        <v>#REF!</v>
      </c>
    </row>
    <row r="43" spans="1:14" s="67" customFormat="1" ht="24.75" customHeight="1">
      <c r="A43" s="62" t="e">
        <f>#REF!</f>
        <v>#REF!</v>
      </c>
      <c r="B43" s="186" t="e">
        <f>#REF!</f>
        <v>#REF!</v>
      </c>
      <c r="C43" s="197" t="e">
        <f>#REF!</f>
        <v>#REF!</v>
      </c>
      <c r="D43" s="197" t="e">
        <f>#REF!</f>
        <v>#REF!</v>
      </c>
      <c r="E43" s="198" t="e">
        <f>#REF!</f>
        <v>#REF!</v>
      </c>
      <c r="F43" s="189" t="e">
        <f>#REF!</f>
        <v>#REF!</v>
      </c>
      <c r="G43" s="63"/>
      <c r="H43" s="62" t="e">
        <f>#REF!</f>
        <v>#REF!</v>
      </c>
      <c r="I43" s="186" t="e">
        <f>#REF!</f>
        <v>#REF!</v>
      </c>
      <c r="J43" s="197" t="e">
        <f>#REF!</f>
        <v>#REF!</v>
      </c>
      <c r="K43" s="197" t="e">
        <f>#REF!</f>
        <v>#REF!</v>
      </c>
      <c r="L43" s="198" t="e">
        <f>#REF!</f>
        <v>#REF!</v>
      </c>
      <c r="M43" s="189" t="e">
        <f>#REF!</f>
        <v>#REF!</v>
      </c>
      <c r="N43" s="189" t="e">
        <f>#REF!</f>
        <v>#REF!</v>
      </c>
    </row>
    <row r="44" spans="1:14" s="67" customFormat="1" ht="24.75" customHeight="1">
      <c r="A44" s="62" t="e">
        <f>#REF!</f>
        <v>#REF!</v>
      </c>
      <c r="B44" s="186" t="e">
        <f>#REF!</f>
        <v>#REF!</v>
      </c>
      <c r="C44" s="197" t="e">
        <f>#REF!</f>
        <v>#REF!</v>
      </c>
      <c r="D44" s="197" t="e">
        <f>#REF!</f>
        <v>#REF!</v>
      </c>
      <c r="E44" s="198" t="e">
        <f>#REF!</f>
        <v>#REF!</v>
      </c>
      <c r="F44" s="189" t="e">
        <f>#REF!</f>
        <v>#REF!</v>
      </c>
      <c r="G44" s="63"/>
      <c r="H44" s="62" t="e">
        <f>#REF!</f>
        <v>#REF!</v>
      </c>
      <c r="I44" s="186" t="e">
        <f>#REF!</f>
        <v>#REF!</v>
      </c>
      <c r="J44" s="197" t="e">
        <f>#REF!</f>
        <v>#REF!</v>
      </c>
      <c r="K44" s="197" t="e">
        <f>#REF!</f>
        <v>#REF!</v>
      </c>
      <c r="L44" s="198" t="e">
        <f>#REF!</f>
        <v>#REF!</v>
      </c>
      <c r="M44" s="189" t="e">
        <f>#REF!</f>
        <v>#REF!</v>
      </c>
      <c r="N44" s="189" t="e">
        <f>#REF!</f>
        <v>#REF!</v>
      </c>
    </row>
    <row r="45" spans="1:14" s="67" customFormat="1" ht="24.75" customHeight="1">
      <c r="A45" s="62" t="e">
        <f>#REF!</f>
        <v>#REF!</v>
      </c>
      <c r="B45" s="186" t="e">
        <f>#REF!</f>
        <v>#REF!</v>
      </c>
      <c r="C45" s="197" t="e">
        <f>#REF!</f>
        <v>#REF!</v>
      </c>
      <c r="D45" s="197" t="e">
        <f>#REF!</f>
        <v>#REF!</v>
      </c>
      <c r="E45" s="198" t="e">
        <f>#REF!</f>
        <v>#REF!</v>
      </c>
      <c r="F45" s="189" t="e">
        <f>#REF!</f>
        <v>#REF!</v>
      </c>
      <c r="G45" s="63"/>
      <c r="H45" s="62" t="e">
        <f>#REF!</f>
        <v>#REF!</v>
      </c>
      <c r="I45" s="186" t="e">
        <f>#REF!</f>
        <v>#REF!</v>
      </c>
      <c r="J45" s="197" t="e">
        <f>#REF!</f>
        <v>#REF!</v>
      </c>
      <c r="K45" s="197" t="e">
        <f>#REF!</f>
        <v>#REF!</v>
      </c>
      <c r="L45" s="198" t="e">
        <f>#REF!</f>
        <v>#REF!</v>
      </c>
      <c r="M45" s="189" t="e">
        <f>#REF!</f>
        <v>#REF!</v>
      </c>
      <c r="N45" s="189" t="e">
        <f>#REF!</f>
        <v>#REF!</v>
      </c>
    </row>
    <row r="46" spans="1:14" s="67" customFormat="1" ht="24.75" customHeight="1">
      <c r="A46" s="62" t="e">
        <f>#REF!</f>
        <v>#REF!</v>
      </c>
      <c r="B46" s="186" t="e">
        <f>#REF!</f>
        <v>#REF!</v>
      </c>
      <c r="C46" s="197" t="e">
        <f>#REF!</f>
        <v>#REF!</v>
      </c>
      <c r="D46" s="197" t="e">
        <f>#REF!</f>
        <v>#REF!</v>
      </c>
      <c r="E46" s="198" t="e">
        <f>#REF!</f>
        <v>#REF!</v>
      </c>
      <c r="F46" s="189" t="e">
        <f>#REF!</f>
        <v>#REF!</v>
      </c>
      <c r="G46" s="63"/>
      <c r="H46" s="62" t="e">
        <f>#REF!</f>
        <v>#REF!</v>
      </c>
      <c r="I46" s="186" t="e">
        <f>#REF!</f>
        <v>#REF!</v>
      </c>
      <c r="J46" s="197" t="e">
        <f>#REF!</f>
        <v>#REF!</v>
      </c>
      <c r="K46" s="197" t="e">
        <f>#REF!</f>
        <v>#REF!</v>
      </c>
      <c r="L46" s="198" t="e">
        <f>#REF!</f>
        <v>#REF!</v>
      </c>
      <c r="M46" s="189" t="e">
        <f>#REF!</f>
        <v>#REF!</v>
      </c>
      <c r="N46" s="189" t="e">
        <f>#REF!</f>
        <v>#REF!</v>
      </c>
    </row>
    <row r="47" spans="1:13" s="67" customFormat="1" ht="24.75" customHeight="1">
      <c r="A47" s="63"/>
      <c r="B47" s="68"/>
      <c r="C47" s="63"/>
      <c r="D47" s="63"/>
      <c r="E47" s="63"/>
      <c r="F47" s="63"/>
      <c r="G47" s="63"/>
      <c r="H47" s="63"/>
      <c r="I47" s="68"/>
      <c r="J47" s="63"/>
      <c r="K47" s="63"/>
      <c r="L47" s="63"/>
      <c r="M47" s="63"/>
    </row>
    <row r="48" spans="1:13" ht="12.75" customHeight="1">
      <c r="A48" s="449" t="s">
        <v>51</v>
      </c>
      <c r="B48" s="449"/>
      <c r="C48" s="449"/>
      <c r="D48" s="449"/>
      <c r="E48" s="449"/>
      <c r="F48" s="77"/>
      <c r="H48" s="450" t="s">
        <v>123</v>
      </c>
      <c r="I48" s="449"/>
      <c r="J48" s="449"/>
      <c r="K48" s="449"/>
      <c r="L48" s="449"/>
      <c r="M48" s="80"/>
    </row>
    <row r="49" spans="1:13" s="67" customFormat="1" ht="24.75" customHeight="1">
      <c r="A49" s="78" t="s">
        <v>40</v>
      </c>
      <c r="B49" s="79" t="s">
        <v>45</v>
      </c>
      <c r="C49" s="78" t="s">
        <v>46</v>
      </c>
      <c r="D49" s="78" t="s">
        <v>47</v>
      </c>
      <c r="E49" s="78" t="s">
        <v>48</v>
      </c>
      <c r="F49" s="78" t="s">
        <v>21</v>
      </c>
      <c r="G49" s="63"/>
      <c r="H49" s="78" t="s">
        <v>40</v>
      </c>
      <c r="I49" s="79" t="s">
        <v>45</v>
      </c>
      <c r="J49" s="78" t="s">
        <v>46</v>
      </c>
      <c r="K49" s="78" t="s">
        <v>47</v>
      </c>
      <c r="L49" s="78" t="s">
        <v>48</v>
      </c>
      <c r="M49" s="78" t="s">
        <v>21</v>
      </c>
    </row>
    <row r="50" spans="1:13" s="67" customFormat="1" ht="54" customHeight="1">
      <c r="A50" s="62" t="e">
        <f>#REF!</f>
        <v>#REF!</v>
      </c>
      <c r="B50" s="186" t="e">
        <f>#REF!</f>
        <v>#REF!</v>
      </c>
      <c r="C50" s="199" t="e">
        <f>#REF!</f>
        <v>#REF!</v>
      </c>
      <c r="D50" s="197" t="e">
        <f>#REF!</f>
        <v>#REF!</v>
      </c>
      <c r="E50" s="188" t="e">
        <f>#REF!</f>
        <v>#REF!</v>
      </c>
      <c r="F50" s="189" t="e">
        <f>#REF!</f>
        <v>#REF!</v>
      </c>
      <c r="G50" s="63"/>
      <c r="H50" s="81">
        <v>1</v>
      </c>
      <c r="I50" s="186" t="e">
        <f>#REF!</f>
        <v>#REF!</v>
      </c>
      <c r="J50" s="187" t="e">
        <f>#REF!</f>
        <v>#REF!</v>
      </c>
      <c r="K50" s="187" t="e">
        <f>#REF!</f>
        <v>#REF!</v>
      </c>
      <c r="L50" s="195" t="e">
        <f>#REF!</f>
        <v>#REF!</v>
      </c>
      <c r="M50" s="189" t="e">
        <f>#REF!</f>
        <v>#REF!</v>
      </c>
    </row>
    <row r="51" spans="1:13" s="67" customFormat="1" ht="54" customHeight="1">
      <c r="A51" s="62" t="e">
        <f>#REF!</f>
        <v>#REF!</v>
      </c>
      <c r="B51" s="186" t="e">
        <f>#REF!</f>
        <v>#REF!</v>
      </c>
      <c r="C51" s="199" t="e">
        <f>#REF!</f>
        <v>#REF!</v>
      </c>
      <c r="D51" s="197" t="e">
        <f>#REF!</f>
        <v>#REF!</v>
      </c>
      <c r="E51" s="188" t="e">
        <f>#REF!</f>
        <v>#REF!</v>
      </c>
      <c r="F51" s="189" t="e">
        <f>#REF!</f>
        <v>#REF!</v>
      </c>
      <c r="G51" s="63"/>
      <c r="H51" s="81">
        <v>2</v>
      </c>
      <c r="I51" s="186" t="e">
        <f>#REF!</f>
        <v>#REF!</v>
      </c>
      <c r="J51" s="187" t="e">
        <f>#REF!</f>
        <v>#REF!</v>
      </c>
      <c r="K51" s="187" t="e">
        <f>#REF!</f>
        <v>#REF!</v>
      </c>
      <c r="L51" s="195" t="e">
        <f>#REF!</f>
        <v>#REF!</v>
      </c>
      <c r="M51" s="189" t="e">
        <f>#REF!</f>
        <v>#REF!</v>
      </c>
    </row>
    <row r="52" spans="1:13" s="67" customFormat="1" ht="54" customHeight="1">
      <c r="A52" s="62" t="e">
        <f>#REF!</f>
        <v>#REF!</v>
      </c>
      <c r="B52" s="186" t="e">
        <f>#REF!</f>
        <v>#REF!</v>
      </c>
      <c r="C52" s="199" t="e">
        <f>#REF!</f>
        <v>#REF!</v>
      </c>
      <c r="D52" s="197" t="e">
        <f>#REF!</f>
        <v>#REF!</v>
      </c>
      <c r="E52" s="188" t="e">
        <f>#REF!</f>
        <v>#REF!</v>
      </c>
      <c r="F52" s="189" t="e">
        <f>#REF!</f>
        <v>#REF!</v>
      </c>
      <c r="G52" s="63"/>
      <c r="H52" s="81">
        <v>3</v>
      </c>
      <c r="I52" s="186" t="e">
        <f>#REF!</f>
        <v>#REF!</v>
      </c>
      <c r="J52" s="187" t="e">
        <f>#REF!</f>
        <v>#REF!</v>
      </c>
      <c r="K52" s="187" t="e">
        <f>#REF!</f>
        <v>#REF!</v>
      </c>
      <c r="L52" s="195" t="e">
        <f>#REF!</f>
        <v>#REF!</v>
      </c>
      <c r="M52" s="189" t="e">
        <f>#REF!</f>
        <v>#REF!</v>
      </c>
    </row>
    <row r="53" spans="1:13" s="67" customFormat="1" ht="54" customHeight="1">
      <c r="A53" s="62" t="e">
        <f>#REF!</f>
        <v>#REF!</v>
      </c>
      <c r="B53" s="186" t="e">
        <f>#REF!</f>
        <v>#REF!</v>
      </c>
      <c r="C53" s="199" t="e">
        <f>#REF!</f>
        <v>#REF!</v>
      </c>
      <c r="D53" s="197" t="e">
        <f>#REF!</f>
        <v>#REF!</v>
      </c>
      <c r="E53" s="188" t="e">
        <f>#REF!</f>
        <v>#REF!</v>
      </c>
      <c r="F53" s="189" t="e">
        <f>#REF!</f>
        <v>#REF!</v>
      </c>
      <c r="G53" s="63"/>
      <c r="H53" s="81">
        <v>4</v>
      </c>
      <c r="I53" s="186" t="e">
        <f>#REF!</f>
        <v>#REF!</v>
      </c>
      <c r="J53" s="187" t="e">
        <f>#REF!</f>
        <v>#REF!</v>
      </c>
      <c r="K53" s="187" t="e">
        <f>#REF!</f>
        <v>#REF!</v>
      </c>
      <c r="L53" s="195" t="e">
        <f>#REF!</f>
        <v>#REF!</v>
      </c>
      <c r="M53" s="189" t="e">
        <f>#REF!</f>
        <v>#REF!</v>
      </c>
    </row>
    <row r="54" spans="1:13" s="67" customFormat="1" ht="54" customHeight="1">
      <c r="A54" s="62" t="e">
        <f>#REF!</f>
        <v>#REF!</v>
      </c>
      <c r="B54" s="186" t="e">
        <f>#REF!</f>
        <v>#REF!</v>
      </c>
      <c r="C54" s="199" t="e">
        <f>#REF!</f>
        <v>#REF!</v>
      </c>
      <c r="D54" s="197" t="e">
        <f>#REF!</f>
        <v>#REF!</v>
      </c>
      <c r="E54" s="188" t="e">
        <f>#REF!</f>
        <v>#REF!</v>
      </c>
      <c r="F54" s="189" t="e">
        <f>#REF!</f>
        <v>#REF!</v>
      </c>
      <c r="G54" s="63"/>
      <c r="H54" s="81">
        <v>5</v>
      </c>
      <c r="I54" s="186" t="e">
        <f>#REF!</f>
        <v>#REF!</v>
      </c>
      <c r="J54" s="187" t="e">
        <f>#REF!</f>
        <v>#REF!</v>
      </c>
      <c r="K54" s="187" t="e">
        <f>#REF!</f>
        <v>#REF!</v>
      </c>
      <c r="L54" s="195" t="e">
        <f>#REF!</f>
        <v>#REF!</v>
      </c>
      <c r="M54" s="189" t="e">
        <f>#REF!</f>
        <v>#REF!</v>
      </c>
    </row>
    <row r="55" spans="1:13" s="67" customFormat="1" ht="54" customHeight="1">
      <c r="A55" s="62" t="e">
        <f>#REF!</f>
        <v>#REF!</v>
      </c>
      <c r="B55" s="186" t="e">
        <f>#REF!</f>
        <v>#REF!</v>
      </c>
      <c r="C55" s="199" t="e">
        <f>#REF!</f>
        <v>#REF!</v>
      </c>
      <c r="D55" s="197" t="e">
        <f>#REF!</f>
        <v>#REF!</v>
      </c>
      <c r="E55" s="188" t="e">
        <f>#REF!</f>
        <v>#REF!</v>
      </c>
      <c r="F55" s="189" t="e">
        <f>#REF!</f>
        <v>#REF!</v>
      </c>
      <c r="G55" s="63"/>
      <c r="H55" s="81">
        <v>6</v>
      </c>
      <c r="I55" s="186" t="e">
        <f>#REF!</f>
        <v>#REF!</v>
      </c>
      <c r="J55" s="187" t="e">
        <f>#REF!</f>
        <v>#REF!</v>
      </c>
      <c r="K55" s="187" t="e">
        <f>#REF!</f>
        <v>#REF!</v>
      </c>
      <c r="L55" s="195" t="e">
        <f>#REF!</f>
        <v>#REF!</v>
      </c>
      <c r="M55" s="189" t="e">
        <f>#REF!</f>
        <v>#REF!</v>
      </c>
    </row>
    <row r="56" spans="1:13" s="67" customFormat="1" ht="54" customHeight="1">
      <c r="A56" s="62" t="e">
        <f>#REF!</f>
        <v>#REF!</v>
      </c>
      <c r="B56" s="186" t="e">
        <f>#REF!</f>
        <v>#REF!</v>
      </c>
      <c r="C56" s="199" t="e">
        <f>#REF!</f>
        <v>#REF!</v>
      </c>
      <c r="D56" s="197" t="e">
        <f>#REF!</f>
        <v>#REF!</v>
      </c>
      <c r="E56" s="188" t="e">
        <f>#REF!</f>
        <v>#REF!</v>
      </c>
      <c r="F56" s="189" t="e">
        <f>#REF!</f>
        <v>#REF!</v>
      </c>
      <c r="G56" s="63"/>
      <c r="H56" s="81">
        <v>7</v>
      </c>
      <c r="I56" s="186" t="e">
        <f>#REF!</f>
        <v>#REF!</v>
      </c>
      <c r="J56" s="187" t="e">
        <f>#REF!</f>
        <v>#REF!</v>
      </c>
      <c r="K56" s="187" t="e">
        <f>#REF!</f>
        <v>#REF!</v>
      </c>
      <c r="L56" s="195" t="e">
        <f>#REF!</f>
        <v>#REF!</v>
      </c>
      <c r="M56" s="189" t="e">
        <f>#REF!</f>
        <v>#REF!</v>
      </c>
    </row>
    <row r="57" spans="1:13" s="67" customFormat="1" ht="54" customHeight="1">
      <c r="A57" s="62" t="e">
        <f>#REF!</f>
        <v>#REF!</v>
      </c>
      <c r="B57" s="186" t="e">
        <f>#REF!</f>
        <v>#REF!</v>
      </c>
      <c r="C57" s="199" t="e">
        <f>#REF!</f>
        <v>#REF!</v>
      </c>
      <c r="D57" s="197" t="e">
        <f>#REF!</f>
        <v>#REF!</v>
      </c>
      <c r="E57" s="188" t="e">
        <f>#REF!</f>
        <v>#REF!</v>
      </c>
      <c r="F57" s="189" t="e">
        <f>#REF!</f>
        <v>#REF!</v>
      </c>
      <c r="G57" s="63"/>
      <c r="H57" s="81">
        <v>8</v>
      </c>
      <c r="I57" s="186" t="e">
        <f>#REF!</f>
        <v>#REF!</v>
      </c>
      <c r="J57" s="187" t="e">
        <f>#REF!</f>
        <v>#REF!</v>
      </c>
      <c r="K57" s="187" t="e">
        <f>#REF!</f>
        <v>#REF!</v>
      </c>
      <c r="L57" s="195" t="e">
        <f>#REF!</f>
        <v>#REF!</v>
      </c>
      <c r="M57" s="189" t="e">
        <f>#REF!</f>
        <v>#REF!</v>
      </c>
    </row>
    <row r="58" ht="12.75">
      <c r="D58" s="64"/>
    </row>
    <row r="59" ht="12.75">
      <c r="D59" s="64"/>
    </row>
    <row r="60" ht="12.75">
      <c r="D60" s="64"/>
    </row>
    <row r="61" ht="12.75">
      <c r="D61" s="64"/>
    </row>
    <row r="62" ht="12.75">
      <c r="D62" s="64"/>
    </row>
    <row r="63" ht="12.75">
      <c r="D63" s="64"/>
    </row>
    <row r="64" ht="12.75">
      <c r="D64" s="64"/>
    </row>
    <row r="65" ht="12.75">
      <c r="D65" s="64"/>
    </row>
    <row r="66" ht="12.75">
      <c r="D66" s="64"/>
    </row>
    <row r="67" ht="12.75">
      <c r="D67" s="64"/>
    </row>
    <row r="68" ht="12.75">
      <c r="D68" s="64"/>
    </row>
    <row r="69" ht="12.75">
      <c r="D69" s="64"/>
    </row>
    <row r="70" ht="12.75">
      <c r="D70" s="64"/>
    </row>
    <row r="71" ht="12.75">
      <c r="D71" s="64"/>
    </row>
    <row r="72" ht="12.75">
      <c r="D72" s="64"/>
    </row>
    <row r="73" ht="12.75">
      <c r="D73" s="64"/>
    </row>
    <row r="74" ht="12.75">
      <c r="D74" s="64"/>
    </row>
    <row r="75" ht="12.75">
      <c r="D75" s="64"/>
    </row>
    <row r="76" ht="12.75">
      <c r="D76" s="64"/>
    </row>
    <row r="77" ht="12.75">
      <c r="D77" s="64"/>
    </row>
    <row r="78" ht="12.75">
      <c r="D78" s="64"/>
    </row>
    <row r="79" ht="12.75">
      <c r="D79" s="64"/>
    </row>
    <row r="80" ht="12.75">
      <c r="D80" s="64"/>
    </row>
    <row r="81" ht="12.75">
      <c r="D81" s="64"/>
    </row>
    <row r="82" ht="12.75">
      <c r="D82" s="64"/>
    </row>
    <row r="83" ht="12.75">
      <c r="D83" s="64"/>
    </row>
    <row r="84" ht="12.75">
      <c r="D84" s="64"/>
    </row>
    <row r="85" ht="12.75">
      <c r="D85" s="64"/>
    </row>
    <row r="86" ht="12.75">
      <c r="D86" s="64"/>
    </row>
    <row r="87" ht="12.75">
      <c r="D87" s="64"/>
    </row>
    <row r="88" ht="12.75">
      <c r="D88" s="64"/>
    </row>
    <row r="89" ht="12.75">
      <c r="D89" s="64"/>
    </row>
    <row r="90" ht="12.75">
      <c r="D90" s="64"/>
    </row>
    <row r="91" ht="12.75">
      <c r="D91" s="64"/>
    </row>
    <row r="92" ht="12.75">
      <c r="D92" s="64"/>
    </row>
    <row r="93" ht="12.75">
      <c r="D93" s="64"/>
    </row>
    <row r="94" ht="12.75">
      <c r="D94" s="64"/>
    </row>
    <row r="95" ht="12.75">
      <c r="D95" s="64"/>
    </row>
    <row r="96" ht="12.75">
      <c r="D96" s="64"/>
    </row>
    <row r="97" ht="12.75">
      <c r="D97" s="64"/>
    </row>
    <row r="98" ht="12.75">
      <c r="D98" s="64"/>
    </row>
    <row r="99" ht="12.75">
      <c r="D99" s="64"/>
    </row>
    <row r="100" ht="12.75">
      <c r="D100" s="64"/>
    </row>
    <row r="101" ht="12.75">
      <c r="D101" s="64"/>
    </row>
    <row r="102" ht="12.75">
      <c r="D102" s="64"/>
    </row>
    <row r="103" ht="12.75">
      <c r="D103" s="64"/>
    </row>
    <row r="104" ht="12.75">
      <c r="D104" s="64"/>
    </row>
    <row r="105" ht="12.75">
      <c r="D105" s="64"/>
    </row>
    <row r="106" ht="12.75">
      <c r="D106" s="64"/>
    </row>
    <row r="107" ht="12.75">
      <c r="D107" s="64"/>
    </row>
    <row r="108" ht="12.75">
      <c r="D108" s="64"/>
    </row>
    <row r="109" ht="12.75">
      <c r="D109" s="64"/>
    </row>
    <row r="110" ht="12.75">
      <c r="D110" s="64"/>
    </row>
    <row r="111" ht="12.75">
      <c r="D111" s="64"/>
    </row>
    <row r="112" ht="12.75">
      <c r="D112" s="64"/>
    </row>
    <row r="113" ht="12.75">
      <c r="D113" s="64"/>
    </row>
    <row r="114" ht="12.75">
      <c r="D114" s="64"/>
    </row>
    <row r="115" ht="12.75">
      <c r="D115" s="64"/>
    </row>
    <row r="116" ht="12.75">
      <c r="D116" s="64"/>
    </row>
    <row r="117" ht="12.75">
      <c r="D117" s="64"/>
    </row>
    <row r="118" ht="12.75">
      <c r="D118" s="64"/>
    </row>
    <row r="119" ht="12.75">
      <c r="D119" s="64"/>
    </row>
    <row r="120" ht="12.75">
      <c r="D120" s="64"/>
    </row>
    <row r="121" ht="12.75">
      <c r="D121" s="64"/>
    </row>
    <row r="122" ht="12.75">
      <c r="D122" s="64"/>
    </row>
    <row r="123" ht="12.75">
      <c r="D123" s="64"/>
    </row>
    <row r="124" ht="12.75">
      <c r="D124" s="64"/>
    </row>
    <row r="125" ht="12.75">
      <c r="D125" s="64"/>
    </row>
    <row r="126" ht="12.75">
      <c r="D126" s="64"/>
    </row>
    <row r="127" ht="12.75">
      <c r="D127" s="64"/>
    </row>
    <row r="128" ht="12.75">
      <c r="D128" s="64"/>
    </row>
    <row r="129" ht="12.75">
      <c r="D129" s="64"/>
    </row>
    <row r="130" ht="12.75">
      <c r="D130" s="64"/>
    </row>
    <row r="131" ht="12.75">
      <c r="D131" s="64"/>
    </row>
    <row r="132" ht="12.75">
      <c r="D132" s="64"/>
    </row>
    <row r="133" ht="12.75">
      <c r="D133" s="64"/>
    </row>
    <row r="134" ht="12.75">
      <c r="D134" s="64"/>
    </row>
    <row r="135" ht="12.75">
      <c r="D135" s="64"/>
    </row>
    <row r="136" ht="12.75">
      <c r="D136" s="64"/>
    </row>
    <row r="137" ht="12.75">
      <c r="D137" s="64"/>
    </row>
    <row r="138" ht="12.75">
      <c r="D138" s="64"/>
    </row>
    <row r="139" ht="12.75">
      <c r="D139" s="64"/>
    </row>
    <row r="140" ht="12.75">
      <c r="D140" s="64"/>
    </row>
    <row r="141" ht="12.75">
      <c r="D141" s="64"/>
    </row>
    <row r="142" ht="12.75">
      <c r="D142" s="64"/>
    </row>
    <row r="143" ht="12.75">
      <c r="D143" s="64"/>
    </row>
    <row r="144" ht="12.75">
      <c r="D144" s="64"/>
    </row>
    <row r="145" ht="12.75">
      <c r="D145" s="64"/>
    </row>
    <row r="146" ht="12.75">
      <c r="D146" s="64"/>
    </row>
    <row r="147" ht="12.75">
      <c r="D147" s="64"/>
    </row>
    <row r="148" ht="12.75">
      <c r="D148" s="64"/>
    </row>
    <row r="149" ht="12.75">
      <c r="D149" s="64"/>
    </row>
    <row r="150" ht="12.75">
      <c r="D150" s="64"/>
    </row>
    <row r="151" ht="12.75">
      <c r="D151" s="64"/>
    </row>
    <row r="152" ht="12.75">
      <c r="D152" s="64"/>
    </row>
    <row r="153" ht="12.75">
      <c r="D153" s="64"/>
    </row>
    <row r="154" ht="12.75">
      <c r="D154" s="64"/>
    </row>
    <row r="155" ht="12.75">
      <c r="D155" s="64"/>
    </row>
    <row r="156" ht="12.75">
      <c r="D156" s="64"/>
    </row>
    <row r="157" ht="12.75">
      <c r="D157" s="64"/>
    </row>
    <row r="158" ht="12.75">
      <c r="D158" s="64"/>
    </row>
    <row r="159" ht="12.75">
      <c r="D159" s="64"/>
    </row>
    <row r="160" ht="12.75">
      <c r="D160" s="64"/>
    </row>
    <row r="161" ht="12.75">
      <c r="D161" s="64"/>
    </row>
    <row r="162" ht="12.75">
      <c r="D162" s="64"/>
    </row>
    <row r="163" ht="12.75">
      <c r="D163" s="64"/>
    </row>
  </sheetData>
  <sheetProtection/>
  <mergeCells count="13">
    <mergeCell ref="A1:M1"/>
    <mergeCell ref="A2:M2"/>
    <mergeCell ref="A3:M3"/>
    <mergeCell ref="A4:E4"/>
    <mergeCell ref="H4:L4"/>
    <mergeCell ref="A37:E37"/>
    <mergeCell ref="H37:L37"/>
    <mergeCell ref="A48:E48"/>
    <mergeCell ref="H48:L48"/>
    <mergeCell ref="A15:E15"/>
    <mergeCell ref="H15:L15"/>
    <mergeCell ref="A26:E26"/>
    <mergeCell ref="H26:L26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M120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1" max="1" width="5.421875" style="102" customWidth="1"/>
    <col min="2" max="2" width="13.140625" style="108" customWidth="1"/>
    <col min="3" max="3" width="20.7109375" style="99" customWidth="1"/>
    <col min="4" max="4" width="27.00390625" style="99" customWidth="1"/>
    <col min="5" max="6" width="10.28125" style="102" customWidth="1"/>
    <col min="7" max="7" width="2.8515625" style="102" customWidth="1"/>
    <col min="8" max="8" width="5.28125" style="102" customWidth="1"/>
    <col min="9" max="9" width="11.140625" style="110" customWidth="1"/>
    <col min="10" max="10" width="22.7109375" style="99" customWidth="1"/>
    <col min="11" max="11" width="26.28125" style="99" customWidth="1"/>
    <col min="12" max="12" width="9.7109375" style="102" customWidth="1"/>
    <col min="13" max="13" width="9.8515625" style="102" customWidth="1"/>
    <col min="14" max="16384" width="9.140625" style="102" customWidth="1"/>
  </cols>
  <sheetData>
    <row r="1" spans="1:13" s="97" customFormat="1" ht="38.25" customHeight="1">
      <c r="A1" s="376" t="str">
        <f>(Kapak!B3)</f>
        <v>TÜRKİYE ATLETİZM FEDERASYONU BAŞKANLIĞI
Bursa Atletizm İl Temsilciliği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s="98" customFormat="1" ht="19.5" customHeight="1">
      <c r="A2" s="377" t="str">
        <f>Kapak!B15</f>
        <v>NURULLAH İVAK ULUSLAR ARASI ATMALAR ŞAMPİYONASI VE YILDIZLAR ATMALAR LİGİ FİNALİ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3" s="99" customFormat="1" ht="22.5" customHeight="1">
      <c r="A3" s="376" t="s">
        <v>119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spans="1:9" ht="20.25" customHeight="1">
      <c r="A4" s="99"/>
      <c r="H4" s="99"/>
      <c r="I4" s="108"/>
    </row>
    <row r="5" spans="1:13" ht="15.75" customHeight="1">
      <c r="A5" s="375" t="s">
        <v>13</v>
      </c>
      <c r="B5" s="375"/>
      <c r="C5" s="375"/>
      <c r="D5" s="375"/>
      <c r="E5" s="375"/>
      <c r="F5" s="100"/>
      <c r="H5" s="375" t="s">
        <v>11</v>
      </c>
      <c r="I5" s="375"/>
      <c r="J5" s="375"/>
      <c r="K5" s="375"/>
      <c r="L5" s="375"/>
      <c r="M5" s="101"/>
    </row>
    <row r="6" spans="1:13" ht="24.75" customHeight="1">
      <c r="A6" s="103" t="s">
        <v>49</v>
      </c>
      <c r="B6" s="104" t="s">
        <v>45</v>
      </c>
      <c r="C6" s="103" t="s">
        <v>46</v>
      </c>
      <c r="D6" s="103" t="s">
        <v>47</v>
      </c>
      <c r="E6" s="103" t="s">
        <v>111</v>
      </c>
      <c r="F6" s="103" t="s">
        <v>113</v>
      </c>
      <c r="H6" s="103" t="s">
        <v>49</v>
      </c>
      <c r="I6" s="104" t="s">
        <v>45</v>
      </c>
      <c r="J6" s="103" t="s">
        <v>46</v>
      </c>
      <c r="K6" s="103" t="s">
        <v>47</v>
      </c>
      <c r="L6" s="103" t="s">
        <v>111</v>
      </c>
      <c r="M6" s="103" t="s">
        <v>113</v>
      </c>
    </row>
    <row r="7" spans="1:13" ht="24.75" customHeight="1">
      <c r="A7" s="105">
        <v>1</v>
      </c>
      <c r="B7" s="106">
        <f>('Çekiç(16YE)'!D8)</f>
        <v>36539</v>
      </c>
      <c r="C7" s="258" t="str">
        <f>('Çekiç(16YE)'!E8)</f>
        <v>Batuhan HIZAL</v>
      </c>
      <c r="D7" s="111" t="str">
        <f>('Çekiç(16YE)'!F8)</f>
        <v>İZMİR</v>
      </c>
      <c r="E7" s="107"/>
      <c r="F7" s="107"/>
      <c r="H7" s="105">
        <v>1</v>
      </c>
      <c r="I7" s="106">
        <f>('Gülle(16YE)'!D8)</f>
        <v>36219</v>
      </c>
      <c r="J7" s="112" t="str">
        <f>('Gülle(16YE)'!E8)</f>
        <v>HÜSEYİN ALİ AKAN</v>
      </c>
      <c r="K7" s="112" t="str">
        <f>('Gülle(16YE)'!F8)</f>
        <v>EDİRNE</v>
      </c>
      <c r="L7" s="106"/>
      <c r="M7" s="106"/>
    </row>
    <row r="8" spans="1:13" ht="24.75" customHeight="1">
      <c r="A8" s="105">
        <v>2</v>
      </c>
      <c r="B8" s="106">
        <f>('Çekiç(16YE)'!D9)</f>
        <v>36546</v>
      </c>
      <c r="C8" s="258" t="str">
        <f>('Çekiç(16YE)'!E9)</f>
        <v>ÇAĞRI UZUNBİLEK</v>
      </c>
      <c r="D8" s="111" t="str">
        <f>('Çekiç(16YE)'!F9)</f>
        <v>MERSİN</v>
      </c>
      <c r="E8" s="107"/>
      <c r="F8" s="107"/>
      <c r="H8" s="105">
        <v>2</v>
      </c>
      <c r="I8" s="106">
        <f>('Gülle(16YE)'!D9)</f>
        <v>36491</v>
      </c>
      <c r="J8" s="112" t="str">
        <f>('Gülle(16YE)'!E9)</f>
        <v>MUHAMMED POLAT</v>
      </c>
      <c r="K8" s="112" t="str">
        <f>('Gülle(16YE)'!F9)</f>
        <v>KONYA</v>
      </c>
      <c r="L8" s="106"/>
      <c r="M8" s="106"/>
    </row>
    <row r="9" spans="1:13" ht="24.75" customHeight="1">
      <c r="A9" s="105">
        <v>3</v>
      </c>
      <c r="B9" s="106">
        <f>('Çekiç(16YE)'!D10)</f>
        <v>36219</v>
      </c>
      <c r="C9" s="258" t="str">
        <f>('Çekiç(16YE)'!E10)</f>
        <v>OSMAN AK</v>
      </c>
      <c r="D9" s="111" t="str">
        <f>('Çekiç(16YE)'!F10)</f>
        <v>BURSA</v>
      </c>
      <c r="E9" s="107"/>
      <c r="F9" s="107"/>
      <c r="H9" s="105">
        <v>3</v>
      </c>
      <c r="I9" s="106">
        <f>('Gülle(16YE)'!D10)</f>
        <v>36244</v>
      </c>
      <c r="J9" s="112" t="str">
        <f>('Gülle(16YE)'!E10)</f>
        <v>BERKAN MERT SÜRÜCÜOĞLU</v>
      </c>
      <c r="K9" s="112" t="str">
        <f>('Gülle(16YE)'!F10)</f>
        <v>İZMİR</v>
      </c>
      <c r="L9" s="106"/>
      <c r="M9" s="106"/>
    </row>
    <row r="10" spans="1:13" ht="24.75" customHeight="1">
      <c r="A10" s="105">
        <v>4</v>
      </c>
      <c r="B10" s="106">
        <f>('Çekiç(16YE)'!D11)</f>
        <v>36792</v>
      </c>
      <c r="C10" s="258" t="str">
        <f>('Çekiç(16YE)'!E11)</f>
        <v>ALİ GÜLER</v>
      </c>
      <c r="D10" s="111" t="str">
        <f>('Çekiç(16YE)'!F11)</f>
        <v>BURSA</v>
      </c>
      <c r="E10" s="107"/>
      <c r="F10" s="107"/>
      <c r="H10" s="105">
        <v>4</v>
      </c>
      <c r="I10" s="106">
        <f>('Gülle(16YE)'!D11)</f>
        <v>36557</v>
      </c>
      <c r="J10" s="112" t="str">
        <f>('Gülle(16YE)'!E11)</f>
        <v>TARIK DİLBİLİR</v>
      </c>
      <c r="K10" s="112" t="str">
        <f>('Gülle(16YE)'!F11)</f>
        <v>HAKKARİ</v>
      </c>
      <c r="L10" s="106"/>
      <c r="M10" s="106"/>
    </row>
    <row r="11" spans="1:13" ht="24.75" customHeight="1">
      <c r="A11" s="105">
        <v>5</v>
      </c>
      <c r="B11" s="106">
        <f>('Çekiç(16YE)'!D12)</f>
        <v>36526</v>
      </c>
      <c r="C11" s="258" t="str">
        <f>('Çekiç(16YE)'!E12)</f>
        <v>İbrahim KAYNAK</v>
      </c>
      <c r="D11" s="111" t="str">
        <f>('Çekiç(16YE)'!F12)</f>
        <v>GAZİANTEP</v>
      </c>
      <c r="E11" s="107"/>
      <c r="F11" s="107"/>
      <c r="H11" s="105">
        <v>5</v>
      </c>
      <c r="I11" s="106">
        <f>('Gülle(16YE)'!D12)</f>
        <v>36205</v>
      </c>
      <c r="J11" s="112" t="str">
        <f>('Gülle(16YE)'!E12)</f>
        <v>Batuhan AKTEKİN</v>
      </c>
      <c r="K11" s="112" t="str">
        <f>('Gülle(16YE)'!F12)</f>
        <v>ZONGULDAK</v>
      </c>
      <c r="L11" s="106"/>
      <c r="M11" s="106"/>
    </row>
    <row r="12" spans="1:13" ht="24.75" customHeight="1">
      <c r="A12" s="105">
        <v>6</v>
      </c>
      <c r="B12" s="106">
        <f>('Çekiç(16YE)'!D13)</f>
        <v>36293</v>
      </c>
      <c r="C12" s="258" t="str">
        <f>('Çekiç(16YE)'!E13)</f>
        <v>HAKAN BAYRAM</v>
      </c>
      <c r="D12" s="111" t="str">
        <f>('Çekiç(16YE)'!F13)</f>
        <v>BURSA</v>
      </c>
      <c r="E12" s="107"/>
      <c r="F12" s="107"/>
      <c r="H12" s="105">
        <v>6</v>
      </c>
      <c r="I12" s="106">
        <f>('Gülle(16YE)'!D13)</f>
        <v>36161</v>
      </c>
      <c r="J12" s="112" t="str">
        <f>('Gülle(16YE)'!E13)</f>
        <v>Ali Deniz SEKMEÇ</v>
      </c>
      <c r="K12" s="112" t="str">
        <f>('Gülle(16YE)'!F13)</f>
        <v>GAZİANTEP</v>
      </c>
      <c r="L12" s="106"/>
      <c r="M12" s="106"/>
    </row>
    <row r="13" spans="1:13" ht="24.75" customHeight="1">
      <c r="A13" s="105">
        <v>7</v>
      </c>
      <c r="B13" s="106">
        <f>('Çekiç(16YE)'!D14)</f>
      </c>
      <c r="C13" s="258">
        <f>('Çekiç(16YE)'!E14)</f>
      </c>
      <c r="D13" s="111">
        <f>('Çekiç(16YE)'!F14)</f>
      </c>
      <c r="E13" s="107"/>
      <c r="F13" s="107"/>
      <c r="H13" s="105">
        <v>7</v>
      </c>
      <c r="I13" s="106">
        <f>('Gülle(16YE)'!D14)</f>
        <v>36441</v>
      </c>
      <c r="J13" s="112" t="str">
        <f>('Gülle(16YE)'!E14)</f>
        <v>ALP EKİCİ </v>
      </c>
      <c r="K13" s="112" t="str">
        <f>('Gülle(16YE)'!F14)</f>
        <v>ESKİŞEHİR </v>
      </c>
      <c r="L13" s="106"/>
      <c r="M13" s="106"/>
    </row>
    <row r="14" spans="1:13" ht="24.75" customHeight="1">
      <c r="A14" s="105">
        <v>8</v>
      </c>
      <c r="B14" s="106">
        <f>('Çekiç(16YE)'!D15)</f>
      </c>
      <c r="C14" s="258">
        <f>('Çekiç(16YE)'!E15)</f>
      </c>
      <c r="D14" s="111">
        <f>('Çekiç(16YE)'!F15)</f>
      </c>
      <c r="E14" s="107"/>
      <c r="F14" s="107"/>
      <c r="H14" s="105">
        <v>8</v>
      </c>
      <c r="I14" s="106">
        <f>('Gülle(16YE)'!D15)</f>
        <v>36192</v>
      </c>
      <c r="J14" s="112" t="str">
        <f>('Gülle(16YE)'!E15)</f>
        <v>TALHA AMİL</v>
      </c>
      <c r="K14" s="112" t="str">
        <f>('Gülle(16YE)'!F15)</f>
        <v>BURSA</v>
      </c>
      <c r="L14" s="106"/>
      <c r="M14" s="106"/>
    </row>
    <row r="15" spans="1:13" ht="24.75" customHeight="1">
      <c r="A15" s="105">
        <v>9</v>
      </c>
      <c r="B15" s="106">
        <f>('Çekiç(16YE)'!D16)</f>
      </c>
      <c r="C15" s="258">
        <f>('Çekiç(16YE)'!E16)</f>
      </c>
      <c r="D15" s="111">
        <f>('Çekiç(16YE)'!F16)</f>
      </c>
      <c r="E15" s="107"/>
      <c r="F15" s="107"/>
      <c r="H15" s="105">
        <v>9</v>
      </c>
      <c r="I15" s="106">
        <f>('Gülle(16YE)'!D16)</f>
        <v>36641</v>
      </c>
      <c r="J15" s="112" t="str">
        <f>('Gülle(16YE)'!E16)</f>
        <v>ATAKAN YAVAŞ</v>
      </c>
      <c r="K15" s="112" t="str">
        <f>('Gülle(16YE)'!F16)</f>
        <v>BURSA</v>
      </c>
      <c r="L15" s="106"/>
      <c r="M15" s="106"/>
    </row>
    <row r="16" spans="1:13" ht="24.75" customHeight="1">
      <c r="A16" s="105">
        <v>10</v>
      </c>
      <c r="B16" s="106">
        <f>('Çekiç(16YE)'!D17)</f>
      </c>
      <c r="C16" s="258">
        <f>('Çekiç(16YE)'!E17)</f>
      </c>
      <c r="D16" s="111">
        <f>('Çekiç(16YE)'!F17)</f>
      </c>
      <c r="E16" s="107"/>
      <c r="F16" s="107"/>
      <c r="H16" s="105">
        <v>10</v>
      </c>
      <c r="I16" s="106">
        <f>('Gülle(16YE)'!D17)</f>
        <v>36713</v>
      </c>
      <c r="J16" s="112" t="str">
        <f>('Gülle(16YE)'!E17)</f>
        <v>MEVLUT ASIK</v>
      </c>
      <c r="K16" s="112" t="str">
        <f>('Gülle(16YE)'!F17)</f>
        <v>BOLU</v>
      </c>
      <c r="L16" s="106"/>
      <c r="M16" s="106"/>
    </row>
    <row r="17" spans="1:13" ht="24.75" customHeight="1">
      <c r="A17" s="105">
        <v>11</v>
      </c>
      <c r="B17" s="106">
        <f>('Çekiç(16YE)'!D18)</f>
      </c>
      <c r="C17" s="258">
        <f>('Çekiç(16YE)'!E18)</f>
      </c>
      <c r="D17" s="111">
        <f>('Çekiç(16YE)'!F18)</f>
      </c>
      <c r="E17" s="107"/>
      <c r="F17" s="107"/>
      <c r="H17" s="105">
        <v>11</v>
      </c>
      <c r="I17" s="106">
        <f>('Gülle(16YE)'!D18)</f>
        <v>36846</v>
      </c>
      <c r="J17" s="112" t="str">
        <f>('Gülle(16YE)'!E18)</f>
        <v>UĞUR İSMAİLOĞLU</v>
      </c>
      <c r="K17" s="112" t="str">
        <f>('Gülle(16YE)'!F18)</f>
        <v>BURSA</v>
      </c>
      <c r="L17" s="106"/>
      <c r="M17" s="106"/>
    </row>
    <row r="18" spans="1:13" ht="24.75" customHeight="1">
      <c r="A18" s="105">
        <v>12</v>
      </c>
      <c r="B18" s="106">
        <f>('Çekiç(16YE)'!D19)</f>
      </c>
      <c r="C18" s="258">
        <f>('Çekiç(16YE)'!E19)</f>
      </c>
      <c r="D18" s="111">
        <f>('Çekiç(16YE)'!F19)</f>
      </c>
      <c r="E18" s="107"/>
      <c r="F18" s="107"/>
      <c r="H18" s="105">
        <v>12</v>
      </c>
      <c r="I18" s="106">
        <f>('Gülle(16YE)'!D19)</f>
        <v>36164</v>
      </c>
      <c r="J18" s="112" t="str">
        <f>('Gülle(16YE)'!E19)</f>
        <v>AHMET KADİR CAN</v>
      </c>
      <c r="K18" s="112" t="str">
        <f>('Gülle(16YE)'!F19)</f>
        <v>BURSA</v>
      </c>
      <c r="L18" s="106"/>
      <c r="M18" s="106"/>
    </row>
    <row r="19" spans="1:13" ht="23.25" customHeight="1">
      <c r="A19" s="105">
        <v>13</v>
      </c>
      <c r="B19" s="106">
        <f>('Çekiç(16YE)'!D20)</f>
      </c>
      <c r="C19" s="258">
        <f>('Çekiç(16YE)'!E20)</f>
      </c>
      <c r="D19" s="111">
        <f>('Çekiç(16YE)'!F20)</f>
      </c>
      <c r="E19" s="107"/>
      <c r="F19" s="107"/>
      <c r="H19" s="105">
        <v>13</v>
      </c>
      <c r="I19" s="106">
        <f>('Gülle(16YE)'!D20)</f>
        <v>36967</v>
      </c>
      <c r="J19" s="112" t="str">
        <f>('Gülle(16YE)'!E20)</f>
        <v>HAZIM KURT</v>
      </c>
      <c r="K19" s="112" t="str">
        <f>('Gülle(16YE)'!F20)</f>
        <v>BURSA</v>
      </c>
      <c r="L19" s="106"/>
      <c r="M19" s="106"/>
    </row>
    <row r="20" spans="1:13" ht="23.25" customHeight="1">
      <c r="A20" s="105">
        <v>14</v>
      </c>
      <c r="B20" s="106">
        <f>('Çekiç(16YE)'!D21)</f>
      </c>
      <c r="C20" s="258">
        <f>('Çekiç(16YE)'!E21)</f>
      </c>
      <c r="D20" s="111">
        <f>('Çekiç(16YE)'!F21)</f>
      </c>
      <c r="E20" s="107"/>
      <c r="F20" s="107"/>
      <c r="H20" s="105">
        <v>14</v>
      </c>
      <c r="I20" s="106">
        <f>('Gülle(16YE)'!D21)</f>
        <v>36526</v>
      </c>
      <c r="J20" s="112" t="str">
        <f>('Gülle(16YE)'!E21)</f>
        <v>İbrahim KAYNAK</v>
      </c>
      <c r="K20" s="112" t="str">
        <f>('Gülle(16YE)'!F21)</f>
        <v>GAZİANTEP</v>
      </c>
      <c r="L20" s="106"/>
      <c r="M20" s="106"/>
    </row>
    <row r="21" spans="1:13" ht="23.25" customHeight="1">
      <c r="A21" s="105">
        <v>15</v>
      </c>
      <c r="B21" s="106">
        <f>('Çekiç(16YE)'!D22)</f>
      </c>
      <c r="C21" s="258">
        <f>('Çekiç(16YE)'!E22)</f>
      </c>
      <c r="D21" s="111">
        <f>('Çekiç(16YE)'!F22)</f>
      </c>
      <c r="E21" s="107"/>
      <c r="F21" s="107"/>
      <c r="H21" s="105">
        <v>15</v>
      </c>
      <c r="I21" s="106">
        <f>('Gülle(16YE)'!D22)</f>
      </c>
      <c r="J21" s="112">
        <f>('Gülle(16YE)'!E22)</f>
      </c>
      <c r="K21" s="112">
        <f>('Gülle(16YE)'!F22)</f>
      </c>
      <c r="L21" s="106"/>
      <c r="M21" s="106"/>
    </row>
    <row r="22" spans="1:13" ht="23.25" customHeight="1">
      <c r="A22" s="105">
        <v>16</v>
      </c>
      <c r="B22" s="106">
        <f>('Çekiç(16YE)'!D23)</f>
      </c>
      <c r="C22" s="258">
        <f>('Çekiç(16YE)'!E23)</f>
      </c>
      <c r="D22" s="111">
        <f>('Çekiç(16YE)'!F23)</f>
      </c>
      <c r="E22" s="107"/>
      <c r="F22" s="107"/>
      <c r="H22" s="105">
        <v>16</v>
      </c>
      <c r="I22" s="106">
        <f>('Gülle(16YE)'!D23)</f>
      </c>
      <c r="J22" s="112">
        <f>('Gülle(16YE)'!E23)</f>
      </c>
      <c r="K22" s="112">
        <f>('Gülle(16YE)'!F23)</f>
      </c>
      <c r="L22" s="106"/>
      <c r="M22" s="106"/>
    </row>
    <row r="23" spans="1:13" ht="23.25" customHeight="1">
      <c r="A23" s="105">
        <v>17</v>
      </c>
      <c r="B23" s="106">
        <f>('Çekiç(16YE)'!D24)</f>
      </c>
      <c r="C23" s="258">
        <f>('Çekiç(16YE)'!E24)</f>
      </c>
      <c r="D23" s="111">
        <f>('Çekiç(16YE)'!F24)</f>
      </c>
      <c r="E23" s="107"/>
      <c r="F23" s="107"/>
      <c r="H23" s="105">
        <v>17</v>
      </c>
      <c r="I23" s="106">
        <f>('Gülle(16YE)'!D24)</f>
      </c>
      <c r="J23" s="112">
        <f>('Gülle(16YE)'!E24)</f>
      </c>
      <c r="K23" s="112">
        <f>('Gülle(16YE)'!F24)</f>
      </c>
      <c r="L23" s="106"/>
      <c r="M23" s="106"/>
    </row>
    <row r="24" spans="1:13" ht="23.25" customHeight="1">
      <c r="A24" s="105">
        <v>18</v>
      </c>
      <c r="B24" s="106">
        <f>('Çekiç(16YE)'!D25)</f>
      </c>
      <c r="C24" s="258">
        <f>('Çekiç(16YE)'!E25)</f>
      </c>
      <c r="D24" s="111">
        <f>('Çekiç(16YE)'!F25)</f>
      </c>
      <c r="E24" s="107"/>
      <c r="F24" s="107"/>
      <c r="H24" s="105">
        <v>18</v>
      </c>
      <c r="I24" s="106">
        <f>('Gülle(16YE)'!D25)</f>
      </c>
      <c r="J24" s="112">
        <f>('Gülle(16YE)'!E25)</f>
      </c>
      <c r="K24" s="112">
        <f>('Gülle(16YE)'!F25)</f>
      </c>
      <c r="L24" s="106"/>
      <c r="M24" s="106"/>
    </row>
    <row r="25" spans="1:13" ht="23.25" customHeight="1">
      <c r="A25" s="105">
        <v>19</v>
      </c>
      <c r="B25" s="106">
        <f>('Çekiç(16YE)'!D26)</f>
      </c>
      <c r="C25" s="258">
        <f>('Çekiç(16YE)'!E26)</f>
      </c>
      <c r="D25" s="111">
        <f>('Çekiç(16YE)'!F26)</f>
      </c>
      <c r="E25" s="107"/>
      <c r="F25" s="107"/>
      <c r="H25" s="105">
        <v>19</v>
      </c>
      <c r="I25" s="106">
        <f>('Gülle(16YE)'!D26)</f>
      </c>
      <c r="J25" s="112">
        <f>('Gülle(16YE)'!E26)</f>
      </c>
      <c r="K25" s="112">
        <f>('Gülle(16YE)'!F26)</f>
      </c>
      <c r="L25" s="106"/>
      <c r="M25" s="106"/>
    </row>
    <row r="26" ht="12.75">
      <c r="D26" s="109"/>
    </row>
    <row r="27" ht="12.75">
      <c r="D27" s="109"/>
    </row>
    <row r="28" ht="12.75">
      <c r="D28" s="109"/>
    </row>
    <row r="29" ht="12.75">
      <c r="D29" s="109"/>
    </row>
    <row r="30" ht="12.75">
      <c r="D30" s="109"/>
    </row>
    <row r="31" ht="12.75">
      <c r="D31" s="109"/>
    </row>
    <row r="32" ht="12.75">
      <c r="D32" s="109"/>
    </row>
    <row r="33" ht="12.75">
      <c r="D33" s="109"/>
    </row>
    <row r="34" ht="12.75">
      <c r="D34" s="109"/>
    </row>
    <row r="35" ht="12.75">
      <c r="D35" s="109"/>
    </row>
    <row r="36" ht="12.75">
      <c r="D36" s="109"/>
    </row>
    <row r="37" ht="12.75">
      <c r="D37" s="109"/>
    </row>
    <row r="38" ht="12.75">
      <c r="D38" s="109"/>
    </row>
    <row r="39" ht="12.75">
      <c r="D39" s="109"/>
    </row>
    <row r="40" ht="12.75">
      <c r="D40" s="10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7" ht="12.75">
      <c r="I107" s="108"/>
    </row>
    <row r="108" ht="12.75">
      <c r="I108" s="108"/>
    </row>
    <row r="109" ht="12.75">
      <c r="I109" s="108"/>
    </row>
    <row r="110" ht="12.75">
      <c r="I110" s="108"/>
    </row>
    <row r="111" ht="12.75">
      <c r="I111" s="108"/>
    </row>
    <row r="112" ht="12.75">
      <c r="I112" s="108"/>
    </row>
    <row r="113" ht="12.75">
      <c r="G113" s="99"/>
    </row>
    <row r="114" ht="12.75">
      <c r="G114" s="99"/>
    </row>
    <row r="115" ht="12.75">
      <c r="G115" s="99"/>
    </row>
    <row r="116" ht="12.75">
      <c r="G116" s="99"/>
    </row>
    <row r="117" ht="12.75">
      <c r="G117" s="99"/>
    </row>
    <row r="118" ht="12.75">
      <c r="G118" s="99"/>
    </row>
    <row r="119" ht="12.75">
      <c r="G119" s="99"/>
    </row>
    <row r="120" ht="12.75">
      <c r="G120" s="99"/>
    </row>
  </sheetData>
  <sheetProtection/>
  <mergeCells count="5">
    <mergeCell ref="A5:E5"/>
    <mergeCell ref="H5:L5"/>
    <mergeCell ref="A3:M3"/>
    <mergeCell ref="A1:M1"/>
    <mergeCell ref="A2:M2"/>
  </mergeCells>
  <printOptions horizontalCentered="1" verticalCentered="1"/>
  <pageMargins left="0.31496062992125984" right="0.3937007874015748" top="0.4330708661417323" bottom="0.21" header="0.31496062992125984" footer="0.29"/>
  <pageSetup fitToHeight="0" fitToWidth="1" horizontalDpi="200" verticalDpi="2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39"/>
  <sheetViews>
    <sheetView zoomScaleSheetLayoutView="90" zoomScalePageLayoutView="0" workbookViewId="0" topLeftCell="A1">
      <selection activeCell="F9" sqref="F9"/>
    </sheetView>
  </sheetViews>
  <sheetFormatPr defaultColWidth="9.140625" defaultRowHeight="12.75"/>
  <cols>
    <col min="1" max="1" width="6.00390625" style="20" customWidth="1"/>
    <col min="2" max="2" width="10.8515625" style="20" hidden="1" customWidth="1"/>
    <col min="3" max="3" width="8.7109375" style="20" customWidth="1"/>
    <col min="4" max="4" width="11.00390625" style="53" customWidth="1"/>
    <col min="5" max="5" width="24.57421875" style="20" customWidth="1"/>
    <col min="6" max="6" width="26.574218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Kapak!B3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PROGRAMI'!C7</f>
        <v>Çekiç Atma</v>
      </c>
      <c r="F3" s="28" t="s">
        <v>561</v>
      </c>
      <c r="G3" s="399" t="str">
        <f>'YARIŞMA PROGRAMI'!E12</f>
        <v>45.00 (5kg)</v>
      </c>
      <c r="H3" s="399"/>
      <c r="I3" s="399"/>
      <c r="J3" s="400" t="s">
        <v>4</v>
      </c>
      <c r="K3" s="400"/>
      <c r="L3" s="400"/>
      <c r="M3" s="399" t="str">
        <f>'YARIŞMA PROGRAMI'!F12</f>
        <v>Özkan BALTACI 78.90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29" t="str">
        <f>'YARIŞMA PROGRAMI'!B12</f>
        <v>Yıldız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PROGRAMI'!D12</f>
        <v>03 Mayıs 2014 - 12.00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389" t="s">
        <v>18</v>
      </c>
      <c r="B6" s="90"/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378" t="s">
        <v>21</v>
      </c>
      <c r="P6" s="380" t="s">
        <v>22</v>
      </c>
    </row>
    <row r="7" spans="1:16" ht="35.25" customHeight="1" thickBot="1">
      <c r="A7" s="390"/>
      <c r="B7" s="91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379"/>
      <c r="P7" s="381"/>
    </row>
    <row r="8" spans="1:20" s="38" customFormat="1" ht="45" customHeight="1" thickBot="1">
      <c r="A8" s="33">
        <v>1</v>
      </c>
      <c r="B8" s="176" t="s">
        <v>267</v>
      </c>
      <c r="C8" s="176">
        <v>55</v>
      </c>
      <c r="D8" s="259">
        <v>35465</v>
      </c>
      <c r="E8" s="260" t="s">
        <v>712</v>
      </c>
      <c r="F8" s="261" t="s">
        <v>690</v>
      </c>
      <c r="G8" s="35">
        <v>5893</v>
      </c>
      <c r="H8" s="35">
        <v>5822</v>
      </c>
      <c r="I8" s="35">
        <v>5903</v>
      </c>
      <c r="J8" s="303">
        <v>5903</v>
      </c>
      <c r="K8" s="35">
        <v>6271</v>
      </c>
      <c r="L8" s="35">
        <v>6222</v>
      </c>
      <c r="M8" s="35" t="s">
        <v>803</v>
      </c>
      <c r="N8" s="303">
        <v>6271</v>
      </c>
      <c r="O8" s="42"/>
      <c r="P8" s="37"/>
      <c r="R8" s="39"/>
      <c r="S8" s="39"/>
      <c r="T8" s="39"/>
    </row>
    <row r="9" spans="1:20" s="38" customFormat="1" ht="45" customHeight="1" thickBot="1">
      <c r="A9" s="40">
        <v>2</v>
      </c>
      <c r="B9" s="176" t="s">
        <v>269</v>
      </c>
      <c r="C9" s="176">
        <v>60</v>
      </c>
      <c r="D9" s="259">
        <v>35934</v>
      </c>
      <c r="E9" s="260" t="s">
        <v>713</v>
      </c>
      <c r="F9" s="261" t="s">
        <v>125</v>
      </c>
      <c r="G9" s="41" t="s">
        <v>803</v>
      </c>
      <c r="H9" s="41">
        <v>5688</v>
      </c>
      <c r="I9" s="41">
        <v>6042</v>
      </c>
      <c r="J9" s="60">
        <v>6042</v>
      </c>
      <c r="K9" s="41">
        <v>5986</v>
      </c>
      <c r="L9" s="41" t="s">
        <v>803</v>
      </c>
      <c r="M9" s="41">
        <v>5711</v>
      </c>
      <c r="N9" s="60">
        <v>6042</v>
      </c>
      <c r="O9" s="42"/>
      <c r="P9" s="43"/>
      <c r="R9" s="39"/>
      <c r="S9" s="39"/>
      <c r="T9" s="39"/>
    </row>
    <row r="10" spans="1:20" s="38" customFormat="1" ht="45" customHeight="1" thickBot="1">
      <c r="A10" s="40">
        <v>3</v>
      </c>
      <c r="B10" s="176" t="s">
        <v>262</v>
      </c>
      <c r="C10" s="176" t="s">
        <v>599</v>
      </c>
      <c r="D10" s="259">
        <v>35937</v>
      </c>
      <c r="E10" s="260" t="s">
        <v>595</v>
      </c>
      <c r="F10" s="261" t="s">
        <v>557</v>
      </c>
      <c r="G10" s="41">
        <v>5355</v>
      </c>
      <c r="H10" s="41" t="s">
        <v>803</v>
      </c>
      <c r="I10" s="41">
        <v>5620</v>
      </c>
      <c r="J10" s="60">
        <v>5620</v>
      </c>
      <c r="K10" s="41">
        <v>5840</v>
      </c>
      <c r="L10" s="41">
        <v>5949</v>
      </c>
      <c r="M10" s="41" t="s">
        <v>803</v>
      </c>
      <c r="N10" s="60">
        <v>5949</v>
      </c>
      <c r="O10" s="42">
        <v>871</v>
      </c>
      <c r="P10" s="43"/>
      <c r="R10" s="39"/>
      <c r="S10" s="39"/>
      <c r="T10" s="39"/>
    </row>
    <row r="11" spans="1:20" s="38" customFormat="1" ht="45" customHeight="1" thickBot="1">
      <c r="A11" s="40">
        <v>4</v>
      </c>
      <c r="B11" s="176" t="s">
        <v>266</v>
      </c>
      <c r="C11" s="176">
        <v>36</v>
      </c>
      <c r="D11" s="259">
        <v>35431</v>
      </c>
      <c r="E11" s="260" t="s">
        <v>710</v>
      </c>
      <c r="F11" s="261" t="s">
        <v>699</v>
      </c>
      <c r="G11" s="41">
        <v>5445</v>
      </c>
      <c r="H11" s="41">
        <v>5024</v>
      </c>
      <c r="I11" s="41" t="s">
        <v>803</v>
      </c>
      <c r="J11" s="60">
        <v>5445</v>
      </c>
      <c r="K11" s="41" t="s">
        <v>803</v>
      </c>
      <c r="L11" s="41" t="s">
        <v>803</v>
      </c>
      <c r="M11" s="41">
        <v>5574</v>
      </c>
      <c r="N11" s="60">
        <v>5574</v>
      </c>
      <c r="O11" s="42"/>
      <c r="P11" s="43"/>
      <c r="R11" s="39"/>
      <c r="S11" s="39"/>
      <c r="T11" s="39"/>
    </row>
    <row r="12" spans="1:20" s="38" customFormat="1" ht="45" customHeight="1" thickBot="1">
      <c r="A12" s="40">
        <v>5</v>
      </c>
      <c r="B12" s="176" t="s">
        <v>265</v>
      </c>
      <c r="C12" s="176">
        <v>45</v>
      </c>
      <c r="D12" s="259">
        <v>35431</v>
      </c>
      <c r="E12" s="260" t="s">
        <v>711</v>
      </c>
      <c r="F12" s="261" t="s">
        <v>699</v>
      </c>
      <c r="G12" s="41">
        <v>5431</v>
      </c>
      <c r="H12" s="41">
        <v>5451</v>
      </c>
      <c r="I12" s="41">
        <v>5286</v>
      </c>
      <c r="J12" s="60">
        <v>5451</v>
      </c>
      <c r="K12" s="41">
        <v>5407</v>
      </c>
      <c r="L12" s="41">
        <v>5353</v>
      </c>
      <c r="M12" s="41" t="s">
        <v>803</v>
      </c>
      <c r="N12" s="60">
        <v>5451</v>
      </c>
      <c r="O12" s="42"/>
      <c r="P12" s="43"/>
      <c r="R12" s="39"/>
      <c r="S12" s="39"/>
      <c r="T12" s="39"/>
    </row>
    <row r="13" spans="1:20" s="38" customFormat="1" ht="45" customHeight="1" thickBot="1">
      <c r="A13" s="40">
        <v>6</v>
      </c>
      <c r="B13" s="176" t="s">
        <v>263</v>
      </c>
      <c r="C13" s="176">
        <v>109</v>
      </c>
      <c r="D13" s="259">
        <v>35796</v>
      </c>
      <c r="E13" s="260" t="s">
        <v>715</v>
      </c>
      <c r="F13" s="261" t="s">
        <v>634</v>
      </c>
      <c r="G13" s="41">
        <v>4508</v>
      </c>
      <c r="H13" s="41">
        <v>4751</v>
      </c>
      <c r="I13" s="41" t="s">
        <v>803</v>
      </c>
      <c r="J13" s="60">
        <v>4751</v>
      </c>
      <c r="K13" s="41">
        <v>4582</v>
      </c>
      <c r="L13" s="41" t="s">
        <v>803</v>
      </c>
      <c r="M13" s="41" t="s">
        <v>803</v>
      </c>
      <c r="N13" s="60">
        <v>4751</v>
      </c>
      <c r="O13" s="42"/>
      <c r="P13" s="43"/>
      <c r="R13" s="39"/>
      <c r="S13" s="39"/>
      <c r="T13" s="39"/>
    </row>
    <row r="14" spans="1:20" s="38" customFormat="1" ht="45" customHeight="1" thickBot="1">
      <c r="A14" s="40">
        <v>7</v>
      </c>
      <c r="B14" s="176" t="s">
        <v>261</v>
      </c>
      <c r="C14" s="176">
        <v>10</v>
      </c>
      <c r="D14" s="259">
        <v>35612</v>
      </c>
      <c r="E14" s="260" t="s">
        <v>603</v>
      </c>
      <c r="F14" s="261" t="s">
        <v>558</v>
      </c>
      <c r="G14" s="41">
        <v>398</v>
      </c>
      <c r="H14" s="41" t="s">
        <v>803</v>
      </c>
      <c r="I14" s="41">
        <v>4007</v>
      </c>
      <c r="J14" s="60">
        <v>4007</v>
      </c>
      <c r="K14" s="41" t="s">
        <v>803</v>
      </c>
      <c r="L14" s="41">
        <v>4662</v>
      </c>
      <c r="M14" s="41">
        <v>4376</v>
      </c>
      <c r="N14" s="60">
        <v>4662</v>
      </c>
      <c r="O14" s="42">
        <v>676</v>
      </c>
      <c r="P14" s="43"/>
      <c r="R14" s="39"/>
      <c r="S14" s="39"/>
      <c r="T14" s="39"/>
    </row>
    <row r="15" spans="1:20" s="38" customFormat="1" ht="45" customHeight="1" thickBot="1">
      <c r="A15" s="44">
        <v>8</v>
      </c>
      <c r="B15" s="314" t="s">
        <v>264</v>
      </c>
      <c r="C15" s="314">
        <v>128</v>
      </c>
      <c r="D15" s="315">
        <v>35762</v>
      </c>
      <c r="E15" s="316" t="s">
        <v>716</v>
      </c>
      <c r="F15" s="317" t="s">
        <v>630</v>
      </c>
      <c r="G15" s="45">
        <v>4335</v>
      </c>
      <c r="H15" s="45" t="s">
        <v>803</v>
      </c>
      <c r="I15" s="45">
        <v>4474</v>
      </c>
      <c r="J15" s="311">
        <v>4474</v>
      </c>
      <c r="K15" s="45">
        <v>4046</v>
      </c>
      <c r="L15" s="45">
        <v>4601</v>
      </c>
      <c r="M15" s="45">
        <v>4651</v>
      </c>
      <c r="N15" s="311">
        <v>4651</v>
      </c>
      <c r="O15" s="47"/>
      <c r="P15" s="48"/>
      <c r="R15" s="39"/>
      <c r="S15" s="39"/>
      <c r="T15" s="39"/>
    </row>
    <row r="16" spans="1:20" s="38" customFormat="1" ht="45" customHeight="1" thickBot="1">
      <c r="A16" s="304">
        <v>9</v>
      </c>
      <c r="B16" s="266" t="s">
        <v>260</v>
      </c>
      <c r="C16" s="266">
        <v>2</v>
      </c>
      <c r="D16" s="312">
        <v>37001</v>
      </c>
      <c r="E16" s="313" t="s">
        <v>563</v>
      </c>
      <c r="F16" s="313" t="s">
        <v>559</v>
      </c>
      <c r="G16" s="307" t="s">
        <v>803</v>
      </c>
      <c r="H16" s="307">
        <v>3360</v>
      </c>
      <c r="I16" s="307">
        <v>3443</v>
      </c>
      <c r="J16" s="308">
        <v>3443</v>
      </c>
      <c r="K16" s="307"/>
      <c r="L16" s="307"/>
      <c r="M16" s="307"/>
      <c r="N16" s="308">
        <v>3443</v>
      </c>
      <c r="O16" s="309">
        <v>493</v>
      </c>
      <c r="P16" s="310"/>
      <c r="R16" s="39"/>
      <c r="S16" s="39"/>
      <c r="T16" s="39"/>
    </row>
    <row r="17" spans="1:20" s="38" customFormat="1" ht="45" customHeight="1" thickBot="1">
      <c r="A17" s="40">
        <v>10</v>
      </c>
      <c r="B17" s="176" t="s">
        <v>259</v>
      </c>
      <c r="C17" s="176">
        <v>14</v>
      </c>
      <c r="D17" s="259">
        <v>35706</v>
      </c>
      <c r="E17" s="260" t="s">
        <v>606</v>
      </c>
      <c r="F17" s="261" t="s">
        <v>560</v>
      </c>
      <c r="G17" s="41">
        <v>1772</v>
      </c>
      <c r="H17" s="41" t="s">
        <v>803</v>
      </c>
      <c r="I17" s="41" t="s">
        <v>803</v>
      </c>
      <c r="J17" s="60">
        <v>1772</v>
      </c>
      <c r="K17" s="41"/>
      <c r="L17" s="41"/>
      <c r="M17" s="41"/>
      <c r="N17" s="60">
        <v>1772</v>
      </c>
      <c r="O17" s="42">
        <v>243</v>
      </c>
      <c r="P17" s="43"/>
      <c r="R17" s="39"/>
      <c r="S17" s="39"/>
      <c r="T17" s="39"/>
    </row>
    <row r="18" spans="1:20" s="38" customFormat="1" ht="45" customHeight="1" thickBot="1">
      <c r="A18" s="40"/>
      <c r="B18" s="176" t="s">
        <v>268</v>
      </c>
      <c r="C18" s="176">
        <v>74</v>
      </c>
      <c r="D18" s="259">
        <v>35993</v>
      </c>
      <c r="E18" s="260" t="s">
        <v>714</v>
      </c>
      <c r="F18" s="261" t="s">
        <v>125</v>
      </c>
      <c r="G18" s="41"/>
      <c r="H18" s="41"/>
      <c r="I18" s="41"/>
      <c r="J18" s="60">
        <v>0</v>
      </c>
      <c r="K18" s="41"/>
      <c r="L18" s="41"/>
      <c r="M18" s="41"/>
      <c r="N18" s="60">
        <v>0</v>
      </c>
      <c r="O18" s="42"/>
      <c r="P18" s="43"/>
      <c r="R18" s="39"/>
      <c r="S18" s="39"/>
      <c r="T18" s="39"/>
    </row>
    <row r="19" spans="1:20" s="38" customFormat="1" ht="45" customHeight="1" thickBot="1">
      <c r="A19" s="40"/>
      <c r="B19" s="176" t="s">
        <v>270</v>
      </c>
      <c r="C19" s="176" t="s">
        <v>813</v>
      </c>
      <c r="D19" s="259" t="s">
        <v>813</v>
      </c>
      <c r="E19" s="260" t="s">
        <v>813</v>
      </c>
      <c r="F19" s="261" t="s">
        <v>813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176" t="s">
        <v>271</v>
      </c>
      <c r="C20" s="176" t="s">
        <v>813</v>
      </c>
      <c r="D20" s="259" t="s">
        <v>813</v>
      </c>
      <c r="E20" s="260" t="s">
        <v>813</v>
      </c>
      <c r="F20" s="261" t="s">
        <v>813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176" t="s">
        <v>272</v>
      </c>
      <c r="C21" s="176" t="s">
        <v>813</v>
      </c>
      <c r="D21" s="259" t="s">
        <v>813</v>
      </c>
      <c r="E21" s="260" t="s">
        <v>813</v>
      </c>
      <c r="F21" s="261" t="s">
        <v>813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176" t="s">
        <v>273</v>
      </c>
      <c r="C22" s="176" t="s">
        <v>813</v>
      </c>
      <c r="D22" s="259" t="s">
        <v>813</v>
      </c>
      <c r="E22" s="260" t="s">
        <v>813</v>
      </c>
      <c r="F22" s="261" t="s">
        <v>813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176" t="s">
        <v>274</v>
      </c>
      <c r="C23" s="176" t="s">
        <v>813</v>
      </c>
      <c r="D23" s="259" t="s">
        <v>813</v>
      </c>
      <c r="E23" s="260" t="s">
        <v>813</v>
      </c>
      <c r="F23" s="261" t="s">
        <v>813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176" t="s">
        <v>275</v>
      </c>
      <c r="C24" s="176" t="s">
        <v>813</v>
      </c>
      <c r="D24" s="259" t="s">
        <v>813</v>
      </c>
      <c r="E24" s="260" t="s">
        <v>813</v>
      </c>
      <c r="F24" s="261" t="s">
        <v>813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176" t="s">
        <v>276</v>
      </c>
      <c r="C25" s="176" t="s">
        <v>813</v>
      </c>
      <c r="D25" s="259" t="s">
        <v>813</v>
      </c>
      <c r="E25" s="260" t="s">
        <v>813</v>
      </c>
      <c r="F25" s="261" t="s">
        <v>813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0"/>
      <c r="B26" s="176" t="s">
        <v>277</v>
      </c>
      <c r="C26" s="176" t="s">
        <v>813</v>
      </c>
      <c r="D26" s="259" t="s">
        <v>813</v>
      </c>
      <c r="E26" s="260" t="s">
        <v>813</v>
      </c>
      <c r="F26" s="261" t="s">
        <v>813</v>
      </c>
      <c r="G26" s="290"/>
      <c r="H26" s="290"/>
      <c r="I26" s="290"/>
      <c r="J26" s="291">
        <v>0</v>
      </c>
      <c r="K26" s="322"/>
      <c r="L26" s="322"/>
      <c r="M26" s="322"/>
      <c r="N26" s="291">
        <v>0</v>
      </c>
      <c r="O26" s="293"/>
      <c r="P26" s="294"/>
      <c r="R26" s="39"/>
      <c r="S26" s="39"/>
      <c r="T26" s="39"/>
    </row>
    <row r="27" spans="1:20" s="38" customFormat="1" ht="45" customHeight="1" thickBot="1">
      <c r="A27" s="40"/>
      <c r="B27" s="176" t="s">
        <v>512</v>
      </c>
      <c r="C27" s="176" t="s">
        <v>813</v>
      </c>
      <c r="D27" s="259" t="s">
        <v>813</v>
      </c>
      <c r="E27" s="260" t="s">
        <v>813</v>
      </c>
      <c r="F27" s="261" t="s">
        <v>813</v>
      </c>
      <c r="G27" s="41"/>
      <c r="H27" s="41"/>
      <c r="I27" s="41"/>
      <c r="J27" s="203">
        <v>0</v>
      </c>
      <c r="K27" s="214"/>
      <c r="L27" s="214"/>
      <c r="M27" s="214"/>
      <c r="N27" s="203">
        <v>0</v>
      </c>
      <c r="O27" s="42"/>
      <c r="P27" s="295"/>
      <c r="R27" s="39"/>
      <c r="S27" s="39"/>
      <c r="T27" s="39"/>
    </row>
    <row r="28" spans="1:20" s="38" customFormat="1" ht="45" customHeight="1" thickBot="1">
      <c r="A28" s="40"/>
      <c r="B28" s="176" t="s">
        <v>513</v>
      </c>
      <c r="C28" s="176" t="s">
        <v>813</v>
      </c>
      <c r="D28" s="259" t="s">
        <v>813</v>
      </c>
      <c r="E28" s="260" t="s">
        <v>813</v>
      </c>
      <c r="F28" s="261" t="s">
        <v>813</v>
      </c>
      <c r="G28" s="41"/>
      <c r="H28" s="41"/>
      <c r="I28" s="41"/>
      <c r="J28" s="203">
        <v>0</v>
      </c>
      <c r="K28" s="214"/>
      <c r="L28" s="214"/>
      <c r="M28" s="214"/>
      <c r="N28" s="203">
        <v>0</v>
      </c>
      <c r="O28" s="42"/>
      <c r="P28" s="295"/>
      <c r="R28" s="39"/>
      <c r="S28" s="39"/>
      <c r="T28" s="39"/>
    </row>
    <row r="29" spans="1:20" s="38" customFormat="1" ht="45" customHeight="1" thickBot="1">
      <c r="A29" s="40"/>
      <c r="B29" s="176" t="s">
        <v>514</v>
      </c>
      <c r="C29" s="176" t="s">
        <v>813</v>
      </c>
      <c r="D29" s="259" t="s">
        <v>813</v>
      </c>
      <c r="E29" s="260" t="s">
        <v>813</v>
      </c>
      <c r="F29" s="261" t="s">
        <v>813</v>
      </c>
      <c r="G29" s="41"/>
      <c r="H29" s="41"/>
      <c r="I29" s="41"/>
      <c r="J29" s="203">
        <v>0</v>
      </c>
      <c r="K29" s="214"/>
      <c r="L29" s="214"/>
      <c r="M29" s="214"/>
      <c r="N29" s="203">
        <v>0</v>
      </c>
      <c r="O29" s="42"/>
      <c r="P29" s="295"/>
      <c r="R29" s="39"/>
      <c r="S29" s="39"/>
      <c r="T29" s="39"/>
    </row>
    <row r="30" spans="1:20" s="38" customFormat="1" ht="45" customHeight="1" thickBot="1">
      <c r="A30" s="40"/>
      <c r="B30" s="176" t="s">
        <v>515</v>
      </c>
      <c r="C30" s="176" t="s">
        <v>813</v>
      </c>
      <c r="D30" s="259" t="s">
        <v>813</v>
      </c>
      <c r="E30" s="260" t="s">
        <v>813</v>
      </c>
      <c r="F30" s="261" t="s">
        <v>813</v>
      </c>
      <c r="G30" s="41"/>
      <c r="H30" s="41"/>
      <c r="I30" s="41"/>
      <c r="J30" s="203">
        <v>0</v>
      </c>
      <c r="K30" s="214"/>
      <c r="L30" s="214"/>
      <c r="M30" s="214"/>
      <c r="N30" s="203">
        <v>0</v>
      </c>
      <c r="O30" s="42"/>
      <c r="P30" s="295"/>
      <c r="R30" s="39"/>
      <c r="S30" s="39"/>
      <c r="T30" s="39"/>
    </row>
    <row r="31" spans="1:20" s="38" customFormat="1" ht="45" customHeight="1" thickBot="1">
      <c r="A31" s="40"/>
      <c r="B31" s="176" t="s">
        <v>516</v>
      </c>
      <c r="C31" s="176" t="s">
        <v>813</v>
      </c>
      <c r="D31" s="259" t="s">
        <v>813</v>
      </c>
      <c r="E31" s="260" t="s">
        <v>813</v>
      </c>
      <c r="F31" s="261" t="s">
        <v>813</v>
      </c>
      <c r="G31" s="41"/>
      <c r="H31" s="41"/>
      <c r="I31" s="41"/>
      <c r="J31" s="203">
        <v>0</v>
      </c>
      <c r="K31" s="214"/>
      <c r="L31" s="214"/>
      <c r="M31" s="214"/>
      <c r="N31" s="203">
        <v>0</v>
      </c>
      <c r="O31" s="42"/>
      <c r="P31" s="295"/>
      <c r="R31" s="39"/>
      <c r="S31" s="39"/>
      <c r="T31" s="39"/>
    </row>
    <row r="32" spans="1:20" s="38" customFormat="1" ht="45" customHeight="1" thickBot="1">
      <c r="A32" s="40"/>
      <c r="B32" s="176" t="s">
        <v>517</v>
      </c>
      <c r="C32" s="176" t="s">
        <v>813</v>
      </c>
      <c r="D32" s="259" t="s">
        <v>813</v>
      </c>
      <c r="E32" s="260" t="s">
        <v>813</v>
      </c>
      <c r="F32" s="261" t="s">
        <v>813</v>
      </c>
      <c r="G32" s="41"/>
      <c r="H32" s="41"/>
      <c r="I32" s="41"/>
      <c r="J32" s="203">
        <v>0</v>
      </c>
      <c r="K32" s="214"/>
      <c r="L32" s="214"/>
      <c r="M32" s="214"/>
      <c r="N32" s="203">
        <v>0</v>
      </c>
      <c r="O32" s="42"/>
      <c r="P32" s="295"/>
      <c r="R32" s="39"/>
      <c r="S32" s="39"/>
      <c r="T32" s="39"/>
    </row>
    <row r="33" spans="1:20" s="38" customFormat="1" ht="45" customHeight="1" thickBot="1">
      <c r="A33" s="40"/>
      <c r="B33" s="176" t="s">
        <v>518</v>
      </c>
      <c r="C33" s="176" t="s">
        <v>813</v>
      </c>
      <c r="D33" s="259" t="s">
        <v>813</v>
      </c>
      <c r="E33" s="260" t="s">
        <v>813</v>
      </c>
      <c r="F33" s="261" t="s">
        <v>813</v>
      </c>
      <c r="G33" s="41"/>
      <c r="H33" s="41"/>
      <c r="I33" s="41"/>
      <c r="J33" s="203">
        <v>0</v>
      </c>
      <c r="K33" s="214"/>
      <c r="L33" s="214"/>
      <c r="M33" s="214"/>
      <c r="N33" s="203">
        <v>0</v>
      </c>
      <c r="O33" s="42"/>
      <c r="P33" s="295"/>
      <c r="R33" s="39"/>
      <c r="S33" s="39"/>
      <c r="T33" s="39"/>
    </row>
    <row r="34" spans="1:20" s="38" customFormat="1" ht="45" customHeight="1" thickBot="1">
      <c r="A34" s="40"/>
      <c r="B34" s="176" t="s">
        <v>519</v>
      </c>
      <c r="C34" s="176" t="s">
        <v>813</v>
      </c>
      <c r="D34" s="259" t="s">
        <v>813</v>
      </c>
      <c r="E34" s="260" t="s">
        <v>813</v>
      </c>
      <c r="F34" s="261" t="s">
        <v>813</v>
      </c>
      <c r="G34" s="41"/>
      <c r="H34" s="41"/>
      <c r="I34" s="41"/>
      <c r="J34" s="203">
        <v>0</v>
      </c>
      <c r="K34" s="214"/>
      <c r="L34" s="214"/>
      <c r="M34" s="214"/>
      <c r="N34" s="203">
        <v>0</v>
      </c>
      <c r="O34" s="42"/>
      <c r="P34" s="295"/>
      <c r="R34" s="39"/>
      <c r="S34" s="39"/>
      <c r="T34" s="39"/>
    </row>
    <row r="35" spans="1:20" s="38" customFormat="1" ht="45" customHeight="1" thickBot="1">
      <c r="A35" s="40"/>
      <c r="B35" s="176" t="s">
        <v>520</v>
      </c>
      <c r="C35" s="176" t="s">
        <v>813</v>
      </c>
      <c r="D35" s="259" t="s">
        <v>813</v>
      </c>
      <c r="E35" s="260" t="s">
        <v>813</v>
      </c>
      <c r="F35" s="261" t="s">
        <v>813</v>
      </c>
      <c r="G35" s="41"/>
      <c r="H35" s="41"/>
      <c r="I35" s="41"/>
      <c r="J35" s="203">
        <v>0</v>
      </c>
      <c r="K35" s="214"/>
      <c r="L35" s="214"/>
      <c r="M35" s="214"/>
      <c r="N35" s="203">
        <v>0</v>
      </c>
      <c r="O35" s="42"/>
      <c r="P35" s="295"/>
      <c r="R35" s="39"/>
      <c r="S35" s="39"/>
      <c r="T35" s="39"/>
    </row>
    <row r="36" spans="1:20" s="38" customFormat="1" ht="45" customHeight="1" thickBot="1">
      <c r="A36" s="40"/>
      <c r="B36" s="176" t="s">
        <v>521</v>
      </c>
      <c r="C36" s="176" t="s">
        <v>813</v>
      </c>
      <c r="D36" s="259" t="s">
        <v>813</v>
      </c>
      <c r="E36" s="260" t="s">
        <v>813</v>
      </c>
      <c r="F36" s="261" t="s">
        <v>813</v>
      </c>
      <c r="G36" s="41"/>
      <c r="H36" s="41"/>
      <c r="I36" s="41"/>
      <c r="J36" s="203">
        <v>0</v>
      </c>
      <c r="K36" s="214"/>
      <c r="L36" s="214"/>
      <c r="M36" s="214"/>
      <c r="N36" s="203">
        <v>0</v>
      </c>
      <c r="O36" s="42"/>
      <c r="P36" s="295"/>
      <c r="R36" s="39"/>
      <c r="S36" s="39"/>
      <c r="T36" s="39"/>
    </row>
    <row r="37" spans="1:20" s="38" customFormat="1" ht="45" customHeight="1" thickBot="1">
      <c r="A37" s="44"/>
      <c r="B37" s="314" t="s">
        <v>522</v>
      </c>
      <c r="C37" s="314" t="s">
        <v>813</v>
      </c>
      <c r="D37" s="315" t="s">
        <v>813</v>
      </c>
      <c r="E37" s="316" t="s">
        <v>813</v>
      </c>
      <c r="F37" s="317" t="s">
        <v>813</v>
      </c>
      <c r="G37" s="45"/>
      <c r="H37" s="45"/>
      <c r="I37" s="45"/>
      <c r="J37" s="216">
        <v>0</v>
      </c>
      <c r="K37" s="215"/>
      <c r="L37" s="215"/>
      <c r="M37" s="215"/>
      <c r="N37" s="216">
        <v>0</v>
      </c>
      <c r="O37" s="47"/>
      <c r="P37" s="297"/>
      <c r="R37" s="39"/>
      <c r="S37" s="39"/>
      <c r="T37" s="39"/>
    </row>
    <row r="38" spans="1:15" s="39" customFormat="1" ht="21" customHeight="1">
      <c r="A38" s="49"/>
      <c r="B38" s="49"/>
      <c r="C38" s="49"/>
      <c r="D38" s="50"/>
      <c r="E38" s="49"/>
      <c r="N38" s="51"/>
      <c r="O38" s="49"/>
    </row>
    <row r="39" spans="1:16" s="39" customFormat="1" ht="25.5" customHeight="1">
      <c r="A39" s="382" t="s">
        <v>6</v>
      </c>
      <c r="B39" s="382"/>
      <c r="C39" s="382"/>
      <c r="D39" s="382"/>
      <c r="E39" s="52" t="s">
        <v>0</v>
      </c>
      <c r="F39" s="52" t="s">
        <v>1</v>
      </c>
      <c r="G39" s="383" t="s">
        <v>2</v>
      </c>
      <c r="H39" s="383"/>
      <c r="I39" s="383"/>
      <c r="J39" s="52"/>
      <c r="K39" s="383" t="s">
        <v>3</v>
      </c>
      <c r="L39" s="383"/>
      <c r="M39" s="52"/>
      <c r="N39" s="383" t="s">
        <v>3</v>
      </c>
      <c r="O39" s="383"/>
      <c r="P39" s="52"/>
    </row>
  </sheetData>
  <sheetProtection/>
  <mergeCells count="23">
    <mergeCell ref="A1:P1"/>
    <mergeCell ref="A2:P2"/>
    <mergeCell ref="A3:D3"/>
    <mergeCell ref="G3:I3"/>
    <mergeCell ref="J3:L3"/>
    <mergeCell ref="M3:P3"/>
    <mergeCell ref="A4:D4"/>
    <mergeCell ref="G4:I4"/>
    <mergeCell ref="J4:L4"/>
    <mergeCell ref="M4:P4"/>
    <mergeCell ref="A6:A7"/>
    <mergeCell ref="D6:D7"/>
    <mergeCell ref="E6:E7"/>
    <mergeCell ref="F6:F7"/>
    <mergeCell ref="G6:M6"/>
    <mergeCell ref="N6:N7"/>
    <mergeCell ref="O6:O7"/>
    <mergeCell ref="P6:P7"/>
    <mergeCell ref="A39:D39"/>
    <mergeCell ref="G39:I39"/>
    <mergeCell ref="K39:L39"/>
    <mergeCell ref="N39:O39"/>
    <mergeCell ref="C6:C7"/>
  </mergeCells>
  <printOptions horizontalCentered="1"/>
  <pageMargins left="0.41" right="0.15748031496062992" top="0.5118110236220472" bottom="0.2362204724409449" header="0.35433070866141736" footer="0.15748031496062992"/>
  <pageSetup fitToHeight="1" fitToWidth="1" horizontalDpi="300" verticalDpi="3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41"/>
  <sheetViews>
    <sheetView zoomScalePageLayoutView="0" workbookViewId="0" topLeftCell="A1">
      <selection activeCell="A8" sqref="A8:P40"/>
    </sheetView>
  </sheetViews>
  <sheetFormatPr defaultColWidth="9.140625" defaultRowHeight="12.75"/>
  <cols>
    <col min="1" max="1" width="5.8515625" style="20" customWidth="1"/>
    <col min="2" max="2" width="11.00390625" style="20" hidden="1" customWidth="1"/>
    <col min="3" max="3" width="7.28125" style="20" customWidth="1"/>
    <col min="4" max="4" width="11.00390625" style="53" customWidth="1"/>
    <col min="5" max="5" width="23.57421875" style="20" customWidth="1"/>
    <col min="6" max="6" width="23.8515625" style="20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7" width="9.140625" style="21" customWidth="1"/>
    <col min="18" max="16384" width="9.140625" style="21" customWidth="1"/>
  </cols>
  <sheetData>
    <row r="1" spans="1:16" ht="48.75" customHeight="1">
      <c r="A1" s="416" t="str">
        <f>Kapak!B3</f>
        <v>TÜRKİYE ATLETİZM FEDERASYONU BAŞKANLIĞI
Bursa Atletizm İl Temsilciliği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PROGRAMI'!C8</f>
        <v>Gülle Atma</v>
      </c>
      <c r="F3" s="28" t="s">
        <v>561</v>
      </c>
      <c r="G3" s="399" t="str">
        <f>'YARIŞMA PROGRAMI'!E13</f>
        <v>13.50 (5kg)</v>
      </c>
      <c r="H3" s="399"/>
      <c r="I3" s="399"/>
      <c r="J3" s="400" t="s">
        <v>4</v>
      </c>
      <c r="K3" s="400"/>
      <c r="L3" s="400"/>
      <c r="M3" s="399" t="str">
        <f>'YARIŞMA PROGRAMI'!F13</f>
        <v>Osman Can ÖZDEVECİ 19.35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185" t="str">
        <f>'YARIŞMA PROGRAMI'!B12</f>
        <v>Yıldız Erkek</v>
      </c>
      <c r="F4" s="55"/>
      <c r="G4" s="387"/>
      <c r="H4" s="387"/>
      <c r="I4" s="387"/>
      <c r="J4" s="386" t="s">
        <v>17</v>
      </c>
      <c r="K4" s="386"/>
      <c r="L4" s="386"/>
      <c r="M4" s="388" t="str">
        <f>'YARIŞMA PROGRAMI'!D13</f>
        <v>03 Mayıs 2014 - 13.30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56"/>
      <c r="F5" s="57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407" t="s">
        <v>18</v>
      </c>
      <c r="B6" s="409"/>
      <c r="C6" s="384" t="s">
        <v>556</v>
      </c>
      <c r="D6" s="411" t="s">
        <v>31</v>
      </c>
      <c r="E6" s="409" t="s">
        <v>19</v>
      </c>
      <c r="F6" s="409" t="s">
        <v>23</v>
      </c>
      <c r="G6" s="413" t="s">
        <v>5</v>
      </c>
      <c r="H6" s="414"/>
      <c r="I6" s="414"/>
      <c r="J6" s="414"/>
      <c r="K6" s="414"/>
      <c r="L6" s="414"/>
      <c r="M6" s="415"/>
      <c r="N6" s="401" t="s">
        <v>20</v>
      </c>
      <c r="O6" s="403" t="s">
        <v>21</v>
      </c>
      <c r="P6" s="405" t="s">
        <v>22</v>
      </c>
    </row>
    <row r="7" spans="1:16" ht="35.25" customHeight="1" thickBot="1">
      <c r="A7" s="408"/>
      <c r="B7" s="410"/>
      <c r="C7" s="385"/>
      <c r="D7" s="412"/>
      <c r="E7" s="410"/>
      <c r="F7" s="410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402"/>
      <c r="O7" s="404"/>
      <c r="P7" s="406"/>
    </row>
    <row r="8" spans="1:20" s="38" customFormat="1" ht="45" customHeight="1" thickBot="1">
      <c r="A8" s="33">
        <v>1</v>
      </c>
      <c r="B8" s="92" t="s">
        <v>310</v>
      </c>
      <c r="C8" s="92" t="s">
        <v>601</v>
      </c>
      <c r="D8" s="34">
        <v>35657</v>
      </c>
      <c r="E8" s="58" t="s">
        <v>594</v>
      </c>
      <c r="F8" s="59" t="s">
        <v>557</v>
      </c>
      <c r="G8" s="35">
        <v>1629</v>
      </c>
      <c r="H8" s="35" t="s">
        <v>803</v>
      </c>
      <c r="I8" s="35">
        <v>1602</v>
      </c>
      <c r="J8" s="303">
        <v>1629</v>
      </c>
      <c r="K8" s="35" t="s">
        <v>803</v>
      </c>
      <c r="L8" s="35">
        <v>1644</v>
      </c>
      <c r="M8" s="35">
        <v>1705</v>
      </c>
      <c r="N8" s="303">
        <v>1705</v>
      </c>
      <c r="O8" s="36">
        <v>945</v>
      </c>
      <c r="P8" s="37"/>
      <c r="R8" s="39"/>
      <c r="S8" s="39"/>
      <c r="T8" s="39"/>
    </row>
    <row r="9" spans="1:20" s="38" customFormat="1" ht="45" customHeight="1" thickBot="1">
      <c r="A9" s="40">
        <v>2</v>
      </c>
      <c r="B9" s="92" t="s">
        <v>323</v>
      </c>
      <c r="C9" s="92">
        <v>61</v>
      </c>
      <c r="D9" s="34">
        <v>35976</v>
      </c>
      <c r="E9" s="58" t="s">
        <v>668</v>
      </c>
      <c r="F9" s="59" t="s">
        <v>125</v>
      </c>
      <c r="G9" s="41">
        <v>1683</v>
      </c>
      <c r="H9" s="41">
        <v>1538</v>
      </c>
      <c r="I9" s="41">
        <v>1592</v>
      </c>
      <c r="J9" s="60">
        <v>1683</v>
      </c>
      <c r="K9" s="41">
        <v>1560</v>
      </c>
      <c r="L9" s="41">
        <v>1664</v>
      </c>
      <c r="M9" s="41">
        <v>1624</v>
      </c>
      <c r="N9" s="60">
        <v>1683</v>
      </c>
      <c r="O9" s="42"/>
      <c r="P9" s="43"/>
      <c r="R9" s="39"/>
      <c r="S9" s="39"/>
      <c r="T9" s="39"/>
    </row>
    <row r="10" spans="1:20" s="38" customFormat="1" ht="45" customHeight="1" thickBot="1">
      <c r="A10" s="40">
        <v>3</v>
      </c>
      <c r="B10" s="92" t="s">
        <v>324</v>
      </c>
      <c r="C10" s="92">
        <v>127</v>
      </c>
      <c r="D10" s="34">
        <v>36026</v>
      </c>
      <c r="E10" s="58" t="s">
        <v>673</v>
      </c>
      <c r="F10" s="59" t="s">
        <v>630</v>
      </c>
      <c r="G10" s="41" t="s">
        <v>803</v>
      </c>
      <c r="H10" s="41">
        <v>1643</v>
      </c>
      <c r="I10" s="41">
        <v>1662</v>
      </c>
      <c r="J10" s="60">
        <v>1662</v>
      </c>
      <c r="K10" s="41" t="s">
        <v>803</v>
      </c>
      <c r="L10" s="41" t="s">
        <v>803</v>
      </c>
      <c r="M10" s="41" t="s">
        <v>803</v>
      </c>
      <c r="N10" s="60">
        <v>1662</v>
      </c>
      <c r="O10" s="42"/>
      <c r="P10" s="43"/>
      <c r="R10" s="39"/>
      <c r="S10" s="39"/>
      <c r="T10" s="39"/>
    </row>
    <row r="11" spans="1:20" s="38" customFormat="1" ht="45" customHeight="1" thickBot="1">
      <c r="A11" s="40">
        <v>4</v>
      </c>
      <c r="B11" s="92" t="s">
        <v>321</v>
      </c>
      <c r="C11" s="92">
        <v>136</v>
      </c>
      <c r="D11" s="34">
        <v>35853</v>
      </c>
      <c r="E11" s="58" t="s">
        <v>674</v>
      </c>
      <c r="F11" s="59" t="s">
        <v>660</v>
      </c>
      <c r="G11" s="41">
        <v>1397</v>
      </c>
      <c r="H11" s="41">
        <v>1479</v>
      </c>
      <c r="I11" s="41">
        <v>1397</v>
      </c>
      <c r="J11" s="60">
        <v>1479</v>
      </c>
      <c r="K11" s="41">
        <v>1373</v>
      </c>
      <c r="L11" s="41">
        <v>1446</v>
      </c>
      <c r="M11" s="41" t="s">
        <v>803</v>
      </c>
      <c r="N11" s="60">
        <v>1479</v>
      </c>
      <c r="O11" s="42"/>
      <c r="P11" s="43"/>
      <c r="R11" s="39"/>
      <c r="S11" s="39"/>
      <c r="T11" s="39"/>
    </row>
    <row r="12" spans="1:20" s="38" customFormat="1" ht="45" customHeight="1" thickBot="1">
      <c r="A12" s="40">
        <v>5</v>
      </c>
      <c r="B12" s="92" t="s">
        <v>314</v>
      </c>
      <c r="C12" s="92">
        <v>132</v>
      </c>
      <c r="D12" s="34">
        <v>35641</v>
      </c>
      <c r="E12" s="58" t="s">
        <v>657</v>
      </c>
      <c r="F12" s="59" t="s">
        <v>630</v>
      </c>
      <c r="G12" s="41">
        <v>1380</v>
      </c>
      <c r="H12" s="41" t="s">
        <v>803</v>
      </c>
      <c r="I12" s="41">
        <v>1382</v>
      </c>
      <c r="J12" s="60">
        <v>1382</v>
      </c>
      <c r="K12" s="41">
        <v>1452</v>
      </c>
      <c r="L12" s="41" t="s">
        <v>803</v>
      </c>
      <c r="M12" s="41">
        <v>1432</v>
      </c>
      <c r="N12" s="60">
        <v>1452</v>
      </c>
      <c r="O12" s="42"/>
      <c r="P12" s="43"/>
      <c r="R12" s="39"/>
      <c r="S12" s="39"/>
      <c r="T12" s="39"/>
    </row>
    <row r="13" spans="1:20" s="38" customFormat="1" ht="45" customHeight="1" thickBot="1">
      <c r="A13" s="44">
        <v>6</v>
      </c>
      <c r="B13" s="217" t="s">
        <v>322</v>
      </c>
      <c r="C13" s="217" t="s">
        <v>782</v>
      </c>
      <c r="D13" s="301">
        <v>35902</v>
      </c>
      <c r="E13" s="299" t="s">
        <v>678</v>
      </c>
      <c r="F13" s="300" t="s">
        <v>632</v>
      </c>
      <c r="G13" s="45" t="s">
        <v>803</v>
      </c>
      <c r="H13" s="45" t="s">
        <v>803</v>
      </c>
      <c r="I13" s="45">
        <v>1358</v>
      </c>
      <c r="J13" s="311">
        <v>1358</v>
      </c>
      <c r="K13" s="45">
        <v>1204</v>
      </c>
      <c r="L13" s="45" t="s">
        <v>803</v>
      </c>
      <c r="M13" s="45" t="s">
        <v>804</v>
      </c>
      <c r="N13" s="311">
        <v>1358</v>
      </c>
      <c r="O13" s="47"/>
      <c r="P13" s="48"/>
      <c r="R13" s="39"/>
      <c r="S13" s="39"/>
      <c r="T13" s="39"/>
    </row>
    <row r="14" spans="1:20" s="38" customFormat="1" ht="45" customHeight="1" thickBot="1">
      <c r="A14" s="304">
        <v>7</v>
      </c>
      <c r="B14" s="267" t="s">
        <v>320</v>
      </c>
      <c r="C14" s="267" t="s">
        <v>775</v>
      </c>
      <c r="D14" s="305">
        <v>35481</v>
      </c>
      <c r="E14" s="306" t="s">
        <v>675</v>
      </c>
      <c r="F14" s="306" t="s">
        <v>676</v>
      </c>
      <c r="G14" s="307">
        <v>1328</v>
      </c>
      <c r="H14" s="307" t="s">
        <v>803</v>
      </c>
      <c r="I14" s="307">
        <v>1334</v>
      </c>
      <c r="J14" s="308">
        <v>1334</v>
      </c>
      <c r="K14" s="307">
        <v>1342</v>
      </c>
      <c r="L14" s="307" t="s">
        <v>803</v>
      </c>
      <c r="M14" s="307" t="s">
        <v>803</v>
      </c>
      <c r="N14" s="308">
        <v>1342</v>
      </c>
      <c r="O14" s="309"/>
      <c r="P14" s="310"/>
      <c r="R14" s="39"/>
      <c r="S14" s="39"/>
      <c r="T14" s="39"/>
    </row>
    <row r="15" spans="1:20" s="38" customFormat="1" ht="45" customHeight="1" thickBot="1">
      <c r="A15" s="40">
        <v>8</v>
      </c>
      <c r="B15" s="92" t="s">
        <v>309</v>
      </c>
      <c r="C15" s="92">
        <v>9</v>
      </c>
      <c r="D15" s="34">
        <v>35741</v>
      </c>
      <c r="E15" s="58" t="s">
        <v>602</v>
      </c>
      <c r="F15" s="59" t="s">
        <v>558</v>
      </c>
      <c r="G15" s="41">
        <v>1193</v>
      </c>
      <c r="H15" s="41">
        <v>1334</v>
      </c>
      <c r="I15" s="41">
        <v>1336</v>
      </c>
      <c r="J15" s="60">
        <v>1336</v>
      </c>
      <c r="K15" s="41" t="s">
        <v>803</v>
      </c>
      <c r="L15" s="41">
        <v>1328</v>
      </c>
      <c r="M15" s="41" t="s">
        <v>803</v>
      </c>
      <c r="N15" s="60">
        <v>1336</v>
      </c>
      <c r="O15" s="42">
        <v>726</v>
      </c>
      <c r="P15" s="43"/>
      <c r="R15" s="39"/>
      <c r="S15" s="39"/>
      <c r="T15" s="39"/>
    </row>
    <row r="16" spans="1:20" s="38" customFormat="1" ht="45" customHeight="1" thickBot="1">
      <c r="A16" s="40">
        <v>9</v>
      </c>
      <c r="B16" s="92" t="s">
        <v>319</v>
      </c>
      <c r="C16" s="92" t="s">
        <v>781</v>
      </c>
      <c r="D16" s="34">
        <v>35997</v>
      </c>
      <c r="E16" s="58" t="s">
        <v>677</v>
      </c>
      <c r="F16" s="59" t="s">
        <v>632</v>
      </c>
      <c r="G16" s="41">
        <v>1304</v>
      </c>
      <c r="H16" s="41" t="s">
        <v>803</v>
      </c>
      <c r="I16" s="41" t="s">
        <v>803</v>
      </c>
      <c r="J16" s="60">
        <v>1304</v>
      </c>
      <c r="K16" s="41"/>
      <c r="L16" s="41"/>
      <c r="M16" s="41"/>
      <c r="N16" s="60">
        <v>1304</v>
      </c>
      <c r="O16" s="42"/>
      <c r="P16" s="43"/>
      <c r="R16" s="39"/>
      <c r="S16" s="39"/>
      <c r="T16" s="39"/>
    </row>
    <row r="17" spans="1:20" s="38" customFormat="1" ht="45" customHeight="1" thickBot="1">
      <c r="A17" s="40">
        <v>10</v>
      </c>
      <c r="B17" s="92" t="s">
        <v>313</v>
      </c>
      <c r="C17" s="92">
        <v>581</v>
      </c>
      <c r="D17" s="34">
        <v>35431</v>
      </c>
      <c r="E17" s="58" t="s">
        <v>801</v>
      </c>
      <c r="F17" s="59" t="s">
        <v>633</v>
      </c>
      <c r="G17" s="41" t="s">
        <v>803</v>
      </c>
      <c r="H17" s="41">
        <v>1261</v>
      </c>
      <c r="I17" s="41">
        <v>1227</v>
      </c>
      <c r="J17" s="60">
        <v>1261</v>
      </c>
      <c r="K17" s="41"/>
      <c r="L17" s="41"/>
      <c r="M17" s="41"/>
      <c r="N17" s="60">
        <v>1261</v>
      </c>
      <c r="O17" s="42"/>
      <c r="P17" s="43"/>
      <c r="R17" s="39"/>
      <c r="S17" s="39"/>
      <c r="T17" s="39"/>
    </row>
    <row r="18" spans="1:20" s="38" customFormat="1" ht="45" customHeight="1" thickBot="1">
      <c r="A18" s="40">
        <v>11</v>
      </c>
      <c r="B18" s="92" t="s">
        <v>312</v>
      </c>
      <c r="C18" s="92">
        <v>101</v>
      </c>
      <c r="D18" s="34" t="s">
        <v>679</v>
      </c>
      <c r="E18" s="58" t="s">
        <v>680</v>
      </c>
      <c r="F18" s="59" t="s">
        <v>633</v>
      </c>
      <c r="G18" s="41">
        <v>1206</v>
      </c>
      <c r="H18" s="41">
        <v>1207</v>
      </c>
      <c r="I18" s="41">
        <v>1251</v>
      </c>
      <c r="J18" s="60">
        <v>1251</v>
      </c>
      <c r="K18" s="41"/>
      <c r="L18" s="41"/>
      <c r="M18" s="41"/>
      <c r="N18" s="60">
        <v>1251</v>
      </c>
      <c r="O18" s="218"/>
      <c r="P18" s="43"/>
      <c r="R18" s="39"/>
      <c r="S18" s="39"/>
      <c r="T18" s="39"/>
    </row>
    <row r="19" spans="1:20" s="38" customFormat="1" ht="45" customHeight="1" thickBot="1">
      <c r="A19" s="40">
        <v>12</v>
      </c>
      <c r="B19" s="92" t="s">
        <v>308</v>
      </c>
      <c r="C19" s="92">
        <v>1</v>
      </c>
      <c r="D19" s="34">
        <v>36200</v>
      </c>
      <c r="E19" s="58" t="s">
        <v>562</v>
      </c>
      <c r="F19" s="59" t="s">
        <v>559</v>
      </c>
      <c r="G19" s="41">
        <v>1185</v>
      </c>
      <c r="H19" s="41" t="s">
        <v>803</v>
      </c>
      <c r="I19" s="41">
        <v>1238</v>
      </c>
      <c r="J19" s="60">
        <v>1238</v>
      </c>
      <c r="K19" s="41"/>
      <c r="L19" s="41"/>
      <c r="M19" s="41"/>
      <c r="N19" s="60">
        <v>1238</v>
      </c>
      <c r="O19" s="42">
        <v>669</v>
      </c>
      <c r="P19" s="43"/>
      <c r="R19" s="39"/>
      <c r="S19" s="39"/>
      <c r="T19" s="39"/>
    </row>
    <row r="20" spans="1:20" s="38" customFormat="1" ht="45" customHeight="1" thickBot="1">
      <c r="A20" s="40">
        <v>13</v>
      </c>
      <c r="B20" s="92" t="s">
        <v>318</v>
      </c>
      <c r="C20" s="92">
        <v>107</v>
      </c>
      <c r="D20" s="34">
        <v>35431</v>
      </c>
      <c r="E20" s="58" t="s">
        <v>672</v>
      </c>
      <c r="F20" s="59" t="s">
        <v>634</v>
      </c>
      <c r="G20" s="41">
        <v>1077</v>
      </c>
      <c r="H20" s="41">
        <v>1102</v>
      </c>
      <c r="I20" s="41">
        <v>1036</v>
      </c>
      <c r="J20" s="60">
        <v>1102</v>
      </c>
      <c r="K20" s="41"/>
      <c r="L20" s="41"/>
      <c r="M20" s="41"/>
      <c r="N20" s="60">
        <v>1102</v>
      </c>
      <c r="O20" s="42"/>
      <c r="P20" s="43"/>
      <c r="R20" s="39"/>
      <c r="S20" s="39"/>
      <c r="T20" s="39"/>
    </row>
    <row r="21" spans="1:20" s="38" customFormat="1" ht="45" customHeight="1" thickBot="1">
      <c r="A21" s="40">
        <v>14</v>
      </c>
      <c r="B21" s="92" t="s">
        <v>317</v>
      </c>
      <c r="C21" s="92">
        <v>65</v>
      </c>
      <c r="D21" s="34">
        <v>35811</v>
      </c>
      <c r="E21" s="58" t="s">
        <v>669</v>
      </c>
      <c r="F21" s="59" t="s">
        <v>125</v>
      </c>
      <c r="G21" s="41" t="s">
        <v>803</v>
      </c>
      <c r="H21" s="41">
        <v>948</v>
      </c>
      <c r="I21" s="41">
        <v>1039</v>
      </c>
      <c r="J21" s="60">
        <v>1039</v>
      </c>
      <c r="K21" s="41"/>
      <c r="L21" s="41"/>
      <c r="M21" s="41"/>
      <c r="N21" s="60">
        <v>1039</v>
      </c>
      <c r="O21" s="42"/>
      <c r="P21" s="43"/>
      <c r="R21" s="39"/>
      <c r="S21" s="39"/>
      <c r="T21" s="39"/>
    </row>
    <row r="22" spans="1:20" s="38" customFormat="1" ht="45" customHeight="1" thickBot="1">
      <c r="A22" s="40">
        <v>15</v>
      </c>
      <c r="B22" s="92" t="s">
        <v>315</v>
      </c>
      <c r="C22" s="92">
        <v>108</v>
      </c>
      <c r="D22" s="34">
        <v>35431</v>
      </c>
      <c r="E22" s="58" t="s">
        <v>681</v>
      </c>
      <c r="F22" s="59" t="s">
        <v>634</v>
      </c>
      <c r="G22" s="41" t="s">
        <v>803</v>
      </c>
      <c r="H22" s="41">
        <v>864</v>
      </c>
      <c r="I22" s="41">
        <v>850</v>
      </c>
      <c r="J22" s="60">
        <v>864</v>
      </c>
      <c r="K22" s="41"/>
      <c r="L22" s="41"/>
      <c r="M22" s="41"/>
      <c r="N22" s="60">
        <v>864</v>
      </c>
      <c r="O22" s="42"/>
      <c r="P22" s="43"/>
      <c r="R22" s="39"/>
      <c r="S22" s="39"/>
      <c r="T22" s="39"/>
    </row>
    <row r="23" spans="1:20" s="38" customFormat="1" ht="45" customHeight="1" thickBot="1">
      <c r="A23" s="40">
        <v>16</v>
      </c>
      <c r="B23" s="92" t="s">
        <v>307</v>
      </c>
      <c r="C23" s="92">
        <v>13</v>
      </c>
      <c r="D23" s="34">
        <v>36555</v>
      </c>
      <c r="E23" s="58" t="s">
        <v>605</v>
      </c>
      <c r="F23" s="59" t="s">
        <v>560</v>
      </c>
      <c r="G23" s="41">
        <v>798</v>
      </c>
      <c r="H23" s="41">
        <v>797</v>
      </c>
      <c r="I23" s="41">
        <v>768</v>
      </c>
      <c r="J23" s="60">
        <v>798</v>
      </c>
      <c r="K23" s="41"/>
      <c r="L23" s="41"/>
      <c r="M23" s="41"/>
      <c r="N23" s="60">
        <v>798</v>
      </c>
      <c r="O23" s="42">
        <v>410</v>
      </c>
      <c r="P23" s="43"/>
      <c r="R23" s="39"/>
      <c r="S23" s="39"/>
      <c r="T23" s="39"/>
    </row>
    <row r="24" spans="1:20" s="38" customFormat="1" ht="45" customHeight="1" thickBot="1">
      <c r="A24" s="40" t="s">
        <v>635</v>
      </c>
      <c r="B24" s="92" t="s">
        <v>311</v>
      </c>
      <c r="C24" s="92">
        <v>71</v>
      </c>
      <c r="D24" s="34">
        <v>35604</v>
      </c>
      <c r="E24" s="58" t="s">
        <v>670</v>
      </c>
      <c r="F24" s="59" t="s">
        <v>125</v>
      </c>
      <c r="G24" s="41"/>
      <c r="H24" s="41"/>
      <c r="I24" s="41"/>
      <c r="J24" s="60">
        <v>0</v>
      </c>
      <c r="K24" s="41"/>
      <c r="L24" s="41"/>
      <c r="M24" s="41"/>
      <c r="N24" s="60">
        <v>0</v>
      </c>
      <c r="O24" s="42" t="s">
        <v>810</v>
      </c>
      <c r="P24" s="43"/>
      <c r="R24" s="39"/>
      <c r="S24" s="39"/>
      <c r="T24" s="39"/>
    </row>
    <row r="25" spans="1:20" s="38" customFormat="1" ht="45" customHeight="1" thickBot="1">
      <c r="A25" s="40"/>
      <c r="B25" s="92" t="s">
        <v>316</v>
      </c>
      <c r="C25" s="92">
        <v>80</v>
      </c>
      <c r="D25" s="34">
        <v>35490</v>
      </c>
      <c r="E25" s="58" t="s">
        <v>671</v>
      </c>
      <c r="F25" s="59" t="s">
        <v>125</v>
      </c>
      <c r="G25" s="41"/>
      <c r="H25" s="41"/>
      <c r="I25" s="41"/>
      <c r="J25" s="60">
        <v>0</v>
      </c>
      <c r="K25" s="41"/>
      <c r="L25" s="41"/>
      <c r="M25" s="41"/>
      <c r="N25" s="60">
        <v>0</v>
      </c>
      <c r="O25" s="42" t="s">
        <v>810</v>
      </c>
      <c r="P25" s="43"/>
      <c r="R25" s="39"/>
      <c r="S25" s="39"/>
      <c r="T25" s="39"/>
    </row>
    <row r="26" spans="1:20" s="38" customFormat="1" ht="45" customHeight="1" thickBot="1">
      <c r="A26" s="40"/>
      <c r="B26" s="217" t="s">
        <v>325</v>
      </c>
      <c r="C26" s="265" t="s">
        <v>813</v>
      </c>
      <c r="D26" s="34" t="s">
        <v>813</v>
      </c>
      <c r="E26" s="58" t="s">
        <v>813</v>
      </c>
      <c r="F26" s="302" t="s">
        <v>813</v>
      </c>
      <c r="G26" s="290"/>
      <c r="H26" s="290"/>
      <c r="I26" s="290"/>
      <c r="J26" s="291">
        <v>0</v>
      </c>
      <c r="K26" s="290"/>
      <c r="L26" s="290"/>
      <c r="M26" s="290"/>
      <c r="N26" s="291">
        <v>0</v>
      </c>
      <c r="O26" s="293"/>
      <c r="P26" s="294"/>
      <c r="R26" s="39"/>
      <c r="S26" s="39"/>
      <c r="T26" s="39"/>
    </row>
    <row r="27" spans="1:20" s="38" customFormat="1" ht="45" customHeight="1" thickBot="1">
      <c r="A27" s="40"/>
      <c r="B27" s="217" t="s">
        <v>326</v>
      </c>
      <c r="C27" s="265" t="s">
        <v>813</v>
      </c>
      <c r="D27" s="34" t="s">
        <v>813</v>
      </c>
      <c r="E27" s="58" t="s">
        <v>813</v>
      </c>
      <c r="F27" s="59" t="s">
        <v>813</v>
      </c>
      <c r="G27" s="41"/>
      <c r="H27" s="41"/>
      <c r="I27" s="41"/>
      <c r="J27" s="203">
        <v>0</v>
      </c>
      <c r="K27" s="41"/>
      <c r="L27" s="41"/>
      <c r="M27" s="41"/>
      <c r="N27" s="203">
        <v>0</v>
      </c>
      <c r="O27" s="42"/>
      <c r="P27" s="295"/>
      <c r="R27" s="39"/>
      <c r="S27" s="39"/>
      <c r="T27" s="39"/>
    </row>
    <row r="28" spans="1:20" s="38" customFormat="1" ht="45" customHeight="1" thickBot="1">
      <c r="A28" s="40"/>
      <c r="B28" s="217" t="s">
        <v>327</v>
      </c>
      <c r="C28" s="265" t="s">
        <v>813</v>
      </c>
      <c r="D28" s="34" t="s">
        <v>813</v>
      </c>
      <c r="E28" s="58" t="s">
        <v>813</v>
      </c>
      <c r="F28" s="59" t="s">
        <v>813</v>
      </c>
      <c r="G28" s="41"/>
      <c r="H28" s="41"/>
      <c r="I28" s="41"/>
      <c r="J28" s="203">
        <v>0</v>
      </c>
      <c r="K28" s="41"/>
      <c r="L28" s="41"/>
      <c r="M28" s="41"/>
      <c r="N28" s="203">
        <v>0</v>
      </c>
      <c r="O28" s="42"/>
      <c r="P28" s="295"/>
      <c r="R28" s="39"/>
      <c r="S28" s="39"/>
      <c r="T28" s="39"/>
    </row>
    <row r="29" spans="1:20" s="38" customFormat="1" ht="45" customHeight="1" thickBot="1">
      <c r="A29" s="40"/>
      <c r="B29" s="217" t="s">
        <v>328</v>
      </c>
      <c r="C29" s="265" t="s">
        <v>813</v>
      </c>
      <c r="D29" s="34" t="s">
        <v>813</v>
      </c>
      <c r="E29" s="58" t="s">
        <v>813</v>
      </c>
      <c r="F29" s="59" t="s">
        <v>813</v>
      </c>
      <c r="G29" s="41"/>
      <c r="H29" s="41"/>
      <c r="I29" s="41"/>
      <c r="J29" s="203">
        <v>0</v>
      </c>
      <c r="K29" s="41"/>
      <c r="L29" s="41"/>
      <c r="M29" s="41"/>
      <c r="N29" s="203">
        <v>0</v>
      </c>
      <c r="O29" s="42"/>
      <c r="P29" s="295"/>
      <c r="R29" s="39"/>
      <c r="S29" s="39"/>
      <c r="T29" s="39"/>
    </row>
    <row r="30" spans="1:20" s="38" customFormat="1" ht="45" customHeight="1" thickBot="1">
      <c r="A30" s="40"/>
      <c r="B30" s="217" t="s">
        <v>329</v>
      </c>
      <c r="C30" s="265" t="s">
        <v>813</v>
      </c>
      <c r="D30" s="34" t="s">
        <v>813</v>
      </c>
      <c r="E30" s="58" t="s">
        <v>813</v>
      </c>
      <c r="F30" s="59" t="s">
        <v>813</v>
      </c>
      <c r="G30" s="41"/>
      <c r="H30" s="41"/>
      <c r="I30" s="41"/>
      <c r="J30" s="203">
        <v>0</v>
      </c>
      <c r="K30" s="41"/>
      <c r="L30" s="41"/>
      <c r="M30" s="41"/>
      <c r="N30" s="203">
        <v>0</v>
      </c>
      <c r="O30" s="42"/>
      <c r="P30" s="295"/>
      <c r="R30" s="39"/>
      <c r="S30" s="39"/>
      <c r="T30" s="39"/>
    </row>
    <row r="31" spans="1:20" s="38" customFormat="1" ht="45" customHeight="1" thickBot="1">
      <c r="A31" s="40"/>
      <c r="B31" s="217" t="s">
        <v>330</v>
      </c>
      <c r="C31" s="265" t="s">
        <v>813</v>
      </c>
      <c r="D31" s="34" t="s">
        <v>813</v>
      </c>
      <c r="E31" s="58" t="s">
        <v>813</v>
      </c>
      <c r="F31" s="59" t="s">
        <v>813</v>
      </c>
      <c r="G31" s="41"/>
      <c r="H31" s="41"/>
      <c r="I31" s="41"/>
      <c r="J31" s="203">
        <v>0</v>
      </c>
      <c r="K31" s="41"/>
      <c r="L31" s="41"/>
      <c r="M31" s="41"/>
      <c r="N31" s="203">
        <v>0</v>
      </c>
      <c r="O31" s="42"/>
      <c r="P31" s="295"/>
      <c r="R31" s="39"/>
      <c r="S31" s="39"/>
      <c r="T31" s="39"/>
    </row>
    <row r="32" spans="1:20" s="38" customFormat="1" ht="45" customHeight="1" thickBot="1">
      <c r="A32" s="40"/>
      <c r="B32" s="217" t="s">
        <v>331</v>
      </c>
      <c r="C32" s="265" t="s">
        <v>813</v>
      </c>
      <c r="D32" s="34" t="s">
        <v>813</v>
      </c>
      <c r="E32" s="58" t="s">
        <v>813</v>
      </c>
      <c r="F32" s="59" t="s">
        <v>813</v>
      </c>
      <c r="G32" s="41"/>
      <c r="H32" s="41"/>
      <c r="I32" s="41"/>
      <c r="J32" s="203">
        <v>0</v>
      </c>
      <c r="K32" s="41"/>
      <c r="L32" s="41"/>
      <c r="M32" s="41"/>
      <c r="N32" s="203">
        <v>0</v>
      </c>
      <c r="O32" s="42"/>
      <c r="P32" s="295"/>
      <c r="R32" s="39"/>
      <c r="S32" s="39"/>
      <c r="T32" s="39"/>
    </row>
    <row r="33" spans="1:20" s="38" customFormat="1" ht="45" customHeight="1" thickBot="1">
      <c r="A33" s="40"/>
      <c r="B33" s="217" t="s">
        <v>332</v>
      </c>
      <c r="C33" s="265" t="s">
        <v>813</v>
      </c>
      <c r="D33" s="34" t="s">
        <v>813</v>
      </c>
      <c r="E33" s="58" t="s">
        <v>813</v>
      </c>
      <c r="F33" s="59" t="s">
        <v>813</v>
      </c>
      <c r="G33" s="41"/>
      <c r="H33" s="41"/>
      <c r="I33" s="41"/>
      <c r="J33" s="203">
        <v>0</v>
      </c>
      <c r="K33" s="41"/>
      <c r="L33" s="41"/>
      <c r="M33" s="41"/>
      <c r="N33" s="203">
        <v>0</v>
      </c>
      <c r="O33" s="42"/>
      <c r="P33" s="295"/>
      <c r="R33" s="39"/>
      <c r="S33" s="39"/>
      <c r="T33" s="39"/>
    </row>
    <row r="34" spans="1:20" s="38" customFormat="1" ht="45" customHeight="1" thickBot="1">
      <c r="A34" s="40"/>
      <c r="B34" s="217" t="s">
        <v>333</v>
      </c>
      <c r="C34" s="265" t="s">
        <v>813</v>
      </c>
      <c r="D34" s="34" t="s">
        <v>813</v>
      </c>
      <c r="E34" s="58" t="s">
        <v>813</v>
      </c>
      <c r="F34" s="59" t="s">
        <v>813</v>
      </c>
      <c r="G34" s="41"/>
      <c r="H34" s="41"/>
      <c r="I34" s="41"/>
      <c r="J34" s="203">
        <v>0</v>
      </c>
      <c r="K34" s="41"/>
      <c r="L34" s="41"/>
      <c r="M34" s="41"/>
      <c r="N34" s="203">
        <v>0</v>
      </c>
      <c r="O34" s="42"/>
      <c r="P34" s="295"/>
      <c r="R34" s="39"/>
      <c r="S34" s="39"/>
      <c r="T34" s="39"/>
    </row>
    <row r="35" spans="1:20" s="38" customFormat="1" ht="45" customHeight="1" thickBot="1">
      <c r="A35" s="40"/>
      <c r="B35" s="217" t="s">
        <v>334</v>
      </c>
      <c r="C35" s="265" t="s">
        <v>813</v>
      </c>
      <c r="D35" s="34" t="s">
        <v>813</v>
      </c>
      <c r="E35" s="58" t="s">
        <v>813</v>
      </c>
      <c r="F35" s="59" t="s">
        <v>813</v>
      </c>
      <c r="G35" s="41"/>
      <c r="H35" s="41"/>
      <c r="I35" s="41"/>
      <c r="J35" s="203">
        <v>0</v>
      </c>
      <c r="K35" s="41"/>
      <c r="L35" s="41"/>
      <c r="M35" s="41"/>
      <c r="N35" s="203">
        <v>0</v>
      </c>
      <c r="O35" s="42"/>
      <c r="P35" s="295"/>
      <c r="R35" s="39"/>
      <c r="S35" s="39"/>
      <c r="T35" s="39"/>
    </row>
    <row r="36" spans="1:16" s="39" customFormat="1" ht="35.25" customHeight="1" thickBot="1">
      <c r="A36" s="40"/>
      <c r="B36" s="217" t="s">
        <v>335</v>
      </c>
      <c r="C36" s="265" t="s">
        <v>813</v>
      </c>
      <c r="D36" s="34" t="s">
        <v>813</v>
      </c>
      <c r="E36" s="58" t="s">
        <v>813</v>
      </c>
      <c r="F36" s="59" t="s">
        <v>813</v>
      </c>
      <c r="G36" s="41"/>
      <c r="H36" s="41"/>
      <c r="I36" s="41"/>
      <c r="J36" s="203">
        <v>0</v>
      </c>
      <c r="K36" s="41"/>
      <c r="L36" s="41"/>
      <c r="M36" s="41"/>
      <c r="N36" s="203">
        <v>0</v>
      </c>
      <c r="O36" s="42"/>
      <c r="P36" s="295"/>
    </row>
    <row r="37" spans="1:16" s="39" customFormat="1" ht="35.25" customHeight="1" thickBot="1">
      <c r="A37" s="40"/>
      <c r="B37" s="217" t="s">
        <v>336</v>
      </c>
      <c r="C37" s="265" t="s">
        <v>813</v>
      </c>
      <c r="D37" s="34" t="s">
        <v>813</v>
      </c>
      <c r="E37" s="58" t="s">
        <v>813</v>
      </c>
      <c r="F37" s="59" t="s">
        <v>813</v>
      </c>
      <c r="G37" s="41"/>
      <c r="H37" s="41"/>
      <c r="I37" s="41"/>
      <c r="J37" s="203">
        <v>0</v>
      </c>
      <c r="K37" s="41"/>
      <c r="L37" s="41"/>
      <c r="M37" s="41"/>
      <c r="N37" s="203">
        <v>0</v>
      </c>
      <c r="O37" s="42"/>
      <c r="P37" s="295"/>
    </row>
    <row r="38" spans="1:16" s="39" customFormat="1" ht="35.25" customHeight="1" thickBot="1">
      <c r="A38" s="40"/>
      <c r="B38" s="217" t="s">
        <v>337</v>
      </c>
      <c r="C38" s="265" t="s">
        <v>813</v>
      </c>
      <c r="D38" s="34" t="s">
        <v>813</v>
      </c>
      <c r="E38" s="58" t="s">
        <v>813</v>
      </c>
      <c r="F38" s="59" t="s">
        <v>813</v>
      </c>
      <c r="G38" s="41"/>
      <c r="H38" s="41"/>
      <c r="I38" s="41"/>
      <c r="J38" s="203">
        <v>0</v>
      </c>
      <c r="K38" s="41"/>
      <c r="L38" s="41"/>
      <c r="M38" s="41"/>
      <c r="N38" s="203">
        <v>0</v>
      </c>
      <c r="O38" s="42"/>
      <c r="P38" s="295"/>
    </row>
    <row r="39" spans="1:16" s="39" customFormat="1" ht="35.25" customHeight="1" thickBot="1">
      <c r="A39" s="40"/>
      <c r="B39" s="217" t="s">
        <v>338</v>
      </c>
      <c r="C39" s="265" t="s">
        <v>813</v>
      </c>
      <c r="D39" s="34" t="s">
        <v>813</v>
      </c>
      <c r="E39" s="58" t="s">
        <v>813</v>
      </c>
      <c r="F39" s="59" t="s">
        <v>813</v>
      </c>
      <c r="G39" s="41"/>
      <c r="H39" s="41"/>
      <c r="I39" s="41"/>
      <c r="J39" s="203">
        <v>0</v>
      </c>
      <c r="K39" s="214"/>
      <c r="L39" s="214"/>
      <c r="M39" s="214"/>
      <c r="N39" s="203">
        <v>0</v>
      </c>
      <c r="O39" s="42"/>
      <c r="P39" s="295"/>
    </row>
    <row r="40" spans="1:16" s="39" customFormat="1" ht="35.25" customHeight="1" thickBot="1">
      <c r="A40" s="44"/>
      <c r="B40" s="217" t="s">
        <v>339</v>
      </c>
      <c r="C40" s="217" t="s">
        <v>813</v>
      </c>
      <c r="D40" s="301" t="s">
        <v>813</v>
      </c>
      <c r="E40" s="299" t="s">
        <v>813</v>
      </c>
      <c r="F40" s="300" t="s">
        <v>813</v>
      </c>
      <c r="G40" s="45"/>
      <c r="H40" s="45"/>
      <c r="I40" s="45"/>
      <c r="J40" s="216">
        <v>0</v>
      </c>
      <c r="K40" s="215"/>
      <c r="L40" s="215"/>
      <c r="M40" s="215"/>
      <c r="N40" s="216">
        <v>0</v>
      </c>
      <c r="O40" s="47"/>
      <c r="P40" s="297"/>
    </row>
    <row r="41" spans="1:16" s="39" customFormat="1" ht="25.5" customHeight="1">
      <c r="A41" s="382" t="s">
        <v>6</v>
      </c>
      <c r="B41" s="382"/>
      <c r="C41" s="382"/>
      <c r="D41" s="382"/>
      <c r="E41" s="52" t="s">
        <v>0</v>
      </c>
      <c r="F41" s="52" t="s">
        <v>1</v>
      </c>
      <c r="G41" s="383" t="s">
        <v>2</v>
      </c>
      <c r="H41" s="383"/>
      <c r="I41" s="383"/>
      <c r="J41" s="52"/>
      <c r="K41" s="383" t="s">
        <v>3</v>
      </c>
      <c r="L41" s="383"/>
      <c r="M41" s="52"/>
      <c r="N41" s="383" t="s">
        <v>3</v>
      </c>
      <c r="O41" s="383"/>
      <c r="P41" s="52"/>
    </row>
  </sheetData>
  <sheetProtection/>
  <mergeCells count="24">
    <mergeCell ref="A1:P1"/>
    <mergeCell ref="A2:P2"/>
    <mergeCell ref="A3:D3"/>
    <mergeCell ref="G3:I3"/>
    <mergeCell ref="J3:L3"/>
    <mergeCell ref="M3:P3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N6:N7"/>
    <mergeCell ref="O6:O7"/>
    <mergeCell ref="P6:P7"/>
    <mergeCell ref="A41:D41"/>
    <mergeCell ref="G41:I41"/>
    <mergeCell ref="K41:L41"/>
    <mergeCell ref="N41:O41"/>
    <mergeCell ref="C6:C7"/>
  </mergeCells>
  <printOptions/>
  <pageMargins left="0.62" right="0.16" top="0.53" bottom="0.24" header="0.35433070866141736" footer="0.16"/>
  <pageSetup fitToHeight="1" fitToWidth="1" horizontalDpi="300" verticalDpi="3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36"/>
  <sheetViews>
    <sheetView zoomScalePageLayoutView="0" workbookViewId="0" topLeftCell="A1">
      <selection activeCell="A8" sqref="A8:P34"/>
    </sheetView>
  </sheetViews>
  <sheetFormatPr defaultColWidth="9.140625" defaultRowHeight="12.75"/>
  <cols>
    <col min="1" max="1" width="5.8515625" style="20" customWidth="1"/>
    <col min="2" max="2" width="11.28125" style="20" hidden="1" customWidth="1"/>
    <col min="3" max="3" width="7.421875" style="20" customWidth="1"/>
    <col min="4" max="4" width="11.28125" style="53" customWidth="1"/>
    <col min="5" max="5" width="21.7109375" style="20" customWidth="1"/>
    <col min="6" max="6" width="24.8515625" style="21" customWidth="1"/>
    <col min="7" max="13" width="7.7109375" style="21" customWidth="1"/>
    <col min="14" max="14" width="7.7109375" style="54" customWidth="1"/>
    <col min="15" max="15" width="7.7109375" style="76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(Kapak!B3)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PROGRAMI'!C9</f>
        <v>Cirit Atma</v>
      </c>
      <c r="F3" s="28" t="s">
        <v>561</v>
      </c>
      <c r="G3" s="399" t="str">
        <f>'YARIŞMA PROGRAMI'!E14</f>
        <v>47.00 (700gr)</v>
      </c>
      <c r="H3" s="399"/>
      <c r="I3" s="399"/>
      <c r="J3" s="400" t="s">
        <v>4</v>
      </c>
      <c r="K3" s="400"/>
      <c r="L3" s="400"/>
      <c r="M3" s="421" t="str">
        <f>'YARIŞMA PROGRAMI'!F14</f>
        <v>Ali KİLİSLİ 75.11</v>
      </c>
      <c r="N3" s="421"/>
      <c r="O3" s="421"/>
      <c r="P3" s="421"/>
    </row>
    <row r="4" spans="1:16" s="22" customFormat="1" ht="17.25" customHeight="1">
      <c r="A4" s="386" t="s">
        <v>16</v>
      </c>
      <c r="B4" s="386"/>
      <c r="C4" s="386"/>
      <c r="D4" s="386"/>
      <c r="E4" s="29" t="str">
        <f>'YARIŞMA PROGRAMI'!B12</f>
        <v>Yıldız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PROGRAMI'!D14</f>
        <v>04 Mayıs 2014 - 13.10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74"/>
      <c r="P5" s="23"/>
    </row>
    <row r="6" spans="1:16" ht="22.5" customHeight="1">
      <c r="A6" s="389" t="s">
        <v>18</v>
      </c>
      <c r="B6" s="419" t="s">
        <v>116</v>
      </c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417" t="s">
        <v>21</v>
      </c>
      <c r="P6" s="380" t="s">
        <v>22</v>
      </c>
    </row>
    <row r="7" spans="1:16" ht="35.25" customHeight="1" thickBot="1">
      <c r="A7" s="390"/>
      <c r="B7" s="420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418"/>
      <c r="P7" s="381"/>
    </row>
    <row r="8" spans="1:20" s="38" customFormat="1" ht="42" customHeight="1" thickBot="1">
      <c r="A8" s="33">
        <v>1</v>
      </c>
      <c r="B8" s="92" t="s">
        <v>353</v>
      </c>
      <c r="C8" s="92" t="s">
        <v>772</v>
      </c>
      <c r="D8" s="259">
        <v>35551</v>
      </c>
      <c r="E8" s="58" t="s">
        <v>732</v>
      </c>
      <c r="F8" s="59" t="s">
        <v>662</v>
      </c>
      <c r="G8" s="35">
        <v>5838</v>
      </c>
      <c r="H8" s="35" t="s">
        <v>804</v>
      </c>
      <c r="I8" s="35" t="s">
        <v>804</v>
      </c>
      <c r="J8" s="303">
        <v>5838</v>
      </c>
      <c r="K8" s="35" t="s">
        <v>804</v>
      </c>
      <c r="L8" s="35" t="s">
        <v>804</v>
      </c>
      <c r="M8" s="35" t="s">
        <v>804</v>
      </c>
      <c r="N8" s="303">
        <v>5838</v>
      </c>
      <c r="O8" s="180"/>
      <c r="P8" s="95"/>
      <c r="R8" s="39"/>
      <c r="S8" s="39"/>
      <c r="T8" s="39"/>
    </row>
    <row r="9" spans="1:20" s="38" customFormat="1" ht="42" customHeight="1" thickBot="1">
      <c r="A9" s="40">
        <v>2</v>
      </c>
      <c r="B9" s="177" t="s">
        <v>343</v>
      </c>
      <c r="C9" s="266" t="s">
        <v>600</v>
      </c>
      <c r="D9" s="259">
        <v>35957</v>
      </c>
      <c r="E9" s="58" t="s">
        <v>596</v>
      </c>
      <c r="F9" s="59" t="s">
        <v>557</v>
      </c>
      <c r="G9" s="41">
        <v>4427</v>
      </c>
      <c r="H9" s="41">
        <v>4842</v>
      </c>
      <c r="I9" s="41">
        <v>4497</v>
      </c>
      <c r="J9" s="60">
        <v>4842</v>
      </c>
      <c r="K9" s="41">
        <v>5000</v>
      </c>
      <c r="L9" s="41" t="s">
        <v>803</v>
      </c>
      <c r="M9" s="41">
        <v>5475</v>
      </c>
      <c r="N9" s="60">
        <v>5475</v>
      </c>
      <c r="O9" s="181">
        <v>734</v>
      </c>
      <c r="P9" s="96"/>
      <c r="R9" s="39"/>
      <c r="S9" s="39"/>
      <c r="T9" s="39"/>
    </row>
    <row r="10" spans="1:20" s="38" customFormat="1" ht="42" customHeight="1" thickBot="1">
      <c r="A10" s="40">
        <v>3</v>
      </c>
      <c r="B10" s="177" t="s">
        <v>344</v>
      </c>
      <c r="C10" s="266">
        <v>571</v>
      </c>
      <c r="D10" s="259">
        <v>35431</v>
      </c>
      <c r="E10" s="58" t="s">
        <v>800</v>
      </c>
      <c r="F10" s="59" t="s">
        <v>633</v>
      </c>
      <c r="G10" s="41">
        <v>4700</v>
      </c>
      <c r="H10" s="41">
        <v>3836</v>
      </c>
      <c r="I10" s="41">
        <v>4999</v>
      </c>
      <c r="J10" s="60">
        <v>4999</v>
      </c>
      <c r="K10" s="41">
        <v>4611</v>
      </c>
      <c r="L10" s="41">
        <v>5011</v>
      </c>
      <c r="M10" s="41">
        <v>5191</v>
      </c>
      <c r="N10" s="60">
        <v>5191</v>
      </c>
      <c r="O10" s="181"/>
      <c r="P10" s="96"/>
      <c r="R10" s="39"/>
      <c r="S10" s="39"/>
      <c r="T10" s="39"/>
    </row>
    <row r="11" spans="1:20" s="38" customFormat="1" ht="42" customHeight="1" thickBot="1">
      <c r="A11" s="33">
        <v>4</v>
      </c>
      <c r="B11" s="93" t="s">
        <v>352</v>
      </c>
      <c r="C11" s="267" t="s">
        <v>770</v>
      </c>
      <c r="D11" s="259">
        <v>36066</v>
      </c>
      <c r="E11" s="58" t="s">
        <v>731</v>
      </c>
      <c r="F11" s="59" t="s">
        <v>662</v>
      </c>
      <c r="G11" s="41">
        <v>4491</v>
      </c>
      <c r="H11" s="41">
        <v>4838</v>
      </c>
      <c r="I11" s="41">
        <v>4710</v>
      </c>
      <c r="J11" s="60">
        <v>4838</v>
      </c>
      <c r="K11" s="41" t="s">
        <v>803</v>
      </c>
      <c r="L11" s="41">
        <v>5190</v>
      </c>
      <c r="M11" s="41">
        <v>4533</v>
      </c>
      <c r="N11" s="60">
        <v>5190</v>
      </c>
      <c r="O11" s="181"/>
      <c r="P11" s="96"/>
      <c r="R11" s="39"/>
      <c r="S11" s="39"/>
      <c r="T11" s="39"/>
    </row>
    <row r="12" spans="1:20" s="38" customFormat="1" ht="42" customHeight="1" thickBot="1">
      <c r="A12" s="40">
        <v>5</v>
      </c>
      <c r="B12" s="93" t="s">
        <v>351</v>
      </c>
      <c r="C12" s="267">
        <v>125</v>
      </c>
      <c r="D12" s="259">
        <v>35810</v>
      </c>
      <c r="E12" s="58" t="s">
        <v>730</v>
      </c>
      <c r="F12" s="59" t="s">
        <v>630</v>
      </c>
      <c r="G12" s="41">
        <v>4860</v>
      </c>
      <c r="H12" s="41">
        <v>5028</v>
      </c>
      <c r="I12" s="41">
        <v>5142</v>
      </c>
      <c r="J12" s="60">
        <v>5142</v>
      </c>
      <c r="K12" s="41">
        <v>4869</v>
      </c>
      <c r="L12" s="41">
        <v>5098</v>
      </c>
      <c r="M12" s="41">
        <v>4229</v>
      </c>
      <c r="N12" s="60">
        <v>5142</v>
      </c>
      <c r="O12" s="181"/>
      <c r="P12" s="96"/>
      <c r="R12" s="39"/>
      <c r="S12" s="39"/>
      <c r="T12" s="39"/>
    </row>
    <row r="13" spans="1:20" s="38" customFormat="1" ht="42" customHeight="1" thickBot="1">
      <c r="A13" s="40">
        <v>6</v>
      </c>
      <c r="B13" s="177" t="s">
        <v>341</v>
      </c>
      <c r="C13" s="266">
        <v>3</v>
      </c>
      <c r="D13" s="259">
        <v>36161</v>
      </c>
      <c r="E13" s="58" t="s">
        <v>564</v>
      </c>
      <c r="F13" s="59" t="s">
        <v>559</v>
      </c>
      <c r="G13" s="41">
        <v>4434</v>
      </c>
      <c r="H13" s="41">
        <v>4790</v>
      </c>
      <c r="I13" s="41" t="s">
        <v>803</v>
      </c>
      <c r="J13" s="60">
        <v>4790</v>
      </c>
      <c r="K13" s="41">
        <v>4103</v>
      </c>
      <c r="L13" s="41">
        <v>3962</v>
      </c>
      <c r="M13" s="41" t="s">
        <v>803</v>
      </c>
      <c r="N13" s="60">
        <v>4790</v>
      </c>
      <c r="O13" s="181">
        <v>639</v>
      </c>
      <c r="P13" s="96"/>
      <c r="R13" s="39"/>
      <c r="S13" s="39"/>
      <c r="T13" s="39"/>
    </row>
    <row r="14" spans="1:20" s="38" customFormat="1" ht="42" customHeight="1" thickBot="1">
      <c r="A14" s="325">
        <v>7</v>
      </c>
      <c r="B14" s="319" t="s">
        <v>345</v>
      </c>
      <c r="C14" s="320">
        <v>71</v>
      </c>
      <c r="D14" s="315">
        <v>35604</v>
      </c>
      <c r="E14" s="299" t="s">
        <v>670</v>
      </c>
      <c r="F14" s="300" t="s">
        <v>125</v>
      </c>
      <c r="G14" s="45" t="s">
        <v>803</v>
      </c>
      <c r="H14" s="45">
        <v>4709</v>
      </c>
      <c r="I14" s="45">
        <v>4788</v>
      </c>
      <c r="J14" s="311">
        <v>4788</v>
      </c>
      <c r="K14" s="45">
        <v>4409</v>
      </c>
      <c r="L14" s="45">
        <v>4570</v>
      </c>
      <c r="M14" s="45" t="s">
        <v>803</v>
      </c>
      <c r="N14" s="311">
        <v>4788</v>
      </c>
      <c r="O14" s="334"/>
      <c r="P14" s="336"/>
      <c r="R14" s="39"/>
      <c r="S14" s="39"/>
      <c r="T14" s="39"/>
    </row>
    <row r="15" spans="1:20" s="38" customFormat="1" ht="42" customHeight="1" thickBot="1">
      <c r="A15" s="304">
        <v>8</v>
      </c>
      <c r="B15" s="267" t="s">
        <v>349</v>
      </c>
      <c r="C15" s="267" t="s">
        <v>779</v>
      </c>
      <c r="D15" s="312">
        <v>35724</v>
      </c>
      <c r="E15" s="306" t="s">
        <v>733</v>
      </c>
      <c r="F15" s="306" t="s">
        <v>734</v>
      </c>
      <c r="G15" s="307" t="s">
        <v>803</v>
      </c>
      <c r="H15" s="307" t="s">
        <v>803</v>
      </c>
      <c r="I15" s="307">
        <v>4558</v>
      </c>
      <c r="J15" s="308">
        <v>4558</v>
      </c>
      <c r="K15" s="307">
        <v>4080</v>
      </c>
      <c r="L15" s="307">
        <v>4649</v>
      </c>
      <c r="M15" s="307">
        <v>4506</v>
      </c>
      <c r="N15" s="308">
        <v>4649</v>
      </c>
      <c r="O15" s="333"/>
      <c r="P15" s="335"/>
      <c r="R15" s="39"/>
      <c r="S15" s="39"/>
      <c r="T15" s="39"/>
    </row>
    <row r="16" spans="1:20" s="38" customFormat="1" ht="42" customHeight="1" thickBot="1">
      <c r="A16" s="40">
        <v>9</v>
      </c>
      <c r="B16" s="93" t="s">
        <v>350</v>
      </c>
      <c r="C16" s="267">
        <v>46</v>
      </c>
      <c r="D16" s="259">
        <v>35796</v>
      </c>
      <c r="E16" s="58" t="s">
        <v>728</v>
      </c>
      <c r="F16" s="59" t="s">
        <v>699</v>
      </c>
      <c r="G16" s="41">
        <v>3647</v>
      </c>
      <c r="H16" s="41">
        <v>4327</v>
      </c>
      <c r="I16" s="41">
        <v>3880</v>
      </c>
      <c r="J16" s="60">
        <v>4327</v>
      </c>
      <c r="K16" s="41"/>
      <c r="L16" s="41"/>
      <c r="M16" s="41"/>
      <c r="N16" s="60">
        <v>4327</v>
      </c>
      <c r="O16" s="42"/>
      <c r="P16" s="43"/>
      <c r="R16" s="39"/>
      <c r="S16" s="39"/>
      <c r="T16" s="39"/>
    </row>
    <row r="17" spans="1:20" s="38" customFormat="1" ht="42" customHeight="1" thickBot="1">
      <c r="A17" s="33">
        <v>10</v>
      </c>
      <c r="B17" s="93" t="s">
        <v>348</v>
      </c>
      <c r="C17" s="267" t="s">
        <v>784</v>
      </c>
      <c r="D17" s="259">
        <v>36140</v>
      </c>
      <c r="E17" s="58" t="s">
        <v>735</v>
      </c>
      <c r="F17" s="59" t="s">
        <v>632</v>
      </c>
      <c r="G17" s="41" t="s">
        <v>803</v>
      </c>
      <c r="H17" s="41">
        <v>3814</v>
      </c>
      <c r="I17" s="41">
        <v>3885</v>
      </c>
      <c r="J17" s="60">
        <v>3885</v>
      </c>
      <c r="K17" s="41"/>
      <c r="L17" s="41"/>
      <c r="M17" s="41"/>
      <c r="N17" s="60">
        <v>3885</v>
      </c>
      <c r="O17" s="42"/>
      <c r="P17" s="43"/>
      <c r="R17" s="39"/>
      <c r="S17" s="39"/>
      <c r="T17" s="39"/>
    </row>
    <row r="18" spans="1:20" s="38" customFormat="1" ht="42" customHeight="1" thickBot="1">
      <c r="A18" s="40">
        <v>11</v>
      </c>
      <c r="B18" s="177" t="s">
        <v>347</v>
      </c>
      <c r="C18" s="266" t="s">
        <v>785</v>
      </c>
      <c r="D18" s="259">
        <v>36051</v>
      </c>
      <c r="E18" s="58" t="s">
        <v>736</v>
      </c>
      <c r="F18" s="59" t="s">
        <v>632</v>
      </c>
      <c r="G18" s="41">
        <v>3878</v>
      </c>
      <c r="H18" s="41" t="s">
        <v>803</v>
      </c>
      <c r="I18" s="41" t="s">
        <v>803</v>
      </c>
      <c r="J18" s="60">
        <v>3878</v>
      </c>
      <c r="K18" s="41"/>
      <c r="L18" s="41"/>
      <c r="M18" s="41"/>
      <c r="N18" s="60">
        <v>3878</v>
      </c>
      <c r="O18" s="42"/>
      <c r="P18" s="43"/>
      <c r="R18" s="39"/>
      <c r="S18" s="39"/>
      <c r="T18" s="39"/>
    </row>
    <row r="19" spans="1:20" s="38" customFormat="1" ht="42" customHeight="1" thickBot="1">
      <c r="A19" s="40">
        <v>12</v>
      </c>
      <c r="B19" s="177" t="s">
        <v>346</v>
      </c>
      <c r="C19" s="266">
        <v>66</v>
      </c>
      <c r="D19" s="259">
        <v>35657</v>
      </c>
      <c r="E19" s="58" t="s">
        <v>729</v>
      </c>
      <c r="F19" s="59" t="s">
        <v>125</v>
      </c>
      <c r="G19" s="41">
        <v>3169</v>
      </c>
      <c r="H19" s="41">
        <v>3213</v>
      </c>
      <c r="I19" s="41">
        <v>3460</v>
      </c>
      <c r="J19" s="60">
        <v>3460</v>
      </c>
      <c r="K19" s="41"/>
      <c r="L19" s="41"/>
      <c r="M19" s="41"/>
      <c r="N19" s="60">
        <v>3460</v>
      </c>
      <c r="O19" s="42"/>
      <c r="P19" s="43"/>
      <c r="R19" s="39"/>
      <c r="S19" s="39"/>
      <c r="T19" s="39"/>
    </row>
    <row r="20" spans="1:20" s="38" customFormat="1" ht="42" customHeight="1" thickBot="1">
      <c r="A20" s="33">
        <v>13</v>
      </c>
      <c r="B20" s="177" t="s">
        <v>340</v>
      </c>
      <c r="C20" s="266">
        <v>15</v>
      </c>
      <c r="D20" s="259">
        <v>36610</v>
      </c>
      <c r="E20" s="58" t="s">
        <v>607</v>
      </c>
      <c r="F20" s="59" t="s">
        <v>560</v>
      </c>
      <c r="G20" s="41">
        <v>2644</v>
      </c>
      <c r="H20" s="41" t="s">
        <v>803</v>
      </c>
      <c r="I20" s="41">
        <v>2808</v>
      </c>
      <c r="J20" s="60">
        <v>2808</v>
      </c>
      <c r="K20" s="41"/>
      <c r="L20" s="41"/>
      <c r="M20" s="41"/>
      <c r="N20" s="60">
        <v>2808</v>
      </c>
      <c r="O20" s="42">
        <v>365</v>
      </c>
      <c r="P20" s="43"/>
      <c r="R20" s="39"/>
      <c r="S20" s="39"/>
      <c r="T20" s="39"/>
    </row>
    <row r="21" spans="1:20" s="38" customFormat="1" ht="42" customHeight="1" thickBot="1">
      <c r="A21" s="40">
        <v>14</v>
      </c>
      <c r="B21" s="177" t="s">
        <v>342</v>
      </c>
      <c r="C21" s="266">
        <v>11</v>
      </c>
      <c r="D21" s="259">
        <v>35796</v>
      </c>
      <c r="E21" s="58" t="s">
        <v>799</v>
      </c>
      <c r="F21" s="59" t="s">
        <v>558</v>
      </c>
      <c r="G21" s="41" t="s">
        <v>803</v>
      </c>
      <c r="H21" s="41">
        <v>2800</v>
      </c>
      <c r="I21" s="41" t="s">
        <v>803</v>
      </c>
      <c r="J21" s="60">
        <v>2800</v>
      </c>
      <c r="K21" s="41"/>
      <c r="L21" s="41"/>
      <c r="M21" s="41"/>
      <c r="N21" s="60">
        <v>2800</v>
      </c>
      <c r="O21" s="42">
        <v>363</v>
      </c>
      <c r="P21" s="43"/>
      <c r="R21" s="39"/>
      <c r="S21" s="39"/>
      <c r="T21" s="39"/>
    </row>
    <row r="22" spans="1:20" s="38" customFormat="1" ht="42" customHeight="1" thickBot="1">
      <c r="A22" s="40"/>
      <c r="B22" s="93" t="s">
        <v>354</v>
      </c>
      <c r="C22" s="267" t="s">
        <v>813</v>
      </c>
      <c r="D22" s="259" t="s">
        <v>813</v>
      </c>
      <c r="E22" s="58" t="s">
        <v>813</v>
      </c>
      <c r="F22" s="59" t="s">
        <v>813</v>
      </c>
      <c r="G22" s="41"/>
      <c r="H22" s="41"/>
      <c r="I22" s="41"/>
      <c r="J22" s="203">
        <v>0</v>
      </c>
      <c r="K22" s="179"/>
      <c r="L22" s="179"/>
      <c r="M22" s="179"/>
      <c r="N22" s="203">
        <v>0</v>
      </c>
      <c r="O22" s="42"/>
      <c r="P22" s="43"/>
      <c r="R22" s="39"/>
      <c r="S22" s="39"/>
      <c r="T22" s="39"/>
    </row>
    <row r="23" spans="1:20" s="38" customFormat="1" ht="42" customHeight="1" thickBot="1">
      <c r="A23" s="40"/>
      <c r="B23" s="93" t="s">
        <v>355</v>
      </c>
      <c r="C23" s="267" t="s">
        <v>813</v>
      </c>
      <c r="D23" s="259" t="s">
        <v>813</v>
      </c>
      <c r="E23" s="58" t="s">
        <v>813</v>
      </c>
      <c r="F23" s="59" t="s">
        <v>813</v>
      </c>
      <c r="G23" s="41"/>
      <c r="H23" s="41"/>
      <c r="I23" s="41"/>
      <c r="J23" s="203">
        <v>0</v>
      </c>
      <c r="K23" s="179"/>
      <c r="L23" s="179"/>
      <c r="M23" s="179"/>
      <c r="N23" s="203">
        <v>0</v>
      </c>
      <c r="O23" s="42"/>
      <c r="P23" s="43"/>
      <c r="R23" s="39"/>
      <c r="S23" s="39"/>
      <c r="T23" s="39"/>
    </row>
    <row r="24" spans="1:20" s="38" customFormat="1" ht="42" customHeight="1" thickBot="1">
      <c r="A24" s="40"/>
      <c r="B24" s="93" t="s">
        <v>356</v>
      </c>
      <c r="C24" s="267" t="s">
        <v>813</v>
      </c>
      <c r="D24" s="259" t="s">
        <v>813</v>
      </c>
      <c r="E24" s="58" t="s">
        <v>813</v>
      </c>
      <c r="F24" s="59" t="s">
        <v>813</v>
      </c>
      <c r="G24" s="41"/>
      <c r="H24" s="41"/>
      <c r="I24" s="41"/>
      <c r="J24" s="203">
        <v>0</v>
      </c>
      <c r="K24" s="179"/>
      <c r="L24" s="179"/>
      <c r="M24" s="179"/>
      <c r="N24" s="203">
        <v>0</v>
      </c>
      <c r="O24" s="42"/>
      <c r="P24" s="43"/>
      <c r="R24" s="39"/>
      <c r="S24" s="39"/>
      <c r="T24" s="39"/>
    </row>
    <row r="25" spans="1:20" s="38" customFormat="1" ht="42" customHeight="1" thickBot="1">
      <c r="A25" s="40"/>
      <c r="B25" s="93" t="s">
        <v>357</v>
      </c>
      <c r="C25" s="267" t="s">
        <v>813</v>
      </c>
      <c r="D25" s="259" t="s">
        <v>813</v>
      </c>
      <c r="E25" s="58" t="s">
        <v>813</v>
      </c>
      <c r="F25" s="59" t="s">
        <v>813</v>
      </c>
      <c r="G25" s="41"/>
      <c r="H25" s="41"/>
      <c r="I25" s="41"/>
      <c r="J25" s="203">
        <v>0</v>
      </c>
      <c r="K25" s="179"/>
      <c r="L25" s="179"/>
      <c r="M25" s="179"/>
      <c r="N25" s="203">
        <v>0</v>
      </c>
      <c r="O25" s="42"/>
      <c r="P25" s="43"/>
      <c r="R25" s="39"/>
      <c r="S25" s="39"/>
      <c r="T25" s="39"/>
    </row>
    <row r="26" spans="1:20" s="38" customFormat="1" ht="42" customHeight="1" thickBot="1">
      <c r="A26" s="40"/>
      <c r="B26" s="94" t="s">
        <v>358</v>
      </c>
      <c r="C26" s="268" t="s">
        <v>813</v>
      </c>
      <c r="D26" s="259" t="s">
        <v>813</v>
      </c>
      <c r="E26" s="58" t="s">
        <v>813</v>
      </c>
      <c r="F26" s="59" t="s">
        <v>813</v>
      </c>
      <c r="G26" s="290"/>
      <c r="H26" s="290"/>
      <c r="I26" s="290"/>
      <c r="J26" s="291">
        <v>0</v>
      </c>
      <c r="K26" s="292"/>
      <c r="L26" s="292"/>
      <c r="M26" s="292"/>
      <c r="N26" s="291">
        <v>0</v>
      </c>
      <c r="O26" s="293"/>
      <c r="P26" s="294"/>
      <c r="R26" s="39"/>
      <c r="S26" s="39"/>
      <c r="T26" s="39"/>
    </row>
    <row r="27" spans="1:20" s="38" customFormat="1" ht="42" customHeight="1" thickBot="1">
      <c r="A27" s="40"/>
      <c r="B27" s="94" t="s">
        <v>523</v>
      </c>
      <c r="C27" s="59" t="s">
        <v>813</v>
      </c>
      <c r="D27" s="259" t="s">
        <v>813</v>
      </c>
      <c r="E27" s="58" t="s">
        <v>813</v>
      </c>
      <c r="F27" s="59" t="s">
        <v>813</v>
      </c>
      <c r="G27" s="41"/>
      <c r="H27" s="41"/>
      <c r="I27" s="41"/>
      <c r="J27" s="203">
        <v>0</v>
      </c>
      <c r="K27" s="179"/>
      <c r="L27" s="179"/>
      <c r="M27" s="179"/>
      <c r="N27" s="203">
        <v>0</v>
      </c>
      <c r="O27" s="42"/>
      <c r="P27" s="295"/>
      <c r="R27" s="39"/>
      <c r="S27" s="39"/>
      <c r="T27" s="39"/>
    </row>
    <row r="28" spans="1:20" s="38" customFormat="1" ht="42" customHeight="1" thickBot="1">
      <c r="A28" s="40"/>
      <c r="B28" s="94" t="s">
        <v>524</v>
      </c>
      <c r="C28" s="59" t="s">
        <v>813</v>
      </c>
      <c r="D28" s="259" t="s">
        <v>813</v>
      </c>
      <c r="E28" s="58" t="s">
        <v>813</v>
      </c>
      <c r="F28" s="59" t="s">
        <v>813</v>
      </c>
      <c r="G28" s="41"/>
      <c r="H28" s="41"/>
      <c r="I28" s="41"/>
      <c r="J28" s="203">
        <v>0</v>
      </c>
      <c r="K28" s="179"/>
      <c r="L28" s="179"/>
      <c r="M28" s="179"/>
      <c r="N28" s="203">
        <v>0</v>
      </c>
      <c r="O28" s="42"/>
      <c r="P28" s="295"/>
      <c r="R28" s="39"/>
      <c r="S28" s="39"/>
      <c r="T28" s="39"/>
    </row>
    <row r="29" spans="1:20" s="38" customFormat="1" ht="42" customHeight="1" thickBot="1">
      <c r="A29" s="40"/>
      <c r="B29" s="94" t="s">
        <v>525</v>
      </c>
      <c r="C29" s="59" t="s">
        <v>813</v>
      </c>
      <c r="D29" s="259" t="s">
        <v>813</v>
      </c>
      <c r="E29" s="58" t="s">
        <v>813</v>
      </c>
      <c r="F29" s="59" t="s">
        <v>813</v>
      </c>
      <c r="G29" s="41"/>
      <c r="H29" s="41"/>
      <c r="I29" s="41"/>
      <c r="J29" s="203">
        <v>0</v>
      </c>
      <c r="K29" s="179"/>
      <c r="L29" s="179"/>
      <c r="M29" s="179"/>
      <c r="N29" s="203">
        <v>0</v>
      </c>
      <c r="O29" s="42"/>
      <c r="P29" s="295"/>
      <c r="R29" s="39"/>
      <c r="S29" s="39"/>
      <c r="T29" s="39"/>
    </row>
    <row r="30" spans="1:20" s="38" customFormat="1" ht="42" customHeight="1" thickBot="1">
      <c r="A30" s="40"/>
      <c r="B30" s="94" t="s">
        <v>526</v>
      </c>
      <c r="C30" s="59" t="s">
        <v>813</v>
      </c>
      <c r="D30" s="259" t="s">
        <v>813</v>
      </c>
      <c r="E30" s="58" t="s">
        <v>813</v>
      </c>
      <c r="F30" s="59" t="s">
        <v>813</v>
      </c>
      <c r="G30" s="41"/>
      <c r="H30" s="41"/>
      <c r="I30" s="41"/>
      <c r="J30" s="203">
        <v>0</v>
      </c>
      <c r="K30" s="179"/>
      <c r="L30" s="179"/>
      <c r="M30" s="179"/>
      <c r="N30" s="203">
        <v>0</v>
      </c>
      <c r="O30" s="42"/>
      <c r="P30" s="295"/>
      <c r="R30" s="39"/>
      <c r="S30" s="39"/>
      <c r="T30" s="39"/>
    </row>
    <row r="31" spans="1:20" s="38" customFormat="1" ht="42" customHeight="1" thickBot="1">
      <c r="A31" s="40"/>
      <c r="B31" s="94" t="s">
        <v>527</v>
      </c>
      <c r="C31" s="59" t="s">
        <v>813</v>
      </c>
      <c r="D31" s="259" t="s">
        <v>813</v>
      </c>
      <c r="E31" s="58" t="s">
        <v>813</v>
      </c>
      <c r="F31" s="59" t="s">
        <v>813</v>
      </c>
      <c r="G31" s="41"/>
      <c r="H31" s="41"/>
      <c r="I31" s="41"/>
      <c r="J31" s="203">
        <v>0</v>
      </c>
      <c r="K31" s="179"/>
      <c r="L31" s="179"/>
      <c r="M31" s="179"/>
      <c r="N31" s="203">
        <v>0</v>
      </c>
      <c r="O31" s="42"/>
      <c r="P31" s="295"/>
      <c r="R31" s="39"/>
      <c r="S31" s="39"/>
      <c r="T31" s="39"/>
    </row>
    <row r="32" spans="1:20" s="38" customFormat="1" ht="42" customHeight="1" thickBot="1">
      <c r="A32" s="40"/>
      <c r="B32" s="94" t="s">
        <v>528</v>
      </c>
      <c r="C32" s="59" t="s">
        <v>813</v>
      </c>
      <c r="D32" s="259" t="s">
        <v>813</v>
      </c>
      <c r="E32" s="58" t="s">
        <v>813</v>
      </c>
      <c r="F32" s="59" t="s">
        <v>813</v>
      </c>
      <c r="G32" s="41"/>
      <c r="H32" s="41"/>
      <c r="I32" s="41"/>
      <c r="J32" s="203">
        <v>0</v>
      </c>
      <c r="K32" s="179"/>
      <c r="L32" s="179"/>
      <c r="M32" s="179"/>
      <c r="N32" s="203">
        <v>0</v>
      </c>
      <c r="O32" s="42"/>
      <c r="P32" s="295"/>
      <c r="R32" s="39"/>
      <c r="S32" s="39"/>
      <c r="T32" s="39"/>
    </row>
    <row r="33" spans="1:20" s="38" customFormat="1" ht="42" customHeight="1" thickBot="1">
      <c r="A33" s="40"/>
      <c r="B33" s="94" t="s">
        <v>529</v>
      </c>
      <c r="C33" s="59" t="s">
        <v>813</v>
      </c>
      <c r="D33" s="225" t="s">
        <v>813</v>
      </c>
      <c r="E33" s="58" t="s">
        <v>813</v>
      </c>
      <c r="F33" s="59" t="s">
        <v>813</v>
      </c>
      <c r="G33" s="41"/>
      <c r="H33" s="41"/>
      <c r="I33" s="41"/>
      <c r="J33" s="296"/>
      <c r="K33" s="41"/>
      <c r="L33" s="41"/>
      <c r="M33" s="41"/>
      <c r="N33" s="296"/>
      <c r="O33" s="42"/>
      <c r="P33" s="295"/>
      <c r="R33" s="39"/>
      <c r="S33" s="39"/>
      <c r="T33" s="39"/>
    </row>
    <row r="34" spans="1:20" s="38" customFormat="1" ht="42" customHeight="1" thickBot="1">
      <c r="A34" s="40"/>
      <c r="B34" s="94" t="s">
        <v>530</v>
      </c>
      <c r="C34" s="300" t="s">
        <v>813</v>
      </c>
      <c r="D34" s="298" t="s">
        <v>813</v>
      </c>
      <c r="E34" s="299" t="s">
        <v>813</v>
      </c>
      <c r="F34" s="300" t="s">
        <v>813</v>
      </c>
      <c r="G34" s="45"/>
      <c r="H34" s="45"/>
      <c r="I34" s="45"/>
      <c r="J34" s="46"/>
      <c r="K34" s="45"/>
      <c r="L34" s="45"/>
      <c r="M34" s="45"/>
      <c r="N34" s="46"/>
      <c r="O34" s="47"/>
      <c r="P34" s="297"/>
      <c r="R34" s="39"/>
      <c r="S34" s="39"/>
      <c r="T34" s="39"/>
    </row>
    <row r="35" spans="1:15" s="39" customFormat="1" ht="22.5" customHeight="1">
      <c r="A35" s="49"/>
      <c r="B35" s="49"/>
      <c r="C35" s="49"/>
      <c r="D35" s="50"/>
      <c r="E35" s="49"/>
      <c r="N35" s="51"/>
      <c r="O35" s="75"/>
    </row>
    <row r="36" spans="1:16" s="39" customFormat="1" ht="25.5" customHeight="1">
      <c r="A36" s="382" t="s">
        <v>6</v>
      </c>
      <c r="B36" s="382"/>
      <c r="C36" s="382"/>
      <c r="D36" s="382"/>
      <c r="E36" s="52" t="s">
        <v>0</v>
      </c>
      <c r="F36" s="52" t="s">
        <v>1</v>
      </c>
      <c r="G36" s="383" t="s">
        <v>2</v>
      </c>
      <c r="H36" s="383"/>
      <c r="I36" s="383"/>
      <c r="J36" s="52"/>
      <c r="K36" s="383" t="s">
        <v>3</v>
      </c>
      <c r="L36" s="383"/>
      <c r="M36" s="52"/>
      <c r="N36" s="383" t="s">
        <v>3</v>
      </c>
      <c r="O36" s="383"/>
      <c r="P36" s="52"/>
    </row>
  </sheetData>
  <sheetProtection/>
  <mergeCells count="24">
    <mergeCell ref="A1:P1"/>
    <mergeCell ref="A2:P2"/>
    <mergeCell ref="A3:D3"/>
    <mergeCell ref="G3:I3"/>
    <mergeCell ref="J3:L3"/>
    <mergeCell ref="M3:P3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N6:N7"/>
    <mergeCell ref="O6:O7"/>
    <mergeCell ref="P6:P7"/>
    <mergeCell ref="A36:D36"/>
    <mergeCell ref="G36:I36"/>
    <mergeCell ref="K36:L36"/>
    <mergeCell ref="N36:O36"/>
    <mergeCell ref="C6:C7"/>
  </mergeCells>
  <printOptions horizontalCentered="1"/>
  <pageMargins left="0.6299212598425197" right="0.3937007874015748" top="0.61" bottom="0.2362204724409449" header="0.35433070866141736" footer="0.15748031496062992"/>
  <pageSetup fitToHeight="1" fitToWidth="1" horizontalDpi="300" verticalDpi="3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4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8515625" style="20" customWidth="1"/>
    <col min="2" max="2" width="12.7109375" style="20" hidden="1" customWidth="1"/>
    <col min="3" max="3" width="8.00390625" style="20" customWidth="1"/>
    <col min="4" max="4" width="12.57421875" style="53" customWidth="1"/>
    <col min="5" max="5" width="21.7109375" style="20" customWidth="1"/>
    <col min="6" max="6" width="25.71093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Kapak!B3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 t="str">
        <f>Kapak!B15</f>
        <v>NURULLAH İVAK ULUSLAR ARASI ATMALAR ŞAMPİYONASI VE YILDIZLAR ATMALAR LİGİ FİNALİ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PROGRAMI'!C10</f>
        <v>Disk Atma</v>
      </c>
      <c r="F3" s="28" t="s">
        <v>561</v>
      </c>
      <c r="G3" s="399" t="str">
        <f>'YARIŞMA PROGRAMI'!E10</f>
        <v>40.00 (1kg)</v>
      </c>
      <c r="H3" s="399"/>
      <c r="I3" s="399"/>
      <c r="J3" s="400" t="s">
        <v>4</v>
      </c>
      <c r="K3" s="400"/>
      <c r="L3" s="400"/>
      <c r="M3" s="399" t="str">
        <f>'YARIŞMA PROGRAMI'!F15</f>
        <v>Özkan KAYA 58.74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200" t="str">
        <f>'YARIŞMA PROGRAMI'!B12</f>
        <v>Yıldız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PROGRAMI'!D15</f>
        <v>04 Mayıs 2014 - 11.00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389" t="s">
        <v>18</v>
      </c>
      <c r="B6" s="419" t="s">
        <v>116</v>
      </c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378" t="s">
        <v>21</v>
      </c>
      <c r="P6" s="380" t="s">
        <v>22</v>
      </c>
    </row>
    <row r="7" spans="1:16" ht="35.25" customHeight="1" thickBot="1">
      <c r="A7" s="390"/>
      <c r="B7" s="420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379"/>
      <c r="P7" s="381"/>
    </row>
    <row r="8" spans="1:20" s="38" customFormat="1" ht="40.5" customHeight="1" thickBot="1">
      <c r="A8" s="33">
        <v>1</v>
      </c>
      <c r="B8" s="92" t="s">
        <v>370</v>
      </c>
      <c r="C8" s="92">
        <v>573</v>
      </c>
      <c r="D8" s="34">
        <v>35902</v>
      </c>
      <c r="E8" s="58" t="s">
        <v>678</v>
      </c>
      <c r="F8" s="59" t="s">
        <v>632</v>
      </c>
      <c r="G8" s="35">
        <v>2359</v>
      </c>
      <c r="H8" s="35" t="s">
        <v>803</v>
      </c>
      <c r="I8" s="35">
        <v>4061</v>
      </c>
      <c r="J8" s="303">
        <v>4061</v>
      </c>
      <c r="K8" s="35">
        <v>4410</v>
      </c>
      <c r="L8" s="35">
        <v>4829</v>
      </c>
      <c r="M8" s="35">
        <v>5224</v>
      </c>
      <c r="N8" s="303">
        <v>5224</v>
      </c>
      <c r="O8" s="180"/>
      <c r="P8" s="37"/>
      <c r="R8" s="39"/>
      <c r="S8" s="39"/>
      <c r="T8" s="39"/>
    </row>
    <row r="9" spans="1:20" s="38" customFormat="1" ht="40.5" customHeight="1" thickBot="1">
      <c r="A9" s="40">
        <v>2</v>
      </c>
      <c r="B9" s="92" t="s">
        <v>375</v>
      </c>
      <c r="C9" s="92" t="s">
        <v>786</v>
      </c>
      <c r="D9" s="34">
        <v>35548</v>
      </c>
      <c r="E9" s="58" t="s">
        <v>754</v>
      </c>
      <c r="F9" s="59" t="s">
        <v>632</v>
      </c>
      <c r="G9" s="41">
        <v>4101</v>
      </c>
      <c r="H9" s="41">
        <v>1066</v>
      </c>
      <c r="I9" s="41" t="s">
        <v>803</v>
      </c>
      <c r="J9" s="60">
        <v>4101</v>
      </c>
      <c r="K9" s="41">
        <v>4176</v>
      </c>
      <c r="L9" s="41">
        <v>4495</v>
      </c>
      <c r="M9" s="41">
        <v>4898</v>
      </c>
      <c r="N9" s="60">
        <v>4898</v>
      </c>
      <c r="O9" s="181"/>
      <c r="P9" s="43"/>
      <c r="R9" s="39"/>
      <c r="S9" s="39"/>
      <c r="T9" s="39"/>
    </row>
    <row r="10" spans="1:20" s="38" customFormat="1" ht="40.5" customHeight="1" thickBot="1">
      <c r="A10" s="40">
        <v>3</v>
      </c>
      <c r="B10" s="92" t="s">
        <v>374</v>
      </c>
      <c r="C10" s="92">
        <v>32</v>
      </c>
      <c r="D10" s="34">
        <v>35431</v>
      </c>
      <c r="E10" s="58" t="s">
        <v>747</v>
      </c>
      <c r="F10" s="59" t="s">
        <v>699</v>
      </c>
      <c r="G10" s="41" t="s">
        <v>803</v>
      </c>
      <c r="H10" s="41">
        <v>3945</v>
      </c>
      <c r="I10" s="41">
        <v>4031</v>
      </c>
      <c r="J10" s="60">
        <v>4031</v>
      </c>
      <c r="K10" s="41">
        <v>4098</v>
      </c>
      <c r="L10" s="41">
        <v>4408</v>
      </c>
      <c r="M10" s="41">
        <v>4667</v>
      </c>
      <c r="N10" s="60">
        <v>4667</v>
      </c>
      <c r="O10" s="181"/>
      <c r="P10" s="43"/>
      <c r="R10" s="39"/>
      <c r="S10" s="39"/>
      <c r="T10" s="39"/>
    </row>
    <row r="11" spans="1:20" s="38" customFormat="1" ht="40.5" customHeight="1" thickBot="1">
      <c r="A11" s="40">
        <v>4</v>
      </c>
      <c r="B11" s="92" t="s">
        <v>371</v>
      </c>
      <c r="C11" s="92">
        <v>37</v>
      </c>
      <c r="D11" s="34">
        <v>35767</v>
      </c>
      <c r="E11" s="58" t="s">
        <v>748</v>
      </c>
      <c r="F11" s="59" t="s">
        <v>699</v>
      </c>
      <c r="G11" s="41">
        <v>3688</v>
      </c>
      <c r="H11" s="41">
        <v>4190</v>
      </c>
      <c r="I11" s="41" t="s">
        <v>803</v>
      </c>
      <c r="J11" s="60">
        <v>4190</v>
      </c>
      <c r="K11" s="41">
        <v>4345</v>
      </c>
      <c r="L11" s="41" t="s">
        <v>803</v>
      </c>
      <c r="M11" s="41" t="s">
        <v>803</v>
      </c>
      <c r="N11" s="60">
        <v>4345</v>
      </c>
      <c r="O11" s="181"/>
      <c r="P11" s="43"/>
      <c r="R11" s="39"/>
      <c r="S11" s="39"/>
      <c r="T11" s="39"/>
    </row>
    <row r="12" spans="1:20" s="38" customFormat="1" ht="40.5" customHeight="1" thickBot="1">
      <c r="A12" s="44">
        <v>5</v>
      </c>
      <c r="B12" s="217" t="s">
        <v>373</v>
      </c>
      <c r="C12" s="217">
        <v>120</v>
      </c>
      <c r="D12" s="301">
        <v>35661</v>
      </c>
      <c r="E12" s="299" t="s">
        <v>750</v>
      </c>
      <c r="F12" s="300" t="s">
        <v>656</v>
      </c>
      <c r="G12" s="45">
        <v>4202</v>
      </c>
      <c r="H12" s="45" t="s">
        <v>803</v>
      </c>
      <c r="I12" s="45" t="s">
        <v>803</v>
      </c>
      <c r="J12" s="311">
        <v>4202</v>
      </c>
      <c r="K12" s="45">
        <v>4063</v>
      </c>
      <c r="L12" s="45" t="s">
        <v>803</v>
      </c>
      <c r="M12" s="45" t="s">
        <v>803</v>
      </c>
      <c r="N12" s="311">
        <v>4202</v>
      </c>
      <c r="O12" s="334"/>
      <c r="P12" s="48"/>
      <c r="R12" s="39"/>
      <c r="S12" s="39"/>
      <c r="T12" s="39"/>
    </row>
    <row r="13" spans="1:20" s="38" customFormat="1" ht="40.5" customHeight="1" thickBot="1">
      <c r="A13" s="304">
        <v>6</v>
      </c>
      <c r="B13" s="267" t="s">
        <v>367</v>
      </c>
      <c r="C13" s="267">
        <v>114</v>
      </c>
      <c r="D13" s="305">
        <v>35551</v>
      </c>
      <c r="E13" s="306" t="s">
        <v>749</v>
      </c>
      <c r="F13" s="306" t="s">
        <v>629</v>
      </c>
      <c r="G13" s="307" t="s">
        <v>803</v>
      </c>
      <c r="H13" s="307">
        <v>3777</v>
      </c>
      <c r="I13" s="307">
        <v>3715</v>
      </c>
      <c r="J13" s="308">
        <v>3777</v>
      </c>
      <c r="K13" s="307">
        <v>2756</v>
      </c>
      <c r="L13" s="307">
        <v>3502</v>
      </c>
      <c r="M13" s="307">
        <v>3895</v>
      </c>
      <c r="N13" s="308">
        <v>3895</v>
      </c>
      <c r="O13" s="333"/>
      <c r="P13" s="310"/>
      <c r="R13" s="39"/>
      <c r="S13" s="39"/>
      <c r="T13" s="39"/>
    </row>
    <row r="14" spans="1:20" s="38" customFormat="1" ht="40.5" customHeight="1" thickBot="1">
      <c r="A14" s="40">
        <v>7</v>
      </c>
      <c r="B14" s="92" t="s">
        <v>372</v>
      </c>
      <c r="C14" s="92">
        <v>563</v>
      </c>
      <c r="D14" s="34">
        <v>35481</v>
      </c>
      <c r="E14" s="58" t="s">
        <v>675</v>
      </c>
      <c r="F14" s="59" t="s">
        <v>676</v>
      </c>
      <c r="G14" s="41">
        <v>3866</v>
      </c>
      <c r="H14" s="41" t="s">
        <v>803</v>
      </c>
      <c r="I14" s="41" t="s">
        <v>803</v>
      </c>
      <c r="J14" s="60">
        <v>3866</v>
      </c>
      <c r="K14" s="41" t="s">
        <v>803</v>
      </c>
      <c r="L14" s="41">
        <v>3854</v>
      </c>
      <c r="M14" s="41" t="s">
        <v>803</v>
      </c>
      <c r="N14" s="60">
        <v>3866</v>
      </c>
      <c r="O14" s="181"/>
      <c r="P14" s="43"/>
      <c r="R14" s="39"/>
      <c r="S14" s="39"/>
      <c r="T14" s="39"/>
    </row>
    <row r="15" spans="1:20" s="38" customFormat="1" ht="40.5" customHeight="1" thickBot="1">
      <c r="A15" s="40">
        <v>8</v>
      </c>
      <c r="B15" s="182" t="s">
        <v>360</v>
      </c>
      <c r="C15" s="182">
        <v>4</v>
      </c>
      <c r="D15" s="34">
        <v>35798</v>
      </c>
      <c r="E15" s="58" t="s">
        <v>565</v>
      </c>
      <c r="F15" s="59" t="s">
        <v>559</v>
      </c>
      <c r="G15" s="41">
        <v>3836</v>
      </c>
      <c r="H15" s="41" t="s">
        <v>803</v>
      </c>
      <c r="I15" s="41">
        <v>3612</v>
      </c>
      <c r="J15" s="60">
        <v>3836</v>
      </c>
      <c r="K15" s="41">
        <v>3697</v>
      </c>
      <c r="L15" s="41" t="s">
        <v>803</v>
      </c>
      <c r="M15" s="41" t="s">
        <v>803</v>
      </c>
      <c r="N15" s="60">
        <v>3836</v>
      </c>
      <c r="O15" s="181">
        <v>506</v>
      </c>
      <c r="P15" s="43"/>
      <c r="R15" s="39"/>
      <c r="S15" s="39"/>
      <c r="T15" s="39"/>
    </row>
    <row r="16" spans="1:20" s="38" customFormat="1" ht="40.5" customHeight="1" thickBot="1">
      <c r="A16" s="40">
        <v>9</v>
      </c>
      <c r="B16" s="93" t="s">
        <v>368</v>
      </c>
      <c r="C16" s="267">
        <v>123</v>
      </c>
      <c r="D16" s="34" t="s">
        <v>751</v>
      </c>
      <c r="E16" s="58" t="s">
        <v>752</v>
      </c>
      <c r="F16" s="59" t="s">
        <v>630</v>
      </c>
      <c r="G16" s="41">
        <v>3517</v>
      </c>
      <c r="H16" s="41">
        <v>3593</v>
      </c>
      <c r="I16" s="41" t="s">
        <v>803</v>
      </c>
      <c r="J16" s="60">
        <v>3593</v>
      </c>
      <c r="K16" s="41"/>
      <c r="L16" s="41"/>
      <c r="M16" s="41"/>
      <c r="N16" s="60">
        <v>3593</v>
      </c>
      <c r="O16" s="42"/>
      <c r="P16" s="43"/>
      <c r="R16" s="39"/>
      <c r="S16" s="39"/>
      <c r="T16" s="39"/>
    </row>
    <row r="17" spans="1:20" s="38" customFormat="1" ht="40.5" customHeight="1" thickBot="1">
      <c r="A17" s="40">
        <v>10</v>
      </c>
      <c r="B17" s="330" t="s">
        <v>364</v>
      </c>
      <c r="C17" s="331">
        <v>132</v>
      </c>
      <c r="D17" s="34">
        <v>35641</v>
      </c>
      <c r="E17" s="58" t="s">
        <v>657</v>
      </c>
      <c r="F17" s="59" t="s">
        <v>630</v>
      </c>
      <c r="G17" s="41" t="s">
        <v>804</v>
      </c>
      <c r="H17" s="41" t="s">
        <v>803</v>
      </c>
      <c r="I17" s="41">
        <v>3540</v>
      </c>
      <c r="J17" s="60">
        <v>3540</v>
      </c>
      <c r="K17" s="41"/>
      <c r="L17" s="41"/>
      <c r="M17" s="41"/>
      <c r="N17" s="60">
        <v>3540</v>
      </c>
      <c r="O17" s="42"/>
      <c r="P17" s="43"/>
      <c r="R17" s="39"/>
      <c r="S17" s="39"/>
      <c r="T17" s="39"/>
    </row>
    <row r="18" spans="1:20" s="38" customFormat="1" ht="40.5" customHeight="1" thickBot="1">
      <c r="A18" s="40">
        <v>11</v>
      </c>
      <c r="B18" s="330" t="s">
        <v>361</v>
      </c>
      <c r="C18" s="331">
        <v>12</v>
      </c>
      <c r="D18" s="34">
        <v>35689</v>
      </c>
      <c r="E18" s="58" t="s">
        <v>604</v>
      </c>
      <c r="F18" s="59" t="s">
        <v>558</v>
      </c>
      <c r="G18" s="41">
        <v>3063</v>
      </c>
      <c r="H18" s="41">
        <v>3075</v>
      </c>
      <c r="I18" s="41">
        <v>3330</v>
      </c>
      <c r="J18" s="60">
        <v>3330</v>
      </c>
      <c r="K18" s="41"/>
      <c r="L18" s="41"/>
      <c r="M18" s="41"/>
      <c r="N18" s="60">
        <v>3330</v>
      </c>
      <c r="O18" s="42">
        <v>437</v>
      </c>
      <c r="P18" s="43"/>
      <c r="R18" s="39"/>
      <c r="S18" s="39"/>
      <c r="T18" s="39"/>
    </row>
    <row r="19" spans="1:20" s="38" customFormat="1" ht="40.5" customHeight="1" thickBot="1">
      <c r="A19" s="40">
        <v>12</v>
      </c>
      <c r="B19" s="330" t="s">
        <v>362</v>
      </c>
      <c r="C19" s="331" t="s">
        <v>598</v>
      </c>
      <c r="D19" s="34">
        <v>36080</v>
      </c>
      <c r="E19" s="58" t="s">
        <v>597</v>
      </c>
      <c r="F19" s="59" t="s">
        <v>557</v>
      </c>
      <c r="G19" s="41">
        <v>3238</v>
      </c>
      <c r="H19" s="41">
        <v>3028</v>
      </c>
      <c r="I19" s="41">
        <v>3088</v>
      </c>
      <c r="J19" s="60">
        <v>3238</v>
      </c>
      <c r="K19" s="41"/>
      <c r="L19" s="41"/>
      <c r="M19" s="41"/>
      <c r="N19" s="60">
        <v>3238</v>
      </c>
      <c r="O19" s="42">
        <v>424</v>
      </c>
      <c r="P19" s="43"/>
      <c r="R19" s="39"/>
      <c r="S19" s="39"/>
      <c r="T19" s="39"/>
    </row>
    <row r="20" spans="1:20" s="38" customFormat="1" ht="40.5" customHeight="1" thickBot="1">
      <c r="A20" s="40">
        <v>13</v>
      </c>
      <c r="B20" s="93" t="s">
        <v>369</v>
      </c>
      <c r="C20" s="267">
        <v>572</v>
      </c>
      <c r="D20" s="34">
        <v>35997</v>
      </c>
      <c r="E20" s="58" t="s">
        <v>677</v>
      </c>
      <c r="F20" s="59" t="s">
        <v>632</v>
      </c>
      <c r="G20" s="41">
        <v>3205</v>
      </c>
      <c r="H20" s="41" t="s">
        <v>803</v>
      </c>
      <c r="I20" s="41" t="s">
        <v>803</v>
      </c>
      <c r="J20" s="60">
        <v>3205</v>
      </c>
      <c r="K20" s="41"/>
      <c r="L20" s="41"/>
      <c r="M20" s="41"/>
      <c r="N20" s="60">
        <v>3205</v>
      </c>
      <c r="O20" s="42"/>
      <c r="P20" s="43"/>
      <c r="R20" s="39"/>
      <c r="S20" s="39"/>
      <c r="T20" s="39"/>
    </row>
    <row r="21" spans="1:20" s="38" customFormat="1" ht="40.5" customHeight="1" thickBot="1">
      <c r="A21" s="40">
        <v>14</v>
      </c>
      <c r="B21" s="330" t="s">
        <v>365</v>
      </c>
      <c r="C21" s="331" t="s">
        <v>783</v>
      </c>
      <c r="D21" s="34">
        <v>35954</v>
      </c>
      <c r="E21" s="58" t="s">
        <v>753</v>
      </c>
      <c r="F21" s="59" t="s">
        <v>632</v>
      </c>
      <c r="G21" s="41">
        <v>1934</v>
      </c>
      <c r="H21" s="41">
        <v>3200</v>
      </c>
      <c r="I21" s="41" t="s">
        <v>803</v>
      </c>
      <c r="J21" s="60">
        <v>3200</v>
      </c>
      <c r="K21" s="41"/>
      <c r="L21" s="41"/>
      <c r="M21" s="41"/>
      <c r="N21" s="60">
        <v>3200</v>
      </c>
      <c r="O21" s="42"/>
      <c r="P21" s="43"/>
      <c r="R21" s="39"/>
      <c r="S21" s="39"/>
      <c r="T21" s="39"/>
    </row>
    <row r="22" spans="1:20" s="38" customFormat="1" ht="40.5" customHeight="1" thickBot="1">
      <c r="A22" s="40">
        <v>15</v>
      </c>
      <c r="B22" s="330" t="s">
        <v>366</v>
      </c>
      <c r="C22" s="331">
        <v>108</v>
      </c>
      <c r="D22" s="34">
        <v>35431</v>
      </c>
      <c r="E22" s="58" t="s">
        <v>681</v>
      </c>
      <c r="F22" s="59" t="s">
        <v>634</v>
      </c>
      <c r="G22" s="41">
        <v>3042</v>
      </c>
      <c r="H22" s="41" t="s">
        <v>803</v>
      </c>
      <c r="I22" s="41">
        <v>965</v>
      </c>
      <c r="J22" s="60">
        <v>3042</v>
      </c>
      <c r="K22" s="41"/>
      <c r="L22" s="41"/>
      <c r="M22" s="41"/>
      <c r="N22" s="60">
        <v>3042</v>
      </c>
      <c r="O22" s="42"/>
      <c r="P22" s="43"/>
      <c r="R22" s="39"/>
      <c r="S22" s="39"/>
      <c r="T22" s="39"/>
    </row>
    <row r="23" spans="1:20" s="38" customFormat="1" ht="40.5" customHeight="1" thickBot="1">
      <c r="A23" s="40">
        <v>16</v>
      </c>
      <c r="B23" s="330" t="s">
        <v>359</v>
      </c>
      <c r="C23" s="331">
        <v>16</v>
      </c>
      <c r="D23" s="34">
        <v>36526</v>
      </c>
      <c r="E23" s="58" t="s">
        <v>608</v>
      </c>
      <c r="F23" s="59" t="s">
        <v>560</v>
      </c>
      <c r="G23" s="41" t="s">
        <v>803</v>
      </c>
      <c r="H23" s="41" t="s">
        <v>803</v>
      </c>
      <c r="I23" s="41" t="s">
        <v>803</v>
      </c>
      <c r="J23" s="60">
        <v>0</v>
      </c>
      <c r="K23" s="41"/>
      <c r="L23" s="41"/>
      <c r="M23" s="41"/>
      <c r="N23" s="60">
        <v>0</v>
      </c>
      <c r="O23" s="42" t="s">
        <v>811</v>
      </c>
      <c r="P23" s="43"/>
      <c r="R23" s="39"/>
      <c r="S23" s="39"/>
      <c r="T23" s="39"/>
    </row>
    <row r="24" spans="1:20" s="38" customFormat="1" ht="40.5" customHeight="1" thickBot="1">
      <c r="A24" s="40" t="s">
        <v>635</v>
      </c>
      <c r="B24" s="330" t="s">
        <v>363</v>
      </c>
      <c r="C24" s="331">
        <v>102</v>
      </c>
      <c r="D24" s="34">
        <v>35947</v>
      </c>
      <c r="E24" s="58" t="s">
        <v>755</v>
      </c>
      <c r="F24" s="59" t="s">
        <v>633</v>
      </c>
      <c r="G24" s="41"/>
      <c r="H24" s="41"/>
      <c r="I24" s="41"/>
      <c r="J24" s="60">
        <v>0</v>
      </c>
      <c r="K24" s="41"/>
      <c r="L24" s="41"/>
      <c r="M24" s="41"/>
      <c r="N24" s="60">
        <v>0</v>
      </c>
      <c r="O24" s="42" t="s">
        <v>810</v>
      </c>
      <c r="P24" s="43"/>
      <c r="R24" s="39"/>
      <c r="S24" s="39"/>
      <c r="T24" s="39"/>
    </row>
    <row r="25" spans="1:20" s="38" customFormat="1" ht="40.5" customHeight="1" thickBot="1">
      <c r="A25" s="40" t="s">
        <v>635</v>
      </c>
      <c r="B25" s="93" t="s">
        <v>376</v>
      </c>
      <c r="C25" s="267" t="s">
        <v>813</v>
      </c>
      <c r="D25" s="34" t="s">
        <v>813</v>
      </c>
      <c r="E25" s="58" t="s">
        <v>813</v>
      </c>
      <c r="F25" s="59" t="s">
        <v>813</v>
      </c>
      <c r="G25" s="41"/>
      <c r="H25" s="41"/>
      <c r="I25" s="41"/>
      <c r="J25" s="203">
        <v>0</v>
      </c>
      <c r="K25" s="179"/>
      <c r="L25" s="179"/>
      <c r="M25" s="179"/>
      <c r="N25" s="203">
        <v>0</v>
      </c>
      <c r="O25" s="42"/>
      <c r="P25" s="43"/>
      <c r="R25" s="39"/>
      <c r="S25" s="39"/>
      <c r="T25" s="39"/>
    </row>
    <row r="26" spans="1:20" s="38" customFormat="1" ht="40.5" customHeight="1" thickBot="1">
      <c r="A26" s="40" t="s">
        <v>635</v>
      </c>
      <c r="B26" s="94" t="s">
        <v>377</v>
      </c>
      <c r="C26" s="268" t="s">
        <v>813</v>
      </c>
      <c r="D26" s="34" t="s">
        <v>813</v>
      </c>
      <c r="E26" s="58" t="s">
        <v>813</v>
      </c>
      <c r="F26" s="59" t="s">
        <v>813</v>
      </c>
      <c r="G26" s="290"/>
      <c r="H26" s="290"/>
      <c r="I26" s="290"/>
      <c r="J26" s="291">
        <v>0</v>
      </c>
      <c r="K26" s="292"/>
      <c r="L26" s="292"/>
      <c r="M26" s="292"/>
      <c r="N26" s="291">
        <v>0</v>
      </c>
      <c r="O26" s="293"/>
      <c r="P26" s="294"/>
      <c r="R26" s="39"/>
      <c r="S26" s="39"/>
      <c r="T26" s="39"/>
    </row>
    <row r="27" spans="1:20" s="38" customFormat="1" ht="40.5" customHeight="1" thickBot="1">
      <c r="A27" s="40" t="s">
        <v>635</v>
      </c>
      <c r="B27" s="94" t="s">
        <v>531</v>
      </c>
      <c r="C27" s="268" t="s">
        <v>813</v>
      </c>
      <c r="D27" s="34" t="s">
        <v>813</v>
      </c>
      <c r="E27" s="58" t="s">
        <v>813</v>
      </c>
      <c r="F27" s="59" t="s">
        <v>813</v>
      </c>
      <c r="G27" s="41"/>
      <c r="H27" s="41"/>
      <c r="I27" s="41"/>
      <c r="J27" s="203">
        <v>0</v>
      </c>
      <c r="K27" s="179"/>
      <c r="L27" s="179"/>
      <c r="M27" s="179"/>
      <c r="N27" s="203">
        <v>0</v>
      </c>
      <c r="O27" s="42"/>
      <c r="P27" s="295"/>
      <c r="R27" s="39"/>
      <c r="S27" s="39"/>
      <c r="T27" s="39"/>
    </row>
    <row r="28" spans="1:20" s="38" customFormat="1" ht="40.5" customHeight="1" thickBot="1">
      <c r="A28" s="40" t="s">
        <v>635</v>
      </c>
      <c r="B28" s="94" t="s">
        <v>532</v>
      </c>
      <c r="C28" s="268" t="s">
        <v>813</v>
      </c>
      <c r="D28" s="34" t="s">
        <v>813</v>
      </c>
      <c r="E28" s="58" t="s">
        <v>813</v>
      </c>
      <c r="F28" s="59" t="s">
        <v>813</v>
      </c>
      <c r="G28" s="41"/>
      <c r="H28" s="41"/>
      <c r="I28" s="41"/>
      <c r="J28" s="203">
        <v>0</v>
      </c>
      <c r="K28" s="179"/>
      <c r="L28" s="179"/>
      <c r="M28" s="179"/>
      <c r="N28" s="203">
        <v>0</v>
      </c>
      <c r="O28" s="42"/>
      <c r="P28" s="295"/>
      <c r="R28" s="39"/>
      <c r="S28" s="39"/>
      <c r="T28" s="39"/>
    </row>
    <row r="29" spans="1:20" s="38" customFormat="1" ht="40.5" customHeight="1" thickBot="1">
      <c r="A29" s="40" t="s">
        <v>635</v>
      </c>
      <c r="B29" s="94" t="s">
        <v>533</v>
      </c>
      <c r="C29" s="268" t="s">
        <v>813</v>
      </c>
      <c r="D29" s="34" t="s">
        <v>813</v>
      </c>
      <c r="E29" s="58" t="s">
        <v>813</v>
      </c>
      <c r="F29" s="59" t="s">
        <v>813</v>
      </c>
      <c r="G29" s="41"/>
      <c r="H29" s="41"/>
      <c r="I29" s="41"/>
      <c r="J29" s="203">
        <v>0</v>
      </c>
      <c r="K29" s="179"/>
      <c r="L29" s="179"/>
      <c r="M29" s="179"/>
      <c r="N29" s="203">
        <v>0</v>
      </c>
      <c r="O29" s="42"/>
      <c r="P29" s="295"/>
      <c r="R29" s="39"/>
      <c r="S29" s="39"/>
      <c r="T29" s="39"/>
    </row>
    <row r="30" spans="1:20" s="38" customFormat="1" ht="40.5" customHeight="1" thickBot="1">
      <c r="A30" s="40" t="s">
        <v>635</v>
      </c>
      <c r="B30" s="94" t="s">
        <v>534</v>
      </c>
      <c r="C30" s="268" t="s">
        <v>813</v>
      </c>
      <c r="D30" s="34" t="s">
        <v>813</v>
      </c>
      <c r="E30" s="58" t="s">
        <v>813</v>
      </c>
      <c r="F30" s="59" t="s">
        <v>813</v>
      </c>
      <c r="G30" s="41"/>
      <c r="H30" s="41"/>
      <c r="I30" s="41"/>
      <c r="J30" s="203">
        <v>0</v>
      </c>
      <c r="K30" s="179"/>
      <c r="L30" s="179"/>
      <c r="M30" s="179"/>
      <c r="N30" s="203">
        <v>0</v>
      </c>
      <c r="O30" s="42"/>
      <c r="P30" s="295"/>
      <c r="R30" s="39"/>
      <c r="S30" s="39"/>
      <c r="T30" s="39"/>
    </row>
    <row r="31" spans="1:20" s="38" customFormat="1" ht="40.5" customHeight="1" thickBot="1">
      <c r="A31" s="40" t="s">
        <v>635</v>
      </c>
      <c r="B31" s="94" t="s">
        <v>535</v>
      </c>
      <c r="C31" s="268" t="s">
        <v>813</v>
      </c>
      <c r="D31" s="34" t="s">
        <v>813</v>
      </c>
      <c r="E31" s="58" t="s">
        <v>813</v>
      </c>
      <c r="F31" s="59" t="s">
        <v>813</v>
      </c>
      <c r="G31" s="41"/>
      <c r="H31" s="41"/>
      <c r="I31" s="41"/>
      <c r="J31" s="203">
        <v>0</v>
      </c>
      <c r="K31" s="179"/>
      <c r="L31" s="179"/>
      <c r="M31" s="179"/>
      <c r="N31" s="203">
        <v>0</v>
      </c>
      <c r="O31" s="42"/>
      <c r="P31" s="295"/>
      <c r="R31" s="39"/>
      <c r="S31" s="39"/>
      <c r="T31" s="39"/>
    </row>
    <row r="32" spans="1:20" s="38" customFormat="1" ht="40.5" customHeight="1" thickBot="1">
      <c r="A32" s="40" t="s">
        <v>635</v>
      </c>
      <c r="B32" s="94" t="s">
        <v>536</v>
      </c>
      <c r="C32" s="268" t="s">
        <v>813</v>
      </c>
      <c r="D32" s="34" t="s">
        <v>813</v>
      </c>
      <c r="E32" s="58" t="s">
        <v>813</v>
      </c>
      <c r="F32" s="59" t="s">
        <v>813</v>
      </c>
      <c r="G32" s="41"/>
      <c r="H32" s="41"/>
      <c r="I32" s="41"/>
      <c r="J32" s="203">
        <v>0</v>
      </c>
      <c r="K32" s="179"/>
      <c r="L32" s="179"/>
      <c r="M32" s="179"/>
      <c r="N32" s="203">
        <v>0</v>
      </c>
      <c r="O32" s="42"/>
      <c r="P32" s="295"/>
      <c r="R32" s="39"/>
      <c r="S32" s="39"/>
      <c r="T32" s="39"/>
    </row>
    <row r="33" spans="1:20" s="38" customFormat="1" ht="40.5" customHeight="1" thickBot="1">
      <c r="A33" s="40" t="s">
        <v>635</v>
      </c>
      <c r="B33" s="94" t="s">
        <v>537</v>
      </c>
      <c r="C33" s="268" t="s">
        <v>813</v>
      </c>
      <c r="D33" s="34" t="s">
        <v>813</v>
      </c>
      <c r="E33" s="58" t="s">
        <v>813</v>
      </c>
      <c r="F33" s="59" t="s">
        <v>813</v>
      </c>
      <c r="G33" s="41"/>
      <c r="H33" s="41"/>
      <c r="I33" s="41"/>
      <c r="J33" s="203">
        <v>0</v>
      </c>
      <c r="K33" s="179"/>
      <c r="L33" s="179"/>
      <c r="M33" s="179"/>
      <c r="N33" s="203">
        <v>0</v>
      </c>
      <c r="O33" s="42"/>
      <c r="P33" s="295"/>
      <c r="R33" s="39"/>
      <c r="S33" s="39"/>
      <c r="T33" s="39"/>
    </row>
    <row r="34" spans="1:20" s="38" customFormat="1" ht="40.5" customHeight="1" thickBot="1">
      <c r="A34" s="40" t="s">
        <v>635</v>
      </c>
      <c r="B34" s="94" t="s">
        <v>538</v>
      </c>
      <c r="C34" s="268" t="s">
        <v>813</v>
      </c>
      <c r="D34" s="34" t="s">
        <v>813</v>
      </c>
      <c r="E34" s="58" t="s">
        <v>813</v>
      </c>
      <c r="F34" s="59" t="s">
        <v>813</v>
      </c>
      <c r="G34" s="41"/>
      <c r="H34" s="41"/>
      <c r="I34" s="41"/>
      <c r="J34" s="203">
        <v>0</v>
      </c>
      <c r="K34" s="179"/>
      <c r="L34" s="179"/>
      <c r="M34" s="179"/>
      <c r="N34" s="203">
        <v>0</v>
      </c>
      <c r="O34" s="42"/>
      <c r="P34" s="295"/>
      <c r="R34" s="39"/>
      <c r="S34" s="39"/>
      <c r="T34" s="39"/>
    </row>
    <row r="35" spans="1:20" s="38" customFormat="1" ht="40.5" customHeight="1" thickBot="1">
      <c r="A35" s="40" t="s">
        <v>635</v>
      </c>
      <c r="B35" s="94" t="s">
        <v>539</v>
      </c>
      <c r="C35" s="268" t="s">
        <v>813</v>
      </c>
      <c r="D35" s="34" t="s">
        <v>813</v>
      </c>
      <c r="E35" s="58" t="s">
        <v>813</v>
      </c>
      <c r="F35" s="59" t="s">
        <v>813</v>
      </c>
      <c r="G35" s="41"/>
      <c r="H35" s="41"/>
      <c r="I35" s="41"/>
      <c r="J35" s="203">
        <v>0</v>
      </c>
      <c r="K35" s="179"/>
      <c r="L35" s="179"/>
      <c r="M35" s="179"/>
      <c r="N35" s="203">
        <v>0</v>
      </c>
      <c r="O35" s="42"/>
      <c r="P35" s="295"/>
      <c r="R35" s="39"/>
      <c r="S35" s="39"/>
      <c r="T35" s="39"/>
    </row>
    <row r="36" spans="1:20" s="38" customFormat="1" ht="40.5" customHeight="1" thickBot="1">
      <c r="A36" s="40" t="s">
        <v>635</v>
      </c>
      <c r="B36" s="94" t="s">
        <v>540</v>
      </c>
      <c r="C36" s="268" t="s">
        <v>813</v>
      </c>
      <c r="D36" s="34" t="s">
        <v>813</v>
      </c>
      <c r="E36" s="58" t="s">
        <v>813</v>
      </c>
      <c r="F36" s="59" t="s">
        <v>813</v>
      </c>
      <c r="G36" s="41"/>
      <c r="H36" s="41"/>
      <c r="I36" s="41"/>
      <c r="J36" s="203">
        <v>0</v>
      </c>
      <c r="K36" s="179"/>
      <c r="L36" s="179"/>
      <c r="M36" s="179"/>
      <c r="N36" s="203">
        <v>0</v>
      </c>
      <c r="O36" s="42"/>
      <c r="P36" s="295"/>
      <c r="R36" s="39"/>
      <c r="S36" s="39"/>
      <c r="T36" s="39"/>
    </row>
    <row r="37" spans="1:20" s="38" customFormat="1" ht="40.5" customHeight="1" thickBot="1">
      <c r="A37" s="40" t="s">
        <v>635</v>
      </c>
      <c r="B37" s="94" t="s">
        <v>541</v>
      </c>
      <c r="C37" s="268" t="s">
        <v>813</v>
      </c>
      <c r="D37" s="34" t="s">
        <v>813</v>
      </c>
      <c r="E37" s="58" t="s">
        <v>813</v>
      </c>
      <c r="F37" s="59" t="s">
        <v>813</v>
      </c>
      <c r="G37" s="41"/>
      <c r="H37" s="41"/>
      <c r="I37" s="41"/>
      <c r="J37" s="203">
        <v>0</v>
      </c>
      <c r="K37" s="179"/>
      <c r="L37" s="179"/>
      <c r="M37" s="179"/>
      <c r="N37" s="203">
        <v>0</v>
      </c>
      <c r="O37" s="42"/>
      <c r="P37" s="295"/>
      <c r="R37" s="39"/>
      <c r="S37" s="39"/>
      <c r="T37" s="39"/>
    </row>
    <row r="38" spans="1:20" s="38" customFormat="1" ht="40.5" customHeight="1" thickBot="1">
      <c r="A38" s="40" t="s">
        <v>635</v>
      </c>
      <c r="B38" s="94" t="s">
        <v>542</v>
      </c>
      <c r="C38" s="268" t="s">
        <v>813</v>
      </c>
      <c r="D38" s="34" t="s">
        <v>813</v>
      </c>
      <c r="E38" s="58" t="s">
        <v>813</v>
      </c>
      <c r="F38" s="59" t="s">
        <v>813</v>
      </c>
      <c r="G38" s="41"/>
      <c r="H38" s="41"/>
      <c r="I38" s="41"/>
      <c r="J38" s="203">
        <v>0</v>
      </c>
      <c r="K38" s="179"/>
      <c r="L38" s="179"/>
      <c r="M38" s="179"/>
      <c r="N38" s="203">
        <v>0</v>
      </c>
      <c r="O38" s="42"/>
      <c r="P38" s="295"/>
      <c r="R38" s="39"/>
      <c r="S38" s="39"/>
      <c r="T38" s="39"/>
    </row>
    <row r="39" spans="1:20" s="38" customFormat="1" ht="40.5" customHeight="1" thickBot="1">
      <c r="A39" s="40" t="s">
        <v>635</v>
      </c>
      <c r="B39" s="94" t="s">
        <v>543</v>
      </c>
      <c r="C39" s="268" t="s">
        <v>813</v>
      </c>
      <c r="D39" s="34" t="s">
        <v>813</v>
      </c>
      <c r="E39" s="58" t="s">
        <v>813</v>
      </c>
      <c r="F39" s="59" t="s">
        <v>813</v>
      </c>
      <c r="G39" s="41"/>
      <c r="H39" s="41"/>
      <c r="I39" s="41"/>
      <c r="J39" s="203">
        <v>0</v>
      </c>
      <c r="K39" s="179"/>
      <c r="L39" s="179"/>
      <c r="M39" s="179"/>
      <c r="N39" s="203">
        <v>0</v>
      </c>
      <c r="O39" s="42"/>
      <c r="P39" s="295"/>
      <c r="R39" s="39"/>
      <c r="S39" s="39"/>
      <c r="T39" s="39"/>
    </row>
    <row r="40" spans="1:20" s="38" customFormat="1" ht="40.5" customHeight="1" thickBot="1">
      <c r="A40" s="40" t="s">
        <v>635</v>
      </c>
      <c r="B40" s="94" t="s">
        <v>544</v>
      </c>
      <c r="C40" s="268" t="s">
        <v>813</v>
      </c>
      <c r="D40" s="34" t="s">
        <v>813</v>
      </c>
      <c r="E40" s="58" t="s">
        <v>813</v>
      </c>
      <c r="F40" s="59" t="s">
        <v>813</v>
      </c>
      <c r="G40" s="41"/>
      <c r="H40" s="41"/>
      <c r="I40" s="41"/>
      <c r="J40" s="203">
        <v>0</v>
      </c>
      <c r="K40" s="179"/>
      <c r="L40" s="179"/>
      <c r="M40" s="179"/>
      <c r="N40" s="203">
        <v>0</v>
      </c>
      <c r="O40" s="42"/>
      <c r="P40" s="295"/>
      <c r="R40" s="39"/>
      <c r="S40" s="39"/>
      <c r="T40" s="39"/>
    </row>
    <row r="41" spans="1:16" s="39" customFormat="1" ht="21" customHeight="1" thickBot="1">
      <c r="A41" s="44" t="s">
        <v>635</v>
      </c>
      <c r="B41" s="94" t="s">
        <v>545</v>
      </c>
      <c r="C41" s="321" t="s">
        <v>813</v>
      </c>
      <c r="D41" s="301" t="s">
        <v>813</v>
      </c>
      <c r="E41" s="299" t="s">
        <v>813</v>
      </c>
      <c r="F41" s="300" t="s">
        <v>813</v>
      </c>
      <c r="G41" s="45"/>
      <c r="H41" s="45"/>
      <c r="I41" s="45"/>
      <c r="J41" s="263"/>
      <c r="K41" s="264"/>
      <c r="L41" s="264"/>
      <c r="M41" s="264"/>
      <c r="N41" s="263"/>
      <c r="O41" s="47"/>
      <c r="P41" s="297"/>
    </row>
    <row r="42" spans="1:16" s="39" customFormat="1" ht="25.5" customHeight="1">
      <c r="A42" s="382" t="s">
        <v>6</v>
      </c>
      <c r="B42" s="382"/>
      <c r="C42" s="382"/>
      <c r="D42" s="382"/>
      <c r="E42" s="52" t="s">
        <v>0</v>
      </c>
      <c r="F42" s="52" t="s">
        <v>1</v>
      </c>
      <c r="G42" s="383" t="s">
        <v>2</v>
      </c>
      <c r="H42" s="383"/>
      <c r="I42" s="383"/>
      <c r="J42" s="52"/>
      <c r="K42" s="383" t="s">
        <v>3</v>
      </c>
      <c r="L42" s="383"/>
      <c r="M42" s="52"/>
      <c r="N42" s="383" t="s">
        <v>3</v>
      </c>
      <c r="O42" s="383"/>
      <c r="P42" s="52"/>
    </row>
  </sheetData>
  <sheetProtection/>
  <mergeCells count="24">
    <mergeCell ref="A1:P1"/>
    <mergeCell ref="A2:P2"/>
    <mergeCell ref="A3:D3"/>
    <mergeCell ref="G3:I3"/>
    <mergeCell ref="J3:L3"/>
    <mergeCell ref="M3:P3"/>
    <mergeCell ref="A4:D4"/>
    <mergeCell ref="G4:I4"/>
    <mergeCell ref="J4:L4"/>
    <mergeCell ref="M4:P4"/>
    <mergeCell ref="A6:A7"/>
    <mergeCell ref="B6:B7"/>
    <mergeCell ref="D6:D7"/>
    <mergeCell ref="E6:E7"/>
    <mergeCell ref="F6:F7"/>
    <mergeCell ref="G6:M6"/>
    <mergeCell ref="N6:N7"/>
    <mergeCell ref="O6:O7"/>
    <mergeCell ref="P6:P7"/>
    <mergeCell ref="A42:D42"/>
    <mergeCell ref="G42:I42"/>
    <mergeCell ref="K42:L42"/>
    <mergeCell ref="N42:O42"/>
    <mergeCell ref="C6:C7"/>
  </mergeCells>
  <printOptions/>
  <pageMargins left="0.62" right="0.3937007874015748" top="0.53" bottom="0.24" header="0.35433070866141736" footer="0.16"/>
  <pageSetup fitToHeight="1" fitToWidth="1" horizontalDpi="300" verticalDpi="3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"/>
  <sheetViews>
    <sheetView zoomScale="70" zoomScaleNormal="70" zoomScaleSheetLayoutView="85" zoomScalePageLayoutView="0" workbookViewId="0" topLeftCell="A1">
      <selection activeCell="A10" sqref="A10:M13"/>
    </sheetView>
  </sheetViews>
  <sheetFormatPr defaultColWidth="9.140625" defaultRowHeight="12.75"/>
  <cols>
    <col min="1" max="1" width="5.57421875" style="147" customWidth="1"/>
    <col min="2" max="2" width="41.28125" style="147" customWidth="1"/>
    <col min="3" max="3" width="8.28125" style="147" customWidth="1"/>
    <col min="4" max="4" width="9.421875" style="147" customWidth="1"/>
    <col min="5" max="5" width="8.28125" style="147" customWidth="1"/>
    <col min="6" max="6" width="9.140625" style="147" customWidth="1"/>
    <col min="7" max="7" width="8.28125" style="147" customWidth="1"/>
    <col min="8" max="10" width="10.421875" style="147" customWidth="1"/>
    <col min="11" max="11" width="10.140625" style="147" bestFit="1" customWidth="1"/>
    <col min="12" max="12" width="11.57421875" style="147" customWidth="1"/>
    <col min="13" max="13" width="11.7109375" style="147" customWidth="1"/>
    <col min="14" max="14" width="6.140625" style="147" customWidth="1"/>
    <col min="15" max="15" width="7.7109375" style="147" customWidth="1"/>
    <col min="16" max="16" width="5.421875" style="147" customWidth="1"/>
    <col min="17" max="17" width="7.7109375" style="147" customWidth="1"/>
    <col min="18" max="18" width="5.7109375" style="147" customWidth="1"/>
    <col min="19" max="19" width="7.7109375" style="147" customWidth="1"/>
    <col min="20" max="20" width="5.7109375" style="147" customWidth="1"/>
    <col min="21" max="21" width="8.28125" style="147" customWidth="1"/>
    <col min="22" max="22" width="8.421875" style="147" hidden="1" customWidth="1"/>
    <col min="23" max="23" width="8.421875" style="147" customWidth="1"/>
    <col min="24" max="24" width="11.140625" style="147" customWidth="1"/>
    <col min="25" max="16384" width="9.140625" style="147" customWidth="1"/>
  </cols>
  <sheetData>
    <row r="1" spans="1:21" s="140" customFormat="1" ht="52.5" customHeight="1">
      <c r="A1" s="433" t="str">
        <f>Kapak!B3</f>
        <v>TÜRKİYE ATLETİZM FEDERASYONU BAŞKANLIĞI
Bursa Atletizm İl Temsilciliği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1" s="141" customFormat="1" ht="21" customHeight="1">
      <c r="A2" s="434" t="str">
        <f>(Kapak!B15)</f>
        <v>NURULLAH İVAK ULUSLAR ARASI ATMALAR ŞAMPİYONASI VE YILDIZLAR ATMALAR LİGİ FİNALİ</v>
      </c>
      <c r="B2" s="434"/>
      <c r="C2" s="435"/>
      <c r="D2" s="435"/>
      <c r="E2" s="435"/>
      <c r="F2" s="435"/>
      <c r="G2" s="435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</row>
    <row r="3" spans="1:21" s="142" customFormat="1" ht="17.25" customHeight="1" thickBot="1">
      <c r="A3" s="436" t="str">
        <f>(Kapak!B29)</f>
        <v>BURSA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</row>
    <row r="4" spans="1:21" s="144" customFormat="1" ht="2.25" customHeight="1" thickBot="1">
      <c r="A4" s="145"/>
      <c r="B4" s="146"/>
      <c r="C4" s="84">
        <f>IF(ISERROR(VLOOKUP(B4,#REF!,2,0)),"",(VLOOKUP(B4,#REF!,2,0)))</f>
      </c>
      <c r="D4" s="83">
        <f>IF(ISERROR(VLOOKUP(B4,#REF!,3,0)),"",(VLOOKUP(B4,#REF!,3,0)))</f>
      </c>
      <c r="E4" s="84">
        <f>IF(ISERROR(VLOOKUP(B4,#REF!,2,0)),"",(VLOOKUP(B4,#REF!,2,0)))</f>
      </c>
      <c r="F4" s="83">
        <f>IF(ISERROR(VLOOKUP(B4,#REF!,3,0)),"",(VLOOKUP(B4,#REF!,3,0)))</f>
      </c>
      <c r="G4" s="82">
        <f>IF(ISERROR(VLOOKUP(B4,#REF!,2,0)),"",(VLOOKUP(B4,#REF!,2,0)))</f>
      </c>
      <c r="H4" s="83">
        <f>IF(ISERROR(VLOOKUP(B4,#REF!,3,0)),"",(VLOOKUP(B4,#REF!,3,0)))</f>
      </c>
      <c r="I4" s="83"/>
      <c r="J4" s="83"/>
      <c r="K4" s="85">
        <f>IF(ISERROR(VLOOKUP(B4,#REF!,2,0)),"",(VLOOKUP(B4,#REF!,2,0)))</f>
      </c>
      <c r="L4" s="83">
        <f>IF(ISERROR(VLOOKUP(B4,#REF!,3,0)),"",(VLOOKUP(B4,#REF!,3,0)))</f>
      </c>
      <c r="M4" s="86">
        <f>IF(ISERROR(VLOOKUP(B4,'Çekiç(16YE)'!$F$8:$N$50,10,0)),"",(VLOOKUP(B4,'Çekiç(16YE)'!$F$8:$N$50,10,0)))</f>
      </c>
      <c r="N4" s="87">
        <f>IF(ISERROR(VLOOKUP(B4,'Çekiç(16YE)'!$F$8:$O$50,11,0)),"",(VLOOKUP(B4,'Çekiç(16YE)'!$F$8:$O$50,11,0)))</f>
      </c>
      <c r="O4" s="86">
        <f>IF(ISERROR(VLOOKUP(B4,#REF!,10,0)),"",(VLOOKUP(B4,#REF!,10,0)))</f>
      </c>
      <c r="P4" s="202">
        <f>IF(ISERROR(VLOOKUP(B4,#REF!,11,0)),"",(VLOOKUP(B4,#REF!,11,0)))</f>
      </c>
      <c r="Q4" s="88">
        <f>IF(ISERROR(VLOOKUP(B4,#REF!,62,0)),"",(VLOOKUP(B4,#REF!,62,0)))</f>
      </c>
      <c r="R4" s="87">
        <f>IF(ISERROR(VLOOKUP(B4,#REF!,63,0)),"",(VLOOKUP(B4,#REF!,63,0)))</f>
      </c>
      <c r="S4" s="88">
        <f>IF(ISERROR(VLOOKUP(B4,#REF!,2,0)),"",(VLOOKUP(B4,#REF!,2,0)))</f>
      </c>
      <c r="T4" s="87">
        <f>IF(ISERROR(VLOOKUP(B4,#REF!,3,0)),"",(VLOOKUP(B4,#REF!,3,0)))</f>
      </c>
      <c r="U4" s="89">
        <f>IF(ISERROR(#REF!+D4+F4+L4+H4+#REF!+N4+P4+R4+T4),"",(#REF!+D4+F4+L4+H4+#REF!+N4+P4+R4+T4))</f>
      </c>
    </row>
    <row r="5" ht="45" customHeight="1"/>
    <row r="6" spans="1:23" s="143" customFormat="1" ht="17.25" customHeight="1">
      <c r="A6" s="428" t="s">
        <v>115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</row>
    <row r="7" ht="14.25" customHeight="1" thickBot="1"/>
    <row r="8" spans="1:13" ht="31.5" customHeight="1">
      <c r="A8" s="431" t="s">
        <v>27</v>
      </c>
      <c r="B8" s="422" t="s">
        <v>52</v>
      </c>
      <c r="C8" s="426" t="s">
        <v>8</v>
      </c>
      <c r="D8" s="427"/>
      <c r="E8" s="426" t="s">
        <v>9</v>
      </c>
      <c r="F8" s="427"/>
      <c r="G8" s="426" t="s">
        <v>10</v>
      </c>
      <c r="H8" s="427"/>
      <c r="I8" s="426" t="s">
        <v>43</v>
      </c>
      <c r="J8" s="427"/>
      <c r="K8" s="429" t="s">
        <v>54</v>
      </c>
      <c r="L8" s="424" t="s">
        <v>53</v>
      </c>
      <c r="M8" s="437" t="s">
        <v>511</v>
      </c>
    </row>
    <row r="9" spans="1:13" ht="17.25" customHeight="1" thickBot="1">
      <c r="A9" s="432"/>
      <c r="B9" s="423"/>
      <c r="C9" s="148" t="s">
        <v>28</v>
      </c>
      <c r="D9" s="148" t="s">
        <v>29</v>
      </c>
      <c r="E9" s="148" t="s">
        <v>28</v>
      </c>
      <c r="F9" s="148" t="s">
        <v>29</v>
      </c>
      <c r="G9" s="201" t="s">
        <v>28</v>
      </c>
      <c r="H9" s="201" t="s">
        <v>29</v>
      </c>
      <c r="I9" s="148" t="s">
        <v>28</v>
      </c>
      <c r="J9" s="148" t="s">
        <v>29</v>
      </c>
      <c r="K9" s="430"/>
      <c r="L9" s="425"/>
      <c r="M9" s="438"/>
    </row>
    <row r="10" spans="1:13" ht="36" customHeight="1">
      <c r="A10" s="269">
        <v>1</v>
      </c>
      <c r="B10" s="270" t="s">
        <v>557</v>
      </c>
      <c r="C10" s="271">
        <v>5475</v>
      </c>
      <c r="D10" s="272">
        <v>734</v>
      </c>
      <c r="E10" s="273">
        <v>1705</v>
      </c>
      <c r="F10" s="274">
        <v>945</v>
      </c>
      <c r="G10" s="273">
        <v>4662</v>
      </c>
      <c r="H10" s="275">
        <v>676</v>
      </c>
      <c r="I10" s="271">
        <v>3238</v>
      </c>
      <c r="J10" s="272">
        <v>424</v>
      </c>
      <c r="K10" s="276">
        <v>2988</v>
      </c>
      <c r="L10" s="277">
        <v>2779</v>
      </c>
      <c r="M10" s="278">
        <v>5767</v>
      </c>
    </row>
    <row r="11" spans="1:13" ht="36" customHeight="1">
      <c r="A11" s="279">
        <v>3</v>
      </c>
      <c r="B11" s="282" t="s">
        <v>559</v>
      </c>
      <c r="C11" s="271">
        <v>4790</v>
      </c>
      <c r="D11" s="272">
        <v>639</v>
      </c>
      <c r="E11" s="273">
        <v>1238</v>
      </c>
      <c r="F11" s="274">
        <v>669</v>
      </c>
      <c r="G11" s="273">
        <v>3443</v>
      </c>
      <c r="H11" s="275">
        <v>493</v>
      </c>
      <c r="I11" s="271">
        <v>3836</v>
      </c>
      <c r="J11" s="272">
        <v>506</v>
      </c>
      <c r="K11" s="281">
        <v>2393</v>
      </c>
      <c r="L11" s="277">
        <v>2307</v>
      </c>
      <c r="M11" s="278">
        <v>4700</v>
      </c>
    </row>
    <row r="12" spans="1:13" ht="36" customHeight="1">
      <c r="A12" s="279">
        <v>2</v>
      </c>
      <c r="B12" s="280" t="s">
        <v>558</v>
      </c>
      <c r="C12" s="271">
        <v>2800</v>
      </c>
      <c r="D12" s="272">
        <v>363</v>
      </c>
      <c r="E12" s="273">
        <v>1336</v>
      </c>
      <c r="F12" s="274">
        <v>726</v>
      </c>
      <c r="G12" s="273">
        <v>4662</v>
      </c>
      <c r="H12" s="275">
        <v>676</v>
      </c>
      <c r="I12" s="271">
        <v>3330</v>
      </c>
      <c r="J12" s="272">
        <v>437</v>
      </c>
      <c r="K12" s="281">
        <v>2449</v>
      </c>
      <c r="L12" s="277">
        <v>2202</v>
      </c>
      <c r="M12" s="278">
        <v>4651</v>
      </c>
    </row>
    <row r="13" spans="1:13" ht="36" customHeight="1">
      <c r="A13" s="279">
        <v>4</v>
      </c>
      <c r="B13" s="283" t="s">
        <v>560</v>
      </c>
      <c r="C13" s="271">
        <v>2808</v>
      </c>
      <c r="D13" s="272">
        <v>365</v>
      </c>
      <c r="E13" s="273">
        <v>798</v>
      </c>
      <c r="F13" s="274">
        <v>410</v>
      </c>
      <c r="G13" s="273">
        <v>1772</v>
      </c>
      <c r="H13" s="275">
        <v>243</v>
      </c>
      <c r="I13" s="271">
        <v>0</v>
      </c>
      <c r="J13" s="272" t="s">
        <v>811</v>
      </c>
      <c r="K13" s="281">
        <v>1231</v>
      </c>
      <c r="L13" s="277">
        <v>1018</v>
      </c>
      <c r="M13" s="278">
        <v>2249</v>
      </c>
    </row>
  </sheetData>
  <sheetProtection/>
  <mergeCells count="13">
    <mergeCell ref="A1:U1"/>
    <mergeCell ref="A2:U2"/>
    <mergeCell ref="A3:U3"/>
    <mergeCell ref="M8:M9"/>
    <mergeCell ref="E8:F8"/>
    <mergeCell ref="G8:H8"/>
    <mergeCell ref="C8:D8"/>
    <mergeCell ref="B8:B9"/>
    <mergeCell ref="L8:L9"/>
    <mergeCell ref="I8:J8"/>
    <mergeCell ref="A6:W6"/>
    <mergeCell ref="K8:K9"/>
    <mergeCell ref="A8:A9"/>
  </mergeCells>
  <hyperlinks>
    <hyperlink ref="A6:B6" location="'YARIŞMA PROGRAMI'!C25" display="Bayanlar  Genel  Puan Durumu"/>
  </hyperlinks>
  <printOptions horizontalCentered="1"/>
  <pageMargins left="0.3937007874015748" right="0.15748031496062992" top="0.31496062992125984" bottom="0.1968503937007874" header="0.2362204724409449" footer="0.07874015748031496"/>
  <pageSetup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8"/>
  <sheetViews>
    <sheetView zoomScaleSheetLayoutView="9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0" customWidth="1"/>
    <col min="2" max="2" width="10.7109375" style="20" hidden="1" customWidth="1"/>
    <col min="3" max="3" width="7.7109375" style="20" customWidth="1"/>
    <col min="4" max="4" width="11.00390625" style="53" customWidth="1"/>
    <col min="5" max="5" width="24.57421875" style="20" customWidth="1"/>
    <col min="6" max="6" width="26.57421875" style="21" customWidth="1"/>
    <col min="7" max="13" width="7.7109375" style="21" customWidth="1"/>
    <col min="14" max="14" width="7.7109375" style="54" customWidth="1"/>
    <col min="15" max="15" width="7.7109375" style="20" customWidth="1"/>
    <col min="16" max="16" width="7.7109375" style="21" customWidth="1"/>
    <col min="17" max="16384" width="9.140625" style="21" customWidth="1"/>
  </cols>
  <sheetData>
    <row r="1" spans="1:16" ht="48.75" customHeight="1">
      <c r="A1" s="396" t="str">
        <f>Kapak!B3</f>
        <v>TÜRKİYE ATLETİZM FEDERASYONU BAŞKANLIĞI
Bursa Atletizm İl Temsilciliği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1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2" customFormat="1" ht="17.25" customHeight="1">
      <c r="A3" s="398" t="s">
        <v>15</v>
      </c>
      <c r="B3" s="398"/>
      <c r="C3" s="398"/>
      <c r="D3" s="398"/>
      <c r="E3" s="262" t="str">
        <f>'YARIŞMA PROGRAMI'!C7</f>
        <v>Çekiç Atma</v>
      </c>
      <c r="F3" s="28" t="s">
        <v>561</v>
      </c>
      <c r="G3" s="399" t="str">
        <f>'YARIŞMA PROGRAMI'!E9</f>
        <v>42.00 (600gr)</v>
      </c>
      <c r="H3" s="399"/>
      <c r="I3" s="399"/>
      <c r="J3" s="400" t="s">
        <v>4</v>
      </c>
      <c r="K3" s="400"/>
      <c r="L3" s="400"/>
      <c r="M3" s="399" t="str">
        <f>'YARIŞMA PROGRAMI'!F7</f>
        <v>-</v>
      </c>
      <c r="N3" s="399"/>
      <c r="O3" s="399"/>
      <c r="P3" s="399"/>
    </row>
    <row r="4" spans="1:16" s="22" customFormat="1" ht="17.25" customHeight="1">
      <c r="A4" s="386" t="s">
        <v>16</v>
      </c>
      <c r="B4" s="386"/>
      <c r="C4" s="386"/>
      <c r="D4" s="386"/>
      <c r="E4" s="29" t="str">
        <f>'YARIŞMA PROGRAMI'!B7</f>
        <v>16 Yaşaltı Erkek</v>
      </c>
      <c r="F4" s="30"/>
      <c r="G4" s="387"/>
      <c r="H4" s="387"/>
      <c r="I4" s="387"/>
      <c r="J4" s="386" t="s">
        <v>17</v>
      </c>
      <c r="K4" s="386"/>
      <c r="L4" s="386"/>
      <c r="M4" s="388" t="str">
        <f>'YARIŞMA PROGRAMI'!D7</f>
        <v>03 Mayıs 2014 - 10.30</v>
      </c>
      <c r="N4" s="388"/>
      <c r="O4" s="388"/>
      <c r="P4" s="388"/>
    </row>
    <row r="5" spans="1:16" ht="6.75" customHeight="1" thickBot="1">
      <c r="A5" s="23"/>
      <c r="B5" s="23"/>
      <c r="C5" s="23"/>
      <c r="D5" s="27"/>
      <c r="E5" s="24"/>
      <c r="F5" s="25"/>
      <c r="G5" s="26"/>
      <c r="H5" s="26"/>
      <c r="I5" s="26"/>
      <c r="J5" s="26"/>
      <c r="K5" s="23"/>
      <c r="L5" s="23"/>
      <c r="M5" s="23"/>
      <c r="N5" s="23"/>
      <c r="O5" s="23"/>
      <c r="P5" s="23"/>
    </row>
    <row r="6" spans="1:16" ht="22.5" customHeight="1">
      <c r="A6" s="389" t="s">
        <v>18</v>
      </c>
      <c r="B6" s="90"/>
      <c r="C6" s="384" t="s">
        <v>556</v>
      </c>
      <c r="D6" s="384" t="s">
        <v>31</v>
      </c>
      <c r="E6" s="391" t="s">
        <v>19</v>
      </c>
      <c r="F6" s="391" t="s">
        <v>23</v>
      </c>
      <c r="G6" s="393" t="s">
        <v>5</v>
      </c>
      <c r="H6" s="393"/>
      <c r="I6" s="393"/>
      <c r="J6" s="393"/>
      <c r="K6" s="393"/>
      <c r="L6" s="393"/>
      <c r="M6" s="393"/>
      <c r="N6" s="394" t="s">
        <v>20</v>
      </c>
      <c r="O6" s="378" t="s">
        <v>21</v>
      </c>
      <c r="P6" s="380" t="s">
        <v>22</v>
      </c>
    </row>
    <row r="7" spans="1:16" ht="35.25" customHeight="1" thickBot="1">
      <c r="A7" s="390"/>
      <c r="B7" s="91"/>
      <c r="C7" s="385"/>
      <c r="D7" s="385"/>
      <c r="E7" s="392"/>
      <c r="F7" s="392"/>
      <c r="G7" s="31">
        <v>1</v>
      </c>
      <c r="H7" s="31">
        <v>2</v>
      </c>
      <c r="I7" s="31">
        <v>3</v>
      </c>
      <c r="J7" s="32" t="s">
        <v>7</v>
      </c>
      <c r="K7" s="31">
        <v>4</v>
      </c>
      <c r="L7" s="31">
        <v>5</v>
      </c>
      <c r="M7" s="31">
        <v>6</v>
      </c>
      <c r="N7" s="395"/>
      <c r="O7" s="379"/>
      <c r="P7" s="381"/>
    </row>
    <row r="8" spans="1:20" s="38" customFormat="1" ht="45" customHeight="1" thickBot="1">
      <c r="A8" s="33">
        <v>1</v>
      </c>
      <c r="B8" s="176" t="s">
        <v>215</v>
      </c>
      <c r="C8" s="176">
        <v>129</v>
      </c>
      <c r="D8" s="259">
        <v>36539</v>
      </c>
      <c r="E8" s="260" t="s">
        <v>684</v>
      </c>
      <c r="F8" s="261" t="s">
        <v>630</v>
      </c>
      <c r="G8" s="35">
        <v>5306</v>
      </c>
      <c r="H8" s="35" t="s">
        <v>803</v>
      </c>
      <c r="I8" s="35" t="s">
        <v>803</v>
      </c>
      <c r="J8" s="303">
        <v>5306</v>
      </c>
      <c r="K8" s="35" t="s">
        <v>803</v>
      </c>
      <c r="L8" s="35" t="s">
        <v>803</v>
      </c>
      <c r="M8" s="35" t="s">
        <v>803</v>
      </c>
      <c r="N8" s="303">
        <v>5306</v>
      </c>
      <c r="O8" s="42"/>
      <c r="P8" s="37"/>
      <c r="R8" s="39"/>
      <c r="S8" s="39"/>
      <c r="T8" s="39"/>
    </row>
    <row r="9" spans="1:20" s="38" customFormat="1" ht="45" customHeight="1" thickBot="1">
      <c r="A9" s="40">
        <v>2</v>
      </c>
      <c r="B9" s="176" t="s">
        <v>214</v>
      </c>
      <c r="C9" s="176">
        <v>148</v>
      </c>
      <c r="D9" s="259">
        <v>36546</v>
      </c>
      <c r="E9" s="260" t="s">
        <v>685</v>
      </c>
      <c r="F9" s="261" t="s">
        <v>662</v>
      </c>
      <c r="G9" s="41">
        <v>4894</v>
      </c>
      <c r="H9" s="41" t="s">
        <v>803</v>
      </c>
      <c r="I9" s="41" t="s">
        <v>803</v>
      </c>
      <c r="J9" s="60">
        <v>4894</v>
      </c>
      <c r="K9" s="41">
        <v>4766</v>
      </c>
      <c r="L9" s="41">
        <v>5194</v>
      </c>
      <c r="M9" s="41">
        <v>5271</v>
      </c>
      <c r="N9" s="60">
        <v>5271</v>
      </c>
      <c r="O9" s="42"/>
      <c r="P9" s="43"/>
      <c r="R9" s="39"/>
      <c r="S9" s="39"/>
      <c r="T9" s="39"/>
    </row>
    <row r="10" spans="1:20" s="38" customFormat="1" ht="45" customHeight="1" thickBot="1">
      <c r="A10" s="44">
        <v>3</v>
      </c>
      <c r="B10" s="314" t="s">
        <v>210</v>
      </c>
      <c r="C10" s="314">
        <v>72</v>
      </c>
      <c r="D10" s="315">
        <v>36219</v>
      </c>
      <c r="E10" s="316" t="s">
        <v>682</v>
      </c>
      <c r="F10" s="317" t="s">
        <v>125</v>
      </c>
      <c r="G10" s="45">
        <v>4271</v>
      </c>
      <c r="H10" s="45">
        <v>4386</v>
      </c>
      <c r="I10" s="45">
        <v>4431</v>
      </c>
      <c r="J10" s="311">
        <v>4431</v>
      </c>
      <c r="K10" s="45"/>
      <c r="L10" s="45"/>
      <c r="M10" s="45"/>
      <c r="N10" s="311">
        <v>4431</v>
      </c>
      <c r="O10" s="47"/>
      <c r="P10" s="48"/>
      <c r="R10" s="39"/>
      <c r="S10" s="39"/>
      <c r="T10" s="39"/>
    </row>
    <row r="11" spans="1:20" s="38" customFormat="1" ht="45" customHeight="1" thickBot="1">
      <c r="A11" s="40">
        <v>4</v>
      </c>
      <c r="B11" s="266" t="s">
        <v>212</v>
      </c>
      <c r="C11" s="266">
        <v>86</v>
      </c>
      <c r="D11" s="312">
        <v>36792</v>
      </c>
      <c r="E11" s="313" t="s">
        <v>683</v>
      </c>
      <c r="F11" s="313" t="s">
        <v>125</v>
      </c>
      <c r="G11" s="307">
        <v>3065</v>
      </c>
      <c r="H11" s="307" t="s">
        <v>803</v>
      </c>
      <c r="I11" s="307" t="s">
        <v>803</v>
      </c>
      <c r="J11" s="308">
        <v>3065</v>
      </c>
      <c r="K11" s="307" t="s">
        <v>803</v>
      </c>
      <c r="L11" s="307">
        <v>3357</v>
      </c>
      <c r="M11" s="307">
        <v>3300</v>
      </c>
      <c r="N11" s="308">
        <v>3357</v>
      </c>
      <c r="O11" s="309"/>
      <c r="P11" s="310"/>
      <c r="R11" s="39"/>
      <c r="S11" s="39"/>
      <c r="T11" s="39"/>
    </row>
    <row r="12" spans="1:20" s="38" customFormat="1" ht="45" customHeight="1" thickBot="1">
      <c r="A12" s="44">
        <v>5</v>
      </c>
      <c r="B12" s="176" t="s">
        <v>211</v>
      </c>
      <c r="C12" s="176">
        <v>111</v>
      </c>
      <c r="D12" s="259">
        <v>36526</v>
      </c>
      <c r="E12" s="260" t="s">
        <v>626</v>
      </c>
      <c r="F12" s="261" t="s">
        <v>634</v>
      </c>
      <c r="G12" s="41">
        <v>2344</v>
      </c>
      <c r="H12" s="41">
        <v>2316</v>
      </c>
      <c r="I12" s="41">
        <v>2319</v>
      </c>
      <c r="J12" s="60">
        <v>2344</v>
      </c>
      <c r="K12" s="41">
        <v>2138</v>
      </c>
      <c r="L12" s="41">
        <v>2584</v>
      </c>
      <c r="M12" s="41">
        <v>2768</v>
      </c>
      <c r="N12" s="60">
        <v>2768</v>
      </c>
      <c r="O12" s="42"/>
      <c r="P12" s="43"/>
      <c r="R12" s="39"/>
      <c r="S12" s="39"/>
      <c r="T12" s="39"/>
    </row>
    <row r="13" spans="1:20" s="38" customFormat="1" ht="45" customHeight="1" thickBot="1">
      <c r="A13" s="40">
        <v>6</v>
      </c>
      <c r="B13" s="176" t="s">
        <v>213</v>
      </c>
      <c r="C13" s="176">
        <v>62</v>
      </c>
      <c r="D13" s="259">
        <v>36293</v>
      </c>
      <c r="E13" s="260" t="s">
        <v>686</v>
      </c>
      <c r="F13" s="261" t="s">
        <v>125</v>
      </c>
      <c r="G13" s="41"/>
      <c r="H13" s="41"/>
      <c r="I13" s="41"/>
      <c r="J13" s="60">
        <v>0</v>
      </c>
      <c r="K13" s="41"/>
      <c r="L13" s="41"/>
      <c r="M13" s="41"/>
      <c r="N13" s="60">
        <v>0</v>
      </c>
      <c r="O13" s="42" t="s">
        <v>810</v>
      </c>
      <c r="P13" s="43"/>
      <c r="R13" s="39"/>
      <c r="S13" s="39"/>
      <c r="T13" s="39"/>
    </row>
    <row r="14" spans="1:20" s="38" customFormat="1" ht="45" customHeight="1" thickBot="1">
      <c r="A14" s="40"/>
      <c r="B14" s="176" t="s">
        <v>216</v>
      </c>
      <c r="C14" s="176" t="s">
        <v>813</v>
      </c>
      <c r="D14" s="259" t="s">
        <v>813</v>
      </c>
      <c r="E14" s="260" t="s">
        <v>813</v>
      </c>
      <c r="F14" s="261" t="s">
        <v>813</v>
      </c>
      <c r="G14" s="41"/>
      <c r="H14" s="214"/>
      <c r="I14" s="214"/>
      <c r="J14" s="203">
        <v>0</v>
      </c>
      <c r="K14" s="214"/>
      <c r="L14" s="214"/>
      <c r="M14" s="214"/>
      <c r="N14" s="203">
        <v>0</v>
      </c>
      <c r="O14" s="42"/>
      <c r="P14" s="43"/>
      <c r="R14" s="39"/>
      <c r="S14" s="39"/>
      <c r="T14" s="39"/>
    </row>
    <row r="15" spans="1:20" s="38" customFormat="1" ht="45" customHeight="1" thickBot="1">
      <c r="A15" s="40"/>
      <c r="B15" s="176" t="s">
        <v>217</v>
      </c>
      <c r="C15" s="176" t="s">
        <v>813</v>
      </c>
      <c r="D15" s="259" t="s">
        <v>813</v>
      </c>
      <c r="E15" s="260" t="s">
        <v>813</v>
      </c>
      <c r="F15" s="261" t="s">
        <v>813</v>
      </c>
      <c r="G15" s="214"/>
      <c r="H15" s="214"/>
      <c r="I15" s="214"/>
      <c r="J15" s="203">
        <v>0</v>
      </c>
      <c r="K15" s="214"/>
      <c r="L15" s="214"/>
      <c r="M15" s="214"/>
      <c r="N15" s="203">
        <v>0</v>
      </c>
      <c r="O15" s="42"/>
      <c r="P15" s="43"/>
      <c r="R15" s="39"/>
      <c r="S15" s="39"/>
      <c r="T15" s="39"/>
    </row>
    <row r="16" spans="1:20" s="38" customFormat="1" ht="45" customHeight="1" thickBot="1">
      <c r="A16" s="40"/>
      <c r="B16" s="176" t="s">
        <v>218</v>
      </c>
      <c r="C16" s="176" t="s">
        <v>813</v>
      </c>
      <c r="D16" s="259" t="s">
        <v>813</v>
      </c>
      <c r="E16" s="260" t="s">
        <v>813</v>
      </c>
      <c r="F16" s="261" t="s">
        <v>813</v>
      </c>
      <c r="G16" s="41"/>
      <c r="H16" s="41"/>
      <c r="I16" s="41"/>
      <c r="J16" s="203">
        <v>0</v>
      </c>
      <c r="K16" s="214"/>
      <c r="L16" s="214"/>
      <c r="M16" s="214"/>
      <c r="N16" s="203">
        <v>0</v>
      </c>
      <c r="O16" s="42"/>
      <c r="P16" s="43"/>
      <c r="R16" s="39"/>
      <c r="S16" s="39"/>
      <c r="T16" s="39"/>
    </row>
    <row r="17" spans="1:20" s="38" customFormat="1" ht="45" customHeight="1" thickBot="1">
      <c r="A17" s="40"/>
      <c r="B17" s="176" t="s">
        <v>219</v>
      </c>
      <c r="C17" s="176" t="s">
        <v>813</v>
      </c>
      <c r="D17" s="259" t="s">
        <v>813</v>
      </c>
      <c r="E17" s="260" t="s">
        <v>813</v>
      </c>
      <c r="F17" s="261" t="s">
        <v>813</v>
      </c>
      <c r="G17" s="41"/>
      <c r="H17" s="41"/>
      <c r="I17" s="41"/>
      <c r="J17" s="203">
        <v>0</v>
      </c>
      <c r="K17" s="214"/>
      <c r="L17" s="214"/>
      <c r="M17" s="214"/>
      <c r="N17" s="203">
        <v>0</v>
      </c>
      <c r="O17" s="42"/>
      <c r="P17" s="43"/>
      <c r="R17" s="39"/>
      <c r="S17" s="39"/>
      <c r="T17" s="39"/>
    </row>
    <row r="18" spans="1:20" s="38" customFormat="1" ht="45" customHeight="1" thickBot="1">
      <c r="A18" s="40"/>
      <c r="B18" s="176" t="s">
        <v>220</v>
      </c>
      <c r="C18" s="176" t="s">
        <v>813</v>
      </c>
      <c r="D18" s="259" t="s">
        <v>813</v>
      </c>
      <c r="E18" s="260" t="s">
        <v>813</v>
      </c>
      <c r="F18" s="261" t="s">
        <v>813</v>
      </c>
      <c r="G18" s="41"/>
      <c r="H18" s="41"/>
      <c r="I18" s="41"/>
      <c r="J18" s="203">
        <v>0</v>
      </c>
      <c r="K18" s="214"/>
      <c r="L18" s="214"/>
      <c r="M18" s="214"/>
      <c r="N18" s="203">
        <v>0</v>
      </c>
      <c r="O18" s="42"/>
      <c r="P18" s="43"/>
      <c r="R18" s="39"/>
      <c r="S18" s="39"/>
      <c r="T18" s="39"/>
    </row>
    <row r="19" spans="1:20" s="38" customFormat="1" ht="45" customHeight="1" thickBot="1">
      <c r="A19" s="40"/>
      <c r="B19" s="176" t="s">
        <v>221</v>
      </c>
      <c r="C19" s="176" t="s">
        <v>813</v>
      </c>
      <c r="D19" s="259" t="s">
        <v>813</v>
      </c>
      <c r="E19" s="260" t="s">
        <v>813</v>
      </c>
      <c r="F19" s="261" t="s">
        <v>813</v>
      </c>
      <c r="G19" s="41"/>
      <c r="H19" s="41"/>
      <c r="I19" s="41"/>
      <c r="J19" s="203">
        <v>0</v>
      </c>
      <c r="K19" s="214"/>
      <c r="L19" s="214"/>
      <c r="M19" s="214"/>
      <c r="N19" s="203">
        <v>0</v>
      </c>
      <c r="O19" s="42"/>
      <c r="P19" s="43"/>
      <c r="R19" s="39"/>
      <c r="S19" s="39"/>
      <c r="T19" s="39"/>
    </row>
    <row r="20" spans="1:20" s="38" customFormat="1" ht="45" customHeight="1" thickBot="1">
      <c r="A20" s="40"/>
      <c r="B20" s="176" t="s">
        <v>222</v>
      </c>
      <c r="C20" s="176" t="s">
        <v>813</v>
      </c>
      <c r="D20" s="259" t="s">
        <v>813</v>
      </c>
      <c r="E20" s="260" t="s">
        <v>813</v>
      </c>
      <c r="F20" s="261" t="s">
        <v>813</v>
      </c>
      <c r="G20" s="41"/>
      <c r="H20" s="41"/>
      <c r="I20" s="41"/>
      <c r="J20" s="203">
        <v>0</v>
      </c>
      <c r="K20" s="214"/>
      <c r="L20" s="214"/>
      <c r="M20" s="214"/>
      <c r="N20" s="203">
        <v>0</v>
      </c>
      <c r="O20" s="42"/>
      <c r="P20" s="43"/>
      <c r="R20" s="39"/>
      <c r="S20" s="39"/>
      <c r="T20" s="39"/>
    </row>
    <row r="21" spans="1:20" s="38" customFormat="1" ht="45" customHeight="1" thickBot="1">
      <c r="A21" s="40"/>
      <c r="B21" s="176" t="s">
        <v>223</v>
      </c>
      <c r="C21" s="176" t="s">
        <v>813</v>
      </c>
      <c r="D21" s="259" t="s">
        <v>813</v>
      </c>
      <c r="E21" s="260" t="s">
        <v>813</v>
      </c>
      <c r="F21" s="261" t="s">
        <v>813</v>
      </c>
      <c r="G21" s="41"/>
      <c r="H21" s="41"/>
      <c r="I21" s="41"/>
      <c r="J21" s="203">
        <v>0</v>
      </c>
      <c r="K21" s="214"/>
      <c r="L21" s="214"/>
      <c r="M21" s="214"/>
      <c r="N21" s="203">
        <v>0</v>
      </c>
      <c r="O21" s="42"/>
      <c r="P21" s="43"/>
      <c r="R21" s="39"/>
      <c r="S21" s="39"/>
      <c r="T21" s="39"/>
    </row>
    <row r="22" spans="1:20" s="38" customFormat="1" ht="45" customHeight="1" thickBot="1">
      <c r="A22" s="40"/>
      <c r="B22" s="176" t="s">
        <v>224</v>
      </c>
      <c r="C22" s="176" t="s">
        <v>813</v>
      </c>
      <c r="D22" s="259" t="s">
        <v>813</v>
      </c>
      <c r="E22" s="260" t="s">
        <v>813</v>
      </c>
      <c r="F22" s="261" t="s">
        <v>813</v>
      </c>
      <c r="G22" s="41"/>
      <c r="H22" s="41"/>
      <c r="I22" s="41"/>
      <c r="J22" s="203">
        <v>0</v>
      </c>
      <c r="K22" s="214"/>
      <c r="L22" s="214"/>
      <c r="M22" s="214"/>
      <c r="N22" s="203">
        <v>0</v>
      </c>
      <c r="O22" s="42"/>
      <c r="P22" s="43"/>
      <c r="R22" s="39"/>
      <c r="S22" s="39"/>
      <c r="T22" s="39"/>
    </row>
    <row r="23" spans="1:20" s="38" customFormat="1" ht="45" customHeight="1" thickBot="1">
      <c r="A23" s="40"/>
      <c r="B23" s="176" t="s">
        <v>225</v>
      </c>
      <c r="C23" s="176" t="s">
        <v>813</v>
      </c>
      <c r="D23" s="259" t="s">
        <v>813</v>
      </c>
      <c r="E23" s="260" t="s">
        <v>813</v>
      </c>
      <c r="F23" s="261" t="s">
        <v>813</v>
      </c>
      <c r="G23" s="41"/>
      <c r="H23" s="41"/>
      <c r="I23" s="41"/>
      <c r="J23" s="203">
        <v>0</v>
      </c>
      <c r="K23" s="214"/>
      <c r="L23" s="214"/>
      <c r="M23" s="214"/>
      <c r="N23" s="203">
        <v>0</v>
      </c>
      <c r="O23" s="42"/>
      <c r="P23" s="43"/>
      <c r="R23" s="39"/>
      <c r="S23" s="39"/>
      <c r="T23" s="39"/>
    </row>
    <row r="24" spans="1:20" s="38" customFormat="1" ht="45" customHeight="1" thickBot="1">
      <c r="A24" s="40"/>
      <c r="B24" s="176" t="s">
        <v>226</v>
      </c>
      <c r="C24" s="176" t="s">
        <v>813</v>
      </c>
      <c r="D24" s="259" t="s">
        <v>813</v>
      </c>
      <c r="E24" s="260" t="s">
        <v>813</v>
      </c>
      <c r="F24" s="261" t="s">
        <v>813</v>
      </c>
      <c r="G24" s="41"/>
      <c r="H24" s="41"/>
      <c r="I24" s="41"/>
      <c r="J24" s="203">
        <v>0</v>
      </c>
      <c r="K24" s="214"/>
      <c r="L24" s="214"/>
      <c r="M24" s="214"/>
      <c r="N24" s="203">
        <v>0</v>
      </c>
      <c r="O24" s="42"/>
      <c r="P24" s="43"/>
      <c r="R24" s="39"/>
      <c r="S24" s="39"/>
      <c r="T24" s="39"/>
    </row>
    <row r="25" spans="1:20" s="38" customFormat="1" ht="45" customHeight="1" thickBot="1">
      <c r="A25" s="40"/>
      <c r="B25" s="176" t="s">
        <v>227</v>
      </c>
      <c r="C25" s="176" t="s">
        <v>813</v>
      </c>
      <c r="D25" s="259" t="s">
        <v>813</v>
      </c>
      <c r="E25" s="260" t="s">
        <v>813</v>
      </c>
      <c r="F25" s="261" t="s">
        <v>813</v>
      </c>
      <c r="G25" s="41"/>
      <c r="H25" s="41"/>
      <c r="I25" s="41"/>
      <c r="J25" s="203">
        <v>0</v>
      </c>
      <c r="K25" s="214"/>
      <c r="L25" s="214"/>
      <c r="M25" s="214"/>
      <c r="N25" s="203">
        <v>0</v>
      </c>
      <c r="O25" s="42"/>
      <c r="P25" s="43"/>
      <c r="R25" s="39"/>
      <c r="S25" s="39"/>
      <c r="T25" s="39"/>
    </row>
    <row r="26" spans="1:20" s="38" customFormat="1" ht="45" customHeight="1" thickBot="1">
      <c r="A26" s="44"/>
      <c r="B26" s="314" t="s">
        <v>228</v>
      </c>
      <c r="C26" s="314" t="s">
        <v>813</v>
      </c>
      <c r="D26" s="315" t="s">
        <v>813</v>
      </c>
      <c r="E26" s="316" t="s">
        <v>813</v>
      </c>
      <c r="F26" s="317" t="s">
        <v>813</v>
      </c>
      <c r="G26" s="45"/>
      <c r="H26" s="45"/>
      <c r="I26" s="45"/>
      <c r="J26" s="216">
        <v>0</v>
      </c>
      <c r="K26" s="215"/>
      <c r="L26" s="215"/>
      <c r="M26" s="215"/>
      <c r="N26" s="216">
        <v>0</v>
      </c>
      <c r="O26" s="47"/>
      <c r="P26" s="48"/>
      <c r="R26" s="39"/>
      <c r="S26" s="39"/>
      <c r="T26" s="39"/>
    </row>
    <row r="27" spans="1:15" s="39" customFormat="1" ht="9" customHeight="1">
      <c r="A27" s="49"/>
      <c r="B27" s="49"/>
      <c r="C27" s="49"/>
      <c r="D27" s="50"/>
      <c r="E27" s="49"/>
      <c r="N27" s="51"/>
      <c r="O27" s="49"/>
    </row>
    <row r="28" spans="1:16" s="39" customFormat="1" ht="25.5" customHeight="1">
      <c r="A28" s="382" t="s">
        <v>6</v>
      </c>
      <c r="B28" s="382"/>
      <c r="C28" s="382"/>
      <c r="D28" s="382"/>
      <c r="E28" s="52" t="s">
        <v>0</v>
      </c>
      <c r="F28" s="52" t="s">
        <v>1</v>
      </c>
      <c r="G28" s="383" t="s">
        <v>2</v>
      </c>
      <c r="H28" s="383"/>
      <c r="I28" s="383"/>
      <c r="J28" s="52"/>
      <c r="K28" s="383" t="s">
        <v>3</v>
      </c>
      <c r="L28" s="383"/>
      <c r="M28" s="52"/>
      <c r="N28" s="383" t="s">
        <v>3</v>
      </c>
      <c r="O28" s="383"/>
      <c r="P28" s="52"/>
    </row>
  </sheetData>
  <sheetProtection/>
  <mergeCells count="23">
    <mergeCell ref="A6:A7"/>
    <mergeCell ref="D6:D7"/>
    <mergeCell ref="E6:E7"/>
    <mergeCell ref="J4:L4"/>
    <mergeCell ref="M4:P4"/>
    <mergeCell ref="M3:P3"/>
    <mergeCell ref="A28:D28"/>
    <mergeCell ref="G28:I28"/>
    <mergeCell ref="K28:L28"/>
    <mergeCell ref="N28:O28"/>
    <mergeCell ref="O6:O7"/>
    <mergeCell ref="P6:P7"/>
    <mergeCell ref="C6:C7"/>
    <mergeCell ref="F6:F7"/>
    <mergeCell ref="G6:M6"/>
    <mergeCell ref="N6:N7"/>
    <mergeCell ref="A1:P1"/>
    <mergeCell ref="A2:P2"/>
    <mergeCell ref="A3:D3"/>
    <mergeCell ref="G3:I3"/>
    <mergeCell ref="J3:L3"/>
    <mergeCell ref="A4:D4"/>
    <mergeCell ref="G4:I4"/>
  </mergeCells>
  <printOptions horizontalCentered="1"/>
  <pageMargins left="0.41" right="0.15748031496062992" top="0.5118110236220472" bottom="0.2362204724409449" header="0.35433070866141736" footer="0.1574803149606299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DELL-BILGISAYAR (dell)</cp:lastModifiedBy>
  <cp:lastPrinted>2014-05-04T14:45:31Z</cp:lastPrinted>
  <dcterms:created xsi:type="dcterms:W3CDTF">2004-05-10T13:01:28Z</dcterms:created>
  <dcterms:modified xsi:type="dcterms:W3CDTF">2014-05-04T16:31:21Z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