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57" activeTab="3"/>
  </bookViews>
  <sheets>
    <sheet name="YARIŞMA BİLGİLERİ" sheetId="1" r:id="rId1"/>
    <sheet name="YARIŞMA PROGRAMI" sheetId="2" r:id="rId2"/>
    <sheet name="KAYIT LİSTESİ" sheetId="3" state="hidden" r:id="rId3"/>
    <sheet name="100m.-Eng-Seçme" sheetId="4" r:id="rId4"/>
    <sheet name="100m.-Eng-Final" sheetId="5" r:id="rId5"/>
    <sheet name="100m.-Seçme" sheetId="6" r:id="rId6"/>
    <sheet name="Sırık" sheetId="7" r:id="rId7"/>
    <sheet name="Gülle" sheetId="8" r:id="rId8"/>
    <sheet name="100m.-Final" sheetId="9" r:id="rId9"/>
    <sheet name="Çekiç" sheetId="10" r:id="rId10"/>
    <sheet name="400m." sheetId="11" r:id="rId11"/>
    <sheet name="Üçadım" sheetId="12" r:id="rId12"/>
    <sheet name="1500m." sheetId="13" r:id="rId13"/>
    <sheet name="2000m.Eng." sheetId="14" r:id="rId14"/>
    <sheet name="1.Gün Start Listesi" sheetId="15" state="hidden" r:id="rId15"/>
    <sheet name="2.Gün Start Listesi " sheetId="16" state="hidden" r:id="rId16"/>
    <sheet name="ALMANAK TOPLU SONUÇ" sheetId="17" state="hidden" r:id="rId17"/>
  </sheets>
  <externalReferences>
    <externalReference r:id="rId20"/>
    <externalReference r:id="rId21"/>
    <externalReference r:id="rId22"/>
  </externalReferences>
  <definedNames>
    <definedName name="_xlnm._FilterDatabase" localSheetId="16" hidden="1">'ALMANAK TOPLU SONUÇ'!$A$2:$M$256</definedName>
    <definedName name="_xlnm._FilterDatabase" localSheetId="2" hidden="1">'KAYIT LİSTESİ'!$A$3:$K$420</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_FilterDatabase_40">#REF!</definedName>
    <definedName name="Excel_BuiltIn_Print_Area_11" localSheetId="4">#REF!</definedName>
    <definedName name="Excel_BuiltIn_Print_Area_11" localSheetId="3">#REF!</definedName>
    <definedName name="Excel_BuiltIn_Print_Area_11" localSheetId="8">#REF!</definedName>
    <definedName name="Excel_BuiltIn_Print_Area_11" localSheetId="5">#REF!</definedName>
    <definedName name="Excel_BuiltIn_Print_Area_11" localSheetId="12">#REF!</definedName>
    <definedName name="Excel_BuiltIn_Print_Area_11" localSheetId="15">#REF!</definedName>
    <definedName name="Excel_BuiltIn_Print_Area_11" localSheetId="13">#REF!</definedName>
    <definedName name="Excel_BuiltIn_Print_Area_11" localSheetId="10">#REF!</definedName>
    <definedName name="Excel_BuiltIn_Print_Area_11" localSheetId="9">#REF!</definedName>
    <definedName name="Excel_BuiltIn_Print_Area_11" localSheetId="7">#REF!</definedName>
    <definedName name="Excel_BuiltIn_Print_Area_11" localSheetId="2">#REF!</definedName>
    <definedName name="Excel_BuiltIn_Print_Area_11" localSheetId="6">#REF!</definedName>
    <definedName name="Excel_BuiltIn_Print_Area_11" localSheetId="11">#REF!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3">#REF!</definedName>
    <definedName name="Excel_BuiltIn_Print_Area_12" localSheetId="8">#REF!</definedName>
    <definedName name="Excel_BuiltIn_Print_Area_12" localSheetId="5">#REF!</definedName>
    <definedName name="Excel_BuiltIn_Print_Area_12" localSheetId="12">#REF!</definedName>
    <definedName name="Excel_BuiltIn_Print_Area_12" localSheetId="15">#REF!</definedName>
    <definedName name="Excel_BuiltIn_Print_Area_12" localSheetId="13">#REF!</definedName>
    <definedName name="Excel_BuiltIn_Print_Area_12" localSheetId="10">#REF!</definedName>
    <definedName name="Excel_BuiltIn_Print_Area_12" localSheetId="9">#REF!</definedName>
    <definedName name="Excel_BuiltIn_Print_Area_12" localSheetId="7">#REF!</definedName>
    <definedName name="Excel_BuiltIn_Print_Area_12" localSheetId="2">#REF!</definedName>
    <definedName name="Excel_BuiltIn_Print_Area_12" localSheetId="6">#REF!</definedName>
    <definedName name="Excel_BuiltIn_Print_Area_12" localSheetId="11">#REF!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3">#REF!</definedName>
    <definedName name="Excel_BuiltIn_Print_Area_13" localSheetId="8">#REF!</definedName>
    <definedName name="Excel_BuiltIn_Print_Area_13" localSheetId="5">#REF!</definedName>
    <definedName name="Excel_BuiltIn_Print_Area_13" localSheetId="12">#REF!</definedName>
    <definedName name="Excel_BuiltIn_Print_Area_13" localSheetId="15">#REF!</definedName>
    <definedName name="Excel_BuiltIn_Print_Area_13" localSheetId="13">#REF!</definedName>
    <definedName name="Excel_BuiltIn_Print_Area_13" localSheetId="10">#REF!</definedName>
    <definedName name="Excel_BuiltIn_Print_Area_13" localSheetId="9">#REF!</definedName>
    <definedName name="Excel_BuiltIn_Print_Area_13" localSheetId="7">#REF!</definedName>
    <definedName name="Excel_BuiltIn_Print_Area_13" localSheetId="2">#REF!</definedName>
    <definedName name="Excel_BuiltIn_Print_Area_13" localSheetId="6">#REF!</definedName>
    <definedName name="Excel_BuiltIn_Print_Area_13" localSheetId="11">#REF!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3">#REF!</definedName>
    <definedName name="Excel_BuiltIn_Print_Area_16" localSheetId="8">#REF!</definedName>
    <definedName name="Excel_BuiltIn_Print_Area_16" localSheetId="5">#REF!</definedName>
    <definedName name="Excel_BuiltIn_Print_Area_16" localSheetId="12">#REF!</definedName>
    <definedName name="Excel_BuiltIn_Print_Area_16" localSheetId="15">#REF!</definedName>
    <definedName name="Excel_BuiltIn_Print_Area_16" localSheetId="13">#REF!</definedName>
    <definedName name="Excel_BuiltIn_Print_Area_16" localSheetId="10">#REF!</definedName>
    <definedName name="Excel_BuiltIn_Print_Area_16" localSheetId="9">#REF!</definedName>
    <definedName name="Excel_BuiltIn_Print_Area_16" localSheetId="7">#REF!</definedName>
    <definedName name="Excel_BuiltIn_Print_Area_16" localSheetId="2">#REF!</definedName>
    <definedName name="Excel_BuiltIn_Print_Area_16" localSheetId="6">#REF!</definedName>
    <definedName name="Excel_BuiltIn_Print_Area_16" localSheetId="11">#REF!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3">#REF!</definedName>
    <definedName name="Excel_BuiltIn_Print_Area_19" localSheetId="8">#REF!</definedName>
    <definedName name="Excel_BuiltIn_Print_Area_19" localSheetId="5">#REF!</definedName>
    <definedName name="Excel_BuiltIn_Print_Area_19" localSheetId="12">#REF!</definedName>
    <definedName name="Excel_BuiltIn_Print_Area_19" localSheetId="15">#REF!</definedName>
    <definedName name="Excel_BuiltIn_Print_Area_19" localSheetId="13">#REF!</definedName>
    <definedName name="Excel_BuiltIn_Print_Area_19" localSheetId="10">#REF!</definedName>
    <definedName name="Excel_BuiltIn_Print_Area_19" localSheetId="9">#REF!</definedName>
    <definedName name="Excel_BuiltIn_Print_Area_19" localSheetId="7">#REF!</definedName>
    <definedName name="Excel_BuiltIn_Print_Area_19" localSheetId="2">#REF!</definedName>
    <definedName name="Excel_BuiltIn_Print_Area_19" localSheetId="6">#REF!</definedName>
    <definedName name="Excel_BuiltIn_Print_Area_19" localSheetId="11">#REF!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3">#REF!</definedName>
    <definedName name="Excel_BuiltIn_Print_Area_20" localSheetId="8">#REF!</definedName>
    <definedName name="Excel_BuiltIn_Print_Area_20" localSheetId="5">#REF!</definedName>
    <definedName name="Excel_BuiltIn_Print_Area_20" localSheetId="12">#REF!</definedName>
    <definedName name="Excel_BuiltIn_Print_Area_20" localSheetId="15">#REF!</definedName>
    <definedName name="Excel_BuiltIn_Print_Area_20" localSheetId="13">#REF!</definedName>
    <definedName name="Excel_BuiltIn_Print_Area_20" localSheetId="10">#REF!</definedName>
    <definedName name="Excel_BuiltIn_Print_Area_20" localSheetId="9">#REF!</definedName>
    <definedName name="Excel_BuiltIn_Print_Area_20" localSheetId="7">#REF!</definedName>
    <definedName name="Excel_BuiltIn_Print_Area_20" localSheetId="2">#REF!</definedName>
    <definedName name="Excel_BuiltIn_Print_Area_20" localSheetId="6">#REF!</definedName>
    <definedName name="Excel_BuiltIn_Print_Area_20" localSheetId="11">#REF!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3">#REF!</definedName>
    <definedName name="Excel_BuiltIn_Print_Area_21" localSheetId="8">#REF!</definedName>
    <definedName name="Excel_BuiltIn_Print_Area_21" localSheetId="5">#REF!</definedName>
    <definedName name="Excel_BuiltIn_Print_Area_21" localSheetId="12">#REF!</definedName>
    <definedName name="Excel_BuiltIn_Print_Area_21" localSheetId="15">#REF!</definedName>
    <definedName name="Excel_BuiltIn_Print_Area_21" localSheetId="13">#REF!</definedName>
    <definedName name="Excel_BuiltIn_Print_Area_21" localSheetId="10">#REF!</definedName>
    <definedName name="Excel_BuiltIn_Print_Area_21" localSheetId="9">#REF!</definedName>
    <definedName name="Excel_BuiltIn_Print_Area_21" localSheetId="7">#REF!</definedName>
    <definedName name="Excel_BuiltIn_Print_Area_21" localSheetId="2">#REF!</definedName>
    <definedName name="Excel_BuiltIn_Print_Area_21" localSheetId="6">#REF!</definedName>
    <definedName name="Excel_BuiltIn_Print_Area_21" localSheetId="11">#REF!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3">#REF!</definedName>
    <definedName name="Excel_BuiltIn_Print_Area_4" localSheetId="8">#REF!</definedName>
    <definedName name="Excel_BuiltIn_Print_Area_4" localSheetId="5">#REF!</definedName>
    <definedName name="Excel_BuiltIn_Print_Area_4" localSheetId="12">#REF!</definedName>
    <definedName name="Excel_BuiltIn_Print_Area_4" localSheetId="15">#REF!</definedName>
    <definedName name="Excel_BuiltIn_Print_Area_4" localSheetId="13">#REF!</definedName>
    <definedName name="Excel_BuiltIn_Print_Area_4" localSheetId="10">#REF!</definedName>
    <definedName name="Excel_BuiltIn_Print_Area_4" localSheetId="9">#REF!</definedName>
    <definedName name="Excel_BuiltIn_Print_Area_4" localSheetId="7">#REF!</definedName>
    <definedName name="Excel_BuiltIn_Print_Area_4" localSheetId="2">#REF!</definedName>
    <definedName name="Excel_BuiltIn_Print_Area_4" localSheetId="6">#REF!</definedName>
    <definedName name="Excel_BuiltIn_Print_Area_4" localSheetId="11">#REF!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3">#REF!</definedName>
    <definedName name="Excel_BuiltIn_Print_Area_5" localSheetId="8">#REF!</definedName>
    <definedName name="Excel_BuiltIn_Print_Area_5" localSheetId="5">#REF!</definedName>
    <definedName name="Excel_BuiltIn_Print_Area_5" localSheetId="12">#REF!</definedName>
    <definedName name="Excel_BuiltIn_Print_Area_5" localSheetId="15">#REF!</definedName>
    <definedName name="Excel_BuiltIn_Print_Area_5" localSheetId="13">#REF!</definedName>
    <definedName name="Excel_BuiltIn_Print_Area_5" localSheetId="10">#REF!</definedName>
    <definedName name="Excel_BuiltIn_Print_Area_5" localSheetId="9">#REF!</definedName>
    <definedName name="Excel_BuiltIn_Print_Area_5" localSheetId="7">#REF!</definedName>
    <definedName name="Excel_BuiltIn_Print_Area_5" localSheetId="2">#REF!</definedName>
    <definedName name="Excel_BuiltIn_Print_Area_5" localSheetId="6">#REF!</definedName>
    <definedName name="Excel_BuiltIn_Print_Area_5" localSheetId="11">#REF!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3">#REF!</definedName>
    <definedName name="Excel_BuiltIn_Print_Area_9" localSheetId="8">#REF!</definedName>
    <definedName name="Excel_BuiltIn_Print_Area_9" localSheetId="5">#REF!</definedName>
    <definedName name="Excel_BuiltIn_Print_Area_9" localSheetId="12">#REF!</definedName>
    <definedName name="Excel_BuiltIn_Print_Area_9" localSheetId="15">#REF!</definedName>
    <definedName name="Excel_BuiltIn_Print_Area_9" localSheetId="13">#REF!</definedName>
    <definedName name="Excel_BuiltIn_Print_Area_9" localSheetId="10">#REF!</definedName>
    <definedName name="Excel_BuiltIn_Print_Area_9" localSheetId="9">#REF!</definedName>
    <definedName name="Excel_BuiltIn_Print_Area_9" localSheetId="7">#REF!</definedName>
    <definedName name="Excel_BuiltIn_Print_Area_9" localSheetId="2">#REF!</definedName>
    <definedName name="Excel_BuiltIn_Print_Area_9" localSheetId="6">#REF!</definedName>
    <definedName name="Excel_BuiltIn_Print_Area_9" localSheetId="11">#REF!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4">'1.Gün Start Listesi'!$A$1:$P$186</definedName>
    <definedName name="_xlnm.Print_Area" localSheetId="4">'100m.-Eng-Final'!$A$1:$P$37</definedName>
    <definedName name="_xlnm.Print_Area" localSheetId="3">'100m.-Eng-Seçme'!$A$1:$P$57</definedName>
    <definedName name="_xlnm.Print_Area" localSheetId="8">'100m.-Final'!$A$1:$P$37</definedName>
    <definedName name="_xlnm.Print_Area" localSheetId="5">'100m.-Seçme'!$A$1:$P$57</definedName>
    <definedName name="_xlnm.Print_Area" localSheetId="12">'1500m.'!$A$1:$P$82</definedName>
    <definedName name="_xlnm.Print_Area" localSheetId="15">'2.Gün Start Listesi '!$A$1:$O$176</definedName>
    <definedName name="_xlnm.Print_Area" localSheetId="13">'2000m.Eng.'!$A$1:$P$41</definedName>
    <definedName name="_xlnm.Print_Area" localSheetId="10">'400m.'!$A$1:$P$57</definedName>
    <definedName name="_xlnm.Print_Area" localSheetId="9">'Çekiç'!$A$1:$P$34</definedName>
    <definedName name="_xlnm.Print_Area" localSheetId="7">'Gülle'!$A$1:$P$34</definedName>
    <definedName name="_xlnm.Print_Area" localSheetId="2">'KAYIT LİSTESİ'!$A$1:$K$420</definedName>
    <definedName name="_xlnm.Print_Area" localSheetId="6">'Sırık'!$A$1:$BW$29</definedName>
    <definedName name="_xlnm.Print_Area" localSheetId="11">'Üçadım'!$A$1:$P$34</definedName>
    <definedName name="_xlnm.Print_Titles" localSheetId="2">'KAYIT LİSTESİ'!$1:$3</definedName>
  </definedNames>
  <calcPr fullCalcOnLoad="1"/>
</workbook>
</file>

<file path=xl/sharedStrings.xml><?xml version="1.0" encoding="utf-8"?>
<sst xmlns="http://schemas.openxmlformats.org/spreadsheetml/2006/main" count="5906" uniqueCount="1230">
  <si>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</si>
  <si>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</si>
  <si>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</si>
  <si>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</si>
  <si>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</si>
  <si>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</si>
  <si>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</si>
  <si>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</si>
  <si>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</si>
  <si>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</si>
  <si>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</si>
  <si>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</si>
  <si>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</si>
  <si>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</si>
  <si>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</si>
  <si>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</si>
  <si>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</si>
  <si>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</si>
  <si>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</si>
  <si>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</si>
  <si>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</si>
  <si>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</si>
  <si>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</si>
  <si>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</si>
  <si>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</si>
  <si>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</si>
  <si>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</si>
  <si>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</si>
  <si>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</si>
  <si>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</si>
  <si>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</si>
  <si>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</si>
  <si>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</si>
  <si>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</si>
  <si>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</si>
  <si>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</si>
  <si>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</si>
  <si>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</si>
  <si>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</si>
  <si>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</si>
  <si>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</si>
  <si>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</si>
  <si>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</si>
  <si>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</si>
  <si>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</si>
  <si>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</si>
  <si>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</si>
  <si>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</si>
  <si>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</si>
  <si>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</si>
  <si>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</si>
  <si>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</si>
  <si>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</si>
  <si>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</si>
  <si>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</si>
  <si>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</si>
  <si>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</si>
  <si>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</si>
  <si>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</si>
  <si>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</si>
  <si>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</si>
  <si>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</si>
  <si>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</si>
  <si>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</si>
  <si>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</si>
  <si>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</si>
  <si>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</si>
  <si>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</si>
  <si>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</si>
  <si>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</si>
  <si>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</si>
  <si>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</si>
  <si>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</si>
  <si>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</si>
  <si>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</si>
  <si>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</si>
  <si>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</si>
  <si>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</si>
  <si>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</si>
  <si>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</si>
  <si>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</si>
  <si>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</si>
  <si>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</si>
  <si>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</si>
  <si>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</si>
  <si>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</si>
  <si>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</si>
  <si>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</si>
  <si>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</si>
  <si>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</si>
  <si>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</si>
  <si>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</si>
  <si>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</si>
  <si>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</si>
  <si>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</si>
  <si>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</si>
  <si>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</si>
  <si>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</si>
  <si>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</si>
  <si>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</si>
  <si>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</si>
  <si>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</si>
  <si>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</si>
  <si>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</si>
  <si>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</si>
  <si>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</si>
  <si>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</si>
  <si>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</si>
  <si>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</si>
  <si>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</si>
  <si>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</si>
  <si>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</si>
  <si>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</si>
  <si>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</si>
  <si>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</si>
  <si>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</si>
  <si>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</si>
  <si>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</si>
  <si>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</si>
  <si>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</si>
  <si>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</si>
  <si>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</si>
  <si>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</si>
  <si>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</si>
  <si>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</si>
  <si>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</si>
  <si>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</si>
  <si>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</si>
  <si>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</si>
  <si>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</si>
  <si>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</si>
  <si>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</si>
  <si>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</si>
  <si>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</si>
  <si>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</si>
  <si>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</si>
  <si>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</si>
  <si>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</si>
  <si>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</si>
  <si>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</si>
  <si>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</si>
  <si>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</si>
  <si>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</si>
  <si>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</si>
  <si>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</si>
  <si>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</si>
  <si>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</si>
  <si>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</si>
  <si>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</si>
  <si>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</si>
  <si>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</si>
  <si>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</si>
  <si>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</si>
  <si>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</si>
  <si>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</si>
  <si>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</si>
  <si>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</si>
  <si>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</si>
  <si>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</si>
  <si>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</si>
  <si>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</si>
  <si>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</si>
  <si>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</si>
  <si>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</si>
  <si>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</si>
  <si>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</si>
  <si>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</si>
  <si>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</si>
  <si>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</si>
  <si>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</si>
  <si>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</si>
  <si>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</si>
  <si>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</si>
  <si>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</si>
  <si>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</si>
  <si>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</si>
  <si>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</si>
  <si>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</si>
  <si>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</si>
  <si>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</si>
  <si>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</si>
  <si>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</si>
  <si>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</si>
  <si>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</si>
  <si>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</si>
  <si>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</si>
  <si>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</si>
  <si>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</si>
  <si>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</si>
  <si>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</si>
  <si>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</si>
  <si>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</si>
  <si>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</si>
  <si>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</si>
  <si>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</si>
  <si>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</si>
  <si>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</si>
  <si>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</si>
  <si>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800M-2-7</t>
  </si>
  <si>
    <t>800M-2-8</t>
  </si>
  <si>
    <t>800M-3-7</t>
  </si>
  <si>
    <t>800M-3-8</t>
  </si>
  <si>
    <t>100 METRE</t>
  </si>
  <si>
    <t>Start Kontrol</t>
  </si>
  <si>
    <t>YÜKSEK ATLAMA</t>
  </si>
  <si>
    <t>800 METRE</t>
  </si>
  <si>
    <t>UZUN ATLAMA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</si>
  <si>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</si>
  <si>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</si>
  <si>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</si>
  <si>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</si>
  <si>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</si>
  <si>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</si>
  <si>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</si>
  <si>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</si>
  <si>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</si>
  <si>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</si>
  <si>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</si>
  <si>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</si>
  <si>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</si>
  <si>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</si>
  <si>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</si>
  <si>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</si>
  <si>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</si>
  <si>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</si>
  <si>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</si>
  <si>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</si>
  <si>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</si>
  <si>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</si>
  <si>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</si>
  <si>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</si>
  <si>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</si>
  <si>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</si>
  <si>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</si>
  <si>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</si>
  <si>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</si>
  <si>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</si>
  <si>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</si>
  <si>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</si>
  <si>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</si>
  <si>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</si>
  <si>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</si>
  <si>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</si>
  <si>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</si>
  <si>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</si>
  <si>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</si>
  <si>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</si>
  <si>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</si>
  <si>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</si>
  <si>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</si>
  <si>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</si>
  <si>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</si>
  <si>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</si>
  <si>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</si>
  <si>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</si>
  <si>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</si>
  <si>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</si>
  <si>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</si>
  <si>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</si>
  <si>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</si>
  <si>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</si>
  <si>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</si>
  <si>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</si>
  <si>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</si>
  <si>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</si>
  <si>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</si>
  <si>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</si>
  <si>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</si>
  <si>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</si>
  <si>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</si>
  <si>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</si>
  <si>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</si>
  <si>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</si>
  <si>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t>
  </si>
  <si>
    <t>DİSK</t>
  </si>
  <si>
    <t>CİRİT</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</si>
  <si>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</si>
  <si>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</si>
  <si>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</si>
  <si>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</si>
  <si>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</si>
  <si>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</si>
  <si>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</si>
  <si>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</si>
  <si>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</si>
  <si>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</si>
  <si>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</si>
  <si>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</si>
  <si>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</si>
  <si>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</si>
  <si>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</si>
  <si>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</si>
  <si>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</si>
  <si>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</si>
  <si>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</si>
  <si>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</si>
  <si>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</si>
  <si>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</si>
  <si>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</si>
  <si>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</si>
  <si>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</si>
  <si>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</si>
  <si>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</si>
  <si>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</si>
  <si>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</si>
  <si>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</si>
  <si>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</si>
  <si>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</si>
  <si>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</si>
  <si>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</si>
  <si>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</si>
  <si>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</si>
  <si>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</si>
  <si>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</si>
  <si>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</si>
  <si>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</si>
  <si>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</si>
  <si>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</si>
  <si>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</si>
  <si>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</si>
  <si>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</si>
  <si>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</si>
  <si>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</si>
  <si>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</si>
  <si>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</si>
  <si>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</si>
  <si>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</si>
  <si>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</si>
  <si>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</si>
  <si>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</si>
  <si>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</si>
  <si>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</si>
  <si>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</si>
  <si>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</si>
  <si>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</si>
  <si>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</si>
  <si>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</si>
  <si>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</si>
  <si>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</si>
  <si>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</si>
  <si>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</si>
  <si>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</si>
  <si>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</si>
  <si>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</si>
  <si>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</si>
  <si>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</si>
  <si>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</si>
  <si>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</si>
  <si>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</si>
  <si>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</si>
  <si>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</si>
  <si>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</si>
  <si>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</si>
  <si>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</si>
  <si>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</si>
  <si>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</si>
  <si>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</si>
  <si>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</si>
  <si>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</si>
  <si>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</si>
  <si>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</si>
  <si>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400M-1-7</t>
  </si>
  <si>
    <t>400M-1-8</t>
  </si>
  <si>
    <t>400M-2-7</t>
  </si>
  <si>
    <t>400M-2-8</t>
  </si>
  <si>
    <t>400M-3-7</t>
  </si>
  <si>
    <t>400M-3-8</t>
  </si>
  <si>
    <t>SIRIKLA ATLAMA</t>
  </si>
  <si>
    <t>Sırık-1</t>
  </si>
  <si>
    <t>Sırık-2</t>
  </si>
  <si>
    <t>Sırık-3</t>
  </si>
  <si>
    <t>Sırık-4</t>
  </si>
  <si>
    <t>Sırık-5</t>
  </si>
  <si>
    <t>Sırık-6</t>
  </si>
  <si>
    <t>Sırık-7</t>
  </si>
  <si>
    <t>Sırık-8</t>
  </si>
  <si>
    <t>Sırık-9</t>
  </si>
  <si>
    <t>Sırık-10</t>
  </si>
  <si>
    <t>Sırık-11</t>
  </si>
  <si>
    <t>Sırık-12</t>
  </si>
  <si>
    <t>Sırık-13</t>
  </si>
  <si>
    <t>Sırık-14</t>
  </si>
  <si>
    <t>Sırık-15</t>
  </si>
  <si>
    <t>Sırık-16</t>
  </si>
  <si>
    <t>Sırık-17</t>
  </si>
  <si>
    <t>Sırık-18</t>
  </si>
  <si>
    <t>Sırık-19</t>
  </si>
  <si>
    <t>Sırık-20</t>
  </si>
  <si>
    <t>Sırık-21</t>
  </si>
  <si>
    <t>Sırık-22</t>
  </si>
  <si>
    <t>Sırık-23</t>
  </si>
  <si>
    <t>Sırık-24</t>
  </si>
  <si>
    <t>Sırık-25</t>
  </si>
  <si>
    <t>ÜÇ ADIM ATLAMA</t>
  </si>
  <si>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</si>
  <si>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</si>
  <si>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</si>
  <si>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</si>
  <si>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</si>
  <si>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</si>
  <si>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</si>
  <si>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</si>
  <si>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</si>
  <si>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</si>
  <si>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</si>
  <si>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</si>
  <si>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</si>
  <si>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</si>
  <si>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</si>
  <si>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</si>
  <si>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</si>
  <si>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</si>
  <si>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</si>
  <si>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</si>
  <si>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400 Metre</t>
  </si>
  <si>
    <t>Sırıkla Atlama</t>
  </si>
  <si>
    <t>Yüksek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</si>
  <si>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</si>
  <si>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</si>
  <si>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</si>
  <si>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</si>
  <si>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</si>
  <si>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</si>
  <si>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</si>
  <si>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</si>
  <si>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</si>
  <si>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</si>
  <si>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</si>
  <si>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</si>
  <si>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</si>
  <si>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</si>
  <si>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</si>
  <si>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</si>
  <si>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</si>
  <si>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</si>
  <si>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</si>
  <si>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</si>
  <si>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</si>
  <si>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</si>
  <si>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</si>
  <si>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</si>
  <si>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</si>
  <si>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</si>
  <si>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</si>
  <si>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</si>
  <si>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</si>
  <si>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</si>
  <si>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</si>
  <si>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</si>
  <si>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</si>
  <si>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</si>
  <si>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</si>
  <si>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</si>
  <si>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</si>
  <si>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</si>
  <si>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</si>
  <si>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</si>
  <si>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</si>
  <si>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200M-1-7</t>
  </si>
  <si>
    <t>200M-1-8</t>
  </si>
  <si>
    <t>200M-2-7</t>
  </si>
  <si>
    <t>200M-2-8</t>
  </si>
  <si>
    <t>200M-3-7</t>
  </si>
  <si>
    <t>200M-3-8</t>
  </si>
  <si>
    <t>PİST</t>
  </si>
  <si>
    <t>ARA DERECE</t>
  </si>
  <si>
    <t>Rüzgar:</t>
  </si>
  <si>
    <t>A  T  M  A  L  A  R</t>
  </si>
  <si>
    <t>Rekor: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</si>
  <si>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</si>
  <si>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</si>
  <si>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</si>
  <si>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</si>
  <si>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</si>
  <si>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</si>
  <si>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</si>
  <si>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</si>
  <si>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</si>
  <si>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</si>
  <si>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</si>
  <si>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</si>
  <si>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</si>
  <si>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</si>
  <si>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</si>
  <si>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</si>
  <si>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</si>
  <si>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</si>
  <si>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</si>
  <si>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</si>
  <si>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</si>
  <si>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</si>
  <si>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</si>
  <si>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</si>
  <si>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</si>
  <si>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</si>
  <si>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</si>
  <si>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</si>
  <si>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</si>
  <si>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</si>
  <si>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</si>
  <si>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</si>
  <si>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</si>
  <si>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</si>
  <si>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</si>
  <si>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</si>
  <si>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</si>
  <si>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</si>
  <si>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</si>
  <si>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</si>
  <si>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</si>
  <si>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</si>
  <si>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</si>
  <si>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</si>
  <si>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</si>
  <si>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</si>
  <si>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</si>
  <si>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</si>
  <si>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</si>
  <si>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</si>
  <si>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</si>
  <si>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</si>
  <si>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</si>
  <si>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</si>
  <si>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</si>
  <si>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</si>
  <si>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</si>
  <si>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</si>
  <si>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</si>
  <si>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</si>
  <si>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</si>
  <si>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</si>
  <si>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</si>
  <si>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</si>
  <si>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</si>
  <si>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</si>
  <si>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</si>
  <si>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</si>
  <si>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</si>
  <si>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</si>
  <si>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ÇEKİÇ ATMA</t>
  </si>
  <si>
    <t>4X100 METRE</t>
  </si>
  <si>
    <t>4X400 METRE</t>
  </si>
  <si>
    <t>400 METRE ENGELLİ</t>
  </si>
  <si>
    <t>3000 METRE</t>
  </si>
  <si>
    <t>5000 METRE</t>
  </si>
  <si>
    <t>3000 METRE ENGELLİ</t>
  </si>
  <si>
    <t>4X100 METRE 1.SERİ</t>
  </si>
  <si>
    <t>4X100 METRE 2.SERİ</t>
  </si>
  <si>
    <t>İli-Takımı</t>
  </si>
  <si>
    <t>İLİ-TAKIMI</t>
  </si>
  <si>
    <t>1.GÜN BAYANLAR START LİSTELERİ</t>
  </si>
  <si>
    <t>2.GÜN BAYANLAR START LİSTELERİ</t>
  </si>
  <si>
    <t>Yıldız Kızlar</t>
  </si>
  <si>
    <t>2000M.ENG</t>
  </si>
  <si>
    <t>İSVEÇ BAYRAK</t>
  </si>
  <si>
    <t>2000M.eng-1-1</t>
  </si>
  <si>
    <t>2000M.eng-1-2</t>
  </si>
  <si>
    <t>2000M.eng-1-3</t>
  </si>
  <si>
    <t>2000M.eng-1-4</t>
  </si>
  <si>
    <t>2000M.eng-1-5</t>
  </si>
  <si>
    <t>2000M.eng-1-6</t>
  </si>
  <si>
    <t>2000M.eng-1-7</t>
  </si>
  <si>
    <t>2000M.eng-1-8</t>
  </si>
  <si>
    <t>2000M.eng-1-9</t>
  </si>
  <si>
    <t>2000M.eng-1-10</t>
  </si>
  <si>
    <t>2000M.eng-1-11</t>
  </si>
  <si>
    <t>2000M.eng-1-12</t>
  </si>
  <si>
    <t>2000M.eng-2-1</t>
  </si>
  <si>
    <t>2000M.eng-2-2</t>
  </si>
  <si>
    <t>2000M.eng-2-3</t>
  </si>
  <si>
    <t>2000M.eng-2-4</t>
  </si>
  <si>
    <t>2000M.eng-2-5</t>
  </si>
  <si>
    <t>2000M.eng-2-6</t>
  </si>
  <si>
    <t>2000M.eng-2-7</t>
  </si>
  <si>
    <t>2000M.eng-2-8</t>
  </si>
  <si>
    <t>2000M.eng-2-9</t>
  </si>
  <si>
    <t>2000M.eng-2-10</t>
  </si>
  <si>
    <t>2000M.eng-2-11</t>
  </si>
  <si>
    <t>2000M.eng-2-12</t>
  </si>
  <si>
    <t>2000 Metre Engelli</t>
  </si>
  <si>
    <t>2000 METRE ENGELLİ</t>
  </si>
  <si>
    <t>isveç-1-1</t>
  </si>
  <si>
    <t>isveç-1-2</t>
  </si>
  <si>
    <t>isveç-1-3</t>
  </si>
  <si>
    <t>isveç-1-4</t>
  </si>
  <si>
    <t>isveç-1-5</t>
  </si>
  <si>
    <t>isveç-1-6</t>
  </si>
  <si>
    <t>isveç-1-7</t>
  </si>
  <si>
    <t>isveç-1-8</t>
  </si>
  <si>
    <t>isveç-2-1</t>
  </si>
  <si>
    <t>isveç-2-2</t>
  </si>
  <si>
    <t>isveç-2-3</t>
  </si>
  <si>
    <t>isveç-2-4</t>
  </si>
  <si>
    <t>isveç-2-5</t>
  </si>
  <si>
    <t>isveç-2-6</t>
  </si>
  <si>
    <t>isveç-2-7</t>
  </si>
  <si>
    <t>isveç-2-8</t>
  </si>
  <si>
    <t>Elmas Seda FIRTINA  3.85</t>
  </si>
  <si>
    <t>4X100 METRE 3.SERİ</t>
  </si>
  <si>
    <t>4X100 METRE 4.SERİ</t>
  </si>
  <si>
    <t>4X100M-3-1</t>
  </si>
  <si>
    <t>4X100M-3-2</t>
  </si>
  <si>
    <t>4X100M-3-3</t>
  </si>
  <si>
    <t>4X100M-3-4</t>
  </si>
  <si>
    <t>4X100M-3-5</t>
  </si>
  <si>
    <t>4X100M-3-6</t>
  </si>
  <si>
    <t>4X100M-3-7</t>
  </si>
  <si>
    <t>4X100M-3-8</t>
  </si>
  <si>
    <t>4X100M-4-1</t>
  </si>
  <si>
    <t>4X100M-4-2</t>
  </si>
  <si>
    <t>4X100M-4-3</t>
  </si>
  <si>
    <t>4X100M-4-4</t>
  </si>
  <si>
    <t>4X100M-4-5</t>
  </si>
  <si>
    <t>4X100M-4-6</t>
  </si>
  <si>
    <t>4X100M-4-7</t>
  </si>
  <si>
    <t>4X100M-4-8</t>
  </si>
  <si>
    <t>4. SERİ</t>
  </si>
  <si>
    <t>100M.ENG-4-1</t>
  </si>
  <si>
    <t>100M.ENG-4-2</t>
  </si>
  <si>
    <t>100M.ENG-4-3</t>
  </si>
  <si>
    <t>100M.ENG-4-4</t>
  </si>
  <si>
    <t>100M.ENG-4-5</t>
  </si>
  <si>
    <t>100M.ENG-4-6</t>
  </si>
  <si>
    <t>100M.ENG-4-7</t>
  </si>
  <si>
    <t>100M.ENG-4-8</t>
  </si>
  <si>
    <t>Sırık-26</t>
  </si>
  <si>
    <t>Sırık-27</t>
  </si>
  <si>
    <t>Sırık-28</t>
  </si>
  <si>
    <t>Sırık-29</t>
  </si>
  <si>
    <t>Sırık-30</t>
  </si>
  <si>
    <t>GÜLLE-26</t>
  </si>
  <si>
    <t>GÜLLE-27</t>
  </si>
  <si>
    <t>GÜLLE-28</t>
  </si>
  <si>
    <t>GÜLLE-29</t>
  </si>
  <si>
    <t>GÜLLE-30</t>
  </si>
  <si>
    <t>Üçadım-21</t>
  </si>
  <si>
    <t>Üçadım-22</t>
  </si>
  <si>
    <t>Üçadım-23</t>
  </si>
  <si>
    <t>Üçadım-24</t>
  </si>
  <si>
    <t>Üçadım-25</t>
  </si>
  <si>
    <t>Üçadım-26</t>
  </si>
  <si>
    <t>Üçadım-27</t>
  </si>
  <si>
    <t>Üçadım-28</t>
  </si>
  <si>
    <t>Üçadım-29</t>
  </si>
  <si>
    <t>Üçadım-30</t>
  </si>
  <si>
    <t>ÇEKİÇ-26</t>
  </si>
  <si>
    <t>ÇEKİÇ-27</t>
  </si>
  <si>
    <t>ÇEKİÇ-28</t>
  </si>
  <si>
    <t>ÇEKİÇ-29</t>
  </si>
  <si>
    <t>ÇEKİÇ-30</t>
  </si>
  <si>
    <t>800M-4-1</t>
  </si>
  <si>
    <t>800M-4-2</t>
  </si>
  <si>
    <t>800M-4-3</t>
  </si>
  <si>
    <t>800M-4-4</t>
  </si>
  <si>
    <t>800M-4-5</t>
  </si>
  <si>
    <t>800M-4-6</t>
  </si>
  <si>
    <t>800M-4-7</t>
  </si>
  <si>
    <t>800M-4-8</t>
  </si>
  <si>
    <t>200M-4-1</t>
  </si>
  <si>
    <t>200M-4-2</t>
  </si>
  <si>
    <t>200M-4-3</t>
  </si>
  <si>
    <t>200M-4-4</t>
  </si>
  <si>
    <t>200M-4-5</t>
  </si>
  <si>
    <t>200M-4-6</t>
  </si>
  <si>
    <t>200M-4-7</t>
  </si>
  <si>
    <t>200M-4-8</t>
  </si>
  <si>
    <t>400M.ENG-4-1</t>
  </si>
  <si>
    <t>400M.ENG-4-2</t>
  </si>
  <si>
    <t>400M.ENG-4-3</t>
  </si>
  <si>
    <t>400M.ENG-4-4</t>
  </si>
  <si>
    <t>400M.ENG-4-5</t>
  </si>
  <si>
    <t>400M.ENG-4-6</t>
  </si>
  <si>
    <t>400M.ENG-4-7</t>
  </si>
  <si>
    <t>400M.ENG-4-8</t>
  </si>
  <si>
    <t>UZUN-26</t>
  </si>
  <si>
    <t>UZUN-27</t>
  </si>
  <si>
    <t>UZUN-28</t>
  </si>
  <si>
    <t>UZUN-29</t>
  </si>
  <si>
    <t>DİSK-26</t>
  </si>
  <si>
    <t>DİSK-27</t>
  </si>
  <si>
    <t>DİSK-28</t>
  </si>
  <si>
    <t>DİSK-29</t>
  </si>
  <si>
    <t>DİSK-30</t>
  </si>
  <si>
    <t>CİRİT-26</t>
  </si>
  <si>
    <t>CİRİT-27</t>
  </si>
  <si>
    <t>CİRİT-28</t>
  </si>
  <si>
    <t>CİRİT-29</t>
  </si>
  <si>
    <t>CİRİT-30</t>
  </si>
  <si>
    <t>YÜKSEK-21</t>
  </si>
  <si>
    <t>YÜKSEK-22</t>
  </si>
  <si>
    <t>YÜKSEK-23</t>
  </si>
  <si>
    <t>YÜKSEK-24</t>
  </si>
  <si>
    <t>YÜKSEK-25</t>
  </si>
  <si>
    <t>YÜKSEK-26</t>
  </si>
  <si>
    <t>YÜKSEK-27</t>
  </si>
  <si>
    <t>YÜKSEK-28</t>
  </si>
  <si>
    <t>YÜKSEK-29</t>
  </si>
  <si>
    <t>YÜKSEK-30</t>
  </si>
  <si>
    <t>isveç-3-1</t>
  </si>
  <si>
    <t>isveç-3-2</t>
  </si>
  <si>
    <t>isveç-3-3</t>
  </si>
  <si>
    <t>isveç-3-4</t>
  </si>
  <si>
    <t>isveç-3-5</t>
  </si>
  <si>
    <t>isveç-3-6</t>
  </si>
  <si>
    <t>isveç-3-7</t>
  </si>
  <si>
    <t>isveç-3-8</t>
  </si>
  <si>
    <t>isveç-4-1</t>
  </si>
  <si>
    <t>isveç-4-2</t>
  </si>
  <si>
    <t>isveç-4-3</t>
  </si>
  <si>
    <t>isveç-4-4</t>
  </si>
  <si>
    <t>isveç-4-5</t>
  </si>
  <si>
    <t>isveç-4-6</t>
  </si>
  <si>
    <t>isveç-4-7</t>
  </si>
  <si>
    <t>isveç-4-8</t>
  </si>
  <si>
    <t>Katılan  Sporcu Sayısı :</t>
  </si>
  <si>
    <t/>
  </si>
  <si>
    <t>Türkiye Atletizm Federasyonu
Trabzon Atletizm İl Temsilciliği</t>
  </si>
  <si>
    <t>Türkiye Yıldızlar Atletizm Şampiyonası</t>
  </si>
  <si>
    <t>Trabzon</t>
  </si>
  <si>
    <t>17-18 Mayıs 2014</t>
  </si>
  <si>
    <t>17 MAYIS 2014 - 10.30</t>
  </si>
  <si>
    <t>17 MAYIS 2014 - 11.30</t>
  </si>
  <si>
    <t>17 MAYIS 2014 - 14.30</t>
  </si>
  <si>
    <t>17 MAYIS 2014 - 15.45</t>
  </si>
  <si>
    <t>17 MAYIS 2014 - 16.00</t>
  </si>
  <si>
    <t>17 MAYIS 2014 - 17.00</t>
  </si>
  <si>
    <t>17 MAYIS 2014 - 19.00</t>
  </si>
  <si>
    <t>100 Metre Engelli-Seçme</t>
  </si>
  <si>
    <t>100 Metre-Seçme</t>
  </si>
  <si>
    <t>100 Metre Engelli-Final</t>
  </si>
  <si>
    <t>100 Metre-Final</t>
  </si>
  <si>
    <t>15.74 / 15.5</t>
  </si>
  <si>
    <t>13.04</t>
  </si>
  <si>
    <t>3.00</t>
  </si>
  <si>
    <t>11.00</t>
  </si>
  <si>
    <t>1:01.34</t>
  </si>
  <si>
    <t>4:50.00</t>
  </si>
  <si>
    <t>7:35.00</t>
  </si>
  <si>
    <t>Nimet Karakuş / 11.94</t>
  </si>
  <si>
    <t>Pınar Aday / 13.78</t>
  </si>
  <si>
    <t>Elmas Seda Fırtına / 3.85</t>
  </si>
  <si>
    <t>Gülle Atma (3 kg.)</t>
  </si>
  <si>
    <t>Emel Dereli / 20.14</t>
  </si>
  <si>
    <t>Zeynep Aydemir / 55.27</t>
  </si>
  <si>
    <t>Songül Konak / 4:22.85</t>
  </si>
  <si>
    <t>5.000 Metre Yürüyüş</t>
  </si>
  <si>
    <t>200 Metre-Seçme</t>
  </si>
  <si>
    <t>400 Metre Eng.</t>
  </si>
  <si>
    <t>200 Metre-Final</t>
  </si>
  <si>
    <t>3000 Metre</t>
  </si>
  <si>
    <t>18 MAYIS 2014 - 09.00</t>
  </si>
  <si>
    <t>28:05.00</t>
  </si>
  <si>
    <t>27.24</t>
  </si>
  <si>
    <t>30.00</t>
  </si>
  <si>
    <t>5.20</t>
  </si>
  <si>
    <t>1:06.14</t>
  </si>
  <si>
    <t>1.60</t>
  </si>
  <si>
    <t>35.00</t>
  </si>
  <si>
    <t>2:20.00</t>
  </si>
  <si>
    <t>10:40.00</t>
  </si>
  <si>
    <t>Tuğçe Güneş / 25.11</t>
  </si>
  <si>
    <t>Cirit Atma (500 gr.)</t>
  </si>
  <si>
    <t>Esra Gaz / 54.02</t>
  </si>
  <si>
    <t>Elvan Abeylegesse / 9:08.29</t>
  </si>
  <si>
    <t>Dilek Esmer / 48.52</t>
  </si>
  <si>
    <t>Nimet Karakuş / 24.10</t>
  </si>
  <si>
    <t>Gülsün Durak / 1.82</t>
  </si>
  <si>
    <t>Kübra Sesli / 1:00.48</t>
  </si>
  <si>
    <t>Pınar Aday / 6.07</t>
  </si>
  <si>
    <t>Merve Aydın / 2:07.10</t>
  </si>
  <si>
    <t>Türkan Erişmiş / 6:41.06</t>
  </si>
  <si>
    <t>5000M.YUR</t>
  </si>
  <si>
    <t>Baraj:</t>
  </si>
  <si>
    <t>40.00</t>
  </si>
  <si>
    <t>Çekiç Atma (3 kg.)</t>
  </si>
  <si>
    <t>2000M.ENG-1-1</t>
  </si>
  <si>
    <t>2000M.ENG-1-2</t>
  </si>
  <si>
    <t>2000M.ENG-1-3</t>
  </si>
  <si>
    <t>2000M.ENG-1-4</t>
  </si>
  <si>
    <t>2000M.ENG-1-5</t>
  </si>
  <si>
    <t>2000M.ENG-1-6</t>
  </si>
  <si>
    <t>2000M.ENG-1-7</t>
  </si>
  <si>
    <t>2000M.ENG-1-8</t>
  </si>
  <si>
    <t>2000M.ENG-1-9</t>
  </si>
  <si>
    <t>2000M.ENG-1-10</t>
  </si>
  <si>
    <t>2000M.ENG-1-11</t>
  </si>
  <si>
    <t>2000M.ENG-1-12</t>
  </si>
  <si>
    <t>18 MAYIS 2014 - 10.00</t>
  </si>
  <si>
    <t>18 MAYIS 2014 - 14.30</t>
  </si>
  <si>
    <t>18 MAYIS 2014 - 15.45</t>
  </si>
  <si>
    <t>18 MAYIS 2014 - 16.00</t>
  </si>
  <si>
    <t>18 MAYIS 2014 - 17.00</t>
  </si>
  <si>
    <t>Esra Emiroğlu / 12.96</t>
  </si>
  <si>
    <t>RÜZGAR</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</si>
  <si>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</si>
  <si>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</si>
  <si>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</si>
  <si>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</si>
  <si>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</si>
  <si>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</si>
  <si>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</si>
  <si>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</si>
  <si>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</si>
  <si>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</si>
  <si>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</si>
  <si>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</si>
  <si>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</si>
  <si>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</si>
  <si>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</si>
  <si>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</si>
  <si>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</si>
  <si>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</si>
  <si>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</si>
  <si>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</si>
  <si>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</si>
  <si>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</si>
  <si>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</si>
  <si>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</si>
  <si>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</si>
  <si>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 Adım Atlama</t>
  </si>
  <si>
    <t>Disk Atma (1 kg.)</t>
  </si>
  <si>
    <t>5. SERİ</t>
  </si>
  <si>
    <t>100M.ENG-5-1</t>
  </si>
  <si>
    <t>100M.ENG-5-2</t>
  </si>
  <si>
    <t>100M.ENG-5-3</t>
  </si>
  <si>
    <t>100M.ENG-5-4</t>
  </si>
  <si>
    <t>100M.ENG-5-5</t>
  </si>
  <si>
    <t>100M.ENG-5-6</t>
  </si>
  <si>
    <t>100M.ENG-5-7</t>
  </si>
  <si>
    <t>100M.ENG-5-8</t>
  </si>
  <si>
    <t>100M-4-1</t>
  </si>
  <si>
    <t>100M-4-2</t>
  </si>
  <si>
    <t>100M-4-3</t>
  </si>
  <si>
    <t>100M-4-4</t>
  </si>
  <si>
    <t>100M-4-5</t>
  </si>
  <si>
    <t>100M-4-6</t>
  </si>
  <si>
    <t>100M-4-7</t>
  </si>
  <si>
    <t>100M-4-8</t>
  </si>
  <si>
    <t>100M-5-1</t>
  </si>
  <si>
    <t>100M-5-2</t>
  </si>
  <si>
    <t>100M-5-3</t>
  </si>
  <si>
    <t>100M-5-4</t>
  </si>
  <si>
    <t>100M-5-5</t>
  </si>
  <si>
    <t>100M-5-6</t>
  </si>
  <si>
    <t>100M-5-7</t>
  </si>
  <si>
    <t>100M-5-8</t>
  </si>
  <si>
    <t>400M-4-1</t>
  </si>
  <si>
    <t>400M-4-2</t>
  </si>
  <si>
    <t>400M-4-3</t>
  </si>
  <si>
    <t>400M-4-4</t>
  </si>
  <si>
    <t>400M-4-5</t>
  </si>
  <si>
    <t>400M-4-6</t>
  </si>
  <si>
    <t>400M-4-7</t>
  </si>
  <si>
    <t>400M-4-8</t>
  </si>
  <si>
    <t>400M-5-1</t>
  </si>
  <si>
    <t>400M-5-2</t>
  </si>
  <si>
    <t>400M-5-3</t>
  </si>
  <si>
    <t>400M-5-4</t>
  </si>
  <si>
    <t>400M-5-5</t>
  </si>
  <si>
    <t>400M-5-6</t>
  </si>
  <si>
    <t>400M-5-7</t>
  </si>
  <si>
    <t>400M-5-8</t>
  </si>
  <si>
    <t>1500M-1-13</t>
  </si>
  <si>
    <t>1500M-1-14</t>
  </si>
  <si>
    <t>1500M-1-15</t>
  </si>
  <si>
    <t>1500M-2-13</t>
  </si>
  <si>
    <t>1500M-2-14</t>
  </si>
  <si>
    <t>1500M-2-15</t>
  </si>
  <si>
    <t>17 MAYIS 2014 - 13.00</t>
  </si>
  <si>
    <t>17 MAYIS 2014 - 18.00</t>
  </si>
  <si>
    <t>17 MAYIS 2014 - 20.00</t>
  </si>
  <si>
    <t>17 MAYIS 2014 - 16.30</t>
  </si>
  <si>
    <t>17 MAYIS 2014 - 17.50</t>
  </si>
  <si>
    <t>18 MAYIS 2014 - 15.00</t>
  </si>
  <si>
    <t>18 MAYIS 2014 - 17.20</t>
  </si>
  <si>
    <t>18 MAYIS 2014 - 17.30</t>
  </si>
  <si>
    <t>18 MAYIS 2014 - 18.30</t>
  </si>
  <si>
    <t>-</t>
  </si>
  <si>
    <t>1500M-3-13</t>
  </si>
  <si>
    <t>1500M-3-14</t>
  </si>
  <si>
    <t>1500M-3-15</t>
  </si>
  <si>
    <t>1500M-1-16</t>
  </si>
  <si>
    <t>1500M-1-17</t>
  </si>
  <si>
    <t>1500M-1-18</t>
  </si>
  <si>
    <t>1500M-2-16</t>
  </si>
  <si>
    <t>1500M-2-17</t>
  </si>
  <si>
    <t>1500M-2-18</t>
  </si>
  <si>
    <t>1500M-3-16</t>
  </si>
  <si>
    <t>1500M-3-17</t>
  </si>
  <si>
    <t>1500M-3-18</t>
  </si>
  <si>
    <t>1500M-1-19</t>
  </si>
  <si>
    <t>1500M-1-20</t>
  </si>
  <si>
    <t>1500M-2-19</t>
  </si>
  <si>
    <t>1500M-2-20</t>
  </si>
  <si>
    <t>1500M-3-19</t>
  </si>
  <si>
    <t>1500M-3-20</t>
  </si>
  <si>
    <t>2000M.ENG-1-13</t>
  </si>
  <si>
    <t>2000M.ENG-1-14</t>
  </si>
  <si>
    <t>2000M.ENG-1-15</t>
  </si>
  <si>
    <t>SEHER KUŞÇU</t>
  </si>
  <si>
    <t>ADIYAMAN</t>
  </si>
  <si>
    <t>ZEHRA KARABABA</t>
  </si>
  <si>
    <t>EZGİ BOZKURT</t>
  </si>
  <si>
    <t>ANKARA</t>
  </si>
  <si>
    <t>NESRİN TOPRAK</t>
  </si>
  <si>
    <t>ARDAHAN</t>
  </si>
  <si>
    <t>ALEYNA ÇAKMAK</t>
  </si>
  <si>
    <t>BALIKESİR</t>
  </si>
  <si>
    <t>SİMAY NUR ERGİN</t>
  </si>
  <si>
    <t>EDİRNE</t>
  </si>
  <si>
    <t>YAĞMUR VARDAR</t>
  </si>
  <si>
    <t>BETÜL GÜLENGÜL</t>
  </si>
  <si>
    <t>ELAZIĞ</t>
  </si>
  <si>
    <t>RABİA BAŞ</t>
  </si>
  <si>
    <t>İSTANBUL</t>
  </si>
  <si>
    <t>DERYA NUR KEMALOĞLU</t>
  </si>
  <si>
    <t>ELİF POLAT</t>
  </si>
  <si>
    <t>FERİDE TERZİ</t>
  </si>
  <si>
    <t>İZMİR</t>
  </si>
  <si>
    <t>ASLI KAHRAMAN</t>
  </si>
  <si>
    <t>KARAMAN</t>
  </si>
  <si>
    <t>YAREN GÜLER</t>
  </si>
  <si>
    <t>MERSİN</t>
  </si>
  <si>
    <t>BAHAR BOZKURT</t>
  </si>
  <si>
    <t>NEVŞEHİR</t>
  </si>
  <si>
    <t>EDANUR ŞEMŞEK</t>
  </si>
  <si>
    <t>TRABZON</t>
  </si>
  <si>
    <t>ÖZNUR TATAR</t>
  </si>
  <si>
    <t>VAN</t>
  </si>
  <si>
    <t>ŞEYMA BİRİNCİ</t>
  </si>
  <si>
    <t>GİRESUN</t>
  </si>
  <si>
    <t>SUDE KUM</t>
  </si>
  <si>
    <t>LEYLA KARSÖKEN</t>
  </si>
  <si>
    <t>KIRIKKALE</t>
  </si>
  <si>
    <t>SEMANUR İNAN</t>
  </si>
  <si>
    <t>BEYZANUR KAPUCU</t>
  </si>
  <si>
    <t>BAHAR ATALAY</t>
  </si>
  <si>
    <t>MELİKE ÖMÜR</t>
  </si>
  <si>
    <t>SEDA ERGÜVEN</t>
  </si>
  <si>
    <t>CEYHAN SİNGER</t>
  </si>
  <si>
    <t>AYTEN OTÇU</t>
  </si>
  <si>
    <t xml:space="preserve">SURA SELİN ÜNER </t>
  </si>
  <si>
    <t xml:space="preserve">ESKİŞEHİR </t>
  </si>
  <si>
    <t xml:space="preserve">BEYZA MERCAN </t>
  </si>
  <si>
    <t xml:space="preserve">ALEYNA BOZKURT </t>
  </si>
  <si>
    <t xml:space="preserve">ELİF NUR TUNCEL </t>
  </si>
  <si>
    <t>EDA NUR TERZİ</t>
  </si>
  <si>
    <t>HATAY</t>
  </si>
  <si>
    <t>SEVNUR ALADAĞ</t>
  </si>
  <si>
    <t>SEHER AKKUŞ</t>
  </si>
  <si>
    <t>SİBEL TİDİM</t>
  </si>
  <si>
    <t>KAYSERİ</t>
  </si>
  <si>
    <t>ASLI ADALI</t>
  </si>
  <si>
    <t>DERYA ERKAN</t>
  </si>
  <si>
    <t>AYDIN</t>
  </si>
  <si>
    <t>BAHAR ILDIRKAYA</t>
  </si>
  <si>
    <t>BURSA</t>
  </si>
  <si>
    <t>FERYAT YILMAZ</t>
  </si>
  <si>
    <t>DİYARBAKIR</t>
  </si>
  <si>
    <t>YAREN AÇAR</t>
  </si>
  <si>
    <t>NİLSU BATTAL</t>
  </si>
  <si>
    <t>DAMLA NUR TÜMER</t>
  </si>
  <si>
    <t>BURCU KIZILIRMAK</t>
  </si>
  <si>
    <t>GÖZDENUR BAYRAK</t>
  </si>
  <si>
    <t>KOCAELİ</t>
  </si>
  <si>
    <t>NAZMİYE OCAK</t>
  </si>
  <si>
    <t>ESRA ÖZGÜL</t>
  </si>
  <si>
    <t>MELİKE KARANLIKBULUT</t>
  </si>
  <si>
    <t>ERZURUM</t>
  </si>
  <si>
    <t>HÜSNİYE SAVAŞÇI</t>
  </si>
  <si>
    <t>NEZAHAT ÖZTÜRK</t>
  </si>
  <si>
    <t>HAFİZE AKÇAY</t>
  </si>
  <si>
    <t>ISPARTA</t>
  </si>
  <si>
    <t>BUKET YAĞCI</t>
  </si>
  <si>
    <t>ESRA DAL</t>
  </si>
  <si>
    <t>TUĞBA KURTDEDEOĞLU</t>
  </si>
  <si>
    <t>KASTAMONU</t>
  </si>
  <si>
    <t>KEZİBAN DEMİRALP</t>
  </si>
  <si>
    <t>FATMANUR UĞUR</t>
  </si>
  <si>
    <t>RÜYA KAYA</t>
  </si>
  <si>
    <t>GÜLTEN BİNGÖL</t>
  </si>
  <si>
    <t>İPEK AYDIN</t>
  </si>
  <si>
    <t>GURBET ÇİÇEK</t>
  </si>
  <si>
    <t>KÜBRA GENCER</t>
  </si>
  <si>
    <t>SEDANUR  UÇAN</t>
  </si>
  <si>
    <t>ESRA ERKEÇ</t>
  </si>
  <si>
    <t>KONYA</t>
  </si>
  <si>
    <t>MERVE ÇETİN</t>
  </si>
  <si>
    <t>GÜLSÜN TUNÇ</t>
  </si>
  <si>
    <t>AĞRI</t>
  </si>
  <si>
    <t>SELİN KUŞ</t>
  </si>
  <si>
    <t>TUĞBA ARGUN</t>
  </si>
  <si>
    <t>AKSARAY</t>
  </si>
  <si>
    <t>GÜLCAN PALAVAN</t>
  </si>
  <si>
    <t>SONGÜL KONAK</t>
  </si>
  <si>
    <t>ELİF ATSIZ</t>
  </si>
  <si>
    <t>EMİNE GÜLDALI</t>
  </si>
  <si>
    <t>FATİME KARLIDAĞ</t>
  </si>
  <si>
    <t>SEHER BOZAN</t>
  </si>
  <si>
    <t>SEVGİ DURUŞ</t>
  </si>
  <si>
    <t>JALE BAŞAK</t>
  </si>
  <si>
    <t>GÜLSÜM AYDIN</t>
  </si>
  <si>
    <t>SONGÜL ARSLAN</t>
  </si>
  <si>
    <t>FİLİZ ARSLAN</t>
  </si>
  <si>
    <t>ELİF EYÜP</t>
  </si>
  <si>
    <t>AYŞENUR ÇİFTÇİ</t>
  </si>
  <si>
    <t>KÜBRA ALPER</t>
  </si>
  <si>
    <t>SARIKIZ AKPINAR</t>
  </si>
  <si>
    <t>SEVDA SAVAŞÇI</t>
  </si>
  <si>
    <t>BURÇİN TOPKA</t>
  </si>
  <si>
    <t>KARS</t>
  </si>
  <si>
    <t>ZEYNEP DEMİRCİ</t>
  </si>
  <si>
    <t>TUĞBA TOPTAŞ</t>
  </si>
  <si>
    <t>YAĞMUR KÖSE</t>
  </si>
  <si>
    <t>EZGİ ARAS</t>
  </si>
  <si>
    <t>SÜMEYYE CAYNAK</t>
  </si>
  <si>
    <t xml:space="preserve"> ALEYNA BEŞTAŞ</t>
  </si>
  <si>
    <t>TUĞBA MIHÇI</t>
  </si>
  <si>
    <t>YAREN AYDIN</t>
  </si>
  <si>
    <t>SAKARYA</t>
  </si>
  <si>
    <t>AYŞEGÜL SEYİS</t>
  </si>
  <si>
    <t>MEDİNE BOZALİ</t>
  </si>
  <si>
    <t>PINAR KARAHAN</t>
  </si>
  <si>
    <t>PINAR DEMİR</t>
  </si>
  <si>
    <t>BÜŞRA SULTAN GÜRCAN</t>
  </si>
  <si>
    <t>BOLU</t>
  </si>
  <si>
    <t>SÜMEYYE EROL</t>
  </si>
  <si>
    <t>KARDELEN YILDIRIM</t>
  </si>
  <si>
    <t>ERZİNCAN</t>
  </si>
  <si>
    <t>İNCİ ÇİÇEK</t>
  </si>
  <si>
    <t>MERYEM ÖZÇELİK</t>
  </si>
  <si>
    <t>ÖZGE KÖSE</t>
  </si>
  <si>
    <t>DAMLA ÇELİK</t>
  </si>
  <si>
    <t>MELTEM YAŞAR</t>
  </si>
  <si>
    <t>FATMA ARIK</t>
  </si>
  <si>
    <t>NEFİSE MUNZIR</t>
  </si>
  <si>
    <t>SİNEM NUR ERARSLAN</t>
  </si>
  <si>
    <t>KÜBRA DEMİR</t>
  </si>
  <si>
    <t>AYŞE VURAL</t>
  </si>
  <si>
    <t>BÜŞRA TAŞKIN</t>
  </si>
  <si>
    <t>SEMRA KARASLAN</t>
  </si>
  <si>
    <t>FADİME KOŞAR</t>
  </si>
  <si>
    <t>SONGÜL İTMEÇ</t>
  </si>
  <si>
    <t>ŞERİFE KÜÇÜKBAĞCI</t>
  </si>
  <si>
    <t>YEŞİM İTMEÇ</t>
  </si>
  <si>
    <t>DERYA KUNUR</t>
  </si>
  <si>
    <t>MUŞ</t>
  </si>
  <si>
    <t>FATMA DOĞAN</t>
  </si>
  <si>
    <t>SİVAS</t>
  </si>
  <si>
    <t>TUĞBA DOĞAN</t>
  </si>
  <si>
    <t>KAMER ÇANKAYA</t>
  </si>
  <si>
    <t>NURİYE DÜNDAR</t>
  </si>
  <si>
    <t>SEVTAP KUMDARI</t>
  </si>
  <si>
    <t>GÜLCAN UZUN</t>
  </si>
  <si>
    <t>TOKAT</t>
  </si>
  <si>
    <t>NAZAN SATILMIŞ</t>
  </si>
  <si>
    <t>LATİFE GÜNEŞ</t>
  </si>
  <si>
    <t>AYŞENUR ŞAHİN</t>
  </si>
  <si>
    <t>SELENAY BATİ</t>
  </si>
  <si>
    <t>FATMANUR ULUDAĞ</t>
  </si>
  <si>
    <t>HATİCE TAŞCI</t>
  </si>
  <si>
    <t>SİNEM ÖZPINAR</t>
  </si>
  <si>
    <t>PINAR DEMİRTAŞ</t>
  </si>
  <si>
    <t>BELHUDE SALMANLI</t>
  </si>
  <si>
    <t>GÜLNUR ÇAĞLAR</t>
  </si>
  <si>
    <t>ÇİÇEK YOLCU</t>
  </si>
  <si>
    <t>YONCA KUTLUK</t>
  </si>
  <si>
    <t>EYLEM GÜR</t>
  </si>
  <si>
    <t>SEÇİL AKPINAR</t>
  </si>
  <si>
    <t>PINAR KAPLAN</t>
  </si>
  <si>
    <t>SEMANUR BOZKIR</t>
  </si>
  <si>
    <t>EMİNE İLGAR</t>
  </si>
  <si>
    <t>SİBEL UZUN</t>
  </si>
  <si>
    <t>SEMRA KINA</t>
  </si>
  <si>
    <t>GÜLNAZ USKUN</t>
  </si>
  <si>
    <t>SELVİNAZ KOÇER</t>
  </si>
  <si>
    <t>ŞEYMA KÖSE</t>
  </si>
  <si>
    <t>SELMA İSOT</t>
  </si>
  <si>
    <t>MERYEM ÇANAKÇI</t>
  </si>
  <si>
    <t xml:space="preserve">AYSEL YILMAZ </t>
  </si>
  <si>
    <t>GAZİANTEP</t>
  </si>
  <si>
    <t>AYŞE ŞAHİN</t>
  </si>
  <si>
    <t>ASYA ÇULHAOĞLU</t>
  </si>
  <si>
    <t>ASLI EYRİDAĞ</t>
  </si>
  <si>
    <t>BÜŞRA TÜRİTOĞLU</t>
  </si>
  <si>
    <t>AYŞE NUR ALTUNTAŞ</t>
  </si>
  <si>
    <t>KIRŞEHİR</t>
  </si>
  <si>
    <t>HATİCE GÜRÇAY</t>
  </si>
  <si>
    <t>MERVE KALAFAT</t>
  </si>
  <si>
    <t>RİZE</t>
  </si>
  <si>
    <t>YAREN BAŞ</t>
  </si>
  <si>
    <t>HİLAL KALKAN</t>
  </si>
  <si>
    <t>MELEK ZÜBEYDE ŞAHİNOĞLU</t>
  </si>
  <si>
    <t>ÖZLEM KAHRAMAN</t>
  </si>
  <si>
    <t>HİCRAN ÇETİN</t>
  </si>
  <si>
    <t>MELİSA ADIN</t>
  </si>
  <si>
    <t xml:space="preserve">HALENUR ATAK </t>
  </si>
  <si>
    <t>KADER DOST</t>
  </si>
  <si>
    <t>BERİVAN KAYA</t>
  </si>
  <si>
    <t>HATİCE DEDE</t>
  </si>
  <si>
    <t>SEMA KÖKSAL</t>
  </si>
  <si>
    <t>TUĞBA KAYNAK</t>
  </si>
  <si>
    <t>AYŞE SENA ŞAFAK</t>
  </si>
  <si>
    <t>YETER ARSLAN</t>
  </si>
  <si>
    <t>11.15.1999</t>
  </si>
  <si>
    <t>AYŞE TEKDAL</t>
  </si>
  <si>
    <t>MERAL KURT</t>
  </si>
  <si>
    <t>SEMANUR ŞAHİN</t>
  </si>
  <si>
    <t>CANSEL BOR</t>
  </si>
  <si>
    <t>KARDELEN ALTUN</t>
  </si>
  <si>
    <t>BAŞAK SÖĞÜT</t>
  </si>
  <si>
    <t>İLAYDA ERTUNÇ</t>
  </si>
  <si>
    <t>ZELİHANUR ESKİCİ</t>
  </si>
  <si>
    <t>TUĞBA DAL</t>
  </si>
  <si>
    <t>ELİF TAŞ</t>
  </si>
  <si>
    <t>ARZU BAŞ</t>
  </si>
  <si>
    <t>EMİNE ŞEKER</t>
  </si>
  <si>
    <t>SİMGE ALTIOK</t>
  </si>
  <si>
    <t>RAZİYE ÇOBAN</t>
  </si>
  <si>
    <t>GAMZEGÜL ÖZTÜRK</t>
  </si>
  <si>
    <t>SİNEM YILDIRIM</t>
  </si>
  <si>
    <t>SAMSUN</t>
  </si>
  <si>
    <t>SÜMEYE GÜLER</t>
  </si>
  <si>
    <t>FATMA BAYRAKTAR</t>
  </si>
  <si>
    <t>SEMRA KÖK</t>
  </si>
  <si>
    <t>FEYZA DENİZ EKİCİ</t>
  </si>
  <si>
    <t>EDANUR ŞAHİN</t>
  </si>
  <si>
    <t>ESİN KARADAĞ</t>
  </si>
  <si>
    <t>CANSEL ILGAR</t>
  </si>
  <si>
    <t>BAHAR AYTEKİN</t>
  </si>
  <si>
    <t xml:space="preserve">ZÜLEYHA DİNDAŞ </t>
  </si>
  <si>
    <t>SİBEL ALTIN</t>
  </si>
  <si>
    <t>AZİZE ALTIN</t>
  </si>
  <si>
    <t>SONGÜL ÇALPARMAK</t>
  </si>
  <si>
    <t>DİLARA KÖSE</t>
  </si>
  <si>
    <t>İREM KUM</t>
  </si>
  <si>
    <t>TUĞBA YENİ</t>
  </si>
  <si>
    <t>AYSU ÖNDER</t>
  </si>
  <si>
    <t>GÖKSU NUR CÖMERTOĞLU</t>
  </si>
  <si>
    <t>TUĞBA ŞAHİN</t>
  </si>
  <si>
    <t>ÇİLEM ÇATALOĞLU</t>
  </si>
  <si>
    <t>ZİNNUR ONAT</t>
  </si>
  <si>
    <t>SERAP SARIKAYA</t>
  </si>
  <si>
    <t>DENİZ YAYLACI</t>
  </si>
  <si>
    <t>MERVE ERTEK</t>
  </si>
  <si>
    <t>BEYZANUR ÇELİK</t>
  </si>
  <si>
    <t>SEDA ÜNVER</t>
  </si>
  <si>
    <t>HURİ ELFİN ORAL</t>
  </si>
  <si>
    <t>ANTALYA</t>
  </si>
  <si>
    <t>ECEM ÇALAĞAN</t>
  </si>
  <si>
    <t>GAMZE ŞİMŞEK</t>
  </si>
  <si>
    <t>EMİNE SELDA KIRDEMİR</t>
  </si>
  <si>
    <t>TUĞBA DANIŞMAZ</t>
  </si>
  <si>
    <t>RÜMEYSA ÇİFTÇİ</t>
  </si>
  <si>
    <t>NERMİN AYTEKİN</t>
  </si>
  <si>
    <t>DİLAN ERDEMİR</t>
  </si>
  <si>
    <t>MERVE KURTULMUŞ</t>
  </si>
  <si>
    <t>ÖZLEM AKYÜREK</t>
  </si>
  <si>
    <t>MERVE MENEKŞE</t>
  </si>
  <si>
    <t>NİHAN YÖNEL</t>
  </si>
  <si>
    <t>İLAYDA BALABAN</t>
  </si>
  <si>
    <t>ZEYNEP KURUÇELİK</t>
  </si>
  <si>
    <t xml:space="preserve">BÜŞRA PEKŞİRİN </t>
  </si>
  <si>
    <t>HAYRİYE MELİSA BAKIRSİNİ</t>
  </si>
  <si>
    <t>1</t>
  </si>
  <si>
    <t>2</t>
  </si>
  <si>
    <t>3</t>
  </si>
  <si>
    <t>4</t>
  </si>
  <si>
    <t>5</t>
  </si>
  <si>
    <t>6</t>
  </si>
  <si>
    <t>7</t>
  </si>
  <si>
    <t>8</t>
  </si>
  <si>
    <t>HER SERİNİN İLK İKİ SPORCUSU VE EN HIZLI İKİ DERECE FİNALE KALACAKTIR</t>
  </si>
  <si>
    <t>1500M-1-21</t>
  </si>
  <si>
    <t>1500M-1-22</t>
  </si>
  <si>
    <t>1500M-1-23</t>
  </si>
  <si>
    <t>1500M-2-21</t>
  </si>
  <si>
    <t>1500M-2-22</t>
  </si>
  <si>
    <t>1500M-2-23</t>
  </si>
  <si>
    <t>2000M.ENG-1-16</t>
  </si>
  <si>
    <t>2000M.ENG-1-17</t>
  </si>
  <si>
    <t>2000M.ENG-1-18</t>
  </si>
  <si>
    <t>2000M.ENG-1-19</t>
  </si>
  <si>
    <t>2000M.ENG-1-20</t>
  </si>
  <si>
    <t>2000M.ENG-1-21</t>
  </si>
  <si>
    <t>2000M.ENG-1-22</t>
  </si>
  <si>
    <t>2000M.ENG-1-23</t>
  </si>
  <si>
    <t>2000M.ENG-1-24</t>
  </si>
  <si>
    <t>2000M.ENG-1-25</t>
  </si>
  <si>
    <t>2000M.ENG-1-26</t>
  </si>
  <si>
    <t>2000M.ENG-1-27</t>
  </si>
  <si>
    <t>2000M.ENG-1-28</t>
  </si>
  <si>
    <t>2000M.ENG-1-29</t>
  </si>
  <si>
    <t>2000M.ENG-1-30</t>
  </si>
  <si>
    <t>2000M.ENG-1-31</t>
  </si>
  <si>
    <t>2000M.ENG-1-32</t>
  </si>
  <si>
    <t>1500M-3-21</t>
  </si>
  <si>
    <t>1500M-3-22</t>
  </si>
  <si>
    <t>1500M-3-23</t>
  </si>
  <si>
    <t>DNS</t>
  </si>
  <si>
    <t>+2.0</t>
  </si>
  <si>
    <t>+1.6</t>
  </si>
  <si>
    <t>17.57
(17.570</t>
  </si>
  <si>
    <t>Q</t>
  </si>
  <si>
    <t>q</t>
  </si>
  <si>
    <t>+2.3</t>
  </si>
  <si>
    <t>+2.1</t>
  </si>
  <si>
    <t>+1.0</t>
  </si>
  <si>
    <t>13.01
(13.010)</t>
  </si>
  <si>
    <t>13.01
(13002)</t>
  </si>
  <si>
    <t>Katılan İl Sayısı :</t>
  </si>
  <si>
    <t>0</t>
  </si>
  <si>
    <t>x</t>
  </si>
  <si>
    <t>X</t>
  </si>
  <si>
    <t>Baraj 
3.40</t>
  </si>
  <si>
    <t>-0.1</t>
  </si>
  <si>
    <t>NM</t>
  </si>
  <si>
    <t>-0.7</t>
  </si>
  <si>
    <t>12.87
(12.864)</t>
  </si>
  <si>
    <t>12.87
(12.870)</t>
  </si>
  <si>
    <t>Ecem Akçakara / 68.75</t>
  </si>
  <si>
    <t>DQ 163.3</t>
  </si>
  <si>
    <t>DNF</t>
  </si>
  <si>
    <t>-1.9</t>
  </si>
  <si>
    <t>-1.0</t>
  </si>
  <si>
    <t>+0.3</t>
  </si>
  <si>
    <t>+1.9</t>
  </si>
  <si>
    <t>-0.6</t>
  </si>
  <si>
    <t>-0.3</t>
  </si>
  <si>
    <t>-1.8</t>
  </si>
</sst>
</file>

<file path=xl/styles.xml><?xml version="1.0" encoding="utf-8"?>
<styleSheet xmlns="http://schemas.openxmlformats.org/spreadsheetml/2006/main">
  <numFmts count="6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 numFmtId="222" formatCode="0.\.00"/>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8"/>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b/>
      <sz val="12"/>
      <color indexed="56"/>
      <name val="Cambria"/>
      <family val="1"/>
    </font>
    <font>
      <b/>
      <sz val="11"/>
      <color indexed="56"/>
      <name val="Cambria"/>
      <family val="1"/>
    </font>
    <font>
      <sz val="8"/>
      <color indexed="10"/>
      <name val="Arial"/>
      <family val="2"/>
    </font>
    <font>
      <b/>
      <sz val="11"/>
      <color indexed="23"/>
      <name val="Cambria"/>
      <family val="1"/>
    </font>
    <font>
      <b/>
      <sz val="11"/>
      <color indexed="10"/>
      <name val="Cambria"/>
      <family val="1"/>
    </font>
    <font>
      <sz val="24"/>
      <name val="Cambria"/>
      <family val="1"/>
    </font>
    <font>
      <sz val="16"/>
      <name val="Cambria"/>
      <family val="1"/>
    </font>
    <font>
      <sz val="16"/>
      <color indexed="8"/>
      <name val="Cambria"/>
      <family val="1"/>
    </font>
    <font>
      <sz val="14"/>
      <color indexed="9"/>
      <name val="Cambria"/>
      <family val="1"/>
    </font>
    <font>
      <b/>
      <sz val="14"/>
      <color indexed="9"/>
      <name val="Cambria"/>
      <family val="1"/>
    </font>
    <font>
      <b/>
      <sz val="18"/>
      <name val="Cambria"/>
      <family val="1"/>
    </font>
    <font>
      <sz val="18"/>
      <name val="Cambria"/>
      <family val="1"/>
    </font>
    <font>
      <sz val="28"/>
      <name val="Cambria"/>
      <family val="1"/>
    </font>
    <font>
      <sz val="28"/>
      <color indexed="9"/>
      <name val="Cambria"/>
      <family val="1"/>
    </font>
    <font>
      <b/>
      <sz val="28"/>
      <color indexed="10"/>
      <name val="Cambria"/>
      <family val="1"/>
    </font>
    <font>
      <b/>
      <sz val="20"/>
      <color indexed="10"/>
      <name val="Cambria"/>
      <family val="1"/>
    </font>
    <font>
      <b/>
      <sz val="20"/>
      <color indexed="8"/>
      <name val="Cambria"/>
      <family val="1"/>
    </font>
    <font>
      <b/>
      <sz val="13"/>
      <color indexed="8"/>
      <name val="Cambria"/>
      <family val="1"/>
    </font>
    <font>
      <b/>
      <sz val="13"/>
      <color indexed="10"/>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u val="single"/>
      <sz val="12"/>
      <color indexed="10"/>
      <name val="Cambria"/>
      <family val="1"/>
    </font>
    <font>
      <b/>
      <u val="single"/>
      <sz val="15"/>
      <color indexed="10"/>
      <name val="Cambria"/>
      <family val="1"/>
    </font>
    <font>
      <b/>
      <u val="single"/>
      <sz val="12"/>
      <color indexed="10"/>
      <name val="Arial"/>
      <family val="2"/>
    </font>
    <font>
      <b/>
      <sz val="14"/>
      <color indexed="8"/>
      <name val="Cambria"/>
      <family val="1"/>
    </font>
    <font>
      <u val="single"/>
      <sz val="11"/>
      <color indexed="12"/>
      <name val="Calibri"/>
      <family val="2"/>
    </font>
    <font>
      <sz val="8"/>
      <name val="Tahoma"/>
      <family val="2"/>
    </font>
    <font>
      <u val="single"/>
      <sz val="8.5"/>
      <color theme="10"/>
      <name val="Arial"/>
      <family val="2"/>
    </font>
    <font>
      <u val="single"/>
      <sz val="11"/>
      <color theme="10"/>
      <name val="Calibri"/>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12"/>
      <color theme="1"/>
      <name val="Cambria"/>
      <family val="1"/>
    </font>
    <font>
      <b/>
      <sz val="12"/>
      <color rgb="FF002060"/>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sz val="16"/>
      <color theme="1"/>
      <name val="Cambria"/>
      <family val="1"/>
    </font>
    <font>
      <sz val="14"/>
      <color theme="0"/>
      <name val="Cambria"/>
      <family val="1"/>
    </font>
    <font>
      <b/>
      <sz val="14"/>
      <color theme="0"/>
      <name val="Cambria"/>
      <family val="1"/>
    </font>
    <font>
      <sz val="28"/>
      <color theme="0"/>
      <name val="Cambria"/>
      <family val="1"/>
    </font>
    <font>
      <b/>
      <sz val="28"/>
      <color rgb="FFFF0000"/>
      <name val="Cambria"/>
      <family val="1"/>
    </font>
    <font>
      <b/>
      <sz val="13"/>
      <color rgb="FFFF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5"/>
      <color rgb="FFFF0000"/>
      <name val="Cambria"/>
      <family val="1"/>
    </font>
    <font>
      <b/>
      <sz val="16"/>
      <color rgb="FF002060"/>
      <name val="Cambria"/>
      <family val="1"/>
    </font>
    <font>
      <b/>
      <sz val="18"/>
      <color rgb="FF002060"/>
      <name val="Cambria"/>
      <family val="1"/>
    </font>
    <font>
      <b/>
      <u val="single"/>
      <sz val="12"/>
      <color rgb="FFFF0000"/>
      <name val="Arial"/>
      <family val="2"/>
    </font>
    <font>
      <b/>
      <sz val="14"/>
      <color theme="1"/>
      <name val="Cambria"/>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rgb="FFD9F1FF"/>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dashDot"/>
    </border>
    <border>
      <left>
        <color indexed="63"/>
      </left>
      <right>
        <color indexed="63"/>
      </right>
      <top style="dashDot"/>
      <bottom>
        <color indexed="63"/>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dashDotDot"/>
      <right>
        <color indexed="63"/>
      </right>
      <top style="dashDotDot"/>
      <bottom style="dashDotDot"/>
    </border>
    <border>
      <left style="thin"/>
      <right style="thin"/>
      <top style="thin"/>
      <bottom style="medium"/>
    </border>
    <border>
      <left style="thin"/>
      <right style="thin"/>
      <top>
        <color indexed="63"/>
      </top>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color indexed="63"/>
      </top>
      <bottom style="thin"/>
    </border>
    <border>
      <left>
        <color indexed="63"/>
      </left>
      <right style="thin"/>
      <top>
        <color indexed="63"/>
      </top>
      <bottom style="thin"/>
    </border>
    <border>
      <left/>
      <right/>
      <top style="dashDot"/>
      <bottom style="dashDot"/>
    </border>
    <border>
      <left>
        <color indexed="63"/>
      </left>
      <right>
        <color indexed="63"/>
      </right>
      <top style="dashDot"/>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5">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4" applyFont="1" applyAlignment="1" applyProtection="1">
      <alignment wrapText="1"/>
      <protection locked="0"/>
    </xf>
    <xf numFmtId="0" fontId="28" fillId="0" borderId="0" xfId="54" applyFont="1" applyAlignment="1" applyProtection="1">
      <alignment vertical="center" wrapText="1"/>
      <protection locked="0"/>
    </xf>
    <xf numFmtId="0" fontId="28" fillId="24" borderId="0" xfId="54" applyFont="1" applyFill="1" applyBorder="1" applyAlignment="1" applyProtection="1">
      <alignment horizontal="left" vertical="center" wrapText="1"/>
      <protection locked="0"/>
    </xf>
    <xf numFmtId="0" fontId="29" fillId="24" borderId="0" xfId="54" applyFont="1" applyFill="1" applyBorder="1" applyAlignment="1" applyProtection="1">
      <alignment vertical="center" wrapText="1"/>
      <protection locked="0"/>
    </xf>
    <xf numFmtId="0" fontId="28" fillId="24" borderId="0" xfId="54" applyFont="1" applyFill="1" applyBorder="1" applyAlignment="1" applyProtection="1">
      <alignment wrapText="1"/>
      <protection locked="0"/>
    </xf>
    <xf numFmtId="0" fontId="28" fillId="24" borderId="0" xfId="54" applyFont="1" applyFill="1" applyBorder="1" applyAlignment="1" applyProtection="1">
      <alignment horizontal="left" wrapText="1"/>
      <protection locked="0"/>
    </xf>
    <xf numFmtId="14" fontId="28" fillId="24" borderId="0" xfId="54" applyNumberFormat="1" applyFont="1" applyFill="1" applyBorder="1" applyAlignment="1" applyProtection="1">
      <alignment horizontal="left" vertical="center" wrapText="1"/>
      <protection locked="0"/>
    </xf>
    <xf numFmtId="0" fontId="28" fillId="0" borderId="0" xfId="54" applyFont="1" applyAlignment="1" applyProtection="1">
      <alignment wrapText="1"/>
      <protection locked="0"/>
    </xf>
    <xf numFmtId="0" fontId="28" fillId="0" borderId="0" xfId="54" applyFont="1" applyAlignment="1" applyProtection="1">
      <alignment vertical="center" wrapText="1"/>
      <protection locked="0"/>
    </xf>
    <xf numFmtId="0" fontId="28" fillId="24" borderId="0" xfId="54" applyFont="1" applyFill="1" applyBorder="1" applyAlignment="1" applyProtection="1">
      <alignment horizontal="left" vertical="center" wrapText="1"/>
      <protection locked="0"/>
    </xf>
    <xf numFmtId="0" fontId="29" fillId="24" borderId="0" xfId="54" applyFont="1" applyFill="1" applyBorder="1" applyAlignment="1" applyProtection="1">
      <alignment vertical="center" wrapText="1"/>
      <protection locked="0"/>
    </xf>
    <xf numFmtId="0" fontId="28" fillId="24" borderId="0" xfId="54" applyFont="1" applyFill="1" applyBorder="1" applyAlignment="1" applyProtection="1">
      <alignment wrapText="1"/>
      <protection locked="0"/>
    </xf>
    <xf numFmtId="0" fontId="28" fillId="24" borderId="0" xfId="54" applyFont="1" applyFill="1" applyBorder="1" applyAlignment="1" applyProtection="1">
      <alignment horizontal="left" wrapText="1"/>
      <protection locked="0"/>
    </xf>
    <xf numFmtId="14" fontId="28" fillId="24" borderId="0" xfId="54" applyNumberFormat="1" applyFont="1" applyFill="1" applyBorder="1" applyAlignment="1" applyProtection="1">
      <alignment horizontal="left" vertical="center" wrapText="1"/>
      <protection locked="0"/>
    </xf>
    <xf numFmtId="0" fontId="29" fillId="24" borderId="0" xfId="54" applyNumberFormat="1" applyFont="1" applyFill="1" applyBorder="1" applyAlignment="1" applyProtection="1">
      <alignment horizontal="right" vertical="center" wrapText="1"/>
      <protection locked="0"/>
    </xf>
    <xf numFmtId="0" fontId="22" fillId="0" borderId="0" xfId="54" applyFont="1" applyFill="1" applyAlignment="1">
      <alignment vertical="center"/>
      <protection/>
    </xf>
    <xf numFmtId="0" fontId="22" fillId="0" borderId="0" xfId="54" applyFont="1" applyFill="1" applyAlignment="1">
      <alignment horizontal="center" vertical="center"/>
      <protection/>
    </xf>
    <xf numFmtId="0" fontId="22" fillId="0" borderId="0" xfId="54" applyFont="1" applyFill="1">
      <alignment/>
      <protection/>
    </xf>
    <xf numFmtId="0" fontId="45" fillId="0" borderId="0" xfId="54" applyFont="1" applyFill="1" applyAlignment="1">
      <alignment vertical="center"/>
      <protection/>
    </xf>
    <xf numFmtId="0" fontId="26" fillId="0" borderId="10" xfId="54" applyFont="1" applyFill="1" applyBorder="1" applyAlignment="1">
      <alignment horizontal="center" vertical="center"/>
      <protection/>
    </xf>
    <xf numFmtId="0" fontId="101" fillId="0" borderId="10" xfId="54" applyFont="1" applyFill="1" applyBorder="1" applyAlignment="1">
      <alignment horizontal="center" vertical="center"/>
      <protection/>
    </xf>
    <xf numFmtId="14" fontId="26" fillId="0" borderId="10" xfId="54" applyNumberFormat="1" applyFont="1" applyFill="1" applyBorder="1" applyAlignment="1">
      <alignment horizontal="center" vertical="center"/>
      <protection/>
    </xf>
    <xf numFmtId="203" fontId="26" fillId="0" borderId="10" xfId="54" applyNumberFormat="1" applyFont="1" applyFill="1" applyBorder="1" applyAlignment="1">
      <alignment horizontal="center" vertical="center"/>
      <protection/>
    </xf>
    <xf numFmtId="0" fontId="22" fillId="0" borderId="0" xfId="54" applyFont="1" applyFill="1" applyAlignment="1">
      <alignment horizontal="center"/>
      <protection/>
    </xf>
    <xf numFmtId="0" fontId="28" fillId="0" borderId="0" xfId="54" applyFont="1" applyFill="1" applyAlignment="1">
      <alignment horizontal="center"/>
      <protection/>
    </xf>
    <xf numFmtId="14" fontId="22" fillId="0" borderId="0" xfId="54" applyNumberFormat="1" applyFont="1" applyFill="1">
      <alignment/>
      <protection/>
    </xf>
    <xf numFmtId="0" fontId="22" fillId="0" borderId="0" xfId="54" applyFont="1" applyFill="1" applyBorder="1" applyAlignment="1">
      <alignment/>
      <protection/>
    </xf>
    <xf numFmtId="0" fontId="22" fillId="0" borderId="0" xfId="54" applyFont="1" applyFill="1" applyAlignment="1">
      <alignment/>
      <protection/>
    </xf>
    <xf numFmtId="2" fontId="22" fillId="0" borderId="0" xfId="54" applyNumberFormat="1" applyFont="1" applyFill="1" applyBorder="1" applyAlignment="1">
      <alignment horizontal="center"/>
      <protection/>
    </xf>
    <xf numFmtId="0" fontId="29" fillId="25" borderId="11" xfId="54" applyFont="1" applyFill="1" applyBorder="1" applyAlignment="1" applyProtection="1">
      <alignment vertical="center" wrapText="1"/>
      <protection locked="0"/>
    </xf>
    <xf numFmtId="14" fontId="29" fillId="25" borderId="11" xfId="54"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4" applyFont="1" applyFill="1" applyBorder="1" applyAlignment="1">
      <alignment horizontal="center" vertical="center"/>
      <protection/>
    </xf>
    <xf numFmtId="14" fontId="22" fillId="0" borderId="0" xfId="54" applyNumberFormat="1" applyFont="1" applyFill="1" applyBorder="1" applyAlignment="1">
      <alignment horizontal="center" vertical="center"/>
      <protection/>
    </xf>
    <xf numFmtId="0" fontId="102" fillId="0" borderId="0" xfId="54" applyFont="1" applyFill="1" applyBorder="1" applyAlignment="1">
      <alignment horizontal="center" vertical="center" wrapText="1"/>
      <protection/>
    </xf>
    <xf numFmtId="203" fontId="22" fillId="0" borderId="0" xfId="54" applyNumberFormat="1" applyFont="1" applyFill="1" applyBorder="1" applyAlignment="1">
      <alignment horizontal="center" vertical="center"/>
      <protection/>
    </xf>
    <xf numFmtId="1" fontId="22" fillId="0" borderId="0" xfId="54" applyNumberFormat="1" applyFont="1" applyFill="1" applyBorder="1" applyAlignment="1">
      <alignment horizontal="center" vertical="center"/>
      <protection/>
    </xf>
    <xf numFmtId="0" fontId="26" fillId="0" borderId="0" xfId="54" applyFont="1" applyFill="1" applyBorder="1" applyAlignment="1">
      <alignment horizontal="center" vertical="center"/>
      <protection/>
    </xf>
    <xf numFmtId="0" fontId="101" fillId="0" borderId="0" xfId="54" applyFont="1" applyFill="1" applyBorder="1" applyAlignment="1">
      <alignment horizontal="center" vertical="center"/>
      <protection/>
    </xf>
    <xf numFmtId="1" fontId="26" fillId="0" borderId="0" xfId="54" applyNumberFormat="1" applyFont="1" applyFill="1" applyBorder="1" applyAlignment="1">
      <alignment horizontal="center" vertical="center"/>
      <protection/>
    </xf>
    <xf numFmtId="14" fontId="26" fillId="0" borderId="0" xfId="54" applyNumberFormat="1" applyFont="1" applyFill="1" applyBorder="1" applyAlignment="1">
      <alignment horizontal="center" vertical="center"/>
      <protection/>
    </xf>
    <xf numFmtId="203" fontId="26" fillId="0" borderId="0" xfId="54" applyNumberFormat="1" applyFont="1" applyFill="1" applyBorder="1" applyAlignment="1">
      <alignment horizontal="center" vertical="center"/>
      <protection/>
    </xf>
    <xf numFmtId="0" fontId="22" fillId="0" borderId="0" xfId="54" applyFont="1" applyFill="1" applyAlignment="1">
      <alignment horizontal="left"/>
      <protection/>
    </xf>
    <xf numFmtId="0" fontId="103" fillId="25" borderId="10" xfId="54" applyFont="1" applyFill="1" applyBorder="1" applyAlignment="1">
      <alignment horizontal="center" vertical="center" wrapText="1"/>
      <protection/>
    </xf>
    <xf numFmtId="14" fontId="103" fillId="25" borderId="10" xfId="54" applyNumberFormat="1" applyFont="1" applyFill="1" applyBorder="1" applyAlignment="1">
      <alignment horizontal="center" vertical="center" wrapText="1"/>
      <protection/>
    </xf>
    <xf numFmtId="0" fontId="103" fillId="25" borderId="10" xfId="54" applyNumberFormat="1" applyFont="1" applyFill="1" applyBorder="1" applyAlignment="1">
      <alignment horizontal="center" vertical="center" wrapText="1"/>
      <protection/>
    </xf>
    <xf numFmtId="0" fontId="104" fillId="25" borderId="10" xfId="54" applyFont="1" applyFill="1" applyBorder="1" applyAlignment="1">
      <alignment horizontal="center" vertical="center" wrapText="1"/>
      <protection/>
    </xf>
    <xf numFmtId="0" fontId="26" fillId="0" borderId="10" xfId="54" applyNumberFormat="1" applyFont="1" applyFill="1" applyBorder="1" applyAlignment="1">
      <alignment horizontal="left" vertical="center" wrapText="1"/>
      <protection/>
    </xf>
    <xf numFmtId="0" fontId="22" fillId="0" borderId="0" xfId="54" applyFont="1" applyFill="1" applyAlignment="1">
      <alignment horizontal="left" wrapText="1"/>
      <protection/>
    </xf>
    <xf numFmtId="0" fontId="22" fillId="0" borderId="0" xfId="54" applyFont="1" applyFill="1" applyAlignment="1">
      <alignment wrapText="1"/>
      <protection/>
    </xf>
    <xf numFmtId="0" fontId="26" fillId="0" borderId="0" xfId="54" applyNumberFormat="1" applyFont="1" applyFill="1" applyBorder="1" applyAlignment="1">
      <alignment horizontal="left" vertical="center" wrapText="1"/>
      <protection/>
    </xf>
    <xf numFmtId="0" fontId="22" fillId="0" borderId="0" xfId="54" applyNumberFormat="1" applyFont="1" applyFill="1" applyBorder="1" applyAlignment="1">
      <alignment horizontal="center" wrapText="1"/>
      <protection/>
    </xf>
    <xf numFmtId="0" fontId="22" fillId="0" borderId="0" xfId="54" applyNumberFormat="1" applyFont="1" applyFill="1" applyBorder="1" applyAlignment="1">
      <alignment horizontal="left" wrapText="1"/>
      <protection/>
    </xf>
    <xf numFmtId="0" fontId="22" fillId="0" borderId="0" xfId="54" applyNumberFormat="1" applyFont="1" applyFill="1" applyAlignment="1">
      <alignment horizontal="center" wrapText="1"/>
      <protection/>
    </xf>
    <xf numFmtId="0" fontId="22" fillId="0" borderId="0" xfId="54" applyFont="1" applyFill="1" applyBorder="1" applyAlignment="1">
      <alignment horizontal="center" vertical="center" wrapText="1"/>
      <protection/>
    </xf>
    <xf numFmtId="0" fontId="22" fillId="0" borderId="0" xfId="54" applyFont="1" applyFill="1" applyBorder="1" applyAlignment="1">
      <alignment wrapText="1"/>
      <protection/>
    </xf>
    <xf numFmtId="0" fontId="28" fillId="0" borderId="0" xfId="54" applyFont="1" applyFill="1">
      <alignment/>
      <protection/>
    </xf>
    <xf numFmtId="14" fontId="28" fillId="0" borderId="0" xfId="54" applyNumberFormat="1" applyFont="1" applyFill="1" applyAlignment="1">
      <alignment horizontal="center"/>
      <protection/>
    </xf>
    <xf numFmtId="49" fontId="28" fillId="0" borderId="0" xfId="54" applyNumberFormat="1" applyFont="1" applyFill="1" applyAlignment="1">
      <alignment horizontal="center"/>
      <protection/>
    </xf>
    <xf numFmtId="0" fontId="29" fillId="0" borderId="0" xfId="54" applyFont="1" applyFill="1" applyAlignment="1">
      <alignment horizontal="center"/>
      <protection/>
    </xf>
    <xf numFmtId="0" fontId="28" fillId="26" borderId="0" xfId="54" applyFont="1" applyFill="1" applyBorder="1" applyAlignment="1" applyProtection="1">
      <alignment horizontal="left" vertical="center" wrapText="1"/>
      <protection locked="0"/>
    </xf>
    <xf numFmtId="14" fontId="28" fillId="26" borderId="0" xfId="54" applyNumberFormat="1" applyFont="1" applyFill="1" applyBorder="1" applyAlignment="1" applyProtection="1">
      <alignment horizontal="left" vertical="center" wrapText="1"/>
      <protection locked="0"/>
    </xf>
    <xf numFmtId="0" fontId="29" fillId="26" borderId="0" xfId="54" applyFont="1" applyFill="1" applyBorder="1" applyAlignment="1" applyProtection="1">
      <alignment horizontal="center" vertical="center" wrapText="1"/>
      <protection locked="0"/>
    </xf>
    <xf numFmtId="0" fontId="28" fillId="26" borderId="0" xfId="54" applyFont="1" applyFill="1" applyBorder="1" applyAlignment="1" applyProtection="1">
      <alignment horizontal="center" wrapText="1"/>
      <protection locked="0"/>
    </xf>
    <xf numFmtId="0" fontId="28" fillId="26" borderId="0" xfId="54" applyFont="1" applyFill="1" applyBorder="1" applyAlignment="1" applyProtection="1">
      <alignment horizontal="left" wrapText="1"/>
      <protection locked="0"/>
    </xf>
    <xf numFmtId="0" fontId="28" fillId="26" borderId="0" xfId="54" applyFont="1" applyFill="1" applyAlignment="1" applyProtection="1">
      <alignment wrapText="1"/>
      <protection locked="0"/>
    </xf>
    <xf numFmtId="0" fontId="50" fillId="25" borderId="12" xfId="54" applyFont="1" applyFill="1" applyBorder="1" applyAlignment="1" applyProtection="1">
      <alignment vertical="center" wrapText="1"/>
      <protection locked="0"/>
    </xf>
    <xf numFmtId="0" fontId="51" fillId="25" borderId="12" xfId="54" applyFont="1" applyFill="1" applyBorder="1" applyAlignment="1" applyProtection="1">
      <alignment vertical="center" wrapText="1"/>
      <protection locked="0"/>
    </xf>
    <xf numFmtId="0" fontId="51" fillId="0" borderId="0" xfId="54" applyFont="1" applyAlignment="1" applyProtection="1">
      <alignment vertical="center" wrapText="1"/>
      <protection locked="0"/>
    </xf>
    <xf numFmtId="0" fontId="51" fillId="25" borderId="11" xfId="54" applyFont="1" applyFill="1" applyBorder="1" applyAlignment="1" applyProtection="1">
      <alignment vertical="center" wrapText="1"/>
      <protection locked="0"/>
    </xf>
    <xf numFmtId="0" fontId="36" fillId="0" borderId="10" xfId="54" applyFont="1" applyFill="1" applyBorder="1" applyAlignment="1">
      <alignment horizontal="center" vertical="center"/>
      <protection/>
    </xf>
    <xf numFmtId="0" fontId="52" fillId="0" borderId="10" xfId="54" applyFont="1" applyFill="1" applyBorder="1" applyAlignment="1">
      <alignment horizontal="center" vertical="center"/>
      <protection/>
    </xf>
    <xf numFmtId="0" fontId="53" fillId="18" borderId="12" xfId="54" applyNumberFormat="1" applyFont="1" applyFill="1" applyBorder="1" applyAlignment="1" applyProtection="1">
      <alignment horizontal="right" vertical="center" wrapText="1"/>
      <protection locked="0"/>
    </xf>
    <xf numFmtId="0" fontId="25" fillId="25" borderId="11" xfId="54" applyNumberFormat="1" applyFont="1" applyFill="1" applyBorder="1" applyAlignment="1" applyProtection="1">
      <alignment horizontal="right" vertical="center" wrapText="1"/>
      <protection locked="0"/>
    </xf>
    <xf numFmtId="0" fontId="28" fillId="0" borderId="0" xfId="54" applyFont="1" applyFill="1" applyAlignment="1" applyProtection="1">
      <alignment vertical="center" wrapText="1"/>
      <protection locked="0"/>
    </xf>
    <xf numFmtId="0" fontId="28" fillId="0" borderId="0" xfId="54" applyFont="1" applyFill="1" applyAlignment="1" applyProtection="1">
      <alignment horizontal="center" wrapText="1"/>
      <protection locked="0"/>
    </xf>
    <xf numFmtId="14" fontId="28" fillId="0" borderId="0" xfId="54" applyNumberFormat="1" applyFont="1" applyFill="1" applyAlignment="1" applyProtection="1">
      <alignment horizontal="center" wrapText="1"/>
      <protection locked="0"/>
    </xf>
    <xf numFmtId="0" fontId="28" fillId="0" borderId="0" xfId="54" applyFont="1" applyFill="1" applyAlignment="1" applyProtection="1">
      <alignment wrapText="1"/>
      <protection locked="0"/>
    </xf>
    <xf numFmtId="2" fontId="28" fillId="0" borderId="0" xfId="54" applyNumberFormat="1" applyFont="1" applyFill="1" applyAlignment="1" applyProtection="1">
      <alignment horizontal="center" wrapText="1"/>
      <protection locked="0"/>
    </xf>
    <xf numFmtId="0" fontId="28" fillId="0" borderId="0" xfId="54" applyFont="1" applyFill="1" applyAlignment="1" applyProtection="1">
      <alignment horizontal="center" vertical="center" wrapText="1"/>
      <protection locked="0"/>
    </xf>
    <xf numFmtId="0" fontId="28" fillId="0" borderId="0" xfId="54" applyFont="1" applyAlignment="1" applyProtection="1">
      <alignment horizontal="center" wrapText="1"/>
      <protection locked="0"/>
    </xf>
    <xf numFmtId="14" fontId="28" fillId="0" borderId="0" xfId="54" applyNumberFormat="1" applyFont="1" applyAlignment="1" applyProtection="1">
      <alignment horizontal="center" wrapText="1"/>
      <protection locked="0"/>
    </xf>
    <xf numFmtId="2" fontId="28" fillId="0" borderId="0" xfId="54" applyNumberFormat="1" applyFont="1" applyAlignment="1" applyProtection="1">
      <alignment horizontal="center" wrapText="1"/>
      <protection locked="0"/>
    </xf>
    <xf numFmtId="0" fontId="36" fillId="0" borderId="10" xfId="54" applyFont="1" applyFill="1" applyBorder="1" applyAlignment="1" applyProtection="1">
      <alignment horizontal="center" vertical="center" wrapText="1"/>
      <protection locked="0"/>
    </xf>
    <xf numFmtId="0" fontId="105" fillId="0" borderId="10" xfId="54" applyFont="1" applyFill="1" applyBorder="1" applyAlignment="1" applyProtection="1">
      <alignment horizontal="center" vertical="center" wrapText="1"/>
      <protection locked="0"/>
    </xf>
    <xf numFmtId="14" fontId="36" fillId="0" borderId="10" xfId="54" applyNumberFormat="1" applyFont="1" applyFill="1" applyBorder="1" applyAlignment="1" applyProtection="1">
      <alignment horizontal="center" vertical="center" wrapText="1"/>
      <protection locked="0"/>
    </xf>
    <xf numFmtId="0" fontId="55"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6" fillId="0" borderId="10"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106" fillId="27" borderId="10" xfId="0" applyNumberFormat="1" applyFont="1" applyFill="1" applyBorder="1" applyAlignment="1">
      <alignment horizontal="center" vertical="center" wrapText="1"/>
    </xf>
    <xf numFmtId="0" fontId="107" fillId="28" borderId="10" xfId="48"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8" fillId="25" borderId="10" xfId="0" applyFont="1" applyFill="1" applyBorder="1" applyAlignment="1">
      <alignment horizontal="left" vertical="center" wrapText="1"/>
    </xf>
    <xf numFmtId="0" fontId="108" fillId="25" borderId="10" xfId="0" applyFont="1" applyFill="1" applyBorder="1" applyAlignment="1">
      <alignment vertical="center" wrapText="1"/>
    </xf>
    <xf numFmtId="0" fontId="109" fillId="29" borderId="10" xfId="0" applyFont="1" applyFill="1" applyBorder="1" applyAlignment="1">
      <alignment horizontal="center" vertical="center" wrapText="1"/>
    </xf>
    <xf numFmtId="14" fontId="36" fillId="0" borderId="10" xfId="54" applyNumberFormat="1" applyFont="1" applyFill="1" applyBorder="1" applyAlignment="1">
      <alignment horizontal="center" vertical="center"/>
      <protection/>
    </xf>
    <xf numFmtId="203" fontId="36" fillId="0" borderId="10" xfId="54" applyNumberFormat="1" applyFont="1" applyFill="1" applyBorder="1" applyAlignment="1">
      <alignment horizontal="center" vertical="center"/>
      <protection/>
    </xf>
    <xf numFmtId="14" fontId="104" fillId="25" borderId="10" xfId="54" applyNumberFormat="1" applyFont="1" applyFill="1" applyBorder="1" applyAlignment="1">
      <alignment horizontal="center" vertical="center" wrapText="1"/>
      <protection/>
    </xf>
    <xf numFmtId="0" fontId="104" fillId="25" borderId="10" xfId="54" applyNumberFormat="1" applyFont="1" applyFill="1" applyBorder="1" applyAlignment="1">
      <alignment horizontal="center" vertical="center" wrapText="1"/>
      <protection/>
    </xf>
    <xf numFmtId="0" fontId="25" fillId="0" borderId="0" xfId="54" applyFont="1" applyFill="1" applyAlignment="1" applyProtection="1">
      <alignment wrapText="1"/>
      <protection locked="0"/>
    </xf>
    <xf numFmtId="0" fontId="28" fillId="27" borderId="10" xfId="54" applyFont="1" applyFill="1" applyBorder="1" applyAlignment="1" applyProtection="1">
      <alignment horizontal="center" vertical="center" wrapText="1"/>
      <protection locked="0"/>
    </xf>
    <xf numFmtId="0" fontId="110" fillId="27" borderId="10" xfId="54" applyFont="1" applyFill="1" applyBorder="1" applyAlignment="1" applyProtection="1">
      <alignment horizontal="center" vertical="center" wrapText="1"/>
      <protection hidden="1"/>
    </xf>
    <xf numFmtId="0" fontId="25" fillId="0" borderId="0" xfId="54" applyFont="1" applyFill="1" applyAlignment="1" applyProtection="1">
      <alignment horizontal="center" wrapText="1"/>
      <protection locked="0"/>
    </xf>
    <xf numFmtId="0" fontId="25" fillId="0" borderId="0" xfId="54" applyFont="1" applyFill="1" applyAlignment="1" applyProtection="1">
      <alignment vertical="center" wrapText="1"/>
      <protection locked="0"/>
    </xf>
    <xf numFmtId="1" fontId="25" fillId="0" borderId="0" xfId="54" applyNumberFormat="1" applyFont="1" applyFill="1" applyAlignment="1" applyProtection="1">
      <alignment horizontal="center" wrapText="1"/>
      <protection locked="0"/>
    </xf>
    <xf numFmtId="203" fontId="25" fillId="0" borderId="0" xfId="54" applyNumberFormat="1" applyFont="1" applyFill="1" applyAlignment="1" applyProtection="1">
      <alignment horizontal="center" wrapText="1"/>
      <protection locked="0"/>
    </xf>
    <xf numFmtId="49" fontId="25" fillId="0" borderId="0" xfId="54" applyNumberFormat="1" applyFont="1" applyFill="1" applyAlignment="1" applyProtection="1">
      <alignment horizontal="center" wrapText="1"/>
      <protection locked="0"/>
    </xf>
    <xf numFmtId="0" fontId="108" fillId="28" borderId="10" xfId="48" applyFont="1" applyFill="1" applyBorder="1" applyAlignment="1" applyProtection="1">
      <alignment horizontal="left" vertical="center" wrapText="1"/>
      <protection/>
    </xf>
    <xf numFmtId="0" fontId="108" fillId="28" borderId="10" xfId="48" applyFont="1" applyFill="1" applyBorder="1" applyAlignment="1" applyProtection="1">
      <alignment horizontal="left" vertical="center"/>
      <protection/>
    </xf>
    <xf numFmtId="0" fontId="111" fillId="2" borderId="10" xfId="0" applyFont="1" applyFill="1" applyBorder="1" applyAlignment="1">
      <alignment horizontal="center" vertical="center" wrapText="1"/>
    </xf>
    <xf numFmtId="0" fontId="47" fillId="0" borderId="0" xfId="0" applyFont="1" applyBorder="1" applyAlignment="1">
      <alignment vertical="center" wrapText="1"/>
    </xf>
    <xf numFmtId="0" fontId="112" fillId="25" borderId="10" xfId="0" applyNumberFormat="1" applyFont="1" applyFill="1" applyBorder="1" applyAlignment="1">
      <alignment horizontal="center" vertical="center" wrapText="1"/>
    </xf>
    <xf numFmtId="0" fontId="113" fillId="25" borderId="10" xfId="0" applyNumberFormat="1" applyFont="1" applyFill="1" applyBorder="1" applyAlignment="1">
      <alignment horizontal="center" vertical="center" wrapText="1"/>
    </xf>
    <xf numFmtId="14" fontId="113" fillId="25" borderId="10" xfId="0" applyNumberFormat="1" applyFont="1" applyFill="1" applyBorder="1" applyAlignment="1">
      <alignment horizontal="center" vertical="center" wrapText="1"/>
    </xf>
    <xf numFmtId="0" fontId="113" fillId="25" borderId="10" xfId="0" applyNumberFormat="1" applyFont="1" applyFill="1" applyBorder="1" applyAlignment="1">
      <alignment horizontal="left" vertical="center" wrapText="1"/>
    </xf>
    <xf numFmtId="203" fontId="113" fillId="25" borderId="10" xfId="0" applyNumberFormat="1" applyFont="1" applyFill="1" applyBorder="1" applyAlignment="1">
      <alignment horizontal="center" vertical="center" wrapText="1"/>
    </xf>
    <xf numFmtId="180" fontId="113" fillId="25" borderId="10" xfId="0" applyNumberFormat="1" applyFont="1" applyFill="1" applyBorder="1" applyAlignment="1">
      <alignment horizontal="center" vertical="center" wrapText="1"/>
    </xf>
    <xf numFmtId="0" fontId="63" fillId="0" borderId="0" xfId="0" applyFont="1" applyAlignment="1">
      <alignment vertical="center" wrapText="1"/>
    </xf>
    <xf numFmtId="0" fontId="114" fillId="0" borderId="0" xfId="0" applyFont="1" applyFill="1" applyAlignment="1">
      <alignment/>
    </xf>
    <xf numFmtId="0" fontId="115" fillId="0" borderId="10" xfId="48" applyNumberFormat="1" applyFont="1" applyFill="1" applyBorder="1" applyAlignment="1" applyProtection="1">
      <alignment horizontal="center" vertical="center" wrapText="1"/>
      <protection/>
    </xf>
    <xf numFmtId="14" fontId="116" fillId="26" borderId="10" xfId="48" applyNumberFormat="1" applyFont="1" applyFill="1" applyBorder="1" applyAlignment="1" applyProtection="1">
      <alignment horizontal="center" vertical="center" wrapText="1"/>
      <protection/>
    </xf>
    <xf numFmtId="203" fontId="116" fillId="26" borderId="10" xfId="48" applyNumberFormat="1" applyFont="1" applyFill="1" applyBorder="1" applyAlignment="1" applyProtection="1">
      <alignment horizontal="center" vertical="center" wrapText="1"/>
      <protection/>
    </xf>
    <xf numFmtId="1" fontId="116" fillId="26" borderId="10" xfId="48" applyNumberFormat="1" applyFont="1" applyFill="1" applyBorder="1" applyAlignment="1" applyProtection="1">
      <alignment horizontal="center" vertical="center" wrapText="1"/>
      <protection/>
    </xf>
    <xf numFmtId="49" fontId="116" fillId="26" borderId="10" xfId="48" applyNumberFormat="1" applyFont="1" applyFill="1" applyBorder="1" applyAlignment="1" applyProtection="1">
      <alignment horizontal="center" vertical="center" wrapText="1"/>
      <protection/>
    </xf>
    <xf numFmtId="0" fontId="63" fillId="26" borderId="10" xfId="0" applyNumberFormat="1" applyFont="1" applyFill="1" applyBorder="1" applyAlignment="1">
      <alignment horizontal="left" vertical="center" wrapText="1"/>
    </xf>
    <xf numFmtId="180" fontId="63" fillId="26" borderId="10" xfId="0" applyNumberFormat="1" applyFont="1" applyFill="1" applyBorder="1" applyAlignment="1">
      <alignment horizontal="center" vertical="center" wrapText="1"/>
    </xf>
    <xf numFmtId="203" fontId="63" fillId="26" borderId="10" xfId="0" applyNumberFormat="1" applyFont="1" applyFill="1" applyBorder="1" applyAlignment="1">
      <alignment horizontal="center" vertical="center" wrapText="1"/>
    </xf>
    <xf numFmtId="0" fontId="63" fillId="26" borderId="10" xfId="0" applyNumberFormat="1" applyFont="1" applyFill="1" applyBorder="1" applyAlignment="1">
      <alignment horizontal="center" vertical="center" wrapText="1"/>
    </xf>
    <xf numFmtId="0" fontId="116" fillId="26" borderId="10" xfId="48" applyNumberFormat="1" applyFont="1" applyFill="1" applyBorder="1" applyAlignment="1" applyProtection="1">
      <alignment horizontal="left" vertical="center" wrapText="1"/>
      <protection/>
    </xf>
    <xf numFmtId="0" fontId="117" fillId="26" borderId="10" xfId="48" applyNumberFormat="1" applyFont="1" applyFill="1" applyBorder="1" applyAlignment="1" applyProtection="1">
      <alignment horizontal="center" vertical="center" wrapText="1"/>
      <protection/>
    </xf>
    <xf numFmtId="0" fontId="111" fillId="30" borderId="13" xfId="0" applyFont="1" applyFill="1" applyBorder="1" applyAlignment="1">
      <alignment vertical="center" wrapText="1"/>
    </xf>
    <xf numFmtId="0" fontId="0" fillId="0" borderId="0" xfId="0" applyNumberFormat="1" applyFont="1" applyAlignment="1">
      <alignment horizontal="left"/>
    </xf>
    <xf numFmtId="0" fontId="110" fillId="25" borderId="10" xfId="0" applyNumberFormat="1" applyFont="1" applyFill="1" applyBorder="1" applyAlignment="1">
      <alignment horizontal="center" vertical="center" wrapText="1"/>
    </xf>
    <xf numFmtId="0" fontId="22" fillId="31" borderId="14" xfId="0" applyFont="1" applyFill="1" applyBorder="1" applyAlignment="1">
      <alignment/>
    </xf>
    <xf numFmtId="0" fontId="22" fillId="31" borderId="15" xfId="0" applyFont="1" applyFill="1" applyBorder="1" applyAlignment="1">
      <alignment/>
    </xf>
    <xf numFmtId="0" fontId="22" fillId="31" borderId="16" xfId="0" applyFont="1" applyFill="1" applyBorder="1" applyAlignment="1">
      <alignment/>
    </xf>
    <xf numFmtId="0" fontId="26" fillId="31" borderId="17" xfId="0" applyFont="1" applyFill="1" applyBorder="1" applyAlignment="1">
      <alignment/>
    </xf>
    <xf numFmtId="0" fontId="26" fillId="31" borderId="0" xfId="0" applyFont="1" applyFill="1" applyBorder="1" applyAlignment="1">
      <alignment/>
    </xf>
    <xf numFmtId="0" fontId="26" fillId="31" borderId="18" xfId="0" applyFont="1" applyFill="1" applyBorder="1" applyAlignment="1">
      <alignment/>
    </xf>
    <xf numFmtId="0" fontId="22" fillId="31" borderId="17" xfId="0" applyFont="1" applyFill="1" applyBorder="1" applyAlignment="1">
      <alignment/>
    </xf>
    <xf numFmtId="0" fontId="22" fillId="31" borderId="0" xfId="0" applyFont="1" applyFill="1" applyBorder="1" applyAlignment="1">
      <alignment/>
    </xf>
    <xf numFmtId="0" fontId="22" fillId="31" borderId="18" xfId="0" applyFont="1" applyFill="1" applyBorder="1" applyAlignment="1">
      <alignment/>
    </xf>
    <xf numFmtId="180" fontId="118" fillId="31" borderId="19" xfId="0" applyNumberFormat="1" applyFont="1" applyFill="1" applyBorder="1" applyAlignment="1">
      <alignment vertical="center" wrapText="1"/>
    </xf>
    <xf numFmtId="180" fontId="118" fillId="31" borderId="20" xfId="0" applyNumberFormat="1" applyFont="1" applyFill="1" applyBorder="1" applyAlignment="1">
      <alignment vertical="center" wrapText="1"/>
    </xf>
    <xf numFmtId="203" fontId="22" fillId="27" borderId="10" xfId="54" applyNumberFormat="1" applyFont="1" applyFill="1" applyBorder="1" applyAlignment="1" applyProtection="1">
      <alignment horizontal="center" vertical="center" wrapText="1"/>
      <protection locked="0"/>
    </xf>
    <xf numFmtId="49" fontId="28" fillId="27" borderId="10" xfId="54" applyNumberFormat="1" applyFont="1" applyFill="1" applyBorder="1" applyAlignment="1" applyProtection="1">
      <alignment horizontal="center" vertical="center" wrapText="1"/>
      <protection locked="0"/>
    </xf>
    <xf numFmtId="1" fontId="28" fillId="27" borderId="10" xfId="54" applyNumberFormat="1" applyFont="1" applyFill="1" applyBorder="1" applyAlignment="1" applyProtection="1">
      <alignment horizontal="center" vertical="center" wrapText="1"/>
      <protection locked="0"/>
    </xf>
    <xf numFmtId="0" fontId="112" fillId="27" borderId="10" xfId="54" applyFont="1" applyFill="1" applyBorder="1" applyAlignment="1" applyProtection="1">
      <alignment horizontal="center" vertical="center" wrapText="1"/>
      <protection locked="0"/>
    </xf>
    <xf numFmtId="0" fontId="106" fillId="0" borderId="0" xfId="54" applyFont="1" applyFill="1" applyAlignment="1" applyProtection="1">
      <alignment horizontal="center" wrapText="1"/>
      <protection locked="0"/>
    </xf>
    <xf numFmtId="1" fontId="107" fillId="0" borderId="0" xfId="54" applyNumberFormat="1" applyFont="1" applyFill="1" applyAlignment="1" applyProtection="1">
      <alignment horizontal="center" wrapText="1"/>
      <protection locked="0"/>
    </xf>
    <xf numFmtId="0" fontId="119" fillId="0" borderId="10" xfId="54" applyFont="1" applyFill="1" applyBorder="1" applyAlignment="1">
      <alignment horizontal="center" vertical="center"/>
      <protection/>
    </xf>
    <xf numFmtId="0" fontId="120" fillId="0" borderId="10" xfId="54" applyFont="1" applyFill="1" applyBorder="1" applyAlignment="1">
      <alignment horizontal="left" vertical="center" wrapText="1"/>
      <protection/>
    </xf>
    <xf numFmtId="0" fontId="33" fillId="26" borderId="21" xfId="54" applyFont="1" applyFill="1" applyBorder="1" applyAlignment="1" applyProtection="1">
      <alignment vertical="center" wrapText="1"/>
      <protection locked="0"/>
    </xf>
    <xf numFmtId="206" fontId="104" fillId="25" borderId="10" xfId="54" applyNumberFormat="1" applyFont="1" applyFill="1" applyBorder="1" applyAlignment="1">
      <alignment horizontal="center" vertical="center" wrapText="1"/>
      <protection/>
    </xf>
    <xf numFmtId="206" fontId="26" fillId="0" borderId="10" xfId="54" applyNumberFormat="1" applyFont="1" applyFill="1" applyBorder="1" applyAlignment="1">
      <alignment horizontal="center" vertical="center"/>
      <protection/>
    </xf>
    <xf numFmtId="206" fontId="26" fillId="0" borderId="0" xfId="54" applyNumberFormat="1" applyFont="1" applyFill="1" applyBorder="1" applyAlignment="1">
      <alignment horizontal="center" vertical="center"/>
      <protection/>
    </xf>
    <xf numFmtId="206" fontId="22" fillId="0" borderId="0" xfId="54" applyNumberFormat="1" applyFont="1" applyFill="1" applyAlignment="1">
      <alignment horizontal="center"/>
      <protection/>
    </xf>
    <xf numFmtId="206" fontId="22" fillId="0" borderId="0" xfId="54" applyNumberFormat="1" applyFont="1" applyFill="1">
      <alignment/>
      <protection/>
    </xf>
    <xf numFmtId="206" fontId="29" fillId="25" borderId="11" xfId="54" applyNumberFormat="1" applyFont="1" applyFill="1" applyBorder="1" applyAlignment="1" applyProtection="1">
      <alignment vertical="center" wrapText="1"/>
      <protection locked="0"/>
    </xf>
    <xf numFmtId="206" fontId="28" fillId="24" borderId="0" xfId="54" applyNumberFormat="1" applyFont="1" applyFill="1" applyBorder="1" applyAlignment="1" applyProtection="1">
      <alignment horizontal="left" wrapText="1"/>
      <protection locked="0"/>
    </xf>
    <xf numFmtId="206" fontId="36" fillId="0" borderId="10" xfId="54" applyNumberFormat="1" applyFont="1" applyFill="1" applyBorder="1" applyAlignment="1">
      <alignment horizontal="center" vertical="center"/>
      <protection/>
    </xf>
    <xf numFmtId="206" fontId="22" fillId="0" borderId="0" xfId="54" applyNumberFormat="1" applyFont="1" applyFill="1" applyBorder="1" applyAlignment="1">
      <alignment horizontal="center" vertical="center"/>
      <protection/>
    </xf>
    <xf numFmtId="206" fontId="22" fillId="0" borderId="0" xfId="54" applyNumberFormat="1" applyFont="1" applyFill="1" applyAlignment="1">
      <alignment horizontal="left"/>
      <protection/>
    </xf>
    <xf numFmtId="207" fontId="63" fillId="26" borderId="10" xfId="0" applyNumberFormat="1" applyFont="1" applyFill="1" applyBorder="1" applyAlignment="1">
      <alignment horizontal="center" vertical="center" wrapText="1"/>
    </xf>
    <xf numFmtId="206" fontId="63" fillId="26" borderId="10" xfId="0" applyNumberFormat="1" applyFont="1" applyFill="1" applyBorder="1" applyAlignment="1">
      <alignment horizontal="center" vertical="center" wrapText="1"/>
    </xf>
    <xf numFmtId="0" fontId="121" fillId="32" borderId="10" xfId="54" applyFont="1" applyFill="1" applyBorder="1" applyAlignment="1" applyProtection="1">
      <alignment horizontal="center" vertical="center" wrapText="1"/>
      <protection locked="0"/>
    </xf>
    <xf numFmtId="0" fontId="36" fillId="0" borderId="10" xfId="54" applyFont="1" applyFill="1" applyBorder="1" applyAlignment="1" applyProtection="1">
      <alignment horizontal="left" vertical="center" wrapText="1"/>
      <protection locked="0"/>
    </xf>
    <xf numFmtId="0" fontId="36" fillId="5" borderId="0" xfId="0" applyFont="1" applyFill="1" applyAlignment="1">
      <alignment vertical="center"/>
    </xf>
    <xf numFmtId="0" fontId="28" fillId="25" borderId="11" xfId="54" applyFont="1" applyFill="1" applyBorder="1" applyAlignment="1" applyProtection="1">
      <alignment horizontal="right" vertical="center" wrapText="1"/>
      <protection locked="0"/>
    </xf>
    <xf numFmtId="0" fontId="33" fillId="26" borderId="21" xfId="54" applyFont="1" applyFill="1" applyBorder="1" applyAlignment="1" applyProtection="1">
      <alignment horizontal="center" vertical="center" wrapText="1"/>
      <protection locked="0"/>
    </xf>
    <xf numFmtId="0" fontId="107" fillId="25" borderId="11" xfId="54" applyFont="1" applyFill="1" applyBorder="1" applyAlignment="1" applyProtection="1">
      <alignment vertical="top" wrapText="1"/>
      <protection locked="0"/>
    </xf>
    <xf numFmtId="1" fontId="25" fillId="0" borderId="0" xfId="54" applyNumberFormat="1" applyFont="1" applyFill="1" applyAlignment="1" applyProtection="1">
      <alignment horizontal="left" wrapText="1"/>
      <protection locked="0"/>
    </xf>
    <xf numFmtId="0" fontId="25" fillId="0" borderId="0" xfId="54" applyFont="1" applyFill="1" applyAlignment="1" applyProtection="1">
      <alignment horizontal="left" wrapText="1"/>
      <protection locked="0"/>
    </xf>
    <xf numFmtId="0" fontId="122" fillId="25" borderId="10" xfId="54" applyFont="1" applyFill="1" applyBorder="1" applyAlignment="1">
      <alignment horizontal="center" vertical="center" wrapText="1"/>
      <protection/>
    </xf>
    <xf numFmtId="14" fontId="122" fillId="25" borderId="10" xfId="54" applyNumberFormat="1" applyFont="1" applyFill="1" applyBorder="1" applyAlignment="1">
      <alignment horizontal="center" vertical="center" wrapText="1"/>
      <protection/>
    </xf>
    <xf numFmtId="0" fontId="122" fillId="25" borderId="10" xfId="54" applyNumberFormat="1" applyFont="1" applyFill="1" applyBorder="1" applyAlignment="1">
      <alignment horizontal="center" vertical="center" wrapText="1"/>
      <protection/>
    </xf>
    <xf numFmtId="206" fontId="122" fillId="25" borderId="10" xfId="54" applyNumberFormat="1" applyFont="1" applyFill="1" applyBorder="1" applyAlignment="1">
      <alignment horizontal="center" vertical="center" wrapText="1"/>
      <protection/>
    </xf>
    <xf numFmtId="0" fontId="105" fillId="0" borderId="10" xfId="54" applyFont="1" applyFill="1" applyBorder="1" applyAlignment="1">
      <alignment horizontal="center" vertical="center"/>
      <protection/>
    </xf>
    <xf numFmtId="0" fontId="36" fillId="0" borderId="10" xfId="54" applyNumberFormat="1" applyFont="1" applyFill="1" applyBorder="1" applyAlignment="1">
      <alignment horizontal="left" vertical="center" wrapText="1"/>
      <protection/>
    </xf>
    <xf numFmtId="14" fontId="120" fillId="0" borderId="10" xfId="54" applyNumberFormat="1" applyFont="1" applyFill="1" applyBorder="1" applyAlignment="1">
      <alignment horizontal="center" vertical="center" wrapText="1"/>
      <protection/>
    </xf>
    <xf numFmtId="0" fontId="120" fillId="0" borderId="10" xfId="54" applyFont="1" applyFill="1" applyBorder="1" applyAlignment="1">
      <alignment horizontal="center" vertical="center" wrapText="1"/>
      <protection/>
    </xf>
    <xf numFmtId="0" fontId="110" fillId="26" borderId="10" xfId="54" applyFont="1" applyFill="1" applyBorder="1" applyAlignment="1" applyProtection="1">
      <alignment horizontal="left" vertical="center" wrapText="1"/>
      <protection hidden="1"/>
    </xf>
    <xf numFmtId="0" fontId="106" fillId="25" borderId="11" xfId="54" applyFont="1" applyFill="1" applyBorder="1" applyAlignment="1" applyProtection="1">
      <alignment horizontal="right" vertical="center" wrapText="1"/>
      <protection locked="0"/>
    </xf>
    <xf numFmtId="0" fontId="0" fillId="30" borderId="0" xfId="0" applyFill="1" applyAlignment="1">
      <alignment/>
    </xf>
    <xf numFmtId="0" fontId="41" fillId="30" borderId="0" xfId="0" applyFont="1" applyFill="1" applyAlignment="1">
      <alignment/>
    </xf>
    <xf numFmtId="0" fontId="24" fillId="30" borderId="0" xfId="0" applyFont="1" applyFill="1" applyBorder="1" applyAlignment="1">
      <alignment horizontal="center" vertical="center"/>
    </xf>
    <xf numFmtId="0" fontId="108" fillId="30" borderId="0" xfId="54" applyFont="1" applyFill="1" applyBorder="1" applyAlignment="1">
      <alignment horizontal="center" vertical="center"/>
      <protection/>
    </xf>
    <xf numFmtId="0" fontId="103" fillId="30" borderId="0" xfId="54" applyFont="1" applyFill="1" applyBorder="1" applyAlignment="1">
      <alignment horizontal="center" vertical="center" wrapText="1"/>
      <protection/>
    </xf>
    <xf numFmtId="203" fontId="26" fillId="30" borderId="0" xfId="54" applyNumberFormat="1" applyFont="1" applyFill="1" applyBorder="1" applyAlignment="1">
      <alignment horizontal="center" vertical="center"/>
      <protection/>
    </xf>
    <xf numFmtId="0" fontId="121" fillId="29" borderId="15" xfId="54" applyFont="1" applyFill="1" applyBorder="1" applyAlignment="1">
      <alignment vertical="center" wrapText="1"/>
      <protection/>
    </xf>
    <xf numFmtId="0" fontId="121" fillId="29" borderId="0" xfId="54" applyFont="1" applyFill="1" applyBorder="1" applyAlignment="1">
      <alignment vertical="center" wrapText="1"/>
      <protection/>
    </xf>
    <xf numFmtId="0" fontId="121" fillId="25" borderId="22" xfId="54"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21" fillId="30" borderId="0" xfId="54" applyFont="1" applyFill="1" applyBorder="1" applyAlignment="1">
      <alignment vertical="center" wrapText="1"/>
      <protection/>
    </xf>
    <xf numFmtId="0" fontId="120" fillId="0" borderId="10" xfId="54" applyFont="1" applyFill="1" applyBorder="1" applyAlignment="1">
      <alignment vertical="center" wrapText="1"/>
      <protection/>
    </xf>
    <xf numFmtId="0" fontId="121" fillId="25" borderId="22" xfId="54" applyFont="1" applyFill="1" applyBorder="1" applyAlignment="1">
      <alignment textRotation="90"/>
      <protection/>
    </xf>
    <xf numFmtId="0" fontId="117" fillId="0" borderId="10" xfId="0" applyFont="1" applyBorder="1" applyAlignment="1">
      <alignment horizontal="center" vertical="center"/>
    </xf>
    <xf numFmtId="0" fontId="123" fillId="0" borderId="0" xfId="0" applyFont="1" applyAlignment="1">
      <alignment horizontal="center" vertical="center"/>
    </xf>
    <xf numFmtId="14" fontId="37" fillId="0" borderId="10" xfId="0" applyNumberFormat="1" applyFont="1" applyBorder="1" applyAlignment="1">
      <alignment horizontal="center" vertical="center"/>
    </xf>
    <xf numFmtId="0" fontId="37" fillId="0" borderId="10" xfId="0" applyFont="1" applyBorder="1" applyAlignment="1">
      <alignment horizontal="center" vertical="center"/>
    </xf>
    <xf numFmtId="0" fontId="37" fillId="0" borderId="10" xfId="0" applyNumberFormat="1" applyFont="1" applyBorder="1" applyAlignment="1">
      <alignment horizontal="left" vertical="center"/>
    </xf>
    <xf numFmtId="203" fontId="37" fillId="0" borderId="10" xfId="0" applyNumberFormat="1" applyFont="1" applyBorder="1" applyAlignment="1">
      <alignment horizontal="center" vertical="center"/>
    </xf>
    <xf numFmtId="206" fontId="37" fillId="0" borderId="10" xfId="0" applyNumberFormat="1" applyFont="1" applyBorder="1" applyAlignment="1">
      <alignment horizontal="center" vertical="center"/>
    </xf>
    <xf numFmtId="0" fontId="53" fillId="18" borderId="12" xfId="54" applyNumberFormat="1" applyFont="1" applyFill="1" applyBorder="1" applyAlignment="1" applyProtection="1">
      <alignment horizontal="right" vertical="center" wrapText="1"/>
      <protection locked="0"/>
    </xf>
    <xf numFmtId="0" fontId="121" fillId="32" borderId="10" xfId="54" applyFont="1" applyFill="1" applyBorder="1" applyAlignment="1" applyProtection="1">
      <alignment horizontal="center" vertical="center" wrapText="1"/>
      <protection locked="0"/>
    </xf>
    <xf numFmtId="0" fontId="103" fillId="32" borderId="10" xfId="54" applyFont="1" applyFill="1" applyBorder="1" applyAlignment="1" applyProtection="1">
      <alignment horizontal="center" vertical="center" wrapText="1"/>
      <protection locked="0"/>
    </xf>
    <xf numFmtId="0" fontId="28" fillId="0" borderId="0" xfId="54" applyFont="1" applyAlignment="1" applyProtection="1">
      <alignment horizontal="center" vertical="center" wrapText="1"/>
      <protection locked="0"/>
    </xf>
    <xf numFmtId="203" fontId="28" fillId="0" borderId="0" xfId="54" applyNumberFormat="1" applyFont="1" applyAlignment="1" applyProtection="1">
      <alignment horizontal="center" vertical="center" wrapText="1"/>
      <protection locked="0"/>
    </xf>
    <xf numFmtId="203" fontId="28" fillId="0" borderId="0" xfId="54" applyNumberFormat="1" applyFont="1" applyFill="1" applyAlignment="1">
      <alignment horizontal="center" vertical="center"/>
      <protection/>
    </xf>
    <xf numFmtId="0" fontId="28" fillId="0" borderId="0" xfId="54" applyFont="1" applyFill="1" applyAlignment="1">
      <alignment horizontal="center" vertical="center"/>
      <protection/>
    </xf>
    <xf numFmtId="206" fontId="28" fillId="0" borderId="0" xfId="54" applyNumberFormat="1" applyFont="1" applyAlignment="1" applyProtection="1">
      <alignment horizontal="center" vertical="center" wrapText="1"/>
      <protection locked="0"/>
    </xf>
    <xf numFmtId="206" fontId="28" fillId="0" borderId="0" xfId="54" applyNumberFormat="1" applyFont="1" applyFill="1" applyAlignment="1">
      <alignment horizontal="center" vertical="center"/>
      <protection/>
    </xf>
    <xf numFmtId="0" fontId="24" fillId="0" borderId="0" xfId="54" applyFont="1" applyAlignment="1" applyProtection="1">
      <alignment horizontal="center" vertical="center" wrapText="1"/>
      <protection locked="0"/>
    </xf>
    <xf numFmtId="0" fontId="24" fillId="0" borderId="0" xfId="54" applyFont="1" applyFill="1" applyAlignment="1">
      <alignment horizontal="center" vertical="center"/>
      <protection/>
    </xf>
    <xf numFmtId="207" fontId="24" fillId="0" borderId="0" xfId="54" applyNumberFormat="1" applyFont="1" applyAlignment="1" applyProtection="1">
      <alignment horizontal="center" vertical="center" wrapText="1"/>
      <protection locked="0"/>
    </xf>
    <xf numFmtId="207" fontId="24" fillId="0" borderId="0" xfId="54" applyNumberFormat="1" applyFont="1" applyFill="1" applyAlignment="1">
      <alignment horizontal="center" vertical="center"/>
      <protection/>
    </xf>
    <xf numFmtId="0" fontId="28" fillId="0" borderId="0" xfId="54" applyFont="1" applyAlignment="1" applyProtection="1">
      <alignment horizontal="center" vertical="center" wrapText="1"/>
      <protection locked="0"/>
    </xf>
    <xf numFmtId="203" fontId="28" fillId="0" borderId="0" xfId="54" applyNumberFormat="1" applyFont="1" applyAlignment="1" applyProtection="1">
      <alignment horizontal="center" vertical="center" wrapText="1"/>
      <protection locked="0"/>
    </xf>
    <xf numFmtId="203" fontId="28" fillId="0" borderId="0" xfId="54" applyNumberFormat="1" applyFont="1" applyFill="1" applyAlignment="1" applyProtection="1">
      <alignment horizontal="center" vertical="center" wrapText="1"/>
      <protection locked="0"/>
    </xf>
    <xf numFmtId="1" fontId="107" fillId="0" borderId="10" xfId="54" applyNumberFormat="1" applyFont="1" applyFill="1" applyBorder="1" applyAlignment="1" applyProtection="1">
      <alignment horizontal="center" vertical="center" wrapText="1"/>
      <protection locked="0"/>
    </xf>
    <xf numFmtId="0" fontId="34" fillId="25" borderId="0" xfId="54" applyFont="1" applyFill="1" applyBorder="1" applyAlignment="1" applyProtection="1">
      <alignment horizontal="center" vertical="center" wrapText="1"/>
      <protection locked="0"/>
    </xf>
    <xf numFmtId="0" fontId="28" fillId="25" borderId="11" xfId="54" applyFont="1" applyFill="1" applyBorder="1" applyAlignment="1" applyProtection="1">
      <alignment horizontal="right" vertical="center" wrapText="1"/>
      <protection locked="0"/>
    </xf>
    <xf numFmtId="0" fontId="108" fillId="29" borderId="23" xfId="54" applyFont="1" applyFill="1" applyBorder="1" applyAlignment="1">
      <alignment vertical="center"/>
      <protection/>
    </xf>
    <xf numFmtId="0" fontId="108" fillId="29" borderId="21" xfId="54" applyFont="1" applyFill="1" applyBorder="1" applyAlignment="1">
      <alignment vertical="center"/>
      <protection/>
    </xf>
    <xf numFmtId="0" fontId="108" fillId="29" borderId="24" xfId="54" applyFont="1" applyFill="1" applyBorder="1" applyAlignment="1">
      <alignment vertical="center"/>
      <protection/>
    </xf>
    <xf numFmtId="190" fontId="25" fillId="24" borderId="0" xfId="54" applyNumberFormat="1" applyFont="1" applyFill="1" applyBorder="1" applyAlignment="1" applyProtection="1">
      <alignment horizontal="center" vertical="center" wrapText="1"/>
      <protection locked="0"/>
    </xf>
    <xf numFmtId="0" fontId="124" fillId="29" borderId="21" xfId="54" applyFont="1" applyFill="1" applyBorder="1" applyAlignment="1">
      <alignment horizontal="right" vertical="center"/>
      <protection/>
    </xf>
    <xf numFmtId="49" fontId="125" fillId="29" borderId="21" xfId="54" applyNumberFormat="1" applyFont="1" applyFill="1" applyBorder="1" applyAlignment="1">
      <alignment horizontal="left" vertical="center"/>
      <protection/>
    </xf>
    <xf numFmtId="14" fontId="36" fillId="0" borderId="10" xfId="54" applyNumberFormat="1" applyFont="1" applyFill="1" applyBorder="1" applyAlignment="1">
      <alignment horizontal="center" vertical="center" wrapText="1"/>
      <protection/>
    </xf>
    <xf numFmtId="1" fontId="107" fillId="0" borderId="10" xfId="54" applyNumberFormat="1" applyFont="1" applyFill="1" applyBorder="1" applyAlignment="1">
      <alignment horizontal="center" vertical="center"/>
      <protection/>
    </xf>
    <xf numFmtId="1" fontId="101" fillId="0" borderId="10" xfId="54" applyNumberFormat="1" applyFont="1" applyFill="1" applyBorder="1" applyAlignment="1">
      <alignment horizontal="center" vertical="center"/>
      <protection/>
    </xf>
    <xf numFmtId="1" fontId="125" fillId="0" borderId="10" xfId="54" applyNumberFormat="1" applyFont="1" applyFill="1" applyBorder="1" applyAlignment="1">
      <alignment horizontal="center" vertical="center"/>
      <protection/>
    </xf>
    <xf numFmtId="1" fontId="107" fillId="0" borderId="10" xfId="54" applyNumberFormat="1" applyFont="1" applyFill="1" applyBorder="1" applyAlignment="1">
      <alignment horizontal="center" vertical="center" wrapText="1"/>
      <protection/>
    </xf>
    <xf numFmtId="206" fontId="108" fillId="29" borderId="21" xfId="54" applyNumberFormat="1" applyFont="1" applyFill="1" applyBorder="1" applyAlignment="1">
      <alignment vertical="center"/>
      <protection/>
    </xf>
    <xf numFmtId="206" fontId="103" fillId="25" borderId="10" xfId="54" applyNumberFormat="1" applyFont="1" applyFill="1" applyBorder="1" applyAlignment="1">
      <alignment horizontal="center" vertical="center" wrapText="1"/>
      <protection/>
    </xf>
    <xf numFmtId="0" fontId="22" fillId="0" borderId="10" xfId="0" applyFont="1" applyBorder="1" applyAlignment="1">
      <alignment vertical="center"/>
    </xf>
    <xf numFmtId="0" fontId="37" fillId="0" borderId="10"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5" fillId="0" borderId="10" xfId="54" applyNumberFormat="1" applyFont="1" applyFill="1" applyBorder="1" applyAlignment="1">
      <alignment horizontal="center" vertical="center"/>
      <protection/>
    </xf>
    <xf numFmtId="49" fontId="75" fillId="35" borderId="10" xfId="54" applyNumberFormat="1" applyFont="1" applyFill="1" applyBorder="1" applyAlignment="1" applyProtection="1">
      <alignment horizontal="center" vertical="center"/>
      <protection hidden="1" locked="0"/>
    </xf>
    <xf numFmtId="49" fontId="75" fillId="35" borderId="10" xfId="54" applyNumberFormat="1" applyFont="1" applyFill="1" applyBorder="1" applyAlignment="1">
      <alignment horizontal="center" vertical="center"/>
      <protection/>
    </xf>
    <xf numFmtId="49" fontId="75" fillId="0" borderId="10" xfId="54" applyNumberFormat="1" applyFont="1" applyFill="1" applyBorder="1" applyAlignment="1" applyProtection="1">
      <alignment horizontal="center" vertical="center"/>
      <protection hidden="1" locked="0"/>
    </xf>
    <xf numFmtId="49" fontId="75" fillId="35" borderId="10" xfId="54" applyNumberFormat="1" applyFont="1" applyFill="1" applyBorder="1" applyAlignment="1">
      <alignment vertical="center"/>
      <protection/>
    </xf>
    <xf numFmtId="49" fontId="75" fillId="0" borderId="10" xfId="54" applyNumberFormat="1" applyFont="1" applyFill="1" applyBorder="1" applyAlignment="1">
      <alignment vertical="center"/>
      <protection/>
    </xf>
    <xf numFmtId="1" fontId="36" fillId="0" borderId="10" xfId="54" applyNumberFormat="1" applyFont="1" applyFill="1" applyBorder="1" applyAlignment="1">
      <alignment horizontal="center" vertical="center"/>
      <protection/>
    </xf>
    <xf numFmtId="0" fontId="107" fillId="0" borderId="10" xfId="54" applyFont="1" applyFill="1" applyBorder="1" applyAlignment="1">
      <alignment horizontal="center" vertical="center"/>
      <protection/>
    </xf>
    <xf numFmtId="0" fontId="36" fillId="0" borderId="10" xfId="54" applyFont="1" applyFill="1" applyBorder="1" applyAlignment="1">
      <alignment horizontal="left" vertical="center" wrapText="1"/>
      <protection/>
    </xf>
    <xf numFmtId="0" fontId="76" fillId="0" borderId="10" xfId="54" applyFont="1" applyFill="1" applyBorder="1" applyAlignment="1">
      <alignment horizontal="center" vertical="center"/>
      <protection/>
    </xf>
    <xf numFmtId="1" fontId="109" fillId="0" borderId="10" xfId="54" applyNumberFormat="1" applyFont="1" applyFill="1" applyBorder="1" applyAlignment="1">
      <alignment horizontal="center" vertical="center" wrapText="1"/>
      <protection/>
    </xf>
    <xf numFmtId="14" fontId="126" fillId="0" borderId="10" xfId="54" applyNumberFormat="1" applyFont="1" applyFill="1" applyBorder="1" applyAlignment="1">
      <alignment horizontal="center" vertical="center" wrapText="1"/>
      <protection/>
    </xf>
    <xf numFmtId="0" fontId="126" fillId="0" borderId="10" xfId="54" applyFont="1" applyFill="1" applyBorder="1" applyAlignment="1">
      <alignment horizontal="left" vertical="center" wrapText="1"/>
      <protection/>
    </xf>
    <xf numFmtId="0" fontId="22" fillId="26" borderId="10" xfId="54" applyFont="1" applyFill="1" applyBorder="1" applyAlignment="1" applyProtection="1">
      <alignment horizontal="center" vertical="center" wrapText="1"/>
      <protection locked="0"/>
    </xf>
    <xf numFmtId="207" fontId="42" fillId="0" borderId="10" xfId="54" applyNumberFormat="1" applyFont="1" applyFill="1" applyBorder="1" applyAlignment="1" applyProtection="1">
      <alignment horizontal="center" vertical="center" wrapText="1"/>
      <protection locked="0"/>
    </xf>
    <xf numFmtId="207" fontId="127" fillId="0" borderId="10" xfId="54" applyNumberFormat="1" applyFont="1" applyFill="1" applyBorder="1" applyAlignment="1" applyProtection="1">
      <alignment horizontal="center" vertical="center" wrapText="1"/>
      <protection locked="0"/>
    </xf>
    <xf numFmtId="207" fontId="128" fillId="0" borderId="10" xfId="54" applyNumberFormat="1" applyFont="1" applyFill="1" applyBorder="1" applyAlignment="1" applyProtection="1">
      <alignment horizontal="center" vertical="center" wrapText="1"/>
      <protection hidden="1"/>
    </xf>
    <xf numFmtId="1" fontId="108" fillId="0" borderId="10" xfId="54" applyNumberFormat="1" applyFont="1" applyFill="1" applyBorder="1" applyAlignment="1" applyProtection="1">
      <alignment horizontal="center" vertical="center" wrapText="1"/>
      <protection locked="0"/>
    </xf>
    <xf numFmtId="49" fontId="43" fillId="0" borderId="10" xfId="54" applyNumberFormat="1" applyFont="1" applyFill="1" applyBorder="1" applyAlignment="1" applyProtection="1">
      <alignment vertical="center" wrapText="1"/>
      <protection locked="0"/>
    </xf>
    <xf numFmtId="0" fontId="121" fillId="26" borderId="25" xfId="54" applyFont="1" applyFill="1" applyBorder="1" applyAlignment="1">
      <alignment horizontal="center" vertical="center" wrapText="1"/>
      <protection/>
    </xf>
    <xf numFmtId="0" fontId="121" fillId="26" borderId="10" xfId="54" applyFont="1" applyFill="1" applyBorder="1" applyAlignment="1">
      <alignment horizontal="center" vertical="center"/>
      <protection/>
    </xf>
    <xf numFmtId="0" fontId="120" fillId="26" borderId="10" xfId="54" applyFont="1" applyFill="1" applyBorder="1" applyAlignment="1">
      <alignment horizontal="center" vertical="center" wrapText="1"/>
      <protection/>
    </xf>
    <xf numFmtId="14" fontId="22" fillId="27" borderId="10" xfId="54" applyNumberFormat="1" applyFont="1" applyFill="1" applyBorder="1" applyAlignment="1" applyProtection="1">
      <alignment horizontal="center" vertical="center" wrapText="1"/>
      <protection locked="0"/>
    </xf>
    <xf numFmtId="0" fontId="22" fillId="27" borderId="10" xfId="54" applyFont="1" applyFill="1" applyBorder="1" applyAlignment="1" applyProtection="1">
      <alignment vertical="center" wrapText="1"/>
      <protection locked="0"/>
    </xf>
    <xf numFmtId="0" fontId="22" fillId="27" borderId="10" xfId="54" applyFont="1" applyFill="1" applyBorder="1" applyAlignment="1" applyProtection="1">
      <alignment horizontal="left" vertical="center" wrapText="1"/>
      <protection locked="0"/>
    </xf>
    <xf numFmtId="0" fontId="102" fillId="27" borderId="10" xfId="54" applyFont="1" applyFill="1" applyBorder="1" applyAlignment="1" applyProtection="1">
      <alignment horizontal="center" vertical="center" wrapText="1"/>
      <protection locked="0"/>
    </xf>
    <xf numFmtId="1" fontId="22" fillId="27" borderId="10" xfId="54" applyNumberFormat="1" applyFont="1" applyFill="1" applyBorder="1" applyAlignment="1" applyProtection="1">
      <alignment horizontal="center" vertical="center" wrapText="1"/>
      <protection locked="0"/>
    </xf>
    <xf numFmtId="0" fontId="80" fillId="0" borderId="0" xfId="54" applyFont="1" applyFill="1" applyAlignment="1">
      <alignment horizontal="left"/>
      <protection/>
    </xf>
    <xf numFmtId="14" fontId="80" fillId="0" borderId="0" xfId="54" applyNumberFormat="1" applyFont="1" applyFill="1" applyAlignment="1">
      <alignment horizontal="center"/>
      <protection/>
    </xf>
    <xf numFmtId="0" fontId="81" fillId="0" borderId="0" xfId="54" applyFont="1" applyFill="1" applyBorder="1" applyAlignment="1">
      <alignment horizontal="center" vertical="center" wrapText="1"/>
      <protection/>
    </xf>
    <xf numFmtId="0" fontId="80" fillId="0" borderId="0" xfId="54" applyFont="1" applyFill="1" applyAlignment="1">
      <alignment horizontal="center"/>
      <protection/>
    </xf>
    <xf numFmtId="0" fontId="80" fillId="0" borderId="0" xfId="54" applyFont="1" applyFill="1">
      <alignment/>
      <protection/>
    </xf>
    <xf numFmtId="49" fontId="80" fillId="0" borderId="0" xfId="54" applyNumberFormat="1" applyFont="1" applyFill="1" applyAlignment="1">
      <alignment horizontal="center"/>
      <protection/>
    </xf>
    <xf numFmtId="207" fontId="80" fillId="0" borderId="0" xfId="54" applyNumberFormat="1" applyFont="1" applyFill="1" applyAlignment="1">
      <alignment horizontal="center" vertical="center"/>
      <protection/>
    </xf>
    <xf numFmtId="0" fontId="80" fillId="0" borderId="0" xfId="54" applyFont="1" applyFill="1" applyAlignment="1">
      <alignment horizontal="center" vertical="center"/>
      <protection/>
    </xf>
    <xf numFmtId="1" fontId="82" fillId="0" borderId="10" xfId="54" applyNumberFormat="1" applyFont="1" applyFill="1" applyBorder="1" applyAlignment="1">
      <alignment horizontal="center" vertical="center"/>
      <protection/>
    </xf>
    <xf numFmtId="1" fontId="129" fillId="0" borderId="10" xfId="54" applyNumberFormat="1" applyFont="1" applyFill="1" applyBorder="1" applyAlignment="1">
      <alignment horizontal="center" vertical="center"/>
      <protection/>
    </xf>
    <xf numFmtId="207" fontId="82" fillId="0" borderId="10" xfId="54" applyNumberFormat="1" applyFont="1" applyFill="1" applyBorder="1" applyAlignment="1">
      <alignment horizontal="center" vertical="center"/>
      <protection/>
    </xf>
    <xf numFmtId="0" fontId="130" fillId="0" borderId="10" xfId="54" applyNumberFormat="1" applyFont="1" applyFill="1" applyBorder="1" applyAlignment="1">
      <alignment horizontal="center" vertical="center"/>
      <protection/>
    </xf>
    <xf numFmtId="203" fontId="36" fillId="0" borderId="10" xfId="54" applyNumberFormat="1" applyFont="1" applyFill="1" applyBorder="1" applyAlignment="1">
      <alignment horizontal="center" vertical="center" wrapText="1"/>
      <protection/>
    </xf>
    <xf numFmtId="180" fontId="118" fillId="31" borderId="19" xfId="0" applyNumberFormat="1" applyFont="1" applyFill="1" applyBorder="1" applyAlignment="1">
      <alignment horizontal="center" vertical="center" wrapText="1"/>
    </xf>
    <xf numFmtId="0" fontId="106" fillId="31" borderId="26" xfId="0" applyNumberFormat="1" applyFont="1" applyFill="1" applyBorder="1" applyAlignment="1">
      <alignment horizontal="left" vertical="center" wrapText="1"/>
    </xf>
    <xf numFmtId="0" fontId="34" fillId="25" borderId="0" xfId="54" applyFont="1" applyFill="1" applyBorder="1" applyAlignment="1" applyProtection="1">
      <alignment horizontal="center" vertical="center" wrapText="1"/>
      <protection locked="0"/>
    </xf>
    <xf numFmtId="0" fontId="103" fillId="32" borderId="10" xfId="54" applyFont="1" applyFill="1" applyBorder="1" applyAlignment="1" applyProtection="1">
      <alignment horizontal="center" vertical="center" wrapText="1"/>
      <protection locked="0"/>
    </xf>
    <xf numFmtId="0" fontId="121" fillId="32" borderId="10" xfId="54" applyFont="1" applyFill="1" applyBorder="1" applyAlignment="1" applyProtection="1">
      <alignment horizontal="center" vertical="center" wrapText="1"/>
      <protection locked="0"/>
    </xf>
    <xf numFmtId="0" fontId="28" fillId="25" borderId="11" xfId="54" applyFont="1" applyFill="1" applyBorder="1" applyAlignment="1" applyProtection="1">
      <alignment horizontal="right" vertical="center" wrapText="1"/>
      <protection locked="0"/>
    </xf>
    <xf numFmtId="49" fontId="108" fillId="28" borderId="10" xfId="48" applyNumberFormat="1" applyFont="1" applyFill="1" applyBorder="1" applyAlignment="1" applyProtection="1">
      <alignment horizontal="center" vertical="center" wrapText="1"/>
      <protection/>
    </xf>
    <xf numFmtId="0" fontId="22" fillId="26" borderId="27" xfId="54" applyFont="1" applyFill="1" applyBorder="1" applyAlignment="1" applyProtection="1">
      <alignment horizontal="center" vertical="center" wrapText="1"/>
      <protection locked="0"/>
    </xf>
    <xf numFmtId="0" fontId="110" fillId="26" borderId="27" xfId="54" applyFont="1" applyFill="1" applyBorder="1" applyAlignment="1" applyProtection="1">
      <alignment horizontal="left" vertical="center" wrapText="1"/>
      <protection hidden="1"/>
    </xf>
    <xf numFmtId="0" fontId="110" fillId="27" borderId="27" xfId="54" applyFont="1" applyFill="1" applyBorder="1" applyAlignment="1" applyProtection="1">
      <alignment horizontal="center" vertical="center" wrapText="1"/>
      <protection hidden="1"/>
    </xf>
    <xf numFmtId="14" fontId="22" fillId="27" borderId="27" xfId="54" applyNumberFormat="1" applyFont="1" applyFill="1" applyBorder="1" applyAlignment="1" applyProtection="1">
      <alignment horizontal="center" vertical="center" wrapText="1"/>
      <protection locked="0"/>
    </xf>
    <xf numFmtId="0" fontId="22" fillId="27" borderId="27" xfId="54" applyFont="1" applyFill="1" applyBorder="1" applyAlignment="1" applyProtection="1">
      <alignment vertical="center" wrapText="1"/>
      <protection locked="0"/>
    </xf>
    <xf numFmtId="0" fontId="22" fillId="27" borderId="27" xfId="54" applyFont="1" applyFill="1" applyBorder="1" applyAlignment="1" applyProtection="1">
      <alignment horizontal="left" vertical="center" wrapText="1"/>
      <protection locked="0"/>
    </xf>
    <xf numFmtId="0" fontId="102" fillId="27" borderId="27" xfId="54" applyFont="1" applyFill="1" applyBorder="1" applyAlignment="1" applyProtection="1">
      <alignment horizontal="center" vertical="center" wrapText="1"/>
      <protection locked="0"/>
    </xf>
    <xf numFmtId="203" fontId="22" fillId="27" borderId="27" xfId="54" applyNumberFormat="1" applyFont="1" applyFill="1" applyBorder="1" applyAlignment="1" applyProtection="1">
      <alignment horizontal="center" vertical="center" wrapText="1"/>
      <protection locked="0"/>
    </xf>
    <xf numFmtId="1" fontId="22" fillId="27" borderId="27" xfId="54" applyNumberFormat="1" applyFont="1" applyFill="1" applyBorder="1" applyAlignment="1" applyProtection="1">
      <alignment horizontal="center" vertical="center" wrapText="1"/>
      <protection locked="0"/>
    </xf>
    <xf numFmtId="0" fontId="22" fillId="0" borderId="25" xfId="54" applyFont="1" applyFill="1" applyBorder="1" applyAlignment="1" applyProtection="1">
      <alignment horizontal="center" vertical="center" wrapText="1"/>
      <protection locked="0"/>
    </xf>
    <xf numFmtId="0" fontId="110" fillId="0" borderId="25" xfId="54" applyFont="1" applyFill="1" applyBorder="1" applyAlignment="1" applyProtection="1">
      <alignment horizontal="left" vertical="center" wrapText="1"/>
      <protection hidden="1"/>
    </xf>
    <xf numFmtId="0" fontId="110" fillId="0" borderId="25" xfId="54" applyFont="1" applyFill="1" applyBorder="1" applyAlignment="1" applyProtection="1">
      <alignment horizontal="center" vertical="center" wrapText="1"/>
      <protection hidden="1"/>
    </xf>
    <xf numFmtId="14" fontId="22" fillId="0" borderId="25" xfId="54" applyNumberFormat="1" applyFont="1" applyFill="1" applyBorder="1" applyAlignment="1" applyProtection="1">
      <alignment horizontal="center" vertical="center" wrapText="1"/>
      <protection locked="0"/>
    </xf>
    <xf numFmtId="0" fontId="22" fillId="0" borderId="25" xfId="54" applyFont="1" applyFill="1" applyBorder="1" applyAlignment="1" applyProtection="1">
      <alignment vertical="center" wrapText="1"/>
      <protection locked="0"/>
    </xf>
    <xf numFmtId="0" fontId="22" fillId="0" borderId="25" xfId="54" applyFont="1" applyFill="1" applyBorder="1" applyAlignment="1" applyProtection="1">
      <alignment horizontal="left" vertical="center" wrapText="1"/>
      <protection locked="0"/>
    </xf>
    <xf numFmtId="0" fontId="102" fillId="0" borderId="10" xfId="54" applyFont="1" applyFill="1" applyBorder="1" applyAlignment="1" applyProtection="1">
      <alignment horizontal="center" vertical="center" wrapText="1"/>
      <protection locked="0"/>
    </xf>
    <xf numFmtId="203" fontId="22" fillId="0" borderId="25" xfId="54" applyNumberFormat="1" applyFont="1" applyFill="1" applyBorder="1" applyAlignment="1" applyProtection="1">
      <alignment horizontal="center" vertical="center" wrapText="1"/>
      <protection locked="0"/>
    </xf>
    <xf numFmtId="1" fontId="22" fillId="0" borderId="25" xfId="54" applyNumberFormat="1" applyFont="1" applyFill="1" applyBorder="1" applyAlignment="1" applyProtection="1">
      <alignment horizontal="center" vertical="center" wrapText="1"/>
      <protection locked="0"/>
    </xf>
    <xf numFmtId="0" fontId="110" fillId="0" borderId="10" xfId="54" applyFont="1" applyFill="1" applyBorder="1" applyAlignment="1" applyProtection="1">
      <alignment horizontal="left" vertical="center" wrapText="1"/>
      <protection hidden="1"/>
    </xf>
    <xf numFmtId="0" fontId="22" fillId="0" borderId="27" xfId="54" applyFont="1" applyFill="1" applyBorder="1" applyAlignment="1" applyProtection="1">
      <alignment horizontal="center" vertical="center" wrapText="1"/>
      <protection locked="0"/>
    </xf>
    <xf numFmtId="0" fontId="110" fillId="0" borderId="27" xfId="54" applyFont="1" applyFill="1" applyBorder="1" applyAlignment="1" applyProtection="1">
      <alignment horizontal="left" vertical="center" wrapText="1"/>
      <protection hidden="1"/>
    </xf>
    <xf numFmtId="0" fontId="110" fillId="0" borderId="27" xfId="54" applyFont="1" applyFill="1" applyBorder="1" applyAlignment="1" applyProtection="1">
      <alignment horizontal="center" vertical="center" wrapText="1"/>
      <protection hidden="1"/>
    </xf>
    <xf numFmtId="14" fontId="22" fillId="0" borderId="27" xfId="54" applyNumberFormat="1" applyFont="1" applyFill="1" applyBorder="1" applyAlignment="1" applyProtection="1">
      <alignment horizontal="center" vertical="center" wrapText="1"/>
      <protection locked="0"/>
    </xf>
    <xf numFmtId="0" fontId="22" fillId="0" borderId="27" xfId="54" applyFont="1" applyFill="1" applyBorder="1" applyAlignment="1" applyProtection="1">
      <alignment vertical="center" wrapText="1"/>
      <protection locked="0"/>
    </xf>
    <xf numFmtId="0" fontId="22" fillId="0" borderId="27" xfId="54" applyFont="1" applyFill="1" applyBorder="1" applyAlignment="1" applyProtection="1">
      <alignment horizontal="left" vertical="center" wrapText="1"/>
      <protection locked="0"/>
    </xf>
    <xf numFmtId="0" fontId="102" fillId="0" borderId="27" xfId="54" applyFont="1" applyFill="1" applyBorder="1" applyAlignment="1" applyProtection="1">
      <alignment horizontal="center" vertical="center" wrapText="1"/>
      <protection locked="0"/>
    </xf>
    <xf numFmtId="203" fontId="22" fillId="0" borderId="27" xfId="54" applyNumberFormat="1" applyFont="1" applyFill="1" applyBorder="1" applyAlignment="1" applyProtection="1">
      <alignment horizontal="center" vertical="center" wrapText="1"/>
      <protection locked="0"/>
    </xf>
    <xf numFmtId="1" fontId="22" fillId="0" borderId="27" xfId="54" applyNumberFormat="1" applyFont="1" applyFill="1" applyBorder="1" applyAlignment="1" applyProtection="1">
      <alignment horizontal="center" vertical="center" wrapText="1"/>
      <protection locked="0"/>
    </xf>
    <xf numFmtId="0" fontId="85" fillId="25" borderId="12" xfId="54" applyFont="1" applyFill="1" applyBorder="1" applyAlignment="1" applyProtection="1">
      <alignment vertical="center" wrapText="1"/>
      <protection locked="0"/>
    </xf>
    <xf numFmtId="0" fontId="28" fillId="25" borderId="11" xfId="54" applyFont="1" applyFill="1" applyBorder="1" applyAlignment="1" applyProtection="1">
      <alignment horizontal="right" vertical="center" wrapText="1"/>
      <protection locked="0"/>
    </xf>
    <xf numFmtId="0" fontId="103" fillId="32" borderId="10" xfId="54" applyFont="1" applyFill="1" applyBorder="1" applyAlignment="1" applyProtection="1">
      <alignment horizontal="center" vertical="center" wrapText="1"/>
      <protection locked="0"/>
    </xf>
    <xf numFmtId="0" fontId="34" fillId="25" borderId="0" xfId="54" applyFont="1" applyFill="1" applyBorder="1" applyAlignment="1" applyProtection="1">
      <alignment horizontal="center" vertical="center" wrapText="1"/>
      <protection locked="0"/>
    </xf>
    <xf numFmtId="0" fontId="121" fillId="32" borderId="10" xfId="54" applyFont="1" applyFill="1" applyBorder="1" applyAlignment="1" applyProtection="1">
      <alignment horizontal="center" vertical="center" wrapText="1"/>
      <protection locked="0"/>
    </xf>
    <xf numFmtId="0" fontId="86" fillId="18" borderId="12" xfId="54" applyNumberFormat="1" applyFont="1" applyFill="1" applyBorder="1" applyAlignment="1" applyProtection="1">
      <alignment vertical="center" wrapText="1"/>
      <protection locked="0"/>
    </xf>
    <xf numFmtId="0" fontId="87" fillId="18" borderId="12" xfId="54" applyNumberFormat="1" applyFont="1" applyFill="1" applyBorder="1" applyAlignment="1" applyProtection="1">
      <alignment horizontal="right" vertical="center" wrapText="1"/>
      <protection locked="0"/>
    </xf>
    <xf numFmtId="49" fontId="131" fillId="18" borderId="12" xfId="54" applyNumberFormat="1" applyFont="1" applyFill="1" applyBorder="1" applyAlignment="1" applyProtection="1">
      <alignment vertical="center" wrapText="1"/>
      <protection locked="0"/>
    </xf>
    <xf numFmtId="203" fontId="28" fillId="27" borderId="10" xfId="54" applyNumberFormat="1" applyFont="1" applyFill="1" applyBorder="1" applyAlignment="1" applyProtection="1">
      <alignment horizontal="center" vertical="center" wrapText="1"/>
      <protection locked="0"/>
    </xf>
    <xf numFmtId="0" fontId="110" fillId="27" borderId="22" xfId="54" applyFont="1" applyFill="1" applyBorder="1" applyAlignment="1" applyProtection="1">
      <alignment horizontal="center" vertical="center" wrapText="1"/>
      <protection hidden="1"/>
    </xf>
    <xf numFmtId="14" fontId="22" fillId="27" borderId="22" xfId="54" applyNumberFormat="1" applyFont="1" applyFill="1" applyBorder="1" applyAlignment="1" applyProtection="1">
      <alignment horizontal="center" vertical="center" wrapText="1"/>
      <protection locked="0"/>
    </xf>
    <xf numFmtId="0" fontId="22" fillId="27" borderId="22" xfId="54" applyFont="1" applyFill="1" applyBorder="1" applyAlignment="1" applyProtection="1">
      <alignment vertical="center" wrapText="1"/>
      <protection locked="0"/>
    </xf>
    <xf numFmtId="0" fontId="22" fillId="27" borderId="22" xfId="54" applyFont="1" applyFill="1" applyBorder="1" applyAlignment="1" applyProtection="1">
      <alignment horizontal="left" vertical="center" wrapText="1"/>
      <protection locked="0"/>
    </xf>
    <xf numFmtId="0" fontId="102" fillId="27" borderId="22" xfId="54" applyFont="1" applyFill="1" applyBorder="1" applyAlignment="1" applyProtection="1">
      <alignment horizontal="center" vertical="center" wrapText="1"/>
      <protection locked="0"/>
    </xf>
    <xf numFmtId="203" fontId="22" fillId="27" borderId="22" xfId="54" applyNumberFormat="1" applyFont="1" applyFill="1" applyBorder="1" applyAlignment="1" applyProtection="1">
      <alignment horizontal="center" vertical="center" wrapText="1"/>
      <protection locked="0"/>
    </xf>
    <xf numFmtId="1" fontId="22" fillId="27" borderId="22" xfId="54" applyNumberFormat="1" applyFont="1" applyFill="1" applyBorder="1" applyAlignment="1" applyProtection="1">
      <alignment horizontal="center" vertical="center" wrapText="1"/>
      <protection locked="0"/>
    </xf>
    <xf numFmtId="0" fontId="22" fillId="26" borderId="25" xfId="54" applyFont="1" applyFill="1" applyBorder="1" applyAlignment="1" applyProtection="1">
      <alignment horizontal="center" vertical="center" wrapText="1"/>
      <protection locked="0"/>
    </xf>
    <xf numFmtId="0" fontId="110" fillId="26" borderId="25" xfId="54" applyFont="1" applyFill="1" applyBorder="1" applyAlignment="1" applyProtection="1">
      <alignment horizontal="left" vertical="center" wrapText="1"/>
      <protection hidden="1"/>
    </xf>
    <xf numFmtId="0" fontId="110" fillId="27" borderId="25" xfId="54" applyFont="1" applyFill="1" applyBorder="1" applyAlignment="1" applyProtection="1">
      <alignment horizontal="center" vertical="center" wrapText="1"/>
      <protection hidden="1"/>
    </xf>
    <xf numFmtId="0" fontId="22" fillId="27" borderId="25" xfId="54" applyFont="1" applyFill="1" applyBorder="1" applyAlignment="1" applyProtection="1">
      <alignment vertical="center" wrapText="1"/>
      <protection locked="0"/>
    </xf>
    <xf numFmtId="0" fontId="22" fillId="27" borderId="25" xfId="54" applyFont="1" applyFill="1" applyBorder="1" applyAlignment="1" applyProtection="1">
      <alignment horizontal="left" vertical="center" wrapText="1"/>
      <protection locked="0"/>
    </xf>
    <xf numFmtId="0" fontId="102" fillId="27" borderId="25" xfId="54" applyFont="1" applyFill="1" applyBorder="1" applyAlignment="1" applyProtection="1">
      <alignment horizontal="center" vertical="center" wrapText="1"/>
      <protection locked="0"/>
    </xf>
    <xf numFmtId="203" fontId="22" fillId="27" borderId="25" xfId="54" applyNumberFormat="1" applyFont="1" applyFill="1" applyBorder="1" applyAlignment="1" applyProtection="1">
      <alignment horizontal="center" vertical="center" wrapText="1"/>
      <protection locked="0"/>
    </xf>
    <xf numFmtId="1" fontId="22" fillId="27" borderId="25" xfId="54" applyNumberFormat="1" applyFont="1" applyFill="1" applyBorder="1" applyAlignment="1" applyProtection="1">
      <alignment horizontal="center" vertical="center" wrapText="1"/>
      <protection locked="0"/>
    </xf>
    <xf numFmtId="0" fontId="102" fillId="0" borderId="25" xfId="54" applyFont="1" applyFill="1" applyBorder="1" applyAlignment="1" applyProtection="1">
      <alignment horizontal="center" vertical="center" wrapText="1"/>
      <protection locked="0"/>
    </xf>
    <xf numFmtId="14" fontId="22" fillId="27" borderId="25" xfId="54" applyNumberFormat="1" applyFont="1" applyFill="1" applyBorder="1" applyAlignment="1" applyProtection="1">
      <alignment horizontal="center" vertical="center" wrapText="1"/>
      <protection locked="0"/>
    </xf>
    <xf numFmtId="1" fontId="36" fillId="0" borderId="24" xfId="54" applyNumberFormat="1" applyFont="1" applyFill="1" applyBorder="1" applyAlignment="1">
      <alignment horizontal="center" vertical="center"/>
      <protection/>
    </xf>
    <xf numFmtId="1" fontId="22" fillId="27" borderId="28" xfId="54" applyNumberFormat="1" applyFont="1" applyFill="1" applyBorder="1" applyAlignment="1" applyProtection="1">
      <alignment horizontal="center" vertical="center" wrapText="1"/>
      <protection locked="0"/>
    </xf>
    <xf numFmtId="1" fontId="22" fillId="0" borderId="10" xfId="54" applyNumberFormat="1" applyFont="1" applyFill="1" applyBorder="1" applyAlignment="1" applyProtection="1">
      <alignment horizontal="center" vertical="center" wrapText="1"/>
      <protection locked="0"/>
    </xf>
    <xf numFmtId="1" fontId="22" fillId="0" borderId="28" xfId="54" applyNumberFormat="1" applyFont="1" applyFill="1" applyBorder="1" applyAlignment="1" applyProtection="1">
      <alignment horizontal="center" vertical="center" wrapText="1"/>
      <protection locked="0"/>
    </xf>
    <xf numFmtId="0" fontId="36" fillId="0" borderId="25" xfId="54" applyFont="1" applyFill="1" applyBorder="1" applyAlignment="1">
      <alignment horizontal="center" vertical="center"/>
      <protection/>
    </xf>
    <xf numFmtId="0" fontId="107" fillId="0" borderId="25" xfId="54" applyFont="1" applyFill="1" applyBorder="1" applyAlignment="1">
      <alignment horizontal="center" vertical="center"/>
      <protection/>
    </xf>
    <xf numFmtId="14" fontId="36" fillId="0" borderId="25" xfId="54" applyNumberFormat="1" applyFont="1" applyFill="1" applyBorder="1" applyAlignment="1">
      <alignment horizontal="center" vertical="center"/>
      <protection/>
    </xf>
    <xf numFmtId="0" fontId="36" fillId="0" borderId="25" xfId="54" applyFont="1" applyFill="1" applyBorder="1" applyAlignment="1">
      <alignment horizontal="left" vertical="center" wrapText="1"/>
      <protection/>
    </xf>
    <xf numFmtId="0" fontId="120" fillId="0" borderId="25" xfId="54" applyFont="1" applyFill="1" applyBorder="1" applyAlignment="1">
      <alignment horizontal="left" vertical="center" wrapText="1"/>
      <protection/>
    </xf>
    <xf numFmtId="203" fontId="36" fillId="0" borderId="25" xfId="54" applyNumberFormat="1" applyFont="1" applyFill="1" applyBorder="1" applyAlignment="1">
      <alignment horizontal="center" vertical="center"/>
      <protection/>
    </xf>
    <xf numFmtId="1" fontId="107" fillId="0" borderId="25" xfId="54" applyNumberFormat="1" applyFont="1" applyFill="1" applyBorder="1" applyAlignment="1">
      <alignment horizontal="center" vertical="center"/>
      <protection/>
    </xf>
    <xf numFmtId="0" fontId="36" fillId="0" borderId="27" xfId="54" applyFont="1" applyFill="1" applyBorder="1" applyAlignment="1">
      <alignment horizontal="center" vertical="center"/>
      <protection/>
    </xf>
    <xf numFmtId="0" fontId="107" fillId="0" borderId="27" xfId="54" applyFont="1" applyFill="1" applyBorder="1" applyAlignment="1">
      <alignment horizontal="center" vertical="center"/>
      <protection/>
    </xf>
    <xf numFmtId="14" fontId="36" fillId="0" borderId="27" xfId="54" applyNumberFormat="1" applyFont="1" applyFill="1" applyBorder="1" applyAlignment="1">
      <alignment horizontal="center" vertical="center"/>
      <protection/>
    </xf>
    <xf numFmtId="0" fontId="36" fillId="0" borderId="27" xfId="54" applyFont="1" applyFill="1" applyBorder="1" applyAlignment="1">
      <alignment horizontal="left" vertical="center" wrapText="1"/>
      <protection/>
    </xf>
    <xf numFmtId="0" fontId="120" fillId="0" borderId="27" xfId="54" applyFont="1" applyFill="1" applyBorder="1" applyAlignment="1">
      <alignment horizontal="left" vertical="center" wrapText="1"/>
      <protection/>
    </xf>
    <xf numFmtId="203" fontId="36" fillId="0" borderId="27" xfId="54" applyNumberFormat="1" applyFont="1" applyFill="1" applyBorder="1" applyAlignment="1">
      <alignment horizontal="center" vertical="center"/>
      <protection/>
    </xf>
    <xf numFmtId="1" fontId="107" fillId="0" borderId="27" xfId="54" applyNumberFormat="1" applyFont="1" applyFill="1" applyBorder="1" applyAlignment="1">
      <alignment horizontal="center" vertical="center"/>
      <protection/>
    </xf>
    <xf numFmtId="203" fontId="26" fillId="0" borderId="10" xfId="54" applyNumberFormat="1" applyFont="1" applyFill="1" applyBorder="1" applyAlignment="1">
      <alignment horizontal="center" vertical="center" wrapText="1"/>
      <protection/>
    </xf>
    <xf numFmtId="49" fontId="108" fillId="29" borderId="21" xfId="54" applyNumberFormat="1" applyFont="1" applyFill="1" applyBorder="1" applyAlignment="1">
      <alignment vertical="center"/>
      <protection/>
    </xf>
    <xf numFmtId="49" fontId="103" fillId="25" borderId="10" xfId="54" applyNumberFormat="1" applyFont="1" applyFill="1" applyBorder="1" applyAlignment="1">
      <alignment horizontal="center" vertical="center" wrapText="1"/>
      <protection/>
    </xf>
    <xf numFmtId="49" fontId="36" fillId="0" borderId="10" xfId="54" applyNumberFormat="1" applyFont="1" applyFill="1" applyBorder="1" applyAlignment="1">
      <alignment horizontal="left" vertical="center" wrapText="1"/>
      <protection/>
    </xf>
    <xf numFmtId="49" fontId="26" fillId="0" borderId="0" xfId="54" applyNumberFormat="1" applyFont="1" applyFill="1" applyBorder="1" applyAlignment="1">
      <alignment horizontal="left" vertical="center" wrapText="1"/>
      <protection/>
    </xf>
    <xf numFmtId="49" fontId="22" fillId="0" borderId="0" xfId="54" applyNumberFormat="1" applyFont="1" applyFill="1" applyBorder="1" applyAlignment="1">
      <alignment horizontal="left" wrapText="1"/>
      <protection/>
    </xf>
    <xf numFmtId="49" fontId="22" fillId="0" borderId="0" xfId="54" applyNumberFormat="1" applyFont="1" applyFill="1" applyAlignment="1">
      <alignment horizontal="center" wrapText="1"/>
      <protection/>
    </xf>
    <xf numFmtId="207" fontId="36" fillId="0" borderId="10" xfId="54" applyNumberFormat="1" applyFont="1" applyFill="1" applyBorder="1" applyAlignment="1">
      <alignment horizontal="center" vertical="center"/>
      <protection/>
    </xf>
    <xf numFmtId="207" fontId="36" fillId="0" borderId="25" xfId="54" applyNumberFormat="1" applyFont="1" applyFill="1" applyBorder="1" applyAlignment="1">
      <alignment horizontal="center" vertical="center"/>
      <protection/>
    </xf>
    <xf numFmtId="207" fontId="36" fillId="0" borderId="10" xfId="54" applyNumberFormat="1" applyFont="1" applyFill="1" applyBorder="1" applyAlignment="1">
      <alignment horizontal="center" vertical="center" wrapText="1"/>
      <protection/>
    </xf>
    <xf numFmtId="207" fontId="36" fillId="0" borderId="27" xfId="54" applyNumberFormat="1" applyFont="1" applyFill="1" applyBorder="1" applyAlignment="1">
      <alignment horizontal="center" vertical="center" wrapText="1"/>
      <protection/>
    </xf>
    <xf numFmtId="0" fontId="76" fillId="0" borderId="25" xfId="54" applyFont="1" applyFill="1" applyBorder="1" applyAlignment="1">
      <alignment horizontal="center" vertical="center"/>
      <protection/>
    </xf>
    <xf numFmtId="0" fontId="119" fillId="0" borderId="25" xfId="54" applyFont="1" applyFill="1" applyBorder="1" applyAlignment="1">
      <alignment horizontal="center" vertical="center"/>
      <protection/>
    </xf>
    <xf numFmtId="1" fontId="109" fillId="0" borderId="25" xfId="54" applyNumberFormat="1" applyFont="1" applyFill="1" applyBorder="1" applyAlignment="1">
      <alignment horizontal="center" vertical="center" wrapText="1"/>
      <protection/>
    </xf>
    <xf numFmtId="14" fontId="126" fillId="0" borderId="25" xfId="54" applyNumberFormat="1" applyFont="1" applyFill="1" applyBorder="1" applyAlignment="1">
      <alignment horizontal="center" vertical="center" wrapText="1"/>
      <protection/>
    </xf>
    <xf numFmtId="0" fontId="126" fillId="0" borderId="25" xfId="54" applyFont="1" applyFill="1" applyBorder="1" applyAlignment="1">
      <alignment horizontal="left" vertical="center" wrapText="1"/>
      <protection/>
    </xf>
    <xf numFmtId="49" fontId="75" fillId="0" borderId="25" xfId="54" applyNumberFormat="1" applyFont="1" applyFill="1" applyBorder="1" applyAlignment="1">
      <alignment horizontal="center" vertical="center"/>
      <protection/>
    </xf>
    <xf numFmtId="49" fontId="75" fillId="35" borderId="25" xfId="54" applyNumberFormat="1" applyFont="1" applyFill="1" applyBorder="1" applyAlignment="1" applyProtection="1">
      <alignment horizontal="center" vertical="center"/>
      <protection hidden="1" locked="0"/>
    </xf>
    <xf numFmtId="49" fontId="75" fillId="35" borderId="25" xfId="54" applyNumberFormat="1" applyFont="1" applyFill="1" applyBorder="1" applyAlignment="1">
      <alignment horizontal="center" vertical="center"/>
      <protection/>
    </xf>
    <xf numFmtId="49" fontId="75" fillId="35" borderId="25" xfId="54" applyNumberFormat="1" applyFont="1" applyFill="1" applyBorder="1" applyAlignment="1">
      <alignment vertical="center"/>
      <protection/>
    </xf>
    <xf numFmtId="49" fontId="75" fillId="0" borderId="25" xfId="54" applyNumberFormat="1" applyFont="1" applyFill="1" applyBorder="1" applyAlignment="1">
      <alignment vertical="center"/>
      <protection/>
    </xf>
    <xf numFmtId="207" fontId="82" fillId="0" borderId="25" xfId="54" applyNumberFormat="1" applyFont="1" applyFill="1" applyBorder="1" applyAlignment="1">
      <alignment horizontal="center" vertical="center"/>
      <protection/>
    </xf>
    <xf numFmtId="0" fontId="130" fillId="0" borderId="25" xfId="54" applyNumberFormat="1" applyFont="1" applyFill="1" applyBorder="1" applyAlignment="1">
      <alignment horizontal="center" vertical="center"/>
      <protection/>
    </xf>
    <xf numFmtId="1" fontId="82" fillId="0" borderId="25" xfId="54" applyNumberFormat="1" applyFont="1" applyFill="1" applyBorder="1" applyAlignment="1">
      <alignment horizontal="center" vertical="center"/>
      <protection/>
    </xf>
    <xf numFmtId="0" fontId="76" fillId="0" borderId="27" xfId="54" applyFont="1" applyFill="1" applyBorder="1" applyAlignment="1">
      <alignment horizontal="center" vertical="center"/>
      <protection/>
    </xf>
    <xf numFmtId="0" fontId="119" fillId="0" borderId="27" xfId="54" applyFont="1" applyFill="1" applyBorder="1" applyAlignment="1">
      <alignment horizontal="center" vertical="center"/>
      <protection/>
    </xf>
    <xf numFmtId="1" fontId="109" fillId="0" borderId="27" xfId="54" applyNumberFormat="1" applyFont="1" applyFill="1" applyBorder="1" applyAlignment="1">
      <alignment horizontal="center" vertical="center" wrapText="1"/>
      <protection/>
    </xf>
    <xf numFmtId="14" fontId="126" fillId="0" borderId="27" xfId="54" applyNumberFormat="1" applyFont="1" applyFill="1" applyBorder="1" applyAlignment="1">
      <alignment horizontal="center" vertical="center" wrapText="1"/>
      <protection/>
    </xf>
    <xf numFmtId="0" fontId="126" fillId="0" borderId="27" xfId="54" applyFont="1" applyFill="1" applyBorder="1" applyAlignment="1">
      <alignment horizontal="left" vertical="center" wrapText="1"/>
      <protection/>
    </xf>
    <xf numFmtId="49" fontId="75" fillId="0" borderId="27" xfId="54" applyNumberFormat="1" applyFont="1" applyFill="1" applyBorder="1" applyAlignment="1">
      <alignment horizontal="center" vertical="center"/>
      <protection/>
    </xf>
    <xf numFmtId="49" fontId="75" fillId="35" borderId="27" xfId="54" applyNumberFormat="1" applyFont="1" applyFill="1" applyBorder="1" applyAlignment="1" applyProtection="1">
      <alignment horizontal="center" vertical="center"/>
      <protection hidden="1" locked="0"/>
    </xf>
    <xf numFmtId="49" fontId="75" fillId="35" borderId="27" xfId="54" applyNumberFormat="1" applyFont="1" applyFill="1" applyBorder="1" applyAlignment="1">
      <alignment horizontal="center" vertical="center"/>
      <protection/>
    </xf>
    <xf numFmtId="49" fontId="75" fillId="35" borderId="27" xfId="54" applyNumberFormat="1" applyFont="1" applyFill="1" applyBorder="1" applyAlignment="1">
      <alignment vertical="center"/>
      <protection/>
    </xf>
    <xf numFmtId="49" fontId="75" fillId="0" borderId="27" xfId="54" applyNumberFormat="1" applyFont="1" applyFill="1" applyBorder="1" applyAlignment="1">
      <alignment vertical="center"/>
      <protection/>
    </xf>
    <xf numFmtId="207" fontId="82" fillId="0" borderId="27" xfId="54" applyNumberFormat="1" applyFont="1" applyFill="1" applyBorder="1" applyAlignment="1">
      <alignment horizontal="center" vertical="center"/>
      <protection/>
    </xf>
    <xf numFmtId="0" fontId="130" fillId="0" borderId="27" xfId="54" applyNumberFormat="1" applyFont="1" applyFill="1" applyBorder="1" applyAlignment="1">
      <alignment horizontal="center" vertical="center"/>
      <protection/>
    </xf>
    <xf numFmtId="1" fontId="82" fillId="0" borderId="27" xfId="54" applyNumberFormat="1" applyFont="1" applyFill="1" applyBorder="1" applyAlignment="1">
      <alignment horizontal="center" vertical="center"/>
      <protection/>
    </xf>
    <xf numFmtId="207" fontId="43" fillId="0" borderId="10" xfId="54" applyNumberFormat="1" applyFont="1" applyFill="1" applyBorder="1" applyAlignment="1" applyProtection="1">
      <alignment horizontal="center" vertical="center" wrapText="1"/>
      <protection hidden="1"/>
    </xf>
    <xf numFmtId="0" fontId="36" fillId="0" borderId="25" xfId="54" applyFont="1" applyFill="1" applyBorder="1" applyAlignment="1" applyProtection="1">
      <alignment horizontal="center" vertical="center" wrapText="1"/>
      <protection locked="0"/>
    </xf>
    <xf numFmtId="0" fontId="105" fillId="0" borderId="25" xfId="54" applyFont="1" applyFill="1" applyBorder="1" applyAlignment="1" applyProtection="1">
      <alignment horizontal="center" vertical="center" wrapText="1"/>
      <protection locked="0"/>
    </xf>
    <xf numFmtId="1" fontId="107" fillId="0" borderId="25" xfId="54" applyNumberFormat="1" applyFont="1" applyFill="1" applyBorder="1" applyAlignment="1" applyProtection="1">
      <alignment horizontal="center" vertical="center" wrapText="1"/>
      <protection locked="0"/>
    </xf>
    <xf numFmtId="14" fontId="36" fillId="0" borderId="25" xfId="54" applyNumberFormat="1" applyFont="1" applyFill="1" applyBorder="1" applyAlignment="1" applyProtection="1">
      <alignment horizontal="center" vertical="center" wrapText="1"/>
      <protection locked="0"/>
    </xf>
    <xf numFmtId="0" fontId="36" fillId="0" borderId="25" xfId="54" applyFont="1" applyFill="1" applyBorder="1" applyAlignment="1" applyProtection="1">
      <alignment horizontal="left" vertical="center" wrapText="1"/>
      <protection locked="0"/>
    </xf>
    <xf numFmtId="207" fontId="42" fillId="0" borderId="25" xfId="54" applyNumberFormat="1" applyFont="1" applyFill="1" applyBorder="1" applyAlignment="1" applyProtection="1">
      <alignment horizontal="center" vertical="center" wrapText="1"/>
      <protection locked="0"/>
    </xf>
    <xf numFmtId="207" fontId="43" fillId="0" borderId="25" xfId="54" applyNumberFormat="1" applyFont="1" applyFill="1" applyBorder="1" applyAlignment="1" applyProtection="1">
      <alignment horizontal="center" vertical="center" wrapText="1"/>
      <protection hidden="1"/>
    </xf>
    <xf numFmtId="1" fontId="108" fillId="0" borderId="25" xfId="54" applyNumberFormat="1" applyFont="1" applyFill="1" applyBorder="1" applyAlignment="1" applyProtection="1">
      <alignment horizontal="center" vertical="center" wrapText="1"/>
      <protection locked="0"/>
    </xf>
    <xf numFmtId="49" fontId="43" fillId="0" borderId="25" xfId="54" applyNumberFormat="1" applyFont="1" applyFill="1" applyBorder="1" applyAlignment="1" applyProtection="1">
      <alignment vertical="center" wrapText="1"/>
      <protection locked="0"/>
    </xf>
    <xf numFmtId="0" fontId="36" fillId="0" borderId="27" xfId="54" applyFont="1" applyFill="1" applyBorder="1" applyAlignment="1" applyProtection="1">
      <alignment horizontal="center" vertical="center" wrapText="1"/>
      <protection locked="0"/>
    </xf>
    <xf numFmtId="0" fontId="105" fillId="0" borderId="27" xfId="54" applyFont="1" applyFill="1" applyBorder="1" applyAlignment="1" applyProtection="1">
      <alignment horizontal="center" vertical="center" wrapText="1"/>
      <protection locked="0"/>
    </xf>
    <xf numFmtId="1" fontId="107" fillId="0" borderId="27" xfId="54" applyNumberFormat="1" applyFont="1" applyFill="1" applyBorder="1" applyAlignment="1" applyProtection="1">
      <alignment horizontal="center" vertical="center" wrapText="1"/>
      <protection locked="0"/>
    </xf>
    <xf numFmtId="14" fontId="36" fillId="0" borderId="27" xfId="54" applyNumberFormat="1" applyFont="1" applyFill="1" applyBorder="1" applyAlignment="1" applyProtection="1">
      <alignment horizontal="center" vertical="center" wrapText="1"/>
      <protection locked="0"/>
    </xf>
    <xf numFmtId="0" fontId="36" fillId="0" borderId="27" xfId="54" applyFont="1" applyFill="1" applyBorder="1" applyAlignment="1" applyProtection="1">
      <alignment horizontal="left" vertical="center" wrapText="1"/>
      <protection locked="0"/>
    </xf>
    <xf numFmtId="207" fontId="42" fillId="0" borderId="27" xfId="54" applyNumberFormat="1" applyFont="1" applyFill="1" applyBorder="1" applyAlignment="1" applyProtection="1">
      <alignment horizontal="center" vertical="center" wrapText="1"/>
      <protection locked="0"/>
    </xf>
    <xf numFmtId="207" fontId="43" fillId="0" borderId="27" xfId="54" applyNumberFormat="1" applyFont="1" applyFill="1" applyBorder="1" applyAlignment="1" applyProtection="1">
      <alignment horizontal="center" vertical="center" wrapText="1"/>
      <protection hidden="1"/>
    </xf>
    <xf numFmtId="1" fontId="108" fillId="0" borderId="27" xfId="54" applyNumberFormat="1" applyFont="1" applyFill="1" applyBorder="1" applyAlignment="1" applyProtection="1">
      <alignment horizontal="center" vertical="center" wrapText="1"/>
      <protection locked="0"/>
    </xf>
    <xf numFmtId="49" fontId="43" fillId="0" borderId="27" xfId="54" applyNumberFormat="1" applyFont="1" applyFill="1" applyBorder="1" applyAlignment="1" applyProtection="1">
      <alignment vertical="center" wrapText="1"/>
      <protection locked="0"/>
    </xf>
    <xf numFmtId="203" fontId="36" fillId="0" borderId="27" xfId="54" applyNumberFormat="1" applyFont="1" applyFill="1" applyBorder="1" applyAlignment="1">
      <alignment horizontal="center" vertical="center" wrapText="1"/>
      <protection/>
    </xf>
    <xf numFmtId="206" fontId="36" fillId="0" borderId="25" xfId="54" applyNumberFormat="1" applyFont="1" applyFill="1" applyBorder="1" applyAlignment="1">
      <alignment horizontal="center" vertical="center"/>
      <protection/>
    </xf>
    <xf numFmtId="206" fontId="36" fillId="0" borderId="27" xfId="54" applyNumberFormat="1" applyFont="1" applyFill="1" applyBorder="1" applyAlignment="1">
      <alignment horizontal="center" vertical="center"/>
      <protection/>
    </xf>
    <xf numFmtId="49" fontId="108" fillId="0" borderId="10" xfId="54" applyNumberFormat="1" applyFont="1" applyFill="1" applyBorder="1" applyAlignment="1" applyProtection="1">
      <alignment horizontal="center" vertical="center" wrapText="1"/>
      <protection locked="0"/>
    </xf>
    <xf numFmtId="49" fontId="28" fillId="0" borderId="0" xfId="54" applyNumberFormat="1" applyFont="1" applyFill="1" applyAlignment="1" applyProtection="1">
      <alignment horizontal="center" wrapText="1"/>
      <protection locked="0"/>
    </xf>
    <xf numFmtId="49" fontId="28" fillId="0" borderId="0" xfId="54" applyNumberFormat="1" applyFont="1" applyAlignment="1" applyProtection="1">
      <alignment horizontal="center" wrapText="1"/>
      <protection locked="0"/>
    </xf>
    <xf numFmtId="49" fontId="108" fillId="0" borderId="25" xfId="54" applyNumberFormat="1" applyFont="1" applyFill="1" applyBorder="1" applyAlignment="1" applyProtection="1">
      <alignment horizontal="center" vertical="center" wrapText="1"/>
      <protection locked="0"/>
    </xf>
    <xf numFmtId="49" fontId="108" fillId="0" borderId="27" xfId="54" applyNumberFormat="1" applyFont="1" applyFill="1" applyBorder="1" applyAlignment="1" applyProtection="1">
      <alignment horizontal="center" vertical="center" wrapText="1"/>
      <protection locked="0"/>
    </xf>
    <xf numFmtId="0" fontId="132" fillId="31" borderId="17" xfId="0" applyFont="1" applyFill="1" applyBorder="1" applyAlignment="1">
      <alignment horizontal="center" vertical="center" wrapText="1"/>
    </xf>
    <xf numFmtId="0" fontId="132" fillId="31" borderId="0" xfId="0" applyFont="1" applyFill="1" applyBorder="1" applyAlignment="1">
      <alignment horizontal="center" vertical="center" wrapText="1"/>
    </xf>
    <xf numFmtId="0" fontId="132" fillId="31" borderId="18" xfId="0" applyFont="1" applyFill="1" applyBorder="1" applyAlignment="1">
      <alignment horizontal="center" vertical="center" wrapText="1"/>
    </xf>
    <xf numFmtId="0" fontId="27" fillId="31" borderId="17"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8" xfId="0" applyFont="1" applyFill="1" applyBorder="1" applyAlignment="1">
      <alignment horizontal="center" vertical="center" wrapText="1"/>
    </xf>
    <xf numFmtId="180" fontId="25" fillId="31" borderId="17" xfId="0" applyNumberFormat="1" applyFont="1" applyFill="1" applyBorder="1" applyAlignment="1">
      <alignment horizontal="center" vertical="center" wrapText="1"/>
    </xf>
    <xf numFmtId="180" fontId="25" fillId="31" borderId="0" xfId="0" applyNumberFormat="1" applyFont="1" applyFill="1" applyBorder="1" applyAlignment="1">
      <alignment horizontal="center" vertical="center"/>
    </xf>
    <xf numFmtId="180" fontId="25" fillId="31" borderId="18" xfId="0" applyNumberFormat="1" applyFont="1" applyFill="1" applyBorder="1" applyAlignment="1">
      <alignment horizontal="center" vertical="center"/>
    </xf>
    <xf numFmtId="180" fontId="133" fillId="31" borderId="17" xfId="0" applyNumberFormat="1" applyFont="1" applyFill="1" applyBorder="1" applyAlignment="1">
      <alignment horizontal="center" vertical="center" wrapText="1"/>
    </xf>
    <xf numFmtId="0" fontId="133" fillId="31" borderId="0" xfId="0" applyFont="1" applyFill="1" applyBorder="1" applyAlignment="1">
      <alignment horizontal="center" vertical="center" wrapText="1"/>
    </xf>
    <xf numFmtId="0" fontId="133" fillId="31" borderId="18" xfId="0" applyFont="1" applyFill="1" applyBorder="1" applyAlignment="1">
      <alignment horizontal="center" vertical="center" wrapText="1"/>
    </xf>
    <xf numFmtId="180" fontId="118" fillId="31" borderId="26" xfId="0" applyNumberFormat="1" applyFont="1" applyFill="1" applyBorder="1" applyAlignment="1">
      <alignment horizontal="left" vertical="center" wrapText="1"/>
    </xf>
    <xf numFmtId="180" fontId="118" fillId="31" borderId="19" xfId="0" applyNumberFormat="1" applyFont="1" applyFill="1" applyBorder="1" applyAlignment="1">
      <alignment horizontal="left" vertical="center" wrapText="1"/>
    </xf>
    <xf numFmtId="180" fontId="118" fillId="31" borderId="20" xfId="0" applyNumberFormat="1" applyFont="1" applyFill="1" applyBorder="1" applyAlignment="1">
      <alignment horizontal="left" vertical="center" wrapText="1"/>
    </xf>
    <xf numFmtId="0" fontId="23" fillId="31" borderId="17" xfId="0" applyFont="1" applyFill="1" applyBorder="1" applyAlignment="1">
      <alignment horizontal="center"/>
    </xf>
    <xf numFmtId="0" fontId="23" fillId="31" borderId="0" xfId="0" applyFont="1" applyFill="1" applyBorder="1" applyAlignment="1">
      <alignment horizontal="center"/>
    </xf>
    <xf numFmtId="0" fontId="23" fillId="31" borderId="18" xfId="0" applyFont="1" applyFill="1" applyBorder="1" applyAlignment="1">
      <alignment horizontal="center"/>
    </xf>
    <xf numFmtId="180" fontId="132" fillId="31" borderId="29" xfId="0" applyNumberFormat="1" applyFont="1" applyFill="1" applyBorder="1" applyAlignment="1">
      <alignment horizontal="right" vertical="center"/>
    </xf>
    <xf numFmtId="180" fontId="132" fillId="31" borderId="30" xfId="0" applyNumberFormat="1" applyFont="1" applyFill="1" applyBorder="1" applyAlignment="1">
      <alignment horizontal="right" vertical="center"/>
    </xf>
    <xf numFmtId="180" fontId="132" fillId="31" borderId="31" xfId="0" applyNumberFormat="1" applyFont="1" applyFill="1" applyBorder="1" applyAlignment="1">
      <alignment horizontal="right" vertical="center"/>
    </xf>
    <xf numFmtId="180" fontId="25" fillId="31" borderId="0" xfId="0" applyNumberFormat="1" applyFont="1" applyFill="1" applyBorder="1" applyAlignment="1">
      <alignment/>
    </xf>
    <xf numFmtId="180" fontId="25" fillId="31" borderId="18" xfId="0" applyNumberFormat="1" applyFont="1" applyFill="1" applyBorder="1" applyAlignment="1">
      <alignment/>
    </xf>
    <xf numFmtId="180" fontId="111" fillId="25" borderId="32" xfId="0" applyNumberFormat="1" applyFont="1" applyFill="1" applyBorder="1" applyAlignment="1">
      <alignment horizontal="center" vertical="center"/>
    </xf>
    <xf numFmtId="180" fontId="111" fillId="25" borderId="33" xfId="0" applyNumberFormat="1" applyFont="1" applyFill="1" applyBorder="1" applyAlignment="1">
      <alignment horizontal="center" vertical="center"/>
    </xf>
    <xf numFmtId="180" fontId="111" fillId="25" borderId="34" xfId="0" applyNumberFormat="1" applyFont="1" applyFill="1" applyBorder="1" applyAlignment="1">
      <alignment horizontal="center" vertical="center"/>
    </xf>
    <xf numFmtId="180" fontId="132" fillId="31" borderId="17" xfId="0" applyNumberFormat="1" applyFont="1" applyFill="1" applyBorder="1" applyAlignment="1">
      <alignment horizontal="right" vertical="center"/>
    </xf>
    <xf numFmtId="180" fontId="132" fillId="31" borderId="0" xfId="0" applyNumberFormat="1" applyFont="1" applyFill="1" applyBorder="1" applyAlignment="1">
      <alignment horizontal="right" vertical="center"/>
    </xf>
    <xf numFmtId="180" fontId="132" fillId="31" borderId="35" xfId="0" applyNumberFormat="1" applyFont="1" applyFill="1" applyBorder="1" applyAlignment="1">
      <alignment horizontal="right" vertical="center"/>
    </xf>
    <xf numFmtId="180" fontId="23" fillId="31" borderId="17" xfId="0" applyNumberFormat="1" applyFont="1" applyFill="1" applyBorder="1" applyAlignment="1">
      <alignment horizontal="center"/>
    </xf>
    <xf numFmtId="180" fontId="23" fillId="31" borderId="0" xfId="0" applyNumberFormat="1" applyFont="1" applyFill="1" applyBorder="1" applyAlignment="1">
      <alignment horizontal="center"/>
    </xf>
    <xf numFmtId="180" fontId="23" fillId="31" borderId="18" xfId="0" applyNumberFormat="1" applyFont="1" applyFill="1" applyBorder="1" applyAlignment="1">
      <alignment horizontal="center"/>
    </xf>
    <xf numFmtId="180" fontId="24" fillId="31" borderId="17" xfId="0" applyNumberFormat="1" applyFont="1" applyFill="1" applyBorder="1" applyAlignment="1">
      <alignment horizontal="center"/>
    </xf>
    <xf numFmtId="180" fontId="24" fillId="31" borderId="0" xfId="0" applyNumberFormat="1" applyFont="1" applyFill="1" applyBorder="1" applyAlignment="1">
      <alignment horizontal="center"/>
    </xf>
    <xf numFmtId="180" fontId="24" fillId="31" borderId="18" xfId="0" applyNumberFormat="1" applyFont="1" applyFill="1" applyBorder="1" applyAlignment="1">
      <alignment horizontal="center"/>
    </xf>
    <xf numFmtId="0" fontId="24" fillId="31" borderId="17" xfId="0" applyFont="1" applyFill="1" applyBorder="1" applyAlignment="1">
      <alignment horizontal="center"/>
    </xf>
    <xf numFmtId="0" fontId="24" fillId="31" borderId="0" xfId="0" applyFont="1" applyFill="1" applyBorder="1" applyAlignment="1">
      <alignment horizontal="center"/>
    </xf>
    <xf numFmtId="0" fontId="24" fillId="31" borderId="18" xfId="0" applyFont="1" applyFill="1" applyBorder="1" applyAlignment="1">
      <alignment horizontal="center"/>
    </xf>
    <xf numFmtId="180" fontId="107" fillId="31" borderId="17" xfId="0" applyNumberFormat="1" applyFont="1" applyFill="1" applyBorder="1" applyAlignment="1">
      <alignment horizontal="right"/>
    </xf>
    <xf numFmtId="180" fontId="107" fillId="31" borderId="0" xfId="0" applyNumberFormat="1" applyFont="1" applyFill="1" applyBorder="1" applyAlignment="1">
      <alignment horizontal="right"/>
    </xf>
    <xf numFmtId="180" fontId="132" fillId="31" borderId="36" xfId="0" applyNumberFormat="1" applyFont="1" applyFill="1" applyBorder="1" applyAlignment="1">
      <alignment horizontal="right" vertical="center"/>
    </xf>
    <xf numFmtId="180" fontId="132" fillId="31" borderId="37" xfId="0" applyNumberFormat="1" applyFont="1" applyFill="1" applyBorder="1" applyAlignment="1">
      <alignment horizontal="right" vertical="center"/>
    </xf>
    <xf numFmtId="180" fontId="132" fillId="31" borderId="38" xfId="0" applyNumberFormat="1" applyFont="1" applyFill="1" applyBorder="1" applyAlignment="1">
      <alignment horizontal="right" vertical="center"/>
    </xf>
    <xf numFmtId="0" fontId="134" fillId="29" borderId="10" xfId="0" applyFont="1" applyFill="1" applyBorder="1" applyAlignment="1">
      <alignment horizontal="center" vertical="center" wrapText="1"/>
    </xf>
    <xf numFmtId="0" fontId="135" fillId="29" borderId="10" xfId="0" applyFont="1" applyFill="1" applyBorder="1" applyAlignment="1">
      <alignment horizontal="center" vertical="center" wrapText="1"/>
    </xf>
    <xf numFmtId="0" fontId="92" fillId="25" borderId="39" xfId="0" applyFont="1" applyFill="1" applyBorder="1" applyAlignment="1">
      <alignment horizontal="right" vertical="center" wrapText="1"/>
    </xf>
    <xf numFmtId="0" fontId="92" fillId="25" borderId="13" xfId="0" applyFont="1" applyFill="1" applyBorder="1" applyAlignment="1">
      <alignment horizontal="right" vertical="center" wrapText="1"/>
    </xf>
    <xf numFmtId="0" fontId="92" fillId="25" borderId="13" xfId="0" applyFont="1" applyFill="1" applyBorder="1" applyAlignment="1">
      <alignment horizontal="left" vertical="center" wrapText="1"/>
    </xf>
    <xf numFmtId="0" fontId="92" fillId="25" borderId="40"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0" borderId="17" xfId="0" applyFont="1" applyFill="1" applyBorder="1" applyAlignment="1">
      <alignment horizontal="center" vertical="center" wrapText="1"/>
    </xf>
    <xf numFmtId="0" fontId="29" fillId="30" borderId="0" xfId="0" applyFont="1" applyFill="1" applyBorder="1" applyAlignment="1">
      <alignment horizontal="center" vertical="center" wrapText="1"/>
    </xf>
    <xf numFmtId="0" fontId="29" fillId="30" borderId="18" xfId="0" applyFont="1" applyFill="1" applyBorder="1" applyAlignment="1">
      <alignment horizontal="center" vertical="center" wrapText="1"/>
    </xf>
    <xf numFmtId="0" fontId="32" fillId="0" borderId="12" xfId="54" applyFont="1" applyFill="1" applyBorder="1" applyAlignment="1" applyProtection="1">
      <alignment horizontal="center" vertical="center" wrapText="1"/>
      <protection locked="0"/>
    </xf>
    <xf numFmtId="0" fontId="32" fillId="0" borderId="12" xfId="54" applyFont="1" applyFill="1" applyBorder="1" applyAlignment="1" applyProtection="1">
      <alignment vertical="center" wrapText="1"/>
      <protection locked="0"/>
    </xf>
    <xf numFmtId="0" fontId="33" fillId="26" borderId="21" xfId="54" applyFont="1" applyFill="1" applyBorder="1" applyAlignment="1" applyProtection="1">
      <alignment horizontal="right" vertical="center" wrapText="1"/>
      <protection locked="0"/>
    </xf>
    <xf numFmtId="190" fontId="33" fillId="26" borderId="21" xfId="54" applyNumberFormat="1" applyFont="1" applyFill="1" applyBorder="1" applyAlignment="1" applyProtection="1">
      <alignment horizontal="center" vertical="center" wrapText="1"/>
      <protection locked="0"/>
    </xf>
    <xf numFmtId="0" fontId="23" fillId="27" borderId="14" xfId="54" applyFont="1" applyFill="1" applyBorder="1" applyAlignment="1">
      <alignment horizontal="center" vertical="center" wrapText="1"/>
      <protection/>
    </xf>
    <xf numFmtId="0" fontId="23" fillId="27" borderId="15" xfId="54" applyFont="1" applyFill="1" applyBorder="1" applyAlignment="1">
      <alignment horizontal="center" vertical="center" wrapText="1"/>
      <protection/>
    </xf>
    <xf numFmtId="0" fontId="23" fillId="27" borderId="16" xfId="54" applyFont="1" applyFill="1" applyBorder="1" applyAlignment="1">
      <alignment horizontal="center" vertical="center" wrapText="1"/>
      <protection/>
    </xf>
    <xf numFmtId="0" fontId="23" fillId="27" borderId="17" xfId="54" applyFont="1" applyFill="1" applyBorder="1" applyAlignment="1">
      <alignment horizontal="center" vertical="center" wrapText="1"/>
      <protection/>
    </xf>
    <xf numFmtId="0" fontId="23" fillId="27" borderId="0" xfId="54" applyFont="1" applyFill="1" applyBorder="1" applyAlignment="1">
      <alignment horizontal="center" vertical="center" wrapText="1"/>
      <protection/>
    </xf>
    <xf numFmtId="0" fontId="23" fillId="27" borderId="18" xfId="54" applyFont="1" applyFill="1" applyBorder="1" applyAlignment="1">
      <alignment horizontal="center" vertical="center" wrapText="1"/>
      <protection/>
    </xf>
    <xf numFmtId="0" fontId="23" fillId="27" borderId="39" xfId="54" applyFont="1" applyFill="1" applyBorder="1" applyAlignment="1">
      <alignment horizontal="center" vertical="center" wrapText="1"/>
      <protection/>
    </xf>
    <xf numFmtId="0" fontId="23" fillId="27" borderId="13" xfId="54" applyFont="1" applyFill="1" applyBorder="1" applyAlignment="1">
      <alignment horizontal="center" vertical="center" wrapText="1"/>
      <protection/>
    </xf>
    <xf numFmtId="0" fontId="23" fillId="27" borderId="40" xfId="54" applyFont="1" applyFill="1" applyBorder="1" applyAlignment="1">
      <alignment horizontal="center" vertical="center" wrapText="1"/>
      <protection/>
    </xf>
    <xf numFmtId="0" fontId="136" fillId="25" borderId="0" xfId="54" applyFont="1" applyFill="1" applyBorder="1" applyAlignment="1" applyProtection="1">
      <alignment horizontal="center" vertical="center" wrapText="1"/>
      <protection locked="0"/>
    </xf>
    <xf numFmtId="0" fontId="33" fillId="29" borderId="41" xfId="54" applyFont="1" applyFill="1" applyBorder="1" applyAlignment="1" applyProtection="1">
      <alignment horizontal="center" vertical="center" wrapText="1"/>
      <protection locked="0"/>
    </xf>
    <xf numFmtId="0" fontId="25" fillId="18" borderId="12" xfId="54" applyFont="1" applyFill="1" applyBorder="1" applyAlignment="1" applyProtection="1">
      <alignment horizontal="right" vertical="center" wrapText="1"/>
      <protection locked="0"/>
    </xf>
    <xf numFmtId="0" fontId="137" fillId="18" borderId="12" xfId="48" applyFont="1" applyFill="1" applyBorder="1" applyAlignment="1" applyProtection="1">
      <alignment horizontal="left" vertical="center" wrapText="1"/>
      <protection locked="0"/>
    </xf>
    <xf numFmtId="0" fontId="53" fillId="18" borderId="12" xfId="54" applyNumberFormat="1" applyFont="1" applyFill="1" applyBorder="1" applyAlignment="1" applyProtection="1">
      <alignment horizontal="center" vertical="center" wrapText="1"/>
      <protection locked="0"/>
    </xf>
    <xf numFmtId="0" fontId="103" fillId="29" borderId="22" xfId="54" applyFont="1" applyFill="1" applyBorder="1" applyAlignment="1">
      <alignment horizontal="center" vertical="center" wrapText="1"/>
      <protection/>
    </xf>
    <xf numFmtId="0" fontId="103" fillId="29" borderId="25" xfId="54" applyFont="1" applyFill="1" applyBorder="1" applyAlignment="1">
      <alignment horizontal="center" vertical="center" wrapText="1"/>
      <protection/>
    </xf>
    <xf numFmtId="0" fontId="25" fillId="25" borderId="11" xfId="54" applyFont="1" applyFill="1" applyBorder="1" applyAlignment="1" applyProtection="1">
      <alignment horizontal="right" vertical="center" wrapText="1"/>
      <protection locked="0"/>
    </xf>
    <xf numFmtId="0" fontId="30" fillId="25" borderId="11" xfId="54" applyFont="1" applyFill="1" applyBorder="1" applyAlignment="1" applyProtection="1">
      <alignment horizontal="left" vertical="center" wrapText="1"/>
      <protection locked="0"/>
    </xf>
    <xf numFmtId="0" fontId="104" fillId="29" borderId="10" xfId="54" applyFont="1" applyFill="1" applyBorder="1" applyAlignment="1">
      <alignment horizontal="center" textRotation="90" wrapText="1"/>
      <protection/>
    </xf>
    <xf numFmtId="0" fontId="103" fillId="29" borderId="10" xfId="54" applyFont="1" applyFill="1" applyBorder="1" applyAlignment="1">
      <alignment horizontal="center" vertical="center" wrapText="1"/>
      <protection/>
    </xf>
    <xf numFmtId="190" fontId="28" fillId="24" borderId="42" xfId="54" applyNumberFormat="1" applyFont="1" applyFill="1" applyBorder="1" applyAlignment="1" applyProtection="1">
      <alignment horizontal="center" vertical="center" wrapText="1"/>
      <protection locked="0"/>
    </xf>
    <xf numFmtId="0" fontId="30" fillId="18" borderId="12" xfId="54" applyNumberFormat="1" applyFont="1" applyFill="1" applyBorder="1" applyAlignment="1" applyProtection="1">
      <alignment horizontal="left" vertical="center" wrapText="1"/>
      <protection locked="0"/>
    </xf>
    <xf numFmtId="0" fontId="30" fillId="25" borderId="11" xfId="54" applyNumberFormat="1" applyFont="1" applyFill="1" applyBorder="1" applyAlignment="1" applyProtection="1">
      <alignment horizontal="left" vertical="center" wrapText="1"/>
      <protection locked="0"/>
    </xf>
    <xf numFmtId="0" fontId="104" fillId="29" borderId="22" xfId="54" applyFont="1" applyFill="1" applyBorder="1" applyAlignment="1">
      <alignment horizontal="center" textRotation="90" wrapText="1"/>
      <protection/>
    </xf>
    <xf numFmtId="0" fontId="104" fillId="29" borderId="25" xfId="54" applyFont="1" applyFill="1" applyBorder="1" applyAlignment="1">
      <alignment horizontal="center" textRotation="90" wrapText="1"/>
      <protection/>
    </xf>
    <xf numFmtId="0" fontId="103" fillId="29" borderId="10" xfId="54" applyFont="1" applyFill="1" applyBorder="1" applyAlignment="1" applyProtection="1">
      <alignment horizontal="center" vertical="center" wrapText="1"/>
      <protection locked="0"/>
    </xf>
    <xf numFmtId="49" fontId="74" fillId="18" borderId="12" xfId="54" applyNumberFormat="1" applyFont="1" applyFill="1" applyBorder="1" applyAlignment="1" applyProtection="1">
      <alignment horizontal="left" vertical="center" wrapText="1"/>
      <protection locked="0"/>
    </xf>
    <xf numFmtId="206" fontId="103" fillId="29" borderId="10" xfId="54" applyNumberFormat="1" applyFont="1" applyFill="1" applyBorder="1" applyAlignment="1">
      <alignment horizontal="center" vertical="center" wrapText="1"/>
      <protection/>
    </xf>
    <xf numFmtId="0" fontId="24" fillId="25" borderId="0" xfId="54" applyFont="1" applyFill="1" applyBorder="1" applyAlignment="1" applyProtection="1">
      <alignment horizontal="center" vertical="center" wrapText="1"/>
      <protection locked="0"/>
    </xf>
    <xf numFmtId="0" fontId="32" fillId="32" borderId="41" xfId="54" applyFont="1" applyFill="1" applyBorder="1" applyAlignment="1" applyProtection="1">
      <alignment horizontal="center" vertical="center" wrapText="1"/>
      <protection locked="0"/>
    </xf>
    <xf numFmtId="0" fontId="51" fillId="25" borderId="12" xfId="54" applyFont="1" applyFill="1" applyBorder="1" applyAlignment="1" applyProtection="1">
      <alignment horizontal="right" vertical="center" wrapText="1"/>
      <protection locked="0"/>
    </xf>
    <xf numFmtId="0" fontId="138" fillId="25" borderId="12" xfId="48" applyFont="1" applyFill="1" applyBorder="1" applyAlignment="1" applyProtection="1">
      <alignment horizontal="left" vertical="center" wrapText="1"/>
      <protection locked="0"/>
    </xf>
    <xf numFmtId="207" fontId="109" fillId="25" borderId="12" xfId="54" applyNumberFormat="1" applyFont="1" applyFill="1" applyBorder="1" applyAlignment="1" applyProtection="1">
      <alignment horizontal="left" vertical="center" wrapText="1"/>
      <protection locked="0"/>
    </xf>
    <xf numFmtId="0" fontId="24" fillId="25" borderId="12" xfId="54" applyFont="1" applyFill="1" applyBorder="1" applyAlignment="1" applyProtection="1">
      <alignment horizontal="right" vertical="center" wrapText="1"/>
      <protection locked="0"/>
    </xf>
    <xf numFmtId="0" fontId="109" fillId="25" borderId="12" xfId="54" applyFont="1" applyFill="1" applyBorder="1" applyAlignment="1" applyProtection="1">
      <alignment horizontal="left" vertical="center" wrapText="1"/>
      <protection locked="0"/>
    </xf>
    <xf numFmtId="0" fontId="86" fillId="18" borderId="12" xfId="54" applyNumberFormat="1" applyFont="1" applyFill="1" applyBorder="1" applyAlignment="1" applyProtection="1">
      <alignment horizontal="center" vertical="center" wrapText="1"/>
      <protection locked="0"/>
    </xf>
    <xf numFmtId="0" fontId="85" fillId="25" borderId="12" xfId="54" applyFont="1" applyFill="1" applyBorder="1" applyAlignment="1" applyProtection="1">
      <alignment horizontal="left" vertical="center" wrapText="1"/>
      <protection locked="0"/>
    </xf>
    <xf numFmtId="0" fontId="51" fillId="25" borderId="11" xfId="54" applyFont="1" applyFill="1" applyBorder="1" applyAlignment="1" applyProtection="1">
      <alignment horizontal="right" vertical="center" wrapText="1"/>
      <protection locked="0"/>
    </xf>
    <xf numFmtId="0" fontId="50" fillId="25" borderId="11" xfId="54" applyFont="1" applyFill="1" applyBorder="1" applyAlignment="1" applyProtection="1">
      <alignment horizontal="left" vertical="center" wrapText="1"/>
      <protection locked="0"/>
    </xf>
    <xf numFmtId="0" fontId="24" fillId="25" borderId="11" xfId="54" applyFont="1" applyFill="1" applyBorder="1" applyAlignment="1" applyProtection="1">
      <alignment horizontal="right" vertical="center" wrapText="1"/>
      <protection locked="0"/>
    </xf>
    <xf numFmtId="181" fontId="109" fillId="25" borderId="11" xfId="54" applyNumberFormat="1" applyFont="1" applyFill="1" applyBorder="1" applyAlignment="1" applyProtection="1">
      <alignment horizontal="left" vertical="center" wrapText="1"/>
      <protection locked="0"/>
    </xf>
    <xf numFmtId="190" fontId="24" fillId="24" borderId="42" xfId="54" applyNumberFormat="1" applyFont="1" applyFill="1" applyBorder="1" applyAlignment="1" applyProtection="1">
      <alignment horizontal="center" vertical="center" wrapText="1"/>
      <protection locked="0"/>
    </xf>
    <xf numFmtId="0" fontId="139" fillId="29" borderId="22" xfId="54" applyFont="1" applyFill="1" applyBorder="1" applyAlignment="1">
      <alignment horizontal="center" vertical="center" wrapText="1"/>
      <protection/>
    </xf>
    <xf numFmtId="0" fontId="139" fillId="29" borderId="25" xfId="54" applyFont="1" applyFill="1" applyBorder="1" applyAlignment="1">
      <alignment horizontal="center" vertical="center" wrapText="1"/>
      <protection/>
    </xf>
    <xf numFmtId="0" fontId="139" fillId="29" borderId="10" xfId="54" applyFont="1" applyFill="1" applyBorder="1" applyAlignment="1">
      <alignment horizontal="center" textRotation="90"/>
      <protection/>
    </xf>
    <xf numFmtId="0" fontId="111" fillId="29" borderId="10" xfId="54" applyFont="1" applyFill="1" applyBorder="1" applyAlignment="1">
      <alignment horizontal="center" vertical="center"/>
      <protection/>
    </xf>
    <xf numFmtId="49" fontId="139" fillId="29" borderId="10" xfId="54" applyNumberFormat="1" applyFont="1" applyFill="1" applyBorder="1" applyAlignment="1">
      <alignment horizontal="center" vertical="center" textRotation="90" wrapText="1"/>
      <protection/>
    </xf>
    <xf numFmtId="2" fontId="139" fillId="29" borderId="10" xfId="54" applyNumberFormat="1" applyFont="1" applyFill="1" applyBorder="1" applyAlignment="1">
      <alignment horizontal="center" vertical="center" textRotation="90" wrapText="1"/>
      <protection/>
    </xf>
    <xf numFmtId="0" fontId="139" fillId="29" borderId="10" xfId="54" applyFont="1" applyFill="1" applyBorder="1" applyAlignment="1">
      <alignment horizontal="center" vertical="center" textRotation="90" wrapText="1"/>
      <protection/>
    </xf>
    <xf numFmtId="207" fontId="140" fillId="29" borderId="10" xfId="54" applyNumberFormat="1" applyFont="1" applyFill="1" applyBorder="1" applyAlignment="1">
      <alignment horizontal="center" vertical="center"/>
      <protection/>
    </xf>
    <xf numFmtId="207" fontId="140" fillId="29" borderId="10" xfId="54" applyNumberFormat="1" applyFont="1" applyFill="1" applyBorder="1" applyAlignment="1">
      <alignment horizontal="center" vertical="center" wrapText="1"/>
      <protection/>
    </xf>
    <xf numFmtId="207" fontId="140" fillId="29" borderId="23" xfId="54" applyNumberFormat="1" applyFont="1" applyFill="1" applyBorder="1" applyAlignment="1">
      <alignment horizontal="center" vertical="center"/>
      <protection/>
    </xf>
    <xf numFmtId="207" fontId="140" fillId="29" borderId="21" xfId="54" applyNumberFormat="1" applyFont="1" applyFill="1" applyBorder="1" applyAlignment="1">
      <alignment horizontal="center" vertical="center"/>
      <protection/>
    </xf>
    <xf numFmtId="207" fontId="140" fillId="29" borderId="24" xfId="54" applyNumberFormat="1" applyFont="1" applyFill="1" applyBorder="1" applyAlignment="1">
      <alignment horizontal="center" vertical="center"/>
      <protection/>
    </xf>
    <xf numFmtId="2" fontId="103" fillId="32" borderId="10" xfId="54" applyNumberFormat="1" applyFont="1" applyFill="1" applyBorder="1" applyAlignment="1" applyProtection="1">
      <alignment horizontal="center" vertical="center" wrapText="1"/>
      <protection locked="0"/>
    </xf>
    <xf numFmtId="0" fontId="103" fillId="32" borderId="10" xfId="54" applyFont="1" applyFill="1" applyBorder="1" applyAlignment="1" applyProtection="1">
      <alignment horizontal="center" vertical="center" wrapText="1"/>
      <protection locked="0"/>
    </xf>
    <xf numFmtId="14" fontId="103" fillId="32" borderId="10" xfId="54" applyNumberFormat="1" applyFont="1" applyFill="1" applyBorder="1" applyAlignment="1" applyProtection="1">
      <alignment horizontal="center" vertical="center" wrapText="1"/>
      <protection locked="0"/>
    </xf>
    <xf numFmtId="0" fontId="30" fillId="25" borderId="11" xfId="54" applyFont="1" applyFill="1" applyBorder="1" applyAlignment="1" applyProtection="1">
      <alignment horizontal="left" vertical="center" wrapText="1"/>
      <protection locked="0"/>
    </xf>
    <xf numFmtId="181" fontId="30" fillId="25" borderId="11" xfId="54" applyNumberFormat="1" applyFont="1" applyFill="1" applyBorder="1" applyAlignment="1" applyProtection="1">
      <alignment horizontal="left" vertical="center" wrapText="1"/>
      <protection locked="0"/>
    </xf>
    <xf numFmtId="0" fontId="28" fillId="0" borderId="0" xfId="54" applyFont="1" applyFill="1" applyAlignment="1" applyProtection="1">
      <alignment horizontal="center" wrapText="1"/>
      <protection locked="0"/>
    </xf>
    <xf numFmtId="0" fontId="28" fillId="0" borderId="0" xfId="54" applyFont="1" applyFill="1" applyAlignment="1" applyProtection="1">
      <alignment horizontal="center" vertical="center" wrapText="1"/>
      <protection locked="0"/>
    </xf>
    <xf numFmtId="190" fontId="25" fillId="24" borderId="42" xfId="54" applyNumberFormat="1" applyFont="1" applyFill="1" applyBorder="1" applyAlignment="1" applyProtection="1">
      <alignment horizontal="center" vertical="center" wrapText="1"/>
      <protection locked="0"/>
    </xf>
    <xf numFmtId="0" fontId="121" fillId="32" borderId="10" xfId="54" applyFont="1" applyFill="1" applyBorder="1" applyAlignment="1" applyProtection="1">
      <alignment horizontal="center" vertical="center" wrapText="1"/>
      <protection locked="0"/>
    </xf>
    <xf numFmtId="0" fontId="34" fillId="25" borderId="0" xfId="54" applyFont="1" applyFill="1" applyBorder="1" applyAlignment="1" applyProtection="1">
      <alignment horizontal="center" vertical="center" wrapText="1"/>
      <protection locked="0"/>
    </xf>
    <xf numFmtId="0" fontId="25" fillId="25" borderId="12" xfId="54" applyFont="1" applyFill="1" applyBorder="1" applyAlignment="1" applyProtection="1">
      <alignment horizontal="right" vertical="center" wrapText="1"/>
      <protection locked="0"/>
    </xf>
    <xf numFmtId="0" fontId="141" fillId="25" borderId="12" xfId="48" applyFont="1" applyFill="1" applyBorder="1" applyAlignment="1" applyProtection="1">
      <alignment horizontal="left" vertical="center" wrapText="1"/>
      <protection locked="0"/>
    </xf>
    <xf numFmtId="0" fontId="33" fillId="32" borderId="0" xfId="54" applyFont="1" applyFill="1" applyBorder="1" applyAlignment="1" applyProtection="1">
      <alignment horizontal="center" vertical="center" wrapText="1"/>
      <protection locked="0"/>
    </xf>
    <xf numFmtId="0" fontId="25" fillId="25" borderId="11" xfId="54" applyFont="1" applyFill="1" applyBorder="1" applyAlignment="1" applyProtection="1">
      <alignment horizontal="right" vertical="center" wrapText="1"/>
      <protection locked="0"/>
    </xf>
    <xf numFmtId="0" fontId="28" fillId="25" borderId="11" xfId="54" applyFont="1" applyFill="1" applyBorder="1" applyAlignment="1" applyProtection="1">
      <alignment horizontal="right" vertical="center" wrapText="1"/>
      <protection locked="0"/>
    </xf>
    <xf numFmtId="0" fontId="107" fillId="25" borderId="12" xfId="54" applyFont="1" applyFill="1" applyBorder="1" applyAlignment="1" applyProtection="1">
      <alignment horizontal="left" vertical="center" wrapText="1"/>
      <protection locked="0"/>
    </xf>
    <xf numFmtId="49" fontId="103" fillId="32" borderId="10" xfId="54" applyNumberFormat="1" applyFont="1" applyFill="1" applyBorder="1" applyAlignment="1" applyProtection="1">
      <alignment horizontal="center" vertical="center" wrapText="1"/>
      <protection locked="0"/>
    </xf>
    <xf numFmtId="0" fontId="96" fillId="18" borderId="12" xfId="54" applyNumberFormat="1" applyFont="1" applyFill="1" applyBorder="1" applyAlignment="1" applyProtection="1">
      <alignment horizontal="center" vertical="center" wrapText="1"/>
      <protection locked="0"/>
    </xf>
    <xf numFmtId="49" fontId="59" fillId="18" borderId="12" xfId="54" applyNumberFormat="1" applyFont="1" applyFill="1" applyBorder="1" applyAlignment="1" applyProtection="1">
      <alignment horizontal="left" vertical="center" wrapText="1"/>
      <protection locked="0"/>
    </xf>
    <xf numFmtId="0" fontId="24" fillId="33" borderId="13" xfId="0" applyFont="1" applyFill="1" applyBorder="1" applyAlignment="1">
      <alignment horizontal="center" vertical="center"/>
    </xf>
    <xf numFmtId="0" fontId="108" fillId="29" borderId="23" xfId="54" applyFont="1" applyFill="1" applyBorder="1" applyAlignment="1">
      <alignment horizontal="center" vertical="center"/>
      <protection/>
    </xf>
    <xf numFmtId="0" fontId="108" fillId="29" borderId="21" xfId="54" applyFont="1" applyFill="1" applyBorder="1" applyAlignment="1">
      <alignment horizontal="center" vertical="center"/>
      <protection/>
    </xf>
    <xf numFmtId="0" fontId="121" fillId="29" borderId="22" xfId="54" applyFont="1" applyFill="1" applyBorder="1" applyAlignment="1">
      <alignment horizontal="center" vertical="center" wrapText="1"/>
      <protection/>
    </xf>
    <xf numFmtId="0" fontId="121" fillId="29" borderId="25" xfId="54" applyFont="1" applyFill="1" applyBorder="1" applyAlignment="1">
      <alignment horizontal="center" vertical="center" wrapText="1"/>
      <protection/>
    </xf>
    <xf numFmtId="0" fontId="24" fillId="33" borderId="13" xfId="0" applyFont="1" applyFill="1" applyBorder="1" applyAlignment="1">
      <alignment horizontal="center"/>
    </xf>
    <xf numFmtId="0" fontId="121" fillId="29" borderId="10" xfId="54" applyFont="1" applyFill="1" applyBorder="1" applyAlignment="1">
      <alignment horizontal="center" textRotation="90"/>
      <protection/>
    </xf>
    <xf numFmtId="0" fontId="24" fillId="33" borderId="21" xfId="0" applyFont="1" applyFill="1" applyBorder="1" applyAlignment="1">
      <alignment horizontal="center" vertical="center"/>
    </xf>
    <xf numFmtId="0" fontId="33" fillId="29" borderId="0" xfId="54" applyFont="1" applyFill="1" applyBorder="1" applyAlignment="1" applyProtection="1">
      <alignment horizontal="center" vertical="center" wrapText="1"/>
      <protection locked="0"/>
    </xf>
    <xf numFmtId="0" fontId="80" fillId="27" borderId="0" xfId="0" applyFont="1" applyFill="1" applyBorder="1" applyAlignment="1">
      <alignment horizontal="center" vertical="center"/>
    </xf>
    <xf numFmtId="0" fontId="43" fillId="33" borderId="13" xfId="0" applyFont="1" applyFill="1" applyBorder="1" applyAlignment="1">
      <alignment horizontal="center" vertical="center"/>
    </xf>
    <xf numFmtId="0" fontId="24" fillId="33" borderId="21" xfId="54" applyFont="1" applyFill="1" applyBorder="1" applyAlignment="1">
      <alignment horizontal="center" vertical="center"/>
      <protection/>
    </xf>
    <xf numFmtId="0" fontId="142" fillId="30" borderId="13" xfId="0" applyFont="1" applyFill="1" applyBorder="1" applyAlignment="1">
      <alignment horizontal="center" vertical="center" wrapText="1"/>
    </xf>
    <xf numFmtId="0" fontId="111" fillId="30" borderId="13" xfId="0" applyFont="1" applyFill="1" applyBorder="1" applyAlignment="1">
      <alignment horizontal="righ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prü 5" xfId="52"/>
    <cellStyle name="Kötü" xfId="53"/>
    <cellStyle name="Normal 2" xfId="54"/>
    <cellStyle name="Normal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323850</xdr:colOff>
      <xdr:row>1</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6200" y="0"/>
          <a:ext cx="647700" cy="647700"/>
        </a:xfrm>
        <a:prstGeom prst="rect">
          <a:avLst/>
        </a:prstGeom>
        <a:noFill/>
        <a:ln w="9525" cmpd="sng">
          <a:noFill/>
        </a:ln>
      </xdr:spPr>
    </xdr:pic>
    <xdr:clientData/>
  </xdr:twoCellAnchor>
  <xdr:twoCellAnchor editAs="oneCell">
    <xdr:from>
      <xdr:col>9</xdr:col>
      <xdr:colOff>142875</xdr:colOff>
      <xdr:row>0</xdr:row>
      <xdr:rowOff>28575</xdr:rowOff>
    </xdr:from>
    <xdr:to>
      <xdr:col>10</xdr:col>
      <xdr:colOff>238125</xdr:colOff>
      <xdr:row>0</xdr:row>
      <xdr:rowOff>438150</xdr:rowOff>
    </xdr:to>
    <xdr:pic>
      <xdr:nvPicPr>
        <xdr:cNvPr id="2" name="2 Resim" descr="turkcell.jpg"/>
        <xdr:cNvPicPr preferRelativeResize="1">
          <a:picLocks noChangeAspect="1"/>
        </xdr:cNvPicPr>
      </xdr:nvPicPr>
      <xdr:blipFill>
        <a:blip r:embed="rId2"/>
        <a:stretch>
          <a:fillRect/>
        </a:stretch>
      </xdr:blipFill>
      <xdr:spPr>
        <a:xfrm>
          <a:off x="8334375" y="28575"/>
          <a:ext cx="819150"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161925</xdr:rowOff>
    </xdr:from>
    <xdr:to>
      <xdr:col>1</xdr:col>
      <xdr:colOff>600075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7175" y="161925"/>
          <a:ext cx="666750" cy="857250"/>
        </a:xfrm>
        <a:prstGeom prst="rect">
          <a:avLst/>
        </a:prstGeom>
        <a:noFill/>
        <a:ln w="9525" cmpd="sng">
          <a:noFill/>
        </a:ln>
      </xdr:spPr>
    </xdr:pic>
    <xdr:clientData/>
  </xdr:twoCellAnchor>
  <xdr:twoCellAnchor editAs="oneCell">
    <xdr:from>
      <xdr:col>13</xdr:col>
      <xdr:colOff>1171575</xdr:colOff>
      <xdr:row>0</xdr:row>
      <xdr:rowOff>0</xdr:rowOff>
    </xdr:from>
    <xdr:to>
      <xdr:col>15</xdr:col>
      <xdr:colOff>466725</xdr:colOff>
      <xdr:row>0</xdr:row>
      <xdr:rowOff>609600</xdr:rowOff>
    </xdr:to>
    <xdr:pic>
      <xdr:nvPicPr>
        <xdr:cNvPr id="2" name="2 Resim" descr="turkcell.jpg"/>
        <xdr:cNvPicPr preferRelativeResize="1">
          <a:picLocks noChangeAspect="1"/>
        </xdr:cNvPicPr>
      </xdr:nvPicPr>
      <xdr:blipFill>
        <a:blip r:embed="rId2"/>
        <a:stretch>
          <a:fillRect/>
        </a:stretch>
      </xdr:blipFill>
      <xdr:spPr>
        <a:xfrm>
          <a:off x="11325225" y="0"/>
          <a:ext cx="180975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314325</xdr:colOff>
      <xdr:row>1</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0" y="38100"/>
          <a:ext cx="638175" cy="723900"/>
        </a:xfrm>
        <a:prstGeom prst="rect">
          <a:avLst/>
        </a:prstGeom>
        <a:noFill/>
        <a:ln w="9525" cmpd="sng">
          <a:noFill/>
        </a:ln>
      </xdr:spPr>
    </xdr:pic>
    <xdr:clientData/>
  </xdr:twoCellAnchor>
  <xdr:twoCellAnchor editAs="oneCell">
    <xdr:from>
      <xdr:col>11</xdr:col>
      <xdr:colOff>9525</xdr:colOff>
      <xdr:row>0</xdr:row>
      <xdr:rowOff>38100</xdr:rowOff>
    </xdr:from>
    <xdr:to>
      <xdr:col>12</xdr:col>
      <xdr:colOff>419100</xdr:colOff>
      <xdr:row>0</xdr:row>
      <xdr:rowOff>419100</xdr:rowOff>
    </xdr:to>
    <xdr:pic>
      <xdr:nvPicPr>
        <xdr:cNvPr id="2" name="2 Resim" descr="turkcell.jpg"/>
        <xdr:cNvPicPr preferRelativeResize="1">
          <a:picLocks noChangeAspect="1"/>
        </xdr:cNvPicPr>
      </xdr:nvPicPr>
      <xdr:blipFill>
        <a:blip r:embed="rId2"/>
        <a:stretch>
          <a:fillRect/>
        </a:stretch>
      </xdr:blipFill>
      <xdr:spPr>
        <a:xfrm>
          <a:off x="7629525" y="38100"/>
          <a:ext cx="1238250"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82400" y="171450"/>
          <a:ext cx="91440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76200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506450" y="219075"/>
          <a:ext cx="9239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95250</xdr:rowOff>
    </xdr:from>
    <xdr:to>
      <xdr:col>2</xdr:col>
      <xdr:colOff>352425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6225" y="95250"/>
          <a:ext cx="914400" cy="904875"/>
        </a:xfrm>
        <a:prstGeom prst="rect">
          <a:avLst/>
        </a:prstGeom>
        <a:noFill/>
        <a:ln w="9525" cmpd="sng">
          <a:noFill/>
        </a:ln>
      </xdr:spPr>
    </xdr:pic>
    <xdr:clientData/>
  </xdr:twoCellAnchor>
  <xdr:twoCellAnchor editAs="oneCell">
    <xdr:from>
      <xdr:col>13</xdr:col>
      <xdr:colOff>285750</xdr:colOff>
      <xdr:row>0</xdr:row>
      <xdr:rowOff>38100</xdr:rowOff>
    </xdr:from>
    <xdr:to>
      <xdr:col>15</xdr:col>
      <xdr:colOff>352425</xdr:colOff>
      <xdr:row>0</xdr:row>
      <xdr:rowOff>638175</xdr:rowOff>
    </xdr:to>
    <xdr:pic>
      <xdr:nvPicPr>
        <xdr:cNvPr id="2" name="3 Resim" descr="turkcell.jpg"/>
        <xdr:cNvPicPr preferRelativeResize="1">
          <a:picLocks noChangeAspect="1"/>
        </xdr:cNvPicPr>
      </xdr:nvPicPr>
      <xdr:blipFill>
        <a:blip r:embed="rId2"/>
        <a:stretch>
          <a:fillRect/>
        </a:stretch>
      </xdr:blipFill>
      <xdr:spPr>
        <a:xfrm>
          <a:off x="9677400" y="38100"/>
          <a:ext cx="18383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2</xdr:col>
      <xdr:colOff>276225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0025" y="152400"/>
          <a:ext cx="914400" cy="904875"/>
        </a:xfrm>
        <a:prstGeom prst="rect">
          <a:avLst/>
        </a:prstGeom>
        <a:noFill/>
        <a:ln w="9525" cmpd="sng">
          <a:noFill/>
        </a:ln>
      </xdr:spPr>
    </xdr:pic>
    <xdr:clientData/>
  </xdr:twoCellAnchor>
  <xdr:twoCellAnchor editAs="oneCell">
    <xdr:from>
      <xdr:col>13</xdr:col>
      <xdr:colOff>495300</xdr:colOff>
      <xdr:row>0</xdr:row>
      <xdr:rowOff>57150</xdr:rowOff>
    </xdr:from>
    <xdr:to>
      <xdr:col>15</xdr:col>
      <xdr:colOff>247650</xdr:colOff>
      <xdr:row>0</xdr:row>
      <xdr:rowOff>581025</xdr:rowOff>
    </xdr:to>
    <xdr:pic>
      <xdr:nvPicPr>
        <xdr:cNvPr id="2" name="2 Resim" descr="turkcell.jpg"/>
        <xdr:cNvPicPr preferRelativeResize="1">
          <a:picLocks noChangeAspect="1"/>
        </xdr:cNvPicPr>
      </xdr:nvPicPr>
      <xdr:blipFill>
        <a:blip r:embed="rId2"/>
        <a:stretch>
          <a:fillRect/>
        </a:stretch>
      </xdr:blipFill>
      <xdr:spPr>
        <a:xfrm>
          <a:off x="10020300" y="57150"/>
          <a:ext cx="15144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47625</xdr:rowOff>
    </xdr:from>
    <xdr:to>
      <xdr:col>2</xdr:col>
      <xdr:colOff>314325</xdr:colOff>
      <xdr:row>1</xdr:row>
      <xdr:rowOff>285750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8600" y="47625"/>
          <a:ext cx="923925" cy="914400"/>
        </a:xfrm>
        <a:prstGeom prst="rect">
          <a:avLst/>
        </a:prstGeom>
        <a:noFill/>
        <a:ln w="9525" cmpd="sng">
          <a:noFill/>
        </a:ln>
      </xdr:spPr>
    </xdr:pic>
    <xdr:clientData/>
  </xdr:twoCellAnchor>
  <xdr:twoCellAnchor editAs="oneCell">
    <xdr:from>
      <xdr:col>13</xdr:col>
      <xdr:colOff>161925</xdr:colOff>
      <xdr:row>0</xdr:row>
      <xdr:rowOff>38100</xdr:rowOff>
    </xdr:from>
    <xdr:to>
      <xdr:col>15</xdr:col>
      <xdr:colOff>447675</xdr:colOff>
      <xdr:row>0</xdr:row>
      <xdr:rowOff>628650</xdr:rowOff>
    </xdr:to>
    <xdr:pic>
      <xdr:nvPicPr>
        <xdr:cNvPr id="2" name="2 Resim" descr="turkcell.jpg"/>
        <xdr:cNvPicPr preferRelativeResize="1">
          <a:picLocks noChangeAspect="1"/>
        </xdr:cNvPicPr>
      </xdr:nvPicPr>
      <xdr:blipFill>
        <a:blip r:embed="rId2"/>
        <a:stretch>
          <a:fillRect/>
        </a:stretch>
      </xdr:blipFill>
      <xdr:spPr>
        <a:xfrm>
          <a:off x="10096500" y="38100"/>
          <a:ext cx="18383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238125</xdr:rowOff>
    </xdr:from>
    <xdr:to>
      <xdr:col>3</xdr:col>
      <xdr:colOff>142875</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5750" y="238125"/>
          <a:ext cx="1714500" cy="1285875"/>
        </a:xfrm>
        <a:prstGeom prst="rect">
          <a:avLst/>
        </a:prstGeom>
        <a:noFill/>
        <a:ln w="9525" cmpd="sng">
          <a:noFill/>
        </a:ln>
      </xdr:spPr>
    </xdr:pic>
    <xdr:clientData/>
  </xdr:twoCellAnchor>
  <xdr:twoCellAnchor editAs="oneCell">
    <xdr:from>
      <xdr:col>72</xdr:col>
      <xdr:colOff>400050</xdr:colOff>
      <xdr:row>0</xdr:row>
      <xdr:rowOff>0</xdr:rowOff>
    </xdr:from>
    <xdr:to>
      <xdr:col>74</xdr:col>
      <xdr:colOff>523875</xdr:colOff>
      <xdr:row>0</xdr:row>
      <xdr:rowOff>819150</xdr:rowOff>
    </xdr:to>
    <xdr:pic>
      <xdr:nvPicPr>
        <xdr:cNvPr id="2" name="2 Resim" descr="turkcell.jpg"/>
        <xdr:cNvPicPr preferRelativeResize="1">
          <a:picLocks noChangeAspect="1"/>
        </xdr:cNvPicPr>
      </xdr:nvPicPr>
      <xdr:blipFill>
        <a:blip r:embed="rId2"/>
        <a:stretch>
          <a:fillRect/>
        </a:stretch>
      </xdr:blipFill>
      <xdr:spPr>
        <a:xfrm>
          <a:off x="29908500" y="0"/>
          <a:ext cx="22002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2</xdr:col>
      <xdr:colOff>304800</xdr:colOff>
      <xdr:row>0</xdr:row>
      <xdr:rowOff>619125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9550" y="66675"/>
          <a:ext cx="495300" cy="552450"/>
        </a:xfrm>
        <a:prstGeom prst="rect">
          <a:avLst/>
        </a:prstGeom>
        <a:noFill/>
        <a:ln w="9525" cmpd="sng">
          <a:noFill/>
        </a:ln>
      </xdr:spPr>
    </xdr:pic>
    <xdr:clientData/>
  </xdr:twoCellAnchor>
  <xdr:twoCellAnchor editAs="oneCell">
    <xdr:from>
      <xdr:col>13</xdr:col>
      <xdr:colOff>400050</xdr:colOff>
      <xdr:row>0</xdr:row>
      <xdr:rowOff>9525</xdr:rowOff>
    </xdr:from>
    <xdr:to>
      <xdr:col>15</xdr:col>
      <xdr:colOff>647700</xdr:colOff>
      <xdr:row>0</xdr:row>
      <xdr:rowOff>619125</xdr:rowOff>
    </xdr:to>
    <xdr:pic>
      <xdr:nvPicPr>
        <xdr:cNvPr id="2" name="2 Resim" descr="turkcell.jpg"/>
        <xdr:cNvPicPr preferRelativeResize="1">
          <a:picLocks noChangeAspect="1"/>
        </xdr:cNvPicPr>
      </xdr:nvPicPr>
      <xdr:blipFill>
        <a:blip r:embed="rId2"/>
        <a:stretch>
          <a:fillRect/>
        </a:stretch>
      </xdr:blipFill>
      <xdr:spPr>
        <a:xfrm>
          <a:off x="10353675" y="9525"/>
          <a:ext cx="15430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161925</xdr:rowOff>
    </xdr:from>
    <xdr:to>
      <xdr:col>2</xdr:col>
      <xdr:colOff>180975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5250" y="161925"/>
          <a:ext cx="923925" cy="914400"/>
        </a:xfrm>
        <a:prstGeom prst="rect">
          <a:avLst/>
        </a:prstGeom>
        <a:noFill/>
        <a:ln w="9525" cmpd="sng">
          <a:noFill/>
        </a:ln>
      </xdr:spPr>
    </xdr:pic>
    <xdr:clientData/>
  </xdr:twoCellAnchor>
  <xdr:twoCellAnchor editAs="oneCell">
    <xdr:from>
      <xdr:col>13</xdr:col>
      <xdr:colOff>542925</xdr:colOff>
      <xdr:row>0</xdr:row>
      <xdr:rowOff>57150</xdr:rowOff>
    </xdr:from>
    <xdr:to>
      <xdr:col>15</xdr:col>
      <xdr:colOff>504825</xdr:colOff>
      <xdr:row>0</xdr:row>
      <xdr:rowOff>581025</xdr:rowOff>
    </xdr:to>
    <xdr:pic>
      <xdr:nvPicPr>
        <xdr:cNvPr id="2" name="2 Resim" descr="turkcell.jpg"/>
        <xdr:cNvPicPr preferRelativeResize="1">
          <a:picLocks noChangeAspect="1"/>
        </xdr:cNvPicPr>
      </xdr:nvPicPr>
      <xdr:blipFill>
        <a:blip r:embed="rId2"/>
        <a:stretch>
          <a:fillRect/>
        </a:stretch>
      </xdr:blipFill>
      <xdr:spPr>
        <a:xfrm>
          <a:off x="10172700" y="57150"/>
          <a:ext cx="17621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2</xdr:col>
      <xdr:colOff>295275</xdr:colOff>
      <xdr:row>1</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6200" y="19050"/>
          <a:ext cx="619125" cy="609600"/>
        </a:xfrm>
        <a:prstGeom prst="rect">
          <a:avLst/>
        </a:prstGeom>
        <a:noFill/>
        <a:ln w="9525" cmpd="sng">
          <a:noFill/>
        </a:ln>
      </xdr:spPr>
    </xdr:pic>
    <xdr:clientData/>
  </xdr:twoCellAnchor>
  <xdr:twoCellAnchor editAs="oneCell">
    <xdr:from>
      <xdr:col>8</xdr:col>
      <xdr:colOff>714375</xdr:colOff>
      <xdr:row>0</xdr:row>
      <xdr:rowOff>47625</xdr:rowOff>
    </xdr:from>
    <xdr:to>
      <xdr:col>10</xdr:col>
      <xdr:colOff>228600</xdr:colOff>
      <xdr:row>0</xdr:row>
      <xdr:rowOff>400050</xdr:rowOff>
    </xdr:to>
    <xdr:pic>
      <xdr:nvPicPr>
        <xdr:cNvPr id="2" name="2 Resim" descr="turkcell.jpg"/>
        <xdr:cNvPicPr preferRelativeResize="1">
          <a:picLocks noChangeAspect="1"/>
        </xdr:cNvPicPr>
      </xdr:nvPicPr>
      <xdr:blipFill>
        <a:blip r:embed="rId2"/>
        <a:stretch>
          <a:fillRect/>
        </a:stretch>
      </xdr:blipFill>
      <xdr:spPr>
        <a:xfrm>
          <a:off x="7229475" y="47625"/>
          <a:ext cx="962025"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xdr:col>
      <xdr:colOff>352425</xdr:colOff>
      <xdr:row>0</xdr:row>
      <xdr:rowOff>666750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6675" y="0"/>
          <a:ext cx="609600" cy="666750"/>
        </a:xfrm>
        <a:prstGeom prst="rect">
          <a:avLst/>
        </a:prstGeom>
        <a:noFill/>
        <a:ln w="9525" cmpd="sng">
          <a:noFill/>
        </a:ln>
      </xdr:spPr>
    </xdr:pic>
    <xdr:clientData/>
  </xdr:twoCellAnchor>
  <xdr:twoCellAnchor editAs="oneCell">
    <xdr:from>
      <xdr:col>10</xdr:col>
      <xdr:colOff>361950</xdr:colOff>
      <xdr:row>0</xdr:row>
      <xdr:rowOff>0</xdr:rowOff>
    </xdr:from>
    <xdr:to>
      <xdr:col>12</xdr:col>
      <xdr:colOff>342900</xdr:colOff>
      <xdr:row>0</xdr:row>
      <xdr:rowOff>419100</xdr:rowOff>
    </xdr:to>
    <xdr:pic>
      <xdr:nvPicPr>
        <xdr:cNvPr id="2" name="2 Resim" descr="turkcell.jpg"/>
        <xdr:cNvPicPr preferRelativeResize="1">
          <a:picLocks noChangeAspect="1"/>
        </xdr:cNvPicPr>
      </xdr:nvPicPr>
      <xdr:blipFill>
        <a:blip r:embed="rId2"/>
        <a:stretch>
          <a:fillRect/>
        </a:stretch>
      </xdr:blipFill>
      <xdr:spPr>
        <a:xfrm>
          <a:off x="6696075" y="0"/>
          <a:ext cx="126682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bzon%20liste-S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YAN KAYIT"/>
      <sheetName val="ERKEK KAYIT"/>
      <sheetName val="ADANA-E"/>
      <sheetName val="AĞRI-E"/>
      <sheetName val="ANKARA-E"/>
      <sheetName val="ANTALYA-E"/>
      <sheetName val="ARDAHAN-E"/>
      <sheetName val="AYDIN-E"/>
      <sheetName val="BALIKESİR-E"/>
      <sheetName val="BİTLİS-E"/>
      <sheetName val="BOLU-E"/>
      <sheetName val="BURSA-E"/>
      <sheetName val="ÇANAKKALE-E"/>
      <sheetName val="DENİZLİ-E"/>
      <sheetName val="DİYARBAKIR-E"/>
      <sheetName val="EDİRNE-E"/>
      <sheetName val="ELAZIĞ-E"/>
      <sheetName val="ERZİNCAN-E"/>
      <sheetName val="ERZURUM-E"/>
      <sheetName val="ESKİŞEHİR-E"/>
      <sheetName val="GAZİANTEP-E"/>
      <sheetName val="GİRESUN-E"/>
      <sheetName val="HATAY-E"/>
      <sheetName val="ISPARTA-E"/>
      <sheetName val="İSTANBUL-E"/>
      <sheetName val="İZMİR-E"/>
      <sheetName val="KARABÜK-E"/>
      <sheetName val="KARAMAN-E"/>
      <sheetName val="KSATAMONU-E"/>
      <sheetName val="KAYSERİ-E"/>
      <sheetName val="KIRŞEHİR-E"/>
      <sheetName val="KOCAELİ-E"/>
      <sheetName val="KONYA-E"/>
      <sheetName val="KÜTAHYA-E"/>
      <sheetName val="MALATYA-E"/>
      <sheetName val="MERSİN-E"/>
      <sheetName val="MUĞLA-E"/>
      <sheetName val="NEVŞEHİR-E"/>
      <sheetName val="OSMANİYE-E"/>
      <sheetName val="RİZE-E"/>
      <sheetName val="SAKARYA-E"/>
      <sheetName val="SİVAS-E"/>
      <sheetName val="TEKİRDAĞ-E"/>
      <sheetName val="TOKAT-E"/>
      <sheetName val="TRABZON-E"/>
      <sheetName val="TUNCELİ-E"/>
      <sheetName val="UŞAK-E"/>
      <sheetName val="VAN-E"/>
      <sheetName val="ZONGULDAK-E"/>
      <sheetName val="FERDİ KAYIT"/>
      <sheetName val="AĞRI"/>
      <sheetName val="AKSARAY"/>
      <sheetName val="ANKARA"/>
      <sheetName val="ANTALYA"/>
      <sheetName val="ARDAHAN"/>
      <sheetName val="AYDIN"/>
      <sheetName val="BALIKESİR"/>
      <sheetName val="BOLU"/>
      <sheetName val="BURSA"/>
      <sheetName val="DİYARBAKIR"/>
      <sheetName val="EDİRNE"/>
      <sheetName val="ELAZIĞ"/>
      <sheetName val="ERZİNCAN"/>
      <sheetName val="ERZURUM"/>
      <sheetName val="ESKİŞEHİR"/>
      <sheetName val="GAZİANTEP"/>
      <sheetName val="GİRESUN"/>
      <sheetName val="HATAY"/>
      <sheetName val="ISPARTA"/>
      <sheetName val="İSTANBUL"/>
      <sheetName val="İZMİR"/>
      <sheetName val="KARAMAN"/>
      <sheetName val="KASTAMONU"/>
      <sheetName val="KAYSERİ"/>
      <sheetName val="KIRIKKALE"/>
      <sheetName val="KIRŞEHİR"/>
      <sheetName val="KOCAELİ"/>
      <sheetName val="KONYA"/>
      <sheetName val="MERSİN"/>
      <sheetName val="NEVŞEHİR"/>
      <sheetName val="RİZE"/>
      <sheetName val="SAKARYA"/>
      <sheetName val="TOKAT"/>
      <sheetName val="TRABZON"/>
      <sheetName val="VAN"/>
      <sheetName val="BAYAN KAYIT-TC"/>
      <sheetName val="ERKEK KAYIT-TC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
      <selection activeCell="A2" sqref="A2:K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4"/>
      <c r="B1" s="155"/>
      <c r="C1" s="155"/>
      <c r="D1" s="155"/>
      <c r="E1" s="155"/>
      <c r="F1" s="155"/>
      <c r="G1" s="155"/>
      <c r="H1" s="155"/>
      <c r="I1" s="155"/>
      <c r="J1" s="155"/>
      <c r="K1" s="156"/>
    </row>
    <row r="2" spans="1:11" ht="116.25" customHeight="1">
      <c r="A2" s="446" t="s">
        <v>716</v>
      </c>
      <c r="B2" s="447"/>
      <c r="C2" s="447"/>
      <c r="D2" s="447"/>
      <c r="E2" s="447"/>
      <c r="F2" s="447"/>
      <c r="G2" s="447"/>
      <c r="H2" s="447"/>
      <c r="I2" s="447"/>
      <c r="J2" s="447"/>
      <c r="K2" s="448"/>
    </row>
    <row r="3" spans="1:11" ht="14.25">
      <c r="A3" s="157"/>
      <c r="B3" s="158"/>
      <c r="C3" s="158"/>
      <c r="D3" s="158"/>
      <c r="E3" s="158"/>
      <c r="F3" s="158"/>
      <c r="G3" s="158"/>
      <c r="H3" s="158"/>
      <c r="I3" s="158"/>
      <c r="J3" s="158"/>
      <c r="K3" s="159"/>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61"/>
      <c r="B12" s="462"/>
      <c r="C12" s="462"/>
      <c r="D12" s="462"/>
      <c r="E12" s="462"/>
      <c r="F12" s="462"/>
      <c r="G12" s="462"/>
      <c r="H12" s="462"/>
      <c r="I12" s="462"/>
      <c r="J12" s="462"/>
      <c r="K12" s="463"/>
    </row>
    <row r="13" spans="1:11" ht="71.25" customHeight="1">
      <c r="A13" s="449"/>
      <c r="B13" s="450"/>
      <c r="C13" s="450"/>
      <c r="D13" s="450"/>
      <c r="E13" s="450"/>
      <c r="F13" s="450"/>
      <c r="G13" s="450"/>
      <c r="H13" s="450"/>
      <c r="I13" s="450"/>
      <c r="J13" s="450"/>
      <c r="K13" s="451"/>
    </row>
    <row r="14" spans="1:11" ht="72" customHeight="1">
      <c r="A14" s="455" t="str">
        <f>F19</f>
        <v>Türkiye Yıldızlar Atletizm Şampiyonası</v>
      </c>
      <c r="B14" s="456"/>
      <c r="C14" s="456"/>
      <c r="D14" s="456"/>
      <c r="E14" s="456"/>
      <c r="F14" s="456"/>
      <c r="G14" s="456"/>
      <c r="H14" s="456"/>
      <c r="I14" s="456"/>
      <c r="J14" s="456"/>
      <c r="K14" s="457"/>
    </row>
    <row r="15" spans="1:11" ht="51.75" customHeight="1">
      <c r="A15" s="452"/>
      <c r="B15" s="453"/>
      <c r="C15" s="453"/>
      <c r="D15" s="453"/>
      <c r="E15" s="453"/>
      <c r="F15" s="453"/>
      <c r="G15" s="453"/>
      <c r="H15" s="453"/>
      <c r="I15" s="453"/>
      <c r="J15" s="453"/>
      <c r="K15" s="454"/>
    </row>
    <row r="16" spans="1:11" ht="12.75">
      <c r="A16" s="160"/>
      <c r="B16" s="161"/>
      <c r="C16" s="161"/>
      <c r="D16" s="161"/>
      <c r="E16" s="161"/>
      <c r="F16" s="161"/>
      <c r="G16" s="161"/>
      <c r="H16" s="161"/>
      <c r="I16" s="161"/>
      <c r="J16" s="161"/>
      <c r="K16" s="162"/>
    </row>
    <row r="17" spans="1:11" ht="25.5">
      <c r="A17" s="475"/>
      <c r="B17" s="476"/>
      <c r="C17" s="476"/>
      <c r="D17" s="476"/>
      <c r="E17" s="476"/>
      <c r="F17" s="476"/>
      <c r="G17" s="476"/>
      <c r="H17" s="476"/>
      <c r="I17" s="476"/>
      <c r="J17" s="476"/>
      <c r="K17" s="477"/>
    </row>
    <row r="18" spans="1:11" ht="24.75" customHeight="1">
      <c r="A18" s="469" t="s">
        <v>93</v>
      </c>
      <c r="B18" s="470"/>
      <c r="C18" s="470"/>
      <c r="D18" s="470"/>
      <c r="E18" s="470"/>
      <c r="F18" s="470"/>
      <c r="G18" s="470"/>
      <c r="H18" s="470"/>
      <c r="I18" s="470"/>
      <c r="J18" s="470"/>
      <c r="K18" s="471"/>
    </row>
    <row r="19" spans="1:11" s="34" customFormat="1" ht="35.25" customHeight="1">
      <c r="A19" s="464" t="s">
        <v>89</v>
      </c>
      <c r="B19" s="465"/>
      <c r="C19" s="465"/>
      <c r="D19" s="465"/>
      <c r="E19" s="466"/>
      <c r="F19" s="458" t="s">
        <v>717</v>
      </c>
      <c r="G19" s="459"/>
      <c r="H19" s="459"/>
      <c r="I19" s="459"/>
      <c r="J19" s="459"/>
      <c r="K19" s="460"/>
    </row>
    <row r="20" spans="1:11" s="34" customFormat="1" ht="35.25" customHeight="1">
      <c r="A20" s="472" t="s">
        <v>90</v>
      </c>
      <c r="B20" s="473"/>
      <c r="C20" s="473"/>
      <c r="D20" s="473"/>
      <c r="E20" s="474"/>
      <c r="F20" s="458" t="s">
        <v>718</v>
      </c>
      <c r="G20" s="459"/>
      <c r="H20" s="459"/>
      <c r="I20" s="459"/>
      <c r="J20" s="459"/>
      <c r="K20" s="460"/>
    </row>
    <row r="21" spans="1:11" s="34" customFormat="1" ht="35.25" customHeight="1">
      <c r="A21" s="472" t="s">
        <v>91</v>
      </c>
      <c r="B21" s="473"/>
      <c r="C21" s="473"/>
      <c r="D21" s="473"/>
      <c r="E21" s="474"/>
      <c r="F21" s="458" t="s">
        <v>552</v>
      </c>
      <c r="G21" s="459"/>
      <c r="H21" s="459"/>
      <c r="I21" s="459"/>
      <c r="J21" s="459"/>
      <c r="K21" s="460"/>
    </row>
    <row r="22" spans="1:11" s="34" customFormat="1" ht="35.25" customHeight="1">
      <c r="A22" s="472" t="s">
        <v>92</v>
      </c>
      <c r="B22" s="473"/>
      <c r="C22" s="473"/>
      <c r="D22" s="473"/>
      <c r="E22" s="474"/>
      <c r="F22" s="458" t="s">
        <v>719</v>
      </c>
      <c r="G22" s="459"/>
      <c r="H22" s="459"/>
      <c r="I22" s="459"/>
      <c r="J22" s="459"/>
      <c r="K22" s="460"/>
    </row>
    <row r="23" spans="1:11" s="34" customFormat="1" ht="35.25" customHeight="1">
      <c r="A23" s="472" t="s">
        <v>714</v>
      </c>
      <c r="B23" s="473"/>
      <c r="C23" s="473"/>
      <c r="D23" s="473"/>
      <c r="E23" s="474"/>
      <c r="F23" s="304">
        <v>225</v>
      </c>
      <c r="G23" s="303"/>
      <c r="H23" s="163"/>
      <c r="I23" s="163"/>
      <c r="J23" s="163"/>
      <c r="K23" s="164"/>
    </row>
    <row r="24" spans="1:11" s="34" customFormat="1" ht="35.25" customHeight="1">
      <c r="A24" s="486" t="s">
        <v>1210</v>
      </c>
      <c r="B24" s="487"/>
      <c r="C24" s="487"/>
      <c r="D24" s="487"/>
      <c r="E24" s="488"/>
      <c r="F24" s="304">
        <v>41</v>
      </c>
      <c r="G24" s="303"/>
      <c r="H24" s="163"/>
      <c r="I24" s="163"/>
      <c r="J24" s="163"/>
      <c r="K24" s="164"/>
    </row>
    <row r="25" spans="1:11" ht="15.75">
      <c r="A25" s="484"/>
      <c r="B25" s="485"/>
      <c r="C25" s="485"/>
      <c r="D25" s="485"/>
      <c r="E25" s="485"/>
      <c r="F25" s="467"/>
      <c r="G25" s="467"/>
      <c r="H25" s="467"/>
      <c r="I25" s="467"/>
      <c r="J25" s="467"/>
      <c r="K25" s="468"/>
    </row>
    <row r="26" spans="1:11" ht="20.25">
      <c r="A26" s="481"/>
      <c r="B26" s="482"/>
      <c r="C26" s="482"/>
      <c r="D26" s="482"/>
      <c r="E26" s="482"/>
      <c r="F26" s="482"/>
      <c r="G26" s="482"/>
      <c r="H26" s="482"/>
      <c r="I26" s="482"/>
      <c r="J26" s="482"/>
      <c r="K26" s="483"/>
    </row>
    <row r="27" spans="1:11" ht="12.75">
      <c r="A27" s="160"/>
      <c r="B27" s="161"/>
      <c r="C27" s="161"/>
      <c r="D27" s="161"/>
      <c r="E27" s="161"/>
      <c r="F27" s="161"/>
      <c r="G27" s="161"/>
      <c r="H27" s="161"/>
      <c r="I27" s="161"/>
      <c r="J27" s="161"/>
      <c r="K27" s="162"/>
    </row>
    <row r="28" spans="1:11" ht="20.25">
      <c r="A28" s="478"/>
      <c r="B28" s="479"/>
      <c r="C28" s="479"/>
      <c r="D28" s="479"/>
      <c r="E28" s="479"/>
      <c r="F28" s="479"/>
      <c r="G28" s="479"/>
      <c r="H28" s="479"/>
      <c r="I28" s="479"/>
      <c r="J28" s="479"/>
      <c r="K28" s="480"/>
    </row>
    <row r="29" spans="1:11" ht="12.75">
      <c r="A29" s="160"/>
      <c r="B29" s="161"/>
      <c r="C29" s="161"/>
      <c r="D29" s="161"/>
      <c r="E29" s="161"/>
      <c r="F29" s="161"/>
      <c r="G29" s="161"/>
      <c r="H29" s="161"/>
      <c r="I29" s="161"/>
      <c r="J29" s="161"/>
      <c r="K29" s="162"/>
    </row>
  </sheetData>
  <sheetProtection/>
  <mergeCells count="21">
    <mergeCell ref="A28:K28"/>
    <mergeCell ref="A26:K26"/>
    <mergeCell ref="A25:E25"/>
    <mergeCell ref="A21:E21"/>
    <mergeCell ref="A22:E22"/>
    <mergeCell ref="F20:K20"/>
    <mergeCell ref="A24:E24"/>
    <mergeCell ref="F22:K22"/>
    <mergeCell ref="A19:E19"/>
    <mergeCell ref="F25:K25"/>
    <mergeCell ref="A18:K18"/>
    <mergeCell ref="A23:E23"/>
    <mergeCell ref="A17:K17"/>
    <mergeCell ref="F21:K21"/>
    <mergeCell ref="A20:E20"/>
    <mergeCell ref="A2:K2"/>
    <mergeCell ref="A13:K13"/>
    <mergeCell ref="A15:K15"/>
    <mergeCell ref="A14:K14"/>
    <mergeCell ref="F19:K19"/>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A1" sqref="A1:O1"/>
    </sheetView>
  </sheetViews>
  <sheetFormatPr defaultColWidth="9.140625" defaultRowHeight="12.75"/>
  <cols>
    <col min="1" max="1" width="6.00390625" style="83" customWidth="1"/>
    <col min="2" max="2" width="11.57421875" style="83" hidden="1" customWidth="1"/>
    <col min="3" max="3" width="7.00390625" style="83" customWidth="1"/>
    <col min="4" max="4" width="13.57421875" style="84" customWidth="1"/>
    <col min="5" max="5" width="31.00390625" style="83" customWidth="1"/>
    <col min="6" max="6" width="18.421875" style="3" customWidth="1"/>
    <col min="7" max="12" width="10.8515625" style="3" customWidth="1"/>
    <col min="13" max="13" width="10.7109375" style="3" customWidth="1"/>
    <col min="14" max="14" width="9.140625" style="85" customWidth="1"/>
    <col min="15" max="15" width="10.28125" style="83" customWidth="1"/>
    <col min="16" max="16" width="10.00390625" style="83" customWidth="1"/>
    <col min="17" max="17" width="9.140625" style="241" hidden="1" customWidth="1"/>
    <col min="18" max="18" width="9.140625" style="240" hidden="1" customWidth="1"/>
    <col min="19" max="16384" width="9.140625" style="3" customWidth="1"/>
  </cols>
  <sheetData>
    <row r="1" spans="1:18" ht="48.75" customHeight="1">
      <c r="A1" s="571" t="s">
        <v>716</v>
      </c>
      <c r="B1" s="571"/>
      <c r="C1" s="571"/>
      <c r="D1" s="571"/>
      <c r="E1" s="571"/>
      <c r="F1" s="571"/>
      <c r="G1" s="571"/>
      <c r="H1" s="571"/>
      <c r="I1" s="571"/>
      <c r="J1" s="571"/>
      <c r="K1" s="571"/>
      <c r="L1" s="571"/>
      <c r="M1" s="571"/>
      <c r="N1" s="571"/>
      <c r="O1" s="571"/>
      <c r="P1" s="305"/>
      <c r="Q1" s="241">
        <v>330</v>
      </c>
      <c r="R1" s="240">
        <v>1</v>
      </c>
    </row>
    <row r="2" spans="1:18" ht="25.5" customHeight="1">
      <c r="A2" s="574" t="s">
        <v>717</v>
      </c>
      <c r="B2" s="574"/>
      <c r="C2" s="574"/>
      <c r="D2" s="574"/>
      <c r="E2" s="574"/>
      <c r="F2" s="574"/>
      <c r="G2" s="574"/>
      <c r="H2" s="574"/>
      <c r="I2" s="574"/>
      <c r="J2" s="574"/>
      <c r="K2" s="574"/>
      <c r="L2" s="574"/>
      <c r="M2" s="574"/>
      <c r="N2" s="574"/>
      <c r="O2" s="574"/>
      <c r="P2" s="574"/>
      <c r="Q2" s="241">
        <v>347</v>
      </c>
      <c r="R2" s="240">
        <v>2</v>
      </c>
    </row>
    <row r="3" spans="1:18" s="4" customFormat="1" ht="27" customHeight="1">
      <c r="A3" s="572" t="s">
        <v>100</v>
      </c>
      <c r="B3" s="572"/>
      <c r="C3" s="572"/>
      <c r="D3" s="573" t="s">
        <v>774</v>
      </c>
      <c r="E3" s="573"/>
      <c r="F3" s="344" t="s">
        <v>772</v>
      </c>
      <c r="G3" s="345" t="s">
        <v>773</v>
      </c>
      <c r="H3" s="343"/>
      <c r="I3" s="343"/>
      <c r="J3" s="343"/>
      <c r="K3" s="343"/>
      <c r="L3" s="227" t="s">
        <v>468</v>
      </c>
      <c r="M3" s="577" t="s">
        <v>1220</v>
      </c>
      <c r="N3" s="577"/>
      <c r="O3" s="577"/>
      <c r="P3" s="577"/>
      <c r="Q3" s="241">
        <v>364</v>
      </c>
      <c r="R3" s="240">
        <v>3</v>
      </c>
    </row>
    <row r="4" spans="1:18" s="4" customFormat="1" ht="17.25" customHeight="1">
      <c r="A4" s="575" t="s">
        <v>101</v>
      </c>
      <c r="B4" s="575"/>
      <c r="C4" s="575"/>
      <c r="D4" s="565" t="s">
        <v>552</v>
      </c>
      <c r="E4" s="565"/>
      <c r="F4" s="203"/>
      <c r="G4" s="191"/>
      <c r="H4" s="191"/>
      <c r="I4" s="308"/>
      <c r="J4" s="308"/>
      <c r="K4" s="576" t="s">
        <v>99</v>
      </c>
      <c r="L4" s="576"/>
      <c r="M4" s="566" t="s">
        <v>871</v>
      </c>
      <c r="N4" s="566"/>
      <c r="O4" s="566"/>
      <c r="P4" s="308"/>
      <c r="Q4" s="241">
        <v>381</v>
      </c>
      <c r="R4" s="240">
        <v>4</v>
      </c>
    </row>
    <row r="5" spans="1:18" ht="15" customHeight="1">
      <c r="A5" s="5"/>
      <c r="B5" s="5"/>
      <c r="C5" s="5"/>
      <c r="D5" s="9"/>
      <c r="E5" s="6"/>
      <c r="F5" s="7"/>
      <c r="G5" s="8"/>
      <c r="H5" s="8"/>
      <c r="I5" s="8"/>
      <c r="J5" s="8"/>
      <c r="K5" s="8"/>
      <c r="L5" s="8"/>
      <c r="M5" s="8"/>
      <c r="N5" s="569">
        <v>41776.72760543982</v>
      </c>
      <c r="O5" s="569"/>
      <c r="P5" s="249"/>
      <c r="Q5" s="241">
        <v>398</v>
      </c>
      <c r="R5" s="240">
        <v>5</v>
      </c>
    </row>
    <row r="6" spans="1:18" ht="15.75">
      <c r="A6" s="563" t="s">
        <v>6</v>
      </c>
      <c r="B6" s="563"/>
      <c r="C6" s="564" t="s">
        <v>85</v>
      </c>
      <c r="D6" s="564" t="s">
        <v>103</v>
      </c>
      <c r="E6" s="563" t="s">
        <v>7</v>
      </c>
      <c r="F6" s="563" t="s">
        <v>548</v>
      </c>
      <c r="G6" s="570" t="s">
        <v>467</v>
      </c>
      <c r="H6" s="570"/>
      <c r="I6" s="570"/>
      <c r="J6" s="570"/>
      <c r="K6" s="570"/>
      <c r="L6" s="570"/>
      <c r="M6" s="570"/>
      <c r="N6" s="562" t="s">
        <v>8</v>
      </c>
      <c r="O6" s="562" t="s">
        <v>124</v>
      </c>
      <c r="P6" s="562" t="s">
        <v>9</v>
      </c>
      <c r="Q6" s="241">
        <v>415</v>
      </c>
      <c r="R6" s="240">
        <v>6</v>
      </c>
    </row>
    <row r="7" spans="1:18" ht="30" customHeight="1">
      <c r="A7" s="563"/>
      <c r="B7" s="563"/>
      <c r="C7" s="564"/>
      <c r="D7" s="564"/>
      <c r="E7" s="563"/>
      <c r="F7" s="563"/>
      <c r="G7" s="307">
        <v>1</v>
      </c>
      <c r="H7" s="307">
        <v>2</v>
      </c>
      <c r="I7" s="307">
        <v>3</v>
      </c>
      <c r="J7" s="306" t="s">
        <v>465</v>
      </c>
      <c r="K7" s="307">
        <v>4</v>
      </c>
      <c r="L7" s="307">
        <v>5</v>
      </c>
      <c r="M7" s="307">
        <v>6</v>
      </c>
      <c r="N7" s="562"/>
      <c r="O7" s="562"/>
      <c r="P7" s="562"/>
      <c r="Q7" s="241">
        <v>432</v>
      </c>
      <c r="R7" s="240">
        <v>7</v>
      </c>
    </row>
    <row r="8" spans="1:18" s="77" customFormat="1" ht="49.5" customHeight="1">
      <c r="A8" s="86">
        <v>1</v>
      </c>
      <c r="B8" s="87" t="s">
        <v>474</v>
      </c>
      <c r="C8" s="243">
        <v>45</v>
      </c>
      <c r="D8" s="88">
        <v>35993</v>
      </c>
      <c r="E8" s="187" t="s">
        <v>1143</v>
      </c>
      <c r="F8" s="187" t="s">
        <v>956</v>
      </c>
      <c r="G8" s="277">
        <v>6109</v>
      </c>
      <c r="H8" s="277">
        <v>6353</v>
      </c>
      <c r="I8" s="277">
        <v>6161</v>
      </c>
      <c r="J8" s="277">
        <v>6353</v>
      </c>
      <c r="K8" s="277">
        <v>6236</v>
      </c>
      <c r="L8" s="277">
        <v>5119</v>
      </c>
      <c r="M8" s="277" t="s">
        <v>1213</v>
      </c>
      <c r="N8" s="419">
        <v>6353</v>
      </c>
      <c r="O8" s="280"/>
      <c r="P8" s="281"/>
      <c r="Q8" s="241">
        <v>448</v>
      </c>
      <c r="R8" s="240">
        <v>8</v>
      </c>
    </row>
    <row r="9" spans="1:18" s="77" customFormat="1" ht="49.5" customHeight="1">
      <c r="A9" s="86">
        <v>2</v>
      </c>
      <c r="B9" s="87" t="s">
        <v>475</v>
      </c>
      <c r="C9" s="243">
        <v>15</v>
      </c>
      <c r="D9" s="88">
        <v>35554</v>
      </c>
      <c r="E9" s="187" t="s">
        <v>1138</v>
      </c>
      <c r="F9" s="187" t="s">
        <v>903</v>
      </c>
      <c r="G9" s="277">
        <v>5074</v>
      </c>
      <c r="H9" s="277">
        <v>5338</v>
      </c>
      <c r="I9" s="277">
        <v>5428</v>
      </c>
      <c r="J9" s="277">
        <v>5428</v>
      </c>
      <c r="K9" s="277">
        <v>5393</v>
      </c>
      <c r="L9" s="277">
        <v>5587</v>
      </c>
      <c r="M9" s="277">
        <v>5292</v>
      </c>
      <c r="N9" s="419">
        <v>5587</v>
      </c>
      <c r="O9" s="280"/>
      <c r="P9" s="281"/>
      <c r="Q9" s="241">
        <v>464</v>
      </c>
      <c r="R9" s="240">
        <v>9</v>
      </c>
    </row>
    <row r="10" spans="1:18" s="77" customFormat="1" ht="49.5" customHeight="1">
      <c r="A10" s="86">
        <v>3</v>
      </c>
      <c r="B10" s="87" t="s">
        <v>476</v>
      </c>
      <c r="C10" s="243">
        <v>44</v>
      </c>
      <c r="D10" s="88">
        <v>35738</v>
      </c>
      <c r="E10" s="187" t="s">
        <v>1142</v>
      </c>
      <c r="F10" s="187" t="s">
        <v>956</v>
      </c>
      <c r="G10" s="277">
        <v>4919</v>
      </c>
      <c r="H10" s="277">
        <v>4492</v>
      </c>
      <c r="I10" s="277">
        <v>5124</v>
      </c>
      <c r="J10" s="277">
        <v>5124</v>
      </c>
      <c r="K10" s="277">
        <v>5015</v>
      </c>
      <c r="L10" s="277">
        <v>5081</v>
      </c>
      <c r="M10" s="277">
        <v>5295</v>
      </c>
      <c r="N10" s="419">
        <v>5295</v>
      </c>
      <c r="O10" s="280"/>
      <c r="P10" s="281"/>
      <c r="Q10" s="241">
        <v>480</v>
      </c>
      <c r="R10" s="240">
        <v>10</v>
      </c>
    </row>
    <row r="11" spans="1:18" s="77" customFormat="1" ht="49.5" customHeight="1">
      <c r="A11" s="86">
        <v>4</v>
      </c>
      <c r="B11" s="87" t="s">
        <v>477</v>
      </c>
      <c r="C11" s="243">
        <v>46</v>
      </c>
      <c r="D11" s="88">
        <v>36263</v>
      </c>
      <c r="E11" s="187" t="s">
        <v>1144</v>
      </c>
      <c r="F11" s="187" t="s">
        <v>956</v>
      </c>
      <c r="G11" s="277">
        <v>4789</v>
      </c>
      <c r="H11" s="277">
        <v>5056</v>
      </c>
      <c r="I11" s="277">
        <v>5123</v>
      </c>
      <c r="J11" s="277">
        <v>5123</v>
      </c>
      <c r="K11" s="277" t="s">
        <v>1213</v>
      </c>
      <c r="L11" s="277">
        <v>5038</v>
      </c>
      <c r="M11" s="277">
        <v>5153</v>
      </c>
      <c r="N11" s="419">
        <v>5153</v>
      </c>
      <c r="O11" s="280"/>
      <c r="P11" s="281"/>
      <c r="Q11" s="241">
        <v>496</v>
      </c>
      <c r="R11" s="240">
        <v>11</v>
      </c>
    </row>
    <row r="12" spans="1:18" s="77" customFormat="1" ht="49.5" customHeight="1">
      <c r="A12" s="86">
        <v>5</v>
      </c>
      <c r="B12" s="87" t="s">
        <v>478</v>
      </c>
      <c r="C12" s="243">
        <v>16</v>
      </c>
      <c r="D12" s="88">
        <v>36122</v>
      </c>
      <c r="E12" s="187" t="s">
        <v>1139</v>
      </c>
      <c r="F12" s="187" t="s">
        <v>903</v>
      </c>
      <c r="G12" s="277">
        <v>4862</v>
      </c>
      <c r="H12" s="277">
        <v>5058</v>
      </c>
      <c r="I12" s="277">
        <v>4970</v>
      </c>
      <c r="J12" s="277">
        <v>5058</v>
      </c>
      <c r="K12" s="277" t="s">
        <v>1213</v>
      </c>
      <c r="L12" s="277" t="s">
        <v>1213</v>
      </c>
      <c r="M12" s="277">
        <v>4791</v>
      </c>
      <c r="N12" s="419">
        <v>5058</v>
      </c>
      <c r="O12" s="280"/>
      <c r="P12" s="281"/>
      <c r="Q12" s="241">
        <v>512</v>
      </c>
      <c r="R12" s="240">
        <v>12</v>
      </c>
    </row>
    <row r="13" spans="1:18" s="77" customFormat="1" ht="49.5" customHeight="1">
      <c r="A13" s="86">
        <v>6</v>
      </c>
      <c r="B13" s="87" t="s">
        <v>479</v>
      </c>
      <c r="C13" s="243">
        <v>17</v>
      </c>
      <c r="D13" s="88">
        <v>35607</v>
      </c>
      <c r="E13" s="187" t="s">
        <v>1140</v>
      </c>
      <c r="F13" s="187" t="s">
        <v>903</v>
      </c>
      <c r="G13" s="277">
        <v>4516</v>
      </c>
      <c r="H13" s="277">
        <v>4910</v>
      </c>
      <c r="I13" s="277">
        <v>4880</v>
      </c>
      <c r="J13" s="277">
        <v>4910</v>
      </c>
      <c r="K13" s="277" t="s">
        <v>1213</v>
      </c>
      <c r="L13" s="277">
        <v>4881</v>
      </c>
      <c r="M13" s="277">
        <v>4829</v>
      </c>
      <c r="N13" s="419">
        <v>4910</v>
      </c>
      <c r="O13" s="280"/>
      <c r="P13" s="281"/>
      <c r="Q13" s="241">
        <v>528</v>
      </c>
      <c r="R13" s="240">
        <v>13</v>
      </c>
    </row>
    <row r="14" spans="1:18" s="77" customFormat="1" ht="49.5" customHeight="1">
      <c r="A14" s="86">
        <v>7</v>
      </c>
      <c r="B14" s="87" t="s">
        <v>480</v>
      </c>
      <c r="C14" s="243">
        <v>14</v>
      </c>
      <c r="D14" s="88">
        <v>35839</v>
      </c>
      <c r="E14" s="187" t="s">
        <v>1137</v>
      </c>
      <c r="F14" s="187" t="s">
        <v>903</v>
      </c>
      <c r="G14" s="277">
        <v>4551</v>
      </c>
      <c r="H14" s="277">
        <v>4704</v>
      </c>
      <c r="I14" s="277">
        <v>4658</v>
      </c>
      <c r="J14" s="277">
        <v>4704</v>
      </c>
      <c r="K14" s="277">
        <v>4823</v>
      </c>
      <c r="L14" s="277">
        <v>4746</v>
      </c>
      <c r="M14" s="277">
        <v>4840</v>
      </c>
      <c r="N14" s="419">
        <v>4840</v>
      </c>
      <c r="O14" s="280"/>
      <c r="P14" s="281"/>
      <c r="Q14" s="241">
        <v>544</v>
      </c>
      <c r="R14" s="240">
        <v>14</v>
      </c>
    </row>
    <row r="15" spans="1:18" s="77" customFormat="1" ht="49.5" customHeight="1" thickBot="1">
      <c r="A15" s="429">
        <v>8</v>
      </c>
      <c r="B15" s="430" t="s">
        <v>481</v>
      </c>
      <c r="C15" s="431">
        <v>40</v>
      </c>
      <c r="D15" s="432">
        <v>35463</v>
      </c>
      <c r="E15" s="433" t="s">
        <v>1128</v>
      </c>
      <c r="F15" s="433" t="s">
        <v>956</v>
      </c>
      <c r="G15" s="434" t="s">
        <v>1213</v>
      </c>
      <c r="H15" s="434">
        <v>4622</v>
      </c>
      <c r="I15" s="434">
        <v>4502</v>
      </c>
      <c r="J15" s="434">
        <v>4622</v>
      </c>
      <c r="K15" s="434">
        <v>4664</v>
      </c>
      <c r="L15" s="434">
        <v>4525</v>
      </c>
      <c r="M15" s="434">
        <v>4337</v>
      </c>
      <c r="N15" s="435">
        <v>4664</v>
      </c>
      <c r="O15" s="436"/>
      <c r="P15" s="437"/>
      <c r="Q15" s="241">
        <v>560</v>
      </c>
      <c r="R15" s="240">
        <v>15</v>
      </c>
    </row>
    <row r="16" spans="1:18" s="77" customFormat="1" ht="49.5" customHeight="1">
      <c r="A16" s="420">
        <v>9</v>
      </c>
      <c r="B16" s="421" t="s">
        <v>482</v>
      </c>
      <c r="C16" s="422">
        <v>33</v>
      </c>
      <c r="D16" s="423">
        <v>36413</v>
      </c>
      <c r="E16" s="424" t="s">
        <v>1141</v>
      </c>
      <c r="F16" s="424" t="s">
        <v>1025</v>
      </c>
      <c r="G16" s="425" t="s">
        <v>1213</v>
      </c>
      <c r="H16" s="425" t="s">
        <v>1213</v>
      </c>
      <c r="I16" s="425">
        <v>3518</v>
      </c>
      <c r="J16" s="425">
        <v>3518</v>
      </c>
      <c r="K16" s="425"/>
      <c r="L16" s="425"/>
      <c r="M16" s="425"/>
      <c r="N16" s="426">
        <v>3518</v>
      </c>
      <c r="O16" s="427"/>
      <c r="P16" s="428"/>
      <c r="Q16" s="241">
        <v>576</v>
      </c>
      <c r="R16" s="240">
        <v>16</v>
      </c>
    </row>
    <row r="17" spans="1:18" s="77" customFormat="1" ht="49.5" customHeight="1">
      <c r="A17" s="86">
        <v>10</v>
      </c>
      <c r="B17" s="87" t="s">
        <v>483</v>
      </c>
      <c r="C17" s="243">
        <v>163</v>
      </c>
      <c r="D17" s="88">
        <v>36566</v>
      </c>
      <c r="E17" s="187" t="s">
        <v>1145</v>
      </c>
      <c r="F17" s="187" t="s">
        <v>986</v>
      </c>
      <c r="G17" s="277">
        <v>3328</v>
      </c>
      <c r="H17" s="277">
        <v>3465</v>
      </c>
      <c r="I17" s="277">
        <v>3455</v>
      </c>
      <c r="J17" s="277">
        <v>3465</v>
      </c>
      <c r="K17" s="277"/>
      <c r="L17" s="277"/>
      <c r="M17" s="277"/>
      <c r="N17" s="419">
        <v>3465</v>
      </c>
      <c r="O17" s="280"/>
      <c r="P17" s="281"/>
      <c r="Q17" s="241">
        <v>592</v>
      </c>
      <c r="R17" s="240">
        <v>17</v>
      </c>
    </row>
    <row r="18" spans="1:18" s="77" customFormat="1" ht="49.5" customHeight="1">
      <c r="A18" s="86"/>
      <c r="B18" s="87" t="s">
        <v>484</v>
      </c>
      <c r="C18" s="243" t="s">
        <v>715</v>
      </c>
      <c r="D18" s="88" t="s">
        <v>715</v>
      </c>
      <c r="E18" s="187" t="s">
        <v>715</v>
      </c>
      <c r="F18" s="187" t="s">
        <v>715</v>
      </c>
      <c r="G18" s="277"/>
      <c r="H18" s="277"/>
      <c r="I18" s="277"/>
      <c r="J18" s="278">
        <v>0</v>
      </c>
      <c r="K18" s="278"/>
      <c r="L18" s="278"/>
      <c r="M18" s="278"/>
      <c r="N18" s="279">
        <v>0</v>
      </c>
      <c r="O18" s="280"/>
      <c r="P18" s="281"/>
      <c r="Q18" s="241">
        <v>608</v>
      </c>
      <c r="R18" s="240">
        <v>18</v>
      </c>
    </row>
    <row r="19" spans="1:18" s="77" customFormat="1" ht="49.5" customHeight="1">
      <c r="A19" s="86"/>
      <c r="B19" s="87" t="s">
        <v>485</v>
      </c>
      <c r="C19" s="243" t="s">
        <v>715</v>
      </c>
      <c r="D19" s="88" t="s">
        <v>715</v>
      </c>
      <c r="E19" s="187" t="s">
        <v>715</v>
      </c>
      <c r="F19" s="187" t="s">
        <v>715</v>
      </c>
      <c r="G19" s="277"/>
      <c r="H19" s="277"/>
      <c r="I19" s="277"/>
      <c r="J19" s="278">
        <v>0</v>
      </c>
      <c r="K19" s="278"/>
      <c r="L19" s="278"/>
      <c r="M19" s="278"/>
      <c r="N19" s="279">
        <v>0</v>
      </c>
      <c r="O19" s="280"/>
      <c r="P19" s="281"/>
      <c r="Q19" s="241">
        <v>624</v>
      </c>
      <c r="R19" s="240">
        <v>19</v>
      </c>
    </row>
    <row r="20" spans="1:18" s="77" customFormat="1" ht="49.5" customHeight="1">
      <c r="A20" s="86"/>
      <c r="B20" s="87" t="s">
        <v>486</v>
      </c>
      <c r="C20" s="243" t="s">
        <v>715</v>
      </c>
      <c r="D20" s="88" t="s">
        <v>715</v>
      </c>
      <c r="E20" s="187" t="s">
        <v>715</v>
      </c>
      <c r="F20" s="187" t="s">
        <v>715</v>
      </c>
      <c r="G20" s="277"/>
      <c r="H20" s="277"/>
      <c r="I20" s="277"/>
      <c r="J20" s="278">
        <v>0</v>
      </c>
      <c r="K20" s="278"/>
      <c r="L20" s="278"/>
      <c r="M20" s="278"/>
      <c r="N20" s="279">
        <v>0</v>
      </c>
      <c r="O20" s="280"/>
      <c r="P20" s="281"/>
      <c r="Q20" s="241">
        <v>640</v>
      </c>
      <c r="R20" s="240">
        <v>20</v>
      </c>
    </row>
    <row r="21" spans="1:18" s="77" customFormat="1" ht="49.5" customHeight="1">
      <c r="A21" s="86"/>
      <c r="B21" s="87" t="s">
        <v>487</v>
      </c>
      <c r="C21" s="243" t="s">
        <v>715</v>
      </c>
      <c r="D21" s="88" t="s">
        <v>715</v>
      </c>
      <c r="E21" s="187" t="s">
        <v>715</v>
      </c>
      <c r="F21" s="187" t="s">
        <v>715</v>
      </c>
      <c r="G21" s="277"/>
      <c r="H21" s="277"/>
      <c r="I21" s="277"/>
      <c r="J21" s="278">
        <v>0</v>
      </c>
      <c r="K21" s="278"/>
      <c r="L21" s="278"/>
      <c r="M21" s="278"/>
      <c r="N21" s="279">
        <v>0</v>
      </c>
      <c r="O21" s="280"/>
      <c r="P21" s="281"/>
      <c r="Q21" s="241">
        <v>656</v>
      </c>
      <c r="R21" s="240">
        <v>21</v>
      </c>
    </row>
    <row r="22" spans="1:18" s="77" customFormat="1" ht="49.5" customHeight="1">
      <c r="A22" s="86"/>
      <c r="B22" s="87" t="s">
        <v>488</v>
      </c>
      <c r="C22" s="243" t="s">
        <v>715</v>
      </c>
      <c r="D22" s="88" t="s">
        <v>715</v>
      </c>
      <c r="E22" s="187" t="s">
        <v>715</v>
      </c>
      <c r="F22" s="187" t="s">
        <v>715</v>
      </c>
      <c r="G22" s="277"/>
      <c r="H22" s="277"/>
      <c r="I22" s="277"/>
      <c r="J22" s="278">
        <v>0</v>
      </c>
      <c r="K22" s="278"/>
      <c r="L22" s="278"/>
      <c r="M22" s="278"/>
      <c r="N22" s="279">
        <v>0</v>
      </c>
      <c r="O22" s="280"/>
      <c r="P22" s="281"/>
      <c r="Q22" s="241">
        <v>672</v>
      </c>
      <c r="R22" s="240">
        <v>22</v>
      </c>
    </row>
    <row r="23" spans="1:18" s="77" customFormat="1" ht="49.5" customHeight="1">
      <c r="A23" s="86"/>
      <c r="B23" s="87" t="s">
        <v>489</v>
      </c>
      <c r="C23" s="243" t="s">
        <v>715</v>
      </c>
      <c r="D23" s="88" t="s">
        <v>715</v>
      </c>
      <c r="E23" s="187" t="s">
        <v>715</v>
      </c>
      <c r="F23" s="187" t="s">
        <v>715</v>
      </c>
      <c r="G23" s="277"/>
      <c r="H23" s="277"/>
      <c r="I23" s="277"/>
      <c r="J23" s="278">
        <v>0</v>
      </c>
      <c r="K23" s="278"/>
      <c r="L23" s="278"/>
      <c r="M23" s="278"/>
      <c r="N23" s="279">
        <v>0</v>
      </c>
      <c r="O23" s="280"/>
      <c r="P23" s="281"/>
      <c r="Q23" s="241">
        <v>688</v>
      </c>
      <c r="R23" s="240">
        <v>23</v>
      </c>
    </row>
    <row r="24" spans="1:18" s="77" customFormat="1" ht="49.5" customHeight="1">
      <c r="A24" s="86"/>
      <c r="B24" s="87" t="s">
        <v>490</v>
      </c>
      <c r="C24" s="243" t="s">
        <v>715</v>
      </c>
      <c r="D24" s="88" t="s">
        <v>715</v>
      </c>
      <c r="E24" s="187" t="s">
        <v>715</v>
      </c>
      <c r="F24" s="187" t="s">
        <v>715</v>
      </c>
      <c r="G24" s="277"/>
      <c r="H24" s="277"/>
      <c r="I24" s="277"/>
      <c r="J24" s="278">
        <v>0</v>
      </c>
      <c r="K24" s="278"/>
      <c r="L24" s="278"/>
      <c r="M24" s="278"/>
      <c r="N24" s="279">
        <v>0</v>
      </c>
      <c r="O24" s="280"/>
      <c r="P24" s="281"/>
      <c r="Q24" s="241">
        <v>704</v>
      </c>
      <c r="R24" s="240">
        <v>24</v>
      </c>
    </row>
    <row r="25" spans="1:18" s="77" customFormat="1" ht="49.5" customHeight="1">
      <c r="A25" s="86"/>
      <c r="B25" s="87" t="s">
        <v>491</v>
      </c>
      <c r="C25" s="243" t="s">
        <v>715</v>
      </c>
      <c r="D25" s="88" t="s">
        <v>715</v>
      </c>
      <c r="E25" s="187" t="s">
        <v>715</v>
      </c>
      <c r="F25" s="187" t="s">
        <v>715</v>
      </c>
      <c r="G25" s="277"/>
      <c r="H25" s="277"/>
      <c r="I25" s="277"/>
      <c r="J25" s="278">
        <v>0</v>
      </c>
      <c r="K25" s="278"/>
      <c r="L25" s="278"/>
      <c r="M25" s="278"/>
      <c r="N25" s="279">
        <v>0</v>
      </c>
      <c r="O25" s="280"/>
      <c r="P25" s="281"/>
      <c r="Q25" s="241">
        <v>720</v>
      </c>
      <c r="R25" s="240">
        <v>25</v>
      </c>
    </row>
    <row r="26" spans="1:18" s="77" customFormat="1" ht="49.5" customHeight="1">
      <c r="A26" s="86"/>
      <c r="B26" s="87" t="s">
        <v>492</v>
      </c>
      <c r="C26" s="243" t="s">
        <v>715</v>
      </c>
      <c r="D26" s="88" t="s">
        <v>715</v>
      </c>
      <c r="E26" s="187" t="s">
        <v>715</v>
      </c>
      <c r="F26" s="187" t="s">
        <v>715</v>
      </c>
      <c r="G26" s="277"/>
      <c r="H26" s="277"/>
      <c r="I26" s="277"/>
      <c r="J26" s="278">
        <v>0</v>
      </c>
      <c r="K26" s="278"/>
      <c r="L26" s="278"/>
      <c r="M26" s="278"/>
      <c r="N26" s="279">
        <v>0</v>
      </c>
      <c r="O26" s="280"/>
      <c r="P26" s="281"/>
      <c r="Q26" s="241">
        <v>736</v>
      </c>
      <c r="R26" s="240">
        <v>26</v>
      </c>
    </row>
    <row r="27" spans="1:18" s="77" customFormat="1" ht="49.5" customHeight="1">
      <c r="A27" s="86"/>
      <c r="B27" s="87" t="s">
        <v>493</v>
      </c>
      <c r="C27" s="243" t="s">
        <v>715</v>
      </c>
      <c r="D27" s="88" t="s">
        <v>715</v>
      </c>
      <c r="E27" s="187" t="s">
        <v>715</v>
      </c>
      <c r="F27" s="187" t="s">
        <v>715</v>
      </c>
      <c r="G27" s="277"/>
      <c r="H27" s="277"/>
      <c r="I27" s="277"/>
      <c r="J27" s="278">
        <v>0</v>
      </c>
      <c r="K27" s="278"/>
      <c r="L27" s="278"/>
      <c r="M27" s="278"/>
      <c r="N27" s="279">
        <v>0</v>
      </c>
      <c r="O27" s="280"/>
      <c r="P27" s="281"/>
      <c r="Q27" s="241">
        <v>752</v>
      </c>
      <c r="R27" s="240">
        <v>27</v>
      </c>
    </row>
    <row r="28" spans="1:18" s="77" customFormat="1" ht="49.5" customHeight="1">
      <c r="A28" s="86"/>
      <c r="B28" s="87" t="s">
        <v>494</v>
      </c>
      <c r="C28" s="243" t="s">
        <v>715</v>
      </c>
      <c r="D28" s="88" t="s">
        <v>715</v>
      </c>
      <c r="E28" s="187" t="s">
        <v>715</v>
      </c>
      <c r="F28" s="187" t="s">
        <v>715</v>
      </c>
      <c r="G28" s="277"/>
      <c r="H28" s="277"/>
      <c r="I28" s="277"/>
      <c r="J28" s="278">
        <v>0</v>
      </c>
      <c r="K28" s="278"/>
      <c r="L28" s="278"/>
      <c r="M28" s="278"/>
      <c r="N28" s="279">
        <v>0</v>
      </c>
      <c r="O28" s="280"/>
      <c r="P28" s="281"/>
      <c r="Q28" s="241">
        <v>768</v>
      </c>
      <c r="R28" s="240">
        <v>28</v>
      </c>
    </row>
    <row r="29" spans="1:18" s="77" customFormat="1" ht="49.5" customHeight="1">
      <c r="A29" s="86"/>
      <c r="B29" s="87" t="s">
        <v>495</v>
      </c>
      <c r="C29" s="243" t="s">
        <v>715</v>
      </c>
      <c r="D29" s="88" t="s">
        <v>715</v>
      </c>
      <c r="E29" s="187" t="s">
        <v>715</v>
      </c>
      <c r="F29" s="187" t="s">
        <v>715</v>
      </c>
      <c r="G29" s="277"/>
      <c r="H29" s="277"/>
      <c r="I29" s="277"/>
      <c r="J29" s="278">
        <v>0</v>
      </c>
      <c r="K29" s="278"/>
      <c r="L29" s="278"/>
      <c r="M29" s="278"/>
      <c r="N29" s="279">
        <v>0</v>
      </c>
      <c r="O29" s="280"/>
      <c r="P29" s="281"/>
      <c r="Q29" s="241">
        <v>784</v>
      </c>
      <c r="R29" s="240">
        <v>29</v>
      </c>
    </row>
    <row r="30" spans="1:18" s="77" customFormat="1" ht="49.5" customHeight="1">
      <c r="A30" s="86"/>
      <c r="B30" s="87" t="s">
        <v>496</v>
      </c>
      <c r="C30" s="243" t="s">
        <v>715</v>
      </c>
      <c r="D30" s="88" t="s">
        <v>715</v>
      </c>
      <c r="E30" s="187" t="s">
        <v>715</v>
      </c>
      <c r="F30" s="187" t="s">
        <v>715</v>
      </c>
      <c r="G30" s="277"/>
      <c r="H30" s="277"/>
      <c r="I30" s="277"/>
      <c r="J30" s="278">
        <v>0</v>
      </c>
      <c r="K30" s="278"/>
      <c r="L30" s="278"/>
      <c r="M30" s="278"/>
      <c r="N30" s="279">
        <v>0</v>
      </c>
      <c r="O30" s="280"/>
      <c r="P30" s="281"/>
      <c r="Q30" s="241">
        <v>800</v>
      </c>
      <c r="R30" s="240">
        <v>30</v>
      </c>
    </row>
    <row r="31" spans="1:18" s="77" customFormat="1" ht="49.5" customHeight="1">
      <c r="A31" s="86"/>
      <c r="B31" s="87" t="s">
        <v>497</v>
      </c>
      <c r="C31" s="243" t="s">
        <v>715</v>
      </c>
      <c r="D31" s="88" t="s">
        <v>715</v>
      </c>
      <c r="E31" s="187" t="s">
        <v>715</v>
      </c>
      <c r="F31" s="187" t="s">
        <v>715</v>
      </c>
      <c r="G31" s="277"/>
      <c r="H31" s="277"/>
      <c r="I31" s="277"/>
      <c r="J31" s="278">
        <v>0</v>
      </c>
      <c r="K31" s="278"/>
      <c r="L31" s="278"/>
      <c r="M31" s="278"/>
      <c r="N31" s="279">
        <v>0</v>
      </c>
      <c r="O31" s="280"/>
      <c r="P31" s="281"/>
      <c r="Q31" s="241">
        <v>816</v>
      </c>
      <c r="R31" s="240">
        <v>31</v>
      </c>
    </row>
    <row r="32" spans="1:18" s="77" customFormat="1" ht="49.5" customHeight="1">
      <c r="A32" s="86"/>
      <c r="B32" s="87" t="s">
        <v>498</v>
      </c>
      <c r="C32" s="243" t="s">
        <v>715</v>
      </c>
      <c r="D32" s="88" t="s">
        <v>715</v>
      </c>
      <c r="E32" s="187" t="s">
        <v>715</v>
      </c>
      <c r="F32" s="187" t="s">
        <v>715</v>
      </c>
      <c r="G32" s="277"/>
      <c r="H32" s="277"/>
      <c r="I32" s="277"/>
      <c r="J32" s="278">
        <v>0</v>
      </c>
      <c r="K32" s="278"/>
      <c r="L32" s="278"/>
      <c r="M32" s="278"/>
      <c r="N32" s="279">
        <v>0</v>
      </c>
      <c r="O32" s="280"/>
      <c r="P32" s="281"/>
      <c r="Q32" s="241">
        <v>832</v>
      </c>
      <c r="R32" s="240">
        <v>32</v>
      </c>
    </row>
    <row r="33" spans="1:18" s="80" customFormat="1" ht="32.25" customHeight="1">
      <c r="A33" s="78"/>
      <c r="B33" s="78"/>
      <c r="C33" s="78"/>
      <c r="D33" s="79"/>
      <c r="E33" s="78"/>
      <c r="N33" s="81"/>
      <c r="O33" s="78"/>
      <c r="P33" s="78"/>
      <c r="Q33" s="241">
        <v>1075</v>
      </c>
      <c r="R33" s="240">
        <v>48</v>
      </c>
    </row>
    <row r="34" spans="1:18" s="80" customFormat="1" ht="32.25" customHeight="1">
      <c r="A34" s="567" t="s">
        <v>4</v>
      </c>
      <c r="B34" s="567"/>
      <c r="C34" s="567"/>
      <c r="D34" s="567"/>
      <c r="E34" s="82" t="s">
        <v>0</v>
      </c>
      <c r="F34" s="82" t="s">
        <v>1</v>
      </c>
      <c r="G34" s="568" t="s">
        <v>2</v>
      </c>
      <c r="H34" s="568"/>
      <c r="I34" s="568"/>
      <c r="J34" s="568"/>
      <c r="K34" s="568"/>
      <c r="L34" s="568"/>
      <c r="M34" s="568"/>
      <c r="N34" s="568" t="s">
        <v>3</v>
      </c>
      <c r="O34" s="568"/>
      <c r="P34" s="82"/>
      <c r="Q34" s="241">
        <v>1090</v>
      </c>
      <c r="R34" s="240">
        <v>49</v>
      </c>
    </row>
    <row r="35" spans="17:18" ht="12.75">
      <c r="Q35" s="241">
        <v>1105</v>
      </c>
      <c r="R35" s="240">
        <v>50</v>
      </c>
    </row>
    <row r="36" spans="17:18" ht="12.75">
      <c r="Q36" s="241">
        <v>1120</v>
      </c>
      <c r="R36" s="240">
        <v>51</v>
      </c>
    </row>
    <row r="37" spans="17:18" ht="12.75">
      <c r="Q37" s="242">
        <v>1135</v>
      </c>
      <c r="R37" s="82">
        <v>52</v>
      </c>
    </row>
    <row r="38" spans="17:18" ht="12.75">
      <c r="Q38" s="242">
        <v>1150</v>
      </c>
      <c r="R38" s="82">
        <v>53</v>
      </c>
    </row>
    <row r="39" spans="17:18" ht="12.75">
      <c r="Q39" s="242">
        <v>1165</v>
      </c>
      <c r="R39" s="82">
        <v>54</v>
      </c>
    </row>
    <row r="40" spans="17:18" ht="12.75">
      <c r="Q40" s="242">
        <v>1180</v>
      </c>
      <c r="R40" s="82">
        <v>55</v>
      </c>
    </row>
    <row r="41" spans="17:18" ht="12.75">
      <c r="Q41" s="242">
        <v>1195</v>
      </c>
      <c r="R41" s="82">
        <v>56</v>
      </c>
    </row>
    <row r="42" spans="17:18" ht="12.75">
      <c r="Q42" s="242">
        <v>1210</v>
      </c>
      <c r="R42" s="82">
        <v>57</v>
      </c>
    </row>
    <row r="43" spans="17:18" ht="12.75">
      <c r="Q43" s="242">
        <v>1225</v>
      </c>
      <c r="R43" s="82">
        <v>58</v>
      </c>
    </row>
    <row r="44" spans="17:18" ht="12.75">
      <c r="Q44" s="242">
        <v>1240</v>
      </c>
      <c r="R44" s="82">
        <v>59</v>
      </c>
    </row>
    <row r="45" spans="17:18" ht="12.75">
      <c r="Q45" s="242">
        <v>1255</v>
      </c>
      <c r="R45" s="82">
        <v>60</v>
      </c>
    </row>
    <row r="46" spans="17:18" ht="12.75">
      <c r="Q46" s="242">
        <v>1270</v>
      </c>
      <c r="R46" s="82">
        <v>61</v>
      </c>
    </row>
    <row r="47" spans="17:18" ht="12.75">
      <c r="Q47" s="242">
        <v>1285</v>
      </c>
      <c r="R47" s="82">
        <v>62</v>
      </c>
    </row>
    <row r="48" spans="17:18" ht="12.75">
      <c r="Q48" s="242">
        <v>1300</v>
      </c>
      <c r="R48" s="82">
        <v>63</v>
      </c>
    </row>
    <row r="49" spans="17:18" ht="12.75">
      <c r="Q49" s="242">
        <v>1315</v>
      </c>
      <c r="R49" s="82">
        <v>64</v>
      </c>
    </row>
    <row r="50" spans="17:18" ht="12.75">
      <c r="Q50" s="242">
        <v>1330</v>
      </c>
      <c r="R50" s="82">
        <v>65</v>
      </c>
    </row>
    <row r="51" spans="17:18" ht="12.75">
      <c r="Q51" s="242">
        <v>1345</v>
      </c>
      <c r="R51" s="82">
        <v>66</v>
      </c>
    </row>
    <row r="52" spans="17:18" ht="12.75">
      <c r="Q52" s="242">
        <v>1360</v>
      </c>
      <c r="R52" s="82">
        <v>67</v>
      </c>
    </row>
    <row r="53" spans="17:18" ht="12.75">
      <c r="Q53" s="242">
        <v>1375</v>
      </c>
      <c r="R53" s="82">
        <v>68</v>
      </c>
    </row>
    <row r="54" spans="17:18" ht="12.75">
      <c r="Q54" s="242">
        <v>1390</v>
      </c>
      <c r="R54" s="82">
        <v>69</v>
      </c>
    </row>
    <row r="55" spans="17:18" ht="12.75">
      <c r="Q55" s="242">
        <v>1405</v>
      </c>
      <c r="R55" s="82">
        <v>70</v>
      </c>
    </row>
    <row r="56" spans="17:18" ht="12.75">
      <c r="Q56" s="242">
        <v>1420</v>
      </c>
      <c r="R56" s="82">
        <v>71</v>
      </c>
    </row>
    <row r="57" spans="17:18" ht="12.75">
      <c r="Q57" s="242">
        <v>1435</v>
      </c>
      <c r="R57" s="82">
        <v>72</v>
      </c>
    </row>
    <row r="58" spans="17:18" ht="12.75">
      <c r="Q58" s="242">
        <v>1450</v>
      </c>
      <c r="R58" s="82">
        <v>73</v>
      </c>
    </row>
    <row r="59" spans="17:18" ht="12.75">
      <c r="Q59" s="242">
        <v>1465</v>
      </c>
      <c r="R59" s="82">
        <v>74</v>
      </c>
    </row>
    <row r="60" spans="17:18" ht="12.75">
      <c r="Q60" s="242">
        <v>1480</v>
      </c>
      <c r="R60" s="82">
        <v>75</v>
      </c>
    </row>
    <row r="61" spans="17:18" ht="12.75">
      <c r="Q61" s="242">
        <v>1495</v>
      </c>
      <c r="R61" s="82">
        <v>76</v>
      </c>
    </row>
    <row r="62" spans="17:18" ht="12.75">
      <c r="Q62" s="242">
        <v>1510</v>
      </c>
      <c r="R62" s="82">
        <v>77</v>
      </c>
    </row>
    <row r="63" spans="17:18" ht="12.75">
      <c r="Q63" s="242">
        <v>1525</v>
      </c>
      <c r="R63" s="82">
        <v>78</v>
      </c>
    </row>
    <row r="64" spans="17:18" ht="12.75">
      <c r="Q64" s="242">
        <v>1540</v>
      </c>
      <c r="R64" s="82">
        <v>79</v>
      </c>
    </row>
    <row r="65" spans="17:18" ht="12.75">
      <c r="Q65" s="242">
        <v>1555</v>
      </c>
      <c r="R65" s="82">
        <v>80</v>
      </c>
    </row>
    <row r="66" spans="17:18" ht="12.75">
      <c r="Q66" s="242">
        <v>1570</v>
      </c>
      <c r="R66" s="82">
        <v>81</v>
      </c>
    </row>
    <row r="67" spans="17:18" ht="12.75">
      <c r="Q67" s="242">
        <v>1585</v>
      </c>
      <c r="R67" s="82">
        <v>82</v>
      </c>
    </row>
    <row r="68" spans="17:18" ht="12.75">
      <c r="Q68" s="242">
        <v>1600</v>
      </c>
      <c r="R68" s="82">
        <v>83</v>
      </c>
    </row>
    <row r="69" spans="17:18" ht="12.75">
      <c r="Q69" s="242">
        <v>1615</v>
      </c>
      <c r="R69" s="82">
        <v>84</v>
      </c>
    </row>
    <row r="70" spans="17:18" ht="12.75">
      <c r="Q70" s="242">
        <v>1630</v>
      </c>
      <c r="R70" s="82">
        <v>85</v>
      </c>
    </row>
    <row r="71" spans="17:18" ht="12.75">
      <c r="Q71" s="242">
        <v>1645</v>
      </c>
      <c r="R71" s="82">
        <v>86</v>
      </c>
    </row>
    <row r="72" spans="17:18" ht="12.75">
      <c r="Q72" s="242">
        <v>1660</v>
      </c>
      <c r="R72" s="82">
        <v>87</v>
      </c>
    </row>
    <row r="73" spans="17:18" ht="12.75">
      <c r="Q73" s="242">
        <v>1675</v>
      </c>
      <c r="R73" s="82">
        <v>88</v>
      </c>
    </row>
    <row r="74" spans="17:18" ht="12.75">
      <c r="Q74" s="242">
        <v>1690</v>
      </c>
      <c r="R74" s="82">
        <v>89</v>
      </c>
    </row>
    <row r="75" spans="17:18" ht="12.75">
      <c r="Q75" s="242">
        <v>1705</v>
      </c>
      <c r="R75" s="82">
        <v>90</v>
      </c>
    </row>
    <row r="76" spans="17:18" ht="12.75">
      <c r="Q76" s="242">
        <v>1720</v>
      </c>
      <c r="R76" s="82">
        <v>91</v>
      </c>
    </row>
    <row r="77" spans="17:18" ht="12.75">
      <c r="Q77" s="242">
        <v>1735</v>
      </c>
      <c r="R77" s="82">
        <v>92</v>
      </c>
    </row>
    <row r="78" spans="17:18" ht="12.75">
      <c r="Q78" s="242">
        <v>1750</v>
      </c>
      <c r="R78" s="82">
        <v>93</v>
      </c>
    </row>
    <row r="79" spans="17:18" ht="12.75">
      <c r="Q79" s="241">
        <v>1765</v>
      </c>
      <c r="R79" s="240">
        <v>94</v>
      </c>
    </row>
    <row r="80" spans="17:18" ht="12.75">
      <c r="Q80" s="241">
        <v>1780</v>
      </c>
      <c r="R80" s="240">
        <v>95</v>
      </c>
    </row>
    <row r="81" spans="17:18" ht="12.75">
      <c r="Q81" s="241">
        <v>1794</v>
      </c>
      <c r="R81" s="240">
        <v>96</v>
      </c>
    </row>
    <row r="82" spans="17:18" ht="12.75">
      <c r="Q82" s="241">
        <v>1808</v>
      </c>
      <c r="R82" s="240">
        <v>97</v>
      </c>
    </row>
    <row r="83" spans="17:18" ht="12.75">
      <c r="Q83" s="241">
        <v>1822</v>
      </c>
      <c r="R83" s="240">
        <v>98</v>
      </c>
    </row>
    <row r="84" spans="17:18" ht="12.75">
      <c r="Q84" s="241">
        <v>1836</v>
      </c>
      <c r="R84" s="240">
        <v>99</v>
      </c>
    </row>
    <row r="85" spans="17:18" ht="12.75">
      <c r="Q85" s="241">
        <v>1850</v>
      </c>
      <c r="R85" s="240">
        <v>100</v>
      </c>
    </row>
  </sheetData>
  <sheetProtection/>
  <mergeCells count="23">
    <mergeCell ref="A1:O1"/>
    <mergeCell ref="A2:P2"/>
    <mergeCell ref="A3:C3"/>
    <mergeCell ref="D3:E3"/>
    <mergeCell ref="M3:P3"/>
    <mergeCell ref="A4:C4"/>
    <mergeCell ref="P6:P7"/>
    <mergeCell ref="A34:D34"/>
    <mergeCell ref="G34:M34"/>
    <mergeCell ref="N34:O34"/>
    <mergeCell ref="N5:O5"/>
    <mergeCell ref="A6:A7"/>
    <mergeCell ref="B6:B7"/>
    <mergeCell ref="F6:F7"/>
    <mergeCell ref="G6:M6"/>
    <mergeCell ref="N6:N7"/>
    <mergeCell ref="C6:C7"/>
    <mergeCell ref="D6:D7"/>
    <mergeCell ref="E6:E7"/>
    <mergeCell ref="D4:E4"/>
    <mergeCell ref="K4:L4"/>
    <mergeCell ref="M4:O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U110"/>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26" customWidth="1"/>
    <col min="2" max="2" width="7.7109375" style="26" bestFit="1" customWidth="1"/>
    <col min="3" max="3" width="14.421875" style="20" customWidth="1"/>
    <col min="4" max="4" width="24.421875" style="52" customWidth="1"/>
    <col min="5" max="5" width="20.140625" style="52" customWidth="1"/>
    <col min="6" max="6" width="9.28125" style="178" customWidth="1"/>
    <col min="7" max="7" width="7.57421875" style="27" customWidth="1"/>
    <col min="8" max="8" width="2.140625" style="20" customWidth="1"/>
    <col min="9" max="9" width="4.421875" style="26" customWidth="1"/>
    <col min="10" max="10" width="14.28125" style="26" hidden="1" customWidth="1"/>
    <col min="11" max="11" width="6.57421875" style="26" customWidth="1"/>
    <col min="12" max="12" width="12.7109375" style="28" customWidth="1"/>
    <col min="13" max="13" width="26.8515625" style="56" customWidth="1"/>
    <col min="14" max="14" width="15.8515625" style="56" customWidth="1"/>
    <col min="15" max="15" width="9.57421875" style="178" customWidth="1"/>
    <col min="16" max="16" width="7.7109375" style="20" customWidth="1"/>
    <col min="17" max="17" width="5.7109375" style="20" customWidth="1"/>
    <col min="18" max="19" width="9.140625" style="20" customWidth="1"/>
    <col min="20" max="20" width="9.140625" style="235" hidden="1" customWidth="1"/>
    <col min="21" max="21" width="9.140625" style="233" hidden="1" customWidth="1"/>
    <col min="22" max="16384" width="9.140625" style="20" customWidth="1"/>
  </cols>
  <sheetData>
    <row r="1" spans="1:21" s="10" customFormat="1" ht="53.25" customHeight="1">
      <c r="A1" s="517" t="s">
        <v>716</v>
      </c>
      <c r="B1" s="517"/>
      <c r="C1" s="517"/>
      <c r="D1" s="517"/>
      <c r="E1" s="517"/>
      <c r="F1" s="517"/>
      <c r="G1" s="517"/>
      <c r="H1" s="517"/>
      <c r="I1" s="517"/>
      <c r="J1" s="517"/>
      <c r="K1" s="517"/>
      <c r="L1" s="517"/>
      <c r="M1" s="517"/>
      <c r="N1" s="517"/>
      <c r="O1" s="517"/>
      <c r="P1" s="517"/>
      <c r="T1" s="234">
        <v>5454</v>
      </c>
      <c r="U1" s="230">
        <v>100</v>
      </c>
    </row>
    <row r="2" spans="1:21" s="10" customFormat="1" ht="24.75" customHeight="1">
      <c r="A2" s="518" t="s">
        <v>717</v>
      </c>
      <c r="B2" s="518"/>
      <c r="C2" s="518"/>
      <c r="D2" s="518"/>
      <c r="E2" s="518"/>
      <c r="F2" s="518"/>
      <c r="G2" s="518"/>
      <c r="H2" s="518"/>
      <c r="I2" s="518"/>
      <c r="J2" s="518"/>
      <c r="K2" s="518"/>
      <c r="L2" s="518"/>
      <c r="M2" s="518"/>
      <c r="N2" s="518"/>
      <c r="O2" s="518"/>
      <c r="P2" s="518"/>
      <c r="T2" s="234">
        <v>5464</v>
      </c>
      <c r="U2" s="230">
        <v>99</v>
      </c>
    </row>
    <row r="3" spans="1:21" s="11" customFormat="1" ht="21.75" customHeight="1">
      <c r="A3" s="519" t="s">
        <v>100</v>
      </c>
      <c r="B3" s="519"/>
      <c r="C3" s="519"/>
      <c r="D3" s="520" t="s">
        <v>414</v>
      </c>
      <c r="E3" s="520"/>
      <c r="F3" s="521" t="s">
        <v>772</v>
      </c>
      <c r="G3" s="521"/>
      <c r="H3" s="534" t="s">
        <v>735</v>
      </c>
      <c r="I3" s="534"/>
      <c r="J3" s="534"/>
      <c r="K3" s="534"/>
      <c r="L3" s="534"/>
      <c r="M3" s="227" t="s">
        <v>468</v>
      </c>
      <c r="N3" s="529" t="s">
        <v>743</v>
      </c>
      <c r="O3" s="529"/>
      <c r="P3" s="529"/>
      <c r="T3" s="234">
        <v>5474</v>
      </c>
      <c r="U3" s="230">
        <v>98</v>
      </c>
    </row>
    <row r="4" spans="1:21" s="11" customFormat="1" ht="17.25" customHeight="1">
      <c r="A4" s="524" t="s">
        <v>91</v>
      </c>
      <c r="B4" s="524"/>
      <c r="C4" s="524"/>
      <c r="D4" s="525" t="s">
        <v>552</v>
      </c>
      <c r="E4" s="525"/>
      <c r="F4" s="179"/>
      <c r="G4" s="32"/>
      <c r="H4" s="32"/>
      <c r="I4" s="32"/>
      <c r="J4" s="32"/>
      <c r="K4" s="32"/>
      <c r="L4" s="33"/>
      <c r="M4" s="76" t="s">
        <v>98</v>
      </c>
      <c r="N4" s="530" t="s">
        <v>869</v>
      </c>
      <c r="O4" s="530"/>
      <c r="P4" s="530"/>
      <c r="T4" s="234">
        <v>5484</v>
      </c>
      <c r="U4" s="230">
        <v>97</v>
      </c>
    </row>
    <row r="5" spans="1:21" s="10" customFormat="1" ht="19.5" customHeight="1">
      <c r="A5" s="12"/>
      <c r="B5" s="12"/>
      <c r="C5" s="13"/>
      <c r="D5" s="14"/>
      <c r="E5" s="15"/>
      <c r="F5" s="180"/>
      <c r="G5" s="15"/>
      <c r="H5" s="15"/>
      <c r="I5" s="12"/>
      <c r="J5" s="12"/>
      <c r="K5" s="12"/>
      <c r="L5" s="16"/>
      <c r="M5" s="17"/>
      <c r="N5" s="528">
        <v>41770.625423495374</v>
      </c>
      <c r="O5" s="528"/>
      <c r="P5" s="528"/>
      <c r="T5" s="234">
        <v>5494</v>
      </c>
      <c r="U5" s="230">
        <v>96</v>
      </c>
    </row>
    <row r="6" spans="1:21" s="18" customFormat="1" ht="24.75" customHeight="1">
      <c r="A6" s="526" t="s">
        <v>12</v>
      </c>
      <c r="B6" s="531" t="s">
        <v>86</v>
      </c>
      <c r="C6" s="533" t="s">
        <v>97</v>
      </c>
      <c r="D6" s="527" t="s">
        <v>14</v>
      </c>
      <c r="E6" s="527" t="s">
        <v>548</v>
      </c>
      <c r="F6" s="535" t="s">
        <v>15</v>
      </c>
      <c r="G6" s="522" t="s">
        <v>207</v>
      </c>
      <c r="I6" s="246" t="s">
        <v>16</v>
      </c>
      <c r="J6" s="247"/>
      <c r="K6" s="247"/>
      <c r="L6" s="247"/>
      <c r="M6" s="250"/>
      <c r="N6" s="247"/>
      <c r="O6" s="257"/>
      <c r="P6" s="248"/>
      <c r="T6" s="235">
        <v>5504</v>
      </c>
      <c r="U6" s="233">
        <v>95</v>
      </c>
    </row>
    <row r="7" spans="1:21" ht="24.75" customHeight="1">
      <c r="A7" s="526"/>
      <c r="B7" s="532"/>
      <c r="C7" s="533"/>
      <c r="D7" s="527"/>
      <c r="E7" s="527"/>
      <c r="F7" s="535"/>
      <c r="G7" s="523"/>
      <c r="H7" s="19"/>
      <c r="I7" s="49" t="s">
        <v>12</v>
      </c>
      <c r="J7" s="46" t="s">
        <v>87</v>
      </c>
      <c r="K7" s="46" t="s">
        <v>86</v>
      </c>
      <c r="L7" s="47" t="s">
        <v>13</v>
      </c>
      <c r="M7" s="48" t="s">
        <v>14</v>
      </c>
      <c r="N7" s="48" t="s">
        <v>548</v>
      </c>
      <c r="O7" s="258" t="s">
        <v>15</v>
      </c>
      <c r="P7" s="46" t="s">
        <v>28</v>
      </c>
      <c r="T7" s="235">
        <v>5514</v>
      </c>
      <c r="U7" s="233">
        <v>94</v>
      </c>
    </row>
    <row r="8" spans="1:21" s="18" customFormat="1" ht="24.75" customHeight="1">
      <c r="A8" s="73">
        <v>1</v>
      </c>
      <c r="B8" s="270">
        <v>132</v>
      </c>
      <c r="C8" s="116">
        <v>36071</v>
      </c>
      <c r="D8" s="271" t="s">
        <v>977</v>
      </c>
      <c r="E8" s="172" t="s">
        <v>951</v>
      </c>
      <c r="F8" s="389">
        <v>5807</v>
      </c>
      <c r="G8" s="253"/>
      <c r="H8" s="21"/>
      <c r="I8" s="73">
        <v>1</v>
      </c>
      <c r="J8" s="198" t="s">
        <v>47</v>
      </c>
      <c r="K8" s="253" t="s">
        <v>715</v>
      </c>
      <c r="L8" s="116" t="s">
        <v>715</v>
      </c>
      <c r="M8" s="199" t="s">
        <v>715</v>
      </c>
      <c r="N8" s="199" t="s">
        <v>715</v>
      </c>
      <c r="O8" s="181"/>
      <c r="P8" s="269"/>
      <c r="T8" s="235">
        <v>5524</v>
      </c>
      <c r="U8" s="233">
        <v>93</v>
      </c>
    </row>
    <row r="9" spans="1:21" s="18" customFormat="1" ht="24.75" customHeight="1">
      <c r="A9" s="73">
        <v>2</v>
      </c>
      <c r="B9" s="270">
        <v>150</v>
      </c>
      <c r="C9" s="116">
        <v>35765</v>
      </c>
      <c r="D9" s="271" t="s">
        <v>963</v>
      </c>
      <c r="E9" s="172" t="s">
        <v>964</v>
      </c>
      <c r="F9" s="389">
        <v>5834</v>
      </c>
      <c r="G9" s="253"/>
      <c r="H9" s="21"/>
      <c r="I9" s="73">
        <v>2</v>
      </c>
      <c r="J9" s="198" t="s">
        <v>49</v>
      </c>
      <c r="K9" s="253">
        <v>204</v>
      </c>
      <c r="L9" s="116">
        <v>36434</v>
      </c>
      <c r="M9" s="199" t="s">
        <v>980</v>
      </c>
      <c r="N9" s="199" t="s">
        <v>928</v>
      </c>
      <c r="O9" s="181">
        <v>10985</v>
      </c>
      <c r="P9" s="269">
        <v>4</v>
      </c>
      <c r="T9" s="235">
        <v>5534</v>
      </c>
      <c r="U9" s="233">
        <v>92</v>
      </c>
    </row>
    <row r="10" spans="1:21" s="18" customFormat="1" ht="24.75" customHeight="1">
      <c r="A10" s="73">
        <v>3</v>
      </c>
      <c r="B10" s="270">
        <v>27</v>
      </c>
      <c r="C10" s="116">
        <v>35673</v>
      </c>
      <c r="D10" s="271" t="s">
        <v>965</v>
      </c>
      <c r="E10" s="172" t="s">
        <v>907</v>
      </c>
      <c r="F10" s="389">
        <v>5880</v>
      </c>
      <c r="G10" s="253"/>
      <c r="H10" s="21"/>
      <c r="I10" s="73">
        <v>3</v>
      </c>
      <c r="J10" s="198" t="s">
        <v>50</v>
      </c>
      <c r="K10" s="253">
        <v>209</v>
      </c>
      <c r="L10" s="116">
        <v>35796</v>
      </c>
      <c r="M10" s="199" t="s">
        <v>952</v>
      </c>
      <c r="N10" s="199" t="s">
        <v>900</v>
      </c>
      <c r="O10" s="181">
        <v>11058</v>
      </c>
      <c r="P10" s="269">
        <v>5</v>
      </c>
      <c r="T10" s="235">
        <v>5544</v>
      </c>
      <c r="U10" s="233">
        <v>91</v>
      </c>
    </row>
    <row r="11" spans="1:21" s="18" customFormat="1" ht="24.75" customHeight="1">
      <c r="A11" s="73">
        <v>4</v>
      </c>
      <c r="B11" s="270">
        <v>39</v>
      </c>
      <c r="C11" s="116">
        <v>35436</v>
      </c>
      <c r="D11" s="271" t="s">
        <v>966</v>
      </c>
      <c r="E11" s="172" t="s">
        <v>956</v>
      </c>
      <c r="F11" s="389">
        <v>5915</v>
      </c>
      <c r="G11" s="253"/>
      <c r="H11" s="21"/>
      <c r="I11" s="73">
        <v>4</v>
      </c>
      <c r="J11" s="198" t="s">
        <v>51</v>
      </c>
      <c r="K11" s="253">
        <v>61</v>
      </c>
      <c r="L11" s="116">
        <v>36534</v>
      </c>
      <c r="M11" s="199" t="s">
        <v>939</v>
      </c>
      <c r="N11" s="199" t="s">
        <v>909</v>
      </c>
      <c r="O11" s="181">
        <v>11255</v>
      </c>
      <c r="P11" s="269">
        <v>6</v>
      </c>
      <c r="T11" s="235">
        <v>5554</v>
      </c>
      <c r="U11" s="233">
        <v>90</v>
      </c>
    </row>
    <row r="12" spans="1:21" s="18" customFormat="1" ht="24.75" customHeight="1">
      <c r="A12" s="73">
        <v>5</v>
      </c>
      <c r="B12" s="270">
        <v>104</v>
      </c>
      <c r="C12" s="116">
        <v>35657</v>
      </c>
      <c r="D12" s="271" t="s">
        <v>959</v>
      </c>
      <c r="E12" s="172" t="s">
        <v>914</v>
      </c>
      <c r="F12" s="389">
        <v>5971</v>
      </c>
      <c r="G12" s="253"/>
      <c r="H12" s="21"/>
      <c r="I12" s="73">
        <v>5</v>
      </c>
      <c r="J12" s="198" t="s">
        <v>52</v>
      </c>
      <c r="K12" s="253">
        <v>56</v>
      </c>
      <c r="L12" s="116">
        <v>35739</v>
      </c>
      <c r="M12" s="199" t="s">
        <v>982</v>
      </c>
      <c r="N12" s="199" t="s">
        <v>958</v>
      </c>
      <c r="O12" s="181">
        <v>10726</v>
      </c>
      <c r="P12" s="269">
        <v>3</v>
      </c>
      <c r="T12" s="235">
        <v>5564</v>
      </c>
      <c r="U12" s="233">
        <v>89</v>
      </c>
    </row>
    <row r="13" spans="1:21" s="18" customFormat="1" ht="24.75" customHeight="1">
      <c r="A13" s="73">
        <v>6</v>
      </c>
      <c r="B13" s="270">
        <v>109</v>
      </c>
      <c r="C13" s="116">
        <v>35697</v>
      </c>
      <c r="D13" s="271" t="s">
        <v>960</v>
      </c>
      <c r="E13" s="172" t="s">
        <v>918</v>
      </c>
      <c r="F13" s="181">
        <v>10036</v>
      </c>
      <c r="G13" s="253"/>
      <c r="H13" s="21"/>
      <c r="I13" s="73">
        <v>6</v>
      </c>
      <c r="J13" s="198" t="s">
        <v>53</v>
      </c>
      <c r="K13" s="253">
        <v>125</v>
      </c>
      <c r="L13" s="116">
        <v>36588</v>
      </c>
      <c r="M13" s="199" t="s">
        <v>975</v>
      </c>
      <c r="N13" s="199" t="s">
        <v>976</v>
      </c>
      <c r="O13" s="181">
        <v>10611</v>
      </c>
      <c r="P13" s="269">
        <v>2</v>
      </c>
      <c r="T13" s="235">
        <v>5574</v>
      </c>
      <c r="U13" s="233">
        <v>88</v>
      </c>
    </row>
    <row r="14" spans="1:21" s="18" customFormat="1" ht="24.75" customHeight="1">
      <c r="A14" s="73">
        <v>7</v>
      </c>
      <c r="B14" s="270">
        <v>26</v>
      </c>
      <c r="C14" s="116">
        <v>35962</v>
      </c>
      <c r="D14" s="271" t="s">
        <v>953</v>
      </c>
      <c r="E14" s="172" t="s">
        <v>954</v>
      </c>
      <c r="F14" s="181">
        <v>10045</v>
      </c>
      <c r="G14" s="253"/>
      <c r="H14" s="21"/>
      <c r="I14" s="73">
        <v>7</v>
      </c>
      <c r="J14" s="198" t="s">
        <v>361</v>
      </c>
      <c r="K14" s="253">
        <v>22</v>
      </c>
      <c r="L14" s="116">
        <v>35540</v>
      </c>
      <c r="M14" s="199" t="s">
        <v>981</v>
      </c>
      <c r="N14" s="199" t="s">
        <v>905</v>
      </c>
      <c r="O14" s="181" t="s">
        <v>1221</v>
      </c>
      <c r="P14" s="269" t="s">
        <v>877</v>
      </c>
      <c r="T14" s="235">
        <v>5584</v>
      </c>
      <c r="U14" s="233">
        <v>87</v>
      </c>
    </row>
    <row r="15" spans="1:21" s="18" customFormat="1" ht="24.75" customHeight="1">
      <c r="A15" s="73">
        <v>8</v>
      </c>
      <c r="B15" s="270">
        <v>38</v>
      </c>
      <c r="C15" s="116">
        <v>35506</v>
      </c>
      <c r="D15" s="271" t="s">
        <v>955</v>
      </c>
      <c r="E15" s="172" t="s">
        <v>956</v>
      </c>
      <c r="F15" s="181">
        <v>10104</v>
      </c>
      <c r="G15" s="253"/>
      <c r="H15" s="21"/>
      <c r="I15" s="73">
        <v>8</v>
      </c>
      <c r="J15" s="198" t="s">
        <v>362</v>
      </c>
      <c r="K15" s="253">
        <v>74</v>
      </c>
      <c r="L15" s="116">
        <v>36013</v>
      </c>
      <c r="M15" s="199" t="s">
        <v>941</v>
      </c>
      <c r="N15" s="199" t="s">
        <v>942</v>
      </c>
      <c r="O15" s="181">
        <v>10254</v>
      </c>
      <c r="P15" s="269">
        <v>1</v>
      </c>
      <c r="T15" s="235">
        <v>5594</v>
      </c>
      <c r="U15" s="233">
        <v>86</v>
      </c>
    </row>
    <row r="16" spans="1:21" s="18" customFormat="1" ht="24.75" customHeight="1" thickBot="1">
      <c r="A16" s="375">
        <v>9</v>
      </c>
      <c r="B16" s="376">
        <v>171</v>
      </c>
      <c r="C16" s="377">
        <v>35535</v>
      </c>
      <c r="D16" s="378" t="s">
        <v>979</v>
      </c>
      <c r="E16" s="379" t="s">
        <v>922</v>
      </c>
      <c r="F16" s="440">
        <v>10131</v>
      </c>
      <c r="G16" s="381"/>
      <c r="H16" s="21"/>
      <c r="I16" s="246" t="s">
        <v>17</v>
      </c>
      <c r="J16" s="247"/>
      <c r="K16" s="247"/>
      <c r="L16" s="247"/>
      <c r="M16" s="250"/>
      <c r="N16" s="247"/>
      <c r="O16" s="257"/>
      <c r="P16" s="248"/>
      <c r="T16" s="235">
        <v>5604</v>
      </c>
      <c r="U16" s="233">
        <v>85</v>
      </c>
    </row>
    <row r="17" spans="1:21" s="18" customFormat="1" ht="24.75" customHeight="1">
      <c r="A17" s="368">
        <v>10</v>
      </c>
      <c r="B17" s="369">
        <v>28</v>
      </c>
      <c r="C17" s="370">
        <v>36603</v>
      </c>
      <c r="D17" s="371" t="s">
        <v>906</v>
      </c>
      <c r="E17" s="372" t="s">
        <v>907</v>
      </c>
      <c r="F17" s="439">
        <v>10206</v>
      </c>
      <c r="G17" s="374"/>
      <c r="H17" s="21"/>
      <c r="I17" s="49" t="s">
        <v>12</v>
      </c>
      <c r="J17" s="46" t="s">
        <v>87</v>
      </c>
      <c r="K17" s="46" t="s">
        <v>86</v>
      </c>
      <c r="L17" s="47" t="s">
        <v>13</v>
      </c>
      <c r="M17" s="48" t="s">
        <v>14</v>
      </c>
      <c r="N17" s="48" t="s">
        <v>548</v>
      </c>
      <c r="O17" s="258" t="s">
        <v>15</v>
      </c>
      <c r="P17" s="46" t="s">
        <v>28</v>
      </c>
      <c r="T17" s="235">
        <v>5624</v>
      </c>
      <c r="U17" s="233">
        <v>84</v>
      </c>
    </row>
    <row r="18" spans="1:21" s="18" customFormat="1" ht="24.75" customHeight="1">
      <c r="A18" s="73">
        <v>11</v>
      </c>
      <c r="B18" s="270">
        <v>74</v>
      </c>
      <c r="C18" s="116">
        <v>36013</v>
      </c>
      <c r="D18" s="271" t="s">
        <v>941</v>
      </c>
      <c r="E18" s="172" t="s">
        <v>942</v>
      </c>
      <c r="F18" s="181">
        <v>10254</v>
      </c>
      <c r="G18" s="253"/>
      <c r="H18" s="21"/>
      <c r="I18" s="73">
        <v>1</v>
      </c>
      <c r="J18" s="198" t="s">
        <v>54</v>
      </c>
      <c r="K18" s="253" t="s">
        <v>715</v>
      </c>
      <c r="L18" s="116" t="s">
        <v>715</v>
      </c>
      <c r="M18" s="199" t="s">
        <v>715</v>
      </c>
      <c r="N18" s="199" t="s">
        <v>715</v>
      </c>
      <c r="O18" s="181"/>
      <c r="P18" s="269"/>
      <c r="T18" s="235">
        <v>5644</v>
      </c>
      <c r="U18" s="233">
        <v>83</v>
      </c>
    </row>
    <row r="19" spans="1:21" s="18" customFormat="1" ht="24.75" customHeight="1">
      <c r="A19" s="73">
        <v>12</v>
      </c>
      <c r="B19" s="270">
        <v>11</v>
      </c>
      <c r="C19" s="116">
        <v>35434</v>
      </c>
      <c r="D19" s="271" t="s">
        <v>938</v>
      </c>
      <c r="E19" s="172" t="s">
        <v>903</v>
      </c>
      <c r="F19" s="181">
        <v>10282</v>
      </c>
      <c r="G19" s="253"/>
      <c r="H19" s="21"/>
      <c r="I19" s="73">
        <v>2</v>
      </c>
      <c r="J19" s="198" t="s">
        <v>48</v>
      </c>
      <c r="K19" s="253">
        <v>55</v>
      </c>
      <c r="L19" s="116">
        <v>35718</v>
      </c>
      <c r="M19" s="199" t="s">
        <v>957</v>
      </c>
      <c r="N19" s="199" t="s">
        <v>958</v>
      </c>
      <c r="O19" s="181">
        <v>11169</v>
      </c>
      <c r="P19" s="269">
        <v>5</v>
      </c>
      <c r="T19" s="235">
        <v>5664</v>
      </c>
      <c r="U19" s="233">
        <v>82</v>
      </c>
    </row>
    <row r="20" spans="1:21" s="18" customFormat="1" ht="24.75" customHeight="1">
      <c r="A20" s="73">
        <v>13</v>
      </c>
      <c r="B20" s="270">
        <v>129</v>
      </c>
      <c r="C20" s="116">
        <v>36645</v>
      </c>
      <c r="D20" s="271" t="s">
        <v>961</v>
      </c>
      <c r="E20" s="172" t="s">
        <v>951</v>
      </c>
      <c r="F20" s="181">
        <v>10396</v>
      </c>
      <c r="G20" s="253"/>
      <c r="H20" s="21"/>
      <c r="I20" s="73">
        <v>3</v>
      </c>
      <c r="J20" s="198" t="s">
        <v>55</v>
      </c>
      <c r="K20" s="253">
        <v>141</v>
      </c>
      <c r="L20" s="116">
        <v>36058</v>
      </c>
      <c r="M20" s="199" t="s">
        <v>932</v>
      </c>
      <c r="N20" s="199" t="s">
        <v>933</v>
      </c>
      <c r="O20" s="181">
        <v>10509</v>
      </c>
      <c r="P20" s="269">
        <v>2</v>
      </c>
      <c r="T20" s="235">
        <v>5684</v>
      </c>
      <c r="U20" s="233">
        <v>81</v>
      </c>
    </row>
    <row r="21" spans="1:21" s="18" customFormat="1" ht="24.75" customHeight="1">
      <c r="A21" s="73">
        <v>14</v>
      </c>
      <c r="B21" s="270">
        <v>87</v>
      </c>
      <c r="C21" s="116">
        <v>35449</v>
      </c>
      <c r="D21" s="271" t="s">
        <v>948</v>
      </c>
      <c r="E21" s="172" t="s">
        <v>947</v>
      </c>
      <c r="F21" s="181">
        <v>10405</v>
      </c>
      <c r="G21" s="253"/>
      <c r="H21" s="21"/>
      <c r="I21" s="73">
        <v>4</v>
      </c>
      <c r="J21" s="198" t="s">
        <v>56</v>
      </c>
      <c r="K21" s="253">
        <v>129</v>
      </c>
      <c r="L21" s="116">
        <v>36645</v>
      </c>
      <c r="M21" s="199" t="s">
        <v>961</v>
      </c>
      <c r="N21" s="199" t="s">
        <v>951</v>
      </c>
      <c r="O21" s="181">
        <v>10396</v>
      </c>
      <c r="P21" s="269">
        <v>1</v>
      </c>
      <c r="T21" s="235">
        <v>5704</v>
      </c>
      <c r="U21" s="233">
        <v>80</v>
      </c>
    </row>
    <row r="22" spans="1:21" s="18" customFormat="1" ht="24.75" customHeight="1">
      <c r="A22" s="73">
        <v>15</v>
      </c>
      <c r="B22" s="270">
        <v>170</v>
      </c>
      <c r="C22" s="116">
        <v>35976</v>
      </c>
      <c r="D22" s="271" t="s">
        <v>978</v>
      </c>
      <c r="E22" s="172" t="s">
        <v>922</v>
      </c>
      <c r="F22" s="181">
        <v>10410</v>
      </c>
      <c r="G22" s="253"/>
      <c r="H22" s="21"/>
      <c r="I22" s="73">
        <v>5</v>
      </c>
      <c r="J22" s="198" t="s">
        <v>57</v>
      </c>
      <c r="K22" s="253">
        <v>89</v>
      </c>
      <c r="L22" s="116">
        <v>35927</v>
      </c>
      <c r="M22" s="199" t="s">
        <v>969</v>
      </c>
      <c r="N22" s="199" t="s">
        <v>947</v>
      </c>
      <c r="O22" s="181">
        <v>11473</v>
      </c>
      <c r="P22" s="269">
        <v>7</v>
      </c>
      <c r="T22" s="235">
        <v>5724</v>
      </c>
      <c r="U22" s="233">
        <v>79</v>
      </c>
    </row>
    <row r="23" spans="1:21" s="18" customFormat="1" ht="24.75" customHeight="1">
      <c r="A23" s="73">
        <v>16</v>
      </c>
      <c r="B23" s="270">
        <v>101</v>
      </c>
      <c r="C23" s="116">
        <v>36080</v>
      </c>
      <c r="D23" s="271" t="s">
        <v>974</v>
      </c>
      <c r="E23" s="172" t="s">
        <v>914</v>
      </c>
      <c r="F23" s="181">
        <v>10460</v>
      </c>
      <c r="G23" s="253"/>
      <c r="H23" s="21"/>
      <c r="I23" s="73">
        <v>6</v>
      </c>
      <c r="J23" s="198" t="s">
        <v>58</v>
      </c>
      <c r="K23" s="253">
        <v>176</v>
      </c>
      <c r="L23" s="116">
        <v>36162</v>
      </c>
      <c r="M23" s="199" t="s">
        <v>962</v>
      </c>
      <c r="N23" s="199" t="s">
        <v>924</v>
      </c>
      <c r="O23" s="181">
        <v>10738</v>
      </c>
      <c r="P23" s="269">
        <v>3</v>
      </c>
      <c r="T23" s="235">
        <v>5744</v>
      </c>
      <c r="U23" s="233">
        <v>78</v>
      </c>
    </row>
    <row r="24" spans="1:21" s="18" customFormat="1" ht="24.75" customHeight="1">
      <c r="A24" s="73">
        <v>17</v>
      </c>
      <c r="B24" s="270">
        <v>93</v>
      </c>
      <c r="C24" s="116">
        <v>36254</v>
      </c>
      <c r="D24" s="271" t="s">
        <v>973</v>
      </c>
      <c r="E24" s="172" t="s">
        <v>972</v>
      </c>
      <c r="F24" s="181">
        <v>10489</v>
      </c>
      <c r="G24" s="253"/>
      <c r="H24" s="21"/>
      <c r="I24" s="73">
        <v>7</v>
      </c>
      <c r="J24" s="198" t="s">
        <v>363</v>
      </c>
      <c r="K24" s="253">
        <v>90</v>
      </c>
      <c r="L24" s="116">
        <v>36001</v>
      </c>
      <c r="M24" s="199" t="s">
        <v>970</v>
      </c>
      <c r="N24" s="199" t="s">
        <v>947</v>
      </c>
      <c r="O24" s="181">
        <v>11135</v>
      </c>
      <c r="P24" s="269">
        <v>4</v>
      </c>
      <c r="T24" s="235">
        <v>5764</v>
      </c>
      <c r="U24" s="233">
        <v>77</v>
      </c>
    </row>
    <row r="25" spans="1:21" s="18" customFormat="1" ht="24.75" customHeight="1">
      <c r="A25" s="73">
        <v>18</v>
      </c>
      <c r="B25" s="270">
        <v>141</v>
      </c>
      <c r="C25" s="116">
        <v>36058</v>
      </c>
      <c r="D25" s="271" t="s">
        <v>932</v>
      </c>
      <c r="E25" s="172" t="s">
        <v>933</v>
      </c>
      <c r="F25" s="181">
        <v>10509</v>
      </c>
      <c r="G25" s="253"/>
      <c r="H25" s="21"/>
      <c r="I25" s="73">
        <v>8</v>
      </c>
      <c r="J25" s="198" t="s">
        <v>364</v>
      </c>
      <c r="K25" s="253">
        <v>57</v>
      </c>
      <c r="L25" s="116">
        <v>36646</v>
      </c>
      <c r="M25" s="199" t="s">
        <v>983</v>
      </c>
      <c r="N25" s="199" t="s">
        <v>958</v>
      </c>
      <c r="O25" s="181">
        <v>11276</v>
      </c>
      <c r="P25" s="269">
        <v>6</v>
      </c>
      <c r="T25" s="235">
        <v>5784</v>
      </c>
      <c r="U25" s="233">
        <v>76</v>
      </c>
    </row>
    <row r="26" spans="1:21" s="18" customFormat="1" ht="24.75" customHeight="1">
      <c r="A26" s="73">
        <v>19</v>
      </c>
      <c r="B26" s="270">
        <v>91</v>
      </c>
      <c r="C26" s="116">
        <v>36319</v>
      </c>
      <c r="D26" s="271" t="s">
        <v>971</v>
      </c>
      <c r="E26" s="172" t="s">
        <v>972</v>
      </c>
      <c r="F26" s="181">
        <v>10542</v>
      </c>
      <c r="G26" s="253"/>
      <c r="H26" s="21"/>
      <c r="I26" s="246" t="s">
        <v>18</v>
      </c>
      <c r="J26" s="247"/>
      <c r="K26" s="247"/>
      <c r="L26" s="247"/>
      <c r="M26" s="250"/>
      <c r="N26" s="247"/>
      <c r="O26" s="257"/>
      <c r="P26" s="248"/>
      <c r="T26" s="235">
        <v>5804</v>
      </c>
      <c r="U26" s="233">
        <v>75</v>
      </c>
    </row>
    <row r="27" spans="1:21" s="18" customFormat="1" ht="24.75" customHeight="1">
      <c r="A27" s="73">
        <v>20</v>
      </c>
      <c r="B27" s="270">
        <v>125</v>
      </c>
      <c r="C27" s="116">
        <v>36588</v>
      </c>
      <c r="D27" s="271" t="s">
        <v>975</v>
      </c>
      <c r="E27" s="172" t="s">
        <v>976</v>
      </c>
      <c r="F27" s="181">
        <v>10611</v>
      </c>
      <c r="G27" s="253"/>
      <c r="H27" s="21"/>
      <c r="I27" s="49" t="s">
        <v>12</v>
      </c>
      <c r="J27" s="46" t="s">
        <v>87</v>
      </c>
      <c r="K27" s="46" t="s">
        <v>86</v>
      </c>
      <c r="L27" s="47" t="s">
        <v>13</v>
      </c>
      <c r="M27" s="48" t="s">
        <v>14</v>
      </c>
      <c r="N27" s="48" t="s">
        <v>548</v>
      </c>
      <c r="O27" s="258" t="s">
        <v>15</v>
      </c>
      <c r="P27" s="46" t="s">
        <v>28</v>
      </c>
      <c r="T27" s="235">
        <v>5824</v>
      </c>
      <c r="U27" s="233">
        <v>74</v>
      </c>
    </row>
    <row r="28" spans="1:21" s="18" customFormat="1" ht="24.75" customHeight="1">
      <c r="A28" s="73">
        <v>21</v>
      </c>
      <c r="B28" s="270">
        <v>70</v>
      </c>
      <c r="C28" s="116">
        <v>36465</v>
      </c>
      <c r="D28" s="271" t="s">
        <v>967</v>
      </c>
      <c r="E28" s="172" t="s">
        <v>968</v>
      </c>
      <c r="F28" s="181">
        <v>10666</v>
      </c>
      <c r="G28" s="253"/>
      <c r="H28" s="21"/>
      <c r="I28" s="73">
        <v>1</v>
      </c>
      <c r="J28" s="198" t="s">
        <v>59</v>
      </c>
      <c r="K28" s="253" t="s">
        <v>715</v>
      </c>
      <c r="L28" s="116" t="s">
        <v>715</v>
      </c>
      <c r="M28" s="199" t="s">
        <v>715</v>
      </c>
      <c r="N28" s="199" t="s">
        <v>715</v>
      </c>
      <c r="O28" s="181"/>
      <c r="P28" s="269"/>
      <c r="T28" s="235">
        <v>5844</v>
      </c>
      <c r="U28" s="233">
        <v>73</v>
      </c>
    </row>
    <row r="29" spans="1:21" s="18" customFormat="1" ht="24.75" customHeight="1">
      <c r="A29" s="73">
        <v>22</v>
      </c>
      <c r="B29" s="270">
        <v>56</v>
      </c>
      <c r="C29" s="116">
        <v>35739</v>
      </c>
      <c r="D29" s="271" t="s">
        <v>982</v>
      </c>
      <c r="E29" s="172" t="s">
        <v>958</v>
      </c>
      <c r="F29" s="181">
        <v>10726</v>
      </c>
      <c r="G29" s="253"/>
      <c r="H29" s="21"/>
      <c r="I29" s="73">
        <v>2</v>
      </c>
      <c r="J29" s="198" t="s">
        <v>60</v>
      </c>
      <c r="K29" s="253">
        <v>170</v>
      </c>
      <c r="L29" s="116">
        <v>35976</v>
      </c>
      <c r="M29" s="199" t="s">
        <v>978</v>
      </c>
      <c r="N29" s="199" t="s">
        <v>922</v>
      </c>
      <c r="O29" s="181">
        <v>10410</v>
      </c>
      <c r="P29" s="269">
        <v>4</v>
      </c>
      <c r="T29" s="235">
        <v>5864</v>
      </c>
      <c r="U29" s="233">
        <v>72</v>
      </c>
    </row>
    <row r="30" spans="1:21" s="18" customFormat="1" ht="24.75" customHeight="1">
      <c r="A30" s="73">
        <v>23</v>
      </c>
      <c r="B30" s="270">
        <v>176</v>
      </c>
      <c r="C30" s="116">
        <v>36162</v>
      </c>
      <c r="D30" s="271" t="s">
        <v>962</v>
      </c>
      <c r="E30" s="172" t="s">
        <v>924</v>
      </c>
      <c r="F30" s="181">
        <v>10738</v>
      </c>
      <c r="G30" s="253"/>
      <c r="H30" s="21"/>
      <c r="I30" s="73">
        <v>3</v>
      </c>
      <c r="J30" s="198" t="s">
        <v>61</v>
      </c>
      <c r="K30" s="253">
        <v>101</v>
      </c>
      <c r="L30" s="116">
        <v>36080</v>
      </c>
      <c r="M30" s="199" t="s">
        <v>974</v>
      </c>
      <c r="N30" s="199" t="s">
        <v>914</v>
      </c>
      <c r="O30" s="181">
        <v>10460</v>
      </c>
      <c r="P30" s="269">
        <v>5</v>
      </c>
      <c r="T30" s="235">
        <v>5884</v>
      </c>
      <c r="U30" s="233">
        <v>71</v>
      </c>
    </row>
    <row r="31" spans="1:21" s="18" customFormat="1" ht="24.75" customHeight="1">
      <c r="A31" s="73">
        <v>24</v>
      </c>
      <c r="B31" s="270">
        <v>201</v>
      </c>
      <c r="C31" s="116">
        <v>36346</v>
      </c>
      <c r="D31" s="271" t="s">
        <v>937</v>
      </c>
      <c r="E31" s="172" t="s">
        <v>928</v>
      </c>
      <c r="F31" s="181">
        <v>10914</v>
      </c>
      <c r="G31" s="253"/>
      <c r="H31" s="21"/>
      <c r="I31" s="73">
        <v>4</v>
      </c>
      <c r="J31" s="198" t="s">
        <v>62</v>
      </c>
      <c r="K31" s="253">
        <v>11</v>
      </c>
      <c r="L31" s="116">
        <v>35434</v>
      </c>
      <c r="M31" s="199" t="s">
        <v>938</v>
      </c>
      <c r="N31" s="199" t="s">
        <v>903</v>
      </c>
      <c r="O31" s="181">
        <v>10282</v>
      </c>
      <c r="P31" s="269">
        <v>3</v>
      </c>
      <c r="T31" s="235">
        <v>5904</v>
      </c>
      <c r="U31" s="233">
        <v>70</v>
      </c>
    </row>
    <row r="32" spans="1:21" s="18" customFormat="1" ht="24.75" customHeight="1">
      <c r="A32" s="73">
        <v>25</v>
      </c>
      <c r="B32" s="270">
        <v>204</v>
      </c>
      <c r="C32" s="116">
        <v>36434</v>
      </c>
      <c r="D32" s="271" t="s">
        <v>980</v>
      </c>
      <c r="E32" s="172" t="s">
        <v>928</v>
      </c>
      <c r="F32" s="181">
        <v>10985</v>
      </c>
      <c r="G32" s="253"/>
      <c r="H32" s="21"/>
      <c r="I32" s="73">
        <v>5</v>
      </c>
      <c r="J32" s="198" t="s">
        <v>63</v>
      </c>
      <c r="K32" s="253">
        <v>38</v>
      </c>
      <c r="L32" s="116">
        <v>35506</v>
      </c>
      <c r="M32" s="199" t="s">
        <v>955</v>
      </c>
      <c r="N32" s="199" t="s">
        <v>956</v>
      </c>
      <c r="O32" s="181">
        <v>10104</v>
      </c>
      <c r="P32" s="269">
        <v>1</v>
      </c>
      <c r="T32" s="235">
        <v>5924</v>
      </c>
      <c r="U32" s="233">
        <v>69</v>
      </c>
    </row>
    <row r="33" spans="1:21" s="18" customFormat="1" ht="24.75" customHeight="1">
      <c r="A33" s="73">
        <v>26</v>
      </c>
      <c r="B33" s="270">
        <v>209</v>
      </c>
      <c r="C33" s="116">
        <v>35796</v>
      </c>
      <c r="D33" s="271" t="s">
        <v>952</v>
      </c>
      <c r="E33" s="172" t="s">
        <v>900</v>
      </c>
      <c r="F33" s="181">
        <v>11058</v>
      </c>
      <c r="G33" s="253"/>
      <c r="H33" s="21"/>
      <c r="I33" s="73">
        <v>6</v>
      </c>
      <c r="J33" s="198" t="s">
        <v>64</v>
      </c>
      <c r="K33" s="253">
        <v>156</v>
      </c>
      <c r="L33" s="116">
        <v>36526</v>
      </c>
      <c r="M33" s="199" t="s">
        <v>985</v>
      </c>
      <c r="N33" s="199" t="s">
        <v>986</v>
      </c>
      <c r="O33" s="181" t="s">
        <v>1199</v>
      </c>
      <c r="P33" s="269" t="s">
        <v>877</v>
      </c>
      <c r="T33" s="235">
        <v>5944</v>
      </c>
      <c r="U33" s="233">
        <v>68</v>
      </c>
    </row>
    <row r="34" spans="1:21" s="18" customFormat="1" ht="24.75" customHeight="1">
      <c r="A34" s="73">
        <v>27</v>
      </c>
      <c r="B34" s="270">
        <v>90</v>
      </c>
      <c r="C34" s="116">
        <v>36001</v>
      </c>
      <c r="D34" s="271" t="s">
        <v>970</v>
      </c>
      <c r="E34" s="172" t="s">
        <v>947</v>
      </c>
      <c r="F34" s="181">
        <v>11135</v>
      </c>
      <c r="G34" s="253"/>
      <c r="H34" s="21"/>
      <c r="I34" s="73">
        <v>7</v>
      </c>
      <c r="J34" s="198" t="s">
        <v>365</v>
      </c>
      <c r="K34" s="253">
        <v>86</v>
      </c>
      <c r="L34" s="116">
        <v>36110</v>
      </c>
      <c r="M34" s="199" t="s">
        <v>946</v>
      </c>
      <c r="N34" s="199" t="s">
        <v>947</v>
      </c>
      <c r="O34" s="181">
        <v>11258</v>
      </c>
      <c r="P34" s="269">
        <v>6</v>
      </c>
      <c r="T34" s="235">
        <v>5964</v>
      </c>
      <c r="U34" s="233">
        <v>67</v>
      </c>
    </row>
    <row r="35" spans="1:21" s="18" customFormat="1" ht="24.75" customHeight="1">
      <c r="A35" s="73">
        <v>28</v>
      </c>
      <c r="B35" s="270">
        <v>55</v>
      </c>
      <c r="C35" s="116">
        <v>35718</v>
      </c>
      <c r="D35" s="271" t="s">
        <v>957</v>
      </c>
      <c r="E35" s="172" t="s">
        <v>958</v>
      </c>
      <c r="F35" s="181">
        <v>11169</v>
      </c>
      <c r="G35" s="253"/>
      <c r="H35" s="21"/>
      <c r="I35" s="73">
        <v>8</v>
      </c>
      <c r="J35" s="198" t="s">
        <v>366</v>
      </c>
      <c r="K35" s="253">
        <v>28</v>
      </c>
      <c r="L35" s="116">
        <v>36603</v>
      </c>
      <c r="M35" s="199" t="s">
        <v>906</v>
      </c>
      <c r="N35" s="199" t="s">
        <v>907</v>
      </c>
      <c r="O35" s="181">
        <v>10206</v>
      </c>
      <c r="P35" s="269">
        <v>2</v>
      </c>
      <c r="T35" s="235">
        <v>5984</v>
      </c>
      <c r="U35" s="233">
        <v>66</v>
      </c>
    </row>
    <row r="36" spans="1:21" s="18" customFormat="1" ht="24.75" customHeight="1">
      <c r="A36" s="73">
        <v>29</v>
      </c>
      <c r="B36" s="270">
        <v>61</v>
      </c>
      <c r="C36" s="116">
        <v>36534</v>
      </c>
      <c r="D36" s="271" t="s">
        <v>939</v>
      </c>
      <c r="E36" s="172" t="s">
        <v>909</v>
      </c>
      <c r="F36" s="181">
        <v>11255</v>
      </c>
      <c r="G36" s="253"/>
      <c r="H36" s="21"/>
      <c r="I36" s="246" t="s">
        <v>616</v>
      </c>
      <c r="J36" s="247"/>
      <c r="K36" s="247"/>
      <c r="L36" s="247"/>
      <c r="M36" s="250"/>
      <c r="N36" s="247"/>
      <c r="O36" s="257"/>
      <c r="P36" s="248"/>
      <c r="T36" s="235">
        <v>5804</v>
      </c>
      <c r="U36" s="233">
        <v>75</v>
      </c>
    </row>
    <row r="37" spans="1:21" s="18" customFormat="1" ht="24.75" customHeight="1">
      <c r="A37" s="73">
        <v>30</v>
      </c>
      <c r="B37" s="270">
        <v>86</v>
      </c>
      <c r="C37" s="116">
        <v>36110</v>
      </c>
      <c r="D37" s="271" t="s">
        <v>946</v>
      </c>
      <c r="E37" s="172" t="s">
        <v>947</v>
      </c>
      <c r="F37" s="181">
        <v>11258</v>
      </c>
      <c r="G37" s="253"/>
      <c r="H37" s="21"/>
      <c r="I37" s="49" t="s">
        <v>12</v>
      </c>
      <c r="J37" s="46" t="s">
        <v>87</v>
      </c>
      <c r="K37" s="46" t="s">
        <v>86</v>
      </c>
      <c r="L37" s="47" t="s">
        <v>13</v>
      </c>
      <c r="M37" s="48" t="s">
        <v>14</v>
      </c>
      <c r="N37" s="48" t="s">
        <v>548</v>
      </c>
      <c r="O37" s="258" t="s">
        <v>15</v>
      </c>
      <c r="P37" s="46" t="s">
        <v>28</v>
      </c>
      <c r="T37" s="235">
        <v>5824</v>
      </c>
      <c r="U37" s="233">
        <v>74</v>
      </c>
    </row>
    <row r="38" spans="1:21" s="18" customFormat="1" ht="24.75" customHeight="1">
      <c r="A38" s="73">
        <v>31</v>
      </c>
      <c r="B38" s="270">
        <v>57</v>
      </c>
      <c r="C38" s="116">
        <v>36646</v>
      </c>
      <c r="D38" s="271" t="s">
        <v>983</v>
      </c>
      <c r="E38" s="172" t="s">
        <v>958</v>
      </c>
      <c r="F38" s="181">
        <v>11276</v>
      </c>
      <c r="G38" s="253"/>
      <c r="H38" s="21"/>
      <c r="I38" s="73">
        <v>1</v>
      </c>
      <c r="J38" s="198" t="s">
        <v>846</v>
      </c>
      <c r="K38" s="253">
        <v>93</v>
      </c>
      <c r="L38" s="116">
        <v>36254</v>
      </c>
      <c r="M38" s="199" t="s">
        <v>973</v>
      </c>
      <c r="N38" s="199" t="s">
        <v>972</v>
      </c>
      <c r="O38" s="181">
        <v>10489</v>
      </c>
      <c r="P38" s="269">
        <v>3</v>
      </c>
      <c r="T38" s="235">
        <v>5844</v>
      </c>
      <c r="U38" s="233">
        <v>73</v>
      </c>
    </row>
    <row r="39" spans="1:21" s="18" customFormat="1" ht="24.75" customHeight="1">
      <c r="A39" s="73">
        <v>32</v>
      </c>
      <c r="B39" s="270">
        <v>63</v>
      </c>
      <c r="C39" s="116">
        <v>36130</v>
      </c>
      <c r="D39" s="271" t="s">
        <v>940</v>
      </c>
      <c r="E39" s="172" t="s">
        <v>912</v>
      </c>
      <c r="F39" s="181">
        <v>11423</v>
      </c>
      <c r="G39" s="253"/>
      <c r="H39" s="21"/>
      <c r="I39" s="73">
        <v>2</v>
      </c>
      <c r="J39" s="198" t="s">
        <v>847</v>
      </c>
      <c r="K39" s="253">
        <v>100</v>
      </c>
      <c r="L39" s="116">
        <v>35445</v>
      </c>
      <c r="M39" s="199" t="s">
        <v>984</v>
      </c>
      <c r="N39" s="199" t="s">
        <v>914</v>
      </c>
      <c r="O39" s="181" t="s">
        <v>1199</v>
      </c>
      <c r="P39" s="269" t="s">
        <v>877</v>
      </c>
      <c r="T39" s="235">
        <v>5864</v>
      </c>
      <c r="U39" s="233">
        <v>72</v>
      </c>
    </row>
    <row r="40" spans="1:21" s="18" customFormat="1" ht="24.75" customHeight="1">
      <c r="A40" s="73">
        <v>33</v>
      </c>
      <c r="B40" s="270">
        <v>89</v>
      </c>
      <c r="C40" s="116">
        <v>35927</v>
      </c>
      <c r="D40" s="271" t="s">
        <v>969</v>
      </c>
      <c r="E40" s="172" t="s">
        <v>947</v>
      </c>
      <c r="F40" s="181">
        <v>11473</v>
      </c>
      <c r="G40" s="253"/>
      <c r="H40" s="21"/>
      <c r="I40" s="73">
        <v>3</v>
      </c>
      <c r="J40" s="198" t="s">
        <v>848</v>
      </c>
      <c r="K40" s="253">
        <v>26</v>
      </c>
      <c r="L40" s="116">
        <v>35962</v>
      </c>
      <c r="M40" s="199" t="s">
        <v>953</v>
      </c>
      <c r="N40" s="199" t="s">
        <v>954</v>
      </c>
      <c r="O40" s="181">
        <v>10045</v>
      </c>
      <c r="P40" s="269">
        <v>1</v>
      </c>
      <c r="T40" s="235">
        <v>5884</v>
      </c>
      <c r="U40" s="233">
        <v>71</v>
      </c>
    </row>
    <row r="41" spans="1:21" s="18" customFormat="1" ht="24.75" customHeight="1">
      <c r="A41" s="73" t="s">
        <v>877</v>
      </c>
      <c r="B41" s="270">
        <v>22</v>
      </c>
      <c r="C41" s="116">
        <v>35540</v>
      </c>
      <c r="D41" s="271" t="s">
        <v>981</v>
      </c>
      <c r="E41" s="172" t="s">
        <v>905</v>
      </c>
      <c r="F41" s="181" t="s">
        <v>1221</v>
      </c>
      <c r="G41" s="253"/>
      <c r="H41" s="21"/>
      <c r="I41" s="73">
        <v>4</v>
      </c>
      <c r="J41" s="198" t="s">
        <v>849</v>
      </c>
      <c r="K41" s="253">
        <v>70</v>
      </c>
      <c r="L41" s="116">
        <v>36465</v>
      </c>
      <c r="M41" s="199" t="s">
        <v>967</v>
      </c>
      <c r="N41" s="199" t="s">
        <v>968</v>
      </c>
      <c r="O41" s="181">
        <v>10666</v>
      </c>
      <c r="P41" s="269">
        <v>5</v>
      </c>
      <c r="T41" s="235">
        <v>5904</v>
      </c>
      <c r="U41" s="233">
        <v>70</v>
      </c>
    </row>
    <row r="42" spans="1:21" s="18" customFormat="1" ht="24.75" customHeight="1">
      <c r="A42" s="73" t="s">
        <v>877</v>
      </c>
      <c r="B42" s="270">
        <v>117</v>
      </c>
      <c r="C42" s="116">
        <v>36329</v>
      </c>
      <c r="D42" s="271" t="s">
        <v>949</v>
      </c>
      <c r="E42" s="172" t="s">
        <v>920</v>
      </c>
      <c r="F42" s="181" t="s">
        <v>1222</v>
      </c>
      <c r="G42" s="253"/>
      <c r="H42" s="21"/>
      <c r="I42" s="73">
        <v>5</v>
      </c>
      <c r="J42" s="198" t="s">
        <v>850</v>
      </c>
      <c r="K42" s="253">
        <v>201</v>
      </c>
      <c r="L42" s="116">
        <v>36346</v>
      </c>
      <c r="M42" s="199" t="s">
        <v>937</v>
      </c>
      <c r="N42" s="199" t="s">
        <v>928</v>
      </c>
      <c r="O42" s="181">
        <v>10914</v>
      </c>
      <c r="P42" s="269">
        <v>6</v>
      </c>
      <c r="T42" s="235">
        <v>5924</v>
      </c>
      <c r="U42" s="233">
        <v>69</v>
      </c>
    </row>
    <row r="43" spans="1:21" s="18" customFormat="1" ht="24.75" customHeight="1">
      <c r="A43" s="73" t="s">
        <v>877</v>
      </c>
      <c r="B43" s="270">
        <v>156</v>
      </c>
      <c r="C43" s="116">
        <v>36526</v>
      </c>
      <c r="D43" s="271" t="s">
        <v>985</v>
      </c>
      <c r="E43" s="172" t="s">
        <v>986</v>
      </c>
      <c r="F43" s="181" t="s">
        <v>1199</v>
      </c>
      <c r="G43" s="253"/>
      <c r="H43" s="21"/>
      <c r="I43" s="73">
        <v>6</v>
      </c>
      <c r="J43" s="198" t="s">
        <v>851</v>
      </c>
      <c r="K43" s="253">
        <v>171</v>
      </c>
      <c r="L43" s="116">
        <v>35535</v>
      </c>
      <c r="M43" s="199" t="s">
        <v>979</v>
      </c>
      <c r="N43" s="199" t="s">
        <v>922</v>
      </c>
      <c r="O43" s="181">
        <v>10131</v>
      </c>
      <c r="P43" s="269">
        <v>2</v>
      </c>
      <c r="T43" s="235">
        <v>5944</v>
      </c>
      <c r="U43" s="233">
        <v>68</v>
      </c>
    </row>
    <row r="44" spans="1:21" s="18" customFormat="1" ht="24.75" customHeight="1">
      <c r="A44" s="73" t="s">
        <v>877</v>
      </c>
      <c r="B44" s="270">
        <v>100</v>
      </c>
      <c r="C44" s="116">
        <v>35445</v>
      </c>
      <c r="D44" s="271" t="s">
        <v>984</v>
      </c>
      <c r="E44" s="172" t="s">
        <v>914</v>
      </c>
      <c r="F44" s="181" t="s">
        <v>1199</v>
      </c>
      <c r="G44" s="253"/>
      <c r="H44" s="21"/>
      <c r="I44" s="73">
        <v>7</v>
      </c>
      <c r="J44" s="198" t="s">
        <v>852</v>
      </c>
      <c r="K44" s="253">
        <v>91</v>
      </c>
      <c r="L44" s="116">
        <v>36319</v>
      </c>
      <c r="M44" s="199" t="s">
        <v>971</v>
      </c>
      <c r="N44" s="199" t="s">
        <v>972</v>
      </c>
      <c r="O44" s="181">
        <v>10542</v>
      </c>
      <c r="P44" s="269">
        <v>4</v>
      </c>
      <c r="T44" s="235">
        <v>5964</v>
      </c>
      <c r="U44" s="233">
        <v>67</v>
      </c>
    </row>
    <row r="45" spans="1:21" s="18" customFormat="1" ht="24.75" customHeight="1">
      <c r="A45" s="73"/>
      <c r="B45" s="270"/>
      <c r="C45" s="116"/>
      <c r="D45" s="271"/>
      <c r="E45" s="172"/>
      <c r="F45" s="181"/>
      <c r="G45" s="253"/>
      <c r="H45" s="21"/>
      <c r="I45" s="73">
        <v>8</v>
      </c>
      <c r="J45" s="198" t="s">
        <v>853</v>
      </c>
      <c r="K45" s="253">
        <v>117</v>
      </c>
      <c r="L45" s="116">
        <v>36329</v>
      </c>
      <c r="M45" s="199" t="s">
        <v>949</v>
      </c>
      <c r="N45" s="199" t="s">
        <v>920</v>
      </c>
      <c r="O45" s="181" t="s">
        <v>1222</v>
      </c>
      <c r="P45" s="269" t="s">
        <v>877</v>
      </c>
      <c r="T45" s="235">
        <v>5984</v>
      </c>
      <c r="U45" s="233">
        <v>66</v>
      </c>
    </row>
    <row r="46" spans="1:21" s="18" customFormat="1" ht="24.75" customHeight="1">
      <c r="A46" s="73"/>
      <c r="B46" s="270"/>
      <c r="C46" s="116"/>
      <c r="D46" s="271"/>
      <c r="E46" s="172"/>
      <c r="F46" s="181"/>
      <c r="G46" s="253"/>
      <c r="H46" s="21"/>
      <c r="I46" s="246" t="s">
        <v>821</v>
      </c>
      <c r="J46" s="247"/>
      <c r="K46" s="247"/>
      <c r="L46" s="247"/>
      <c r="M46" s="250"/>
      <c r="N46" s="247"/>
      <c r="O46" s="257"/>
      <c r="P46" s="248"/>
      <c r="T46" s="235">
        <v>5804</v>
      </c>
      <c r="U46" s="233">
        <v>75</v>
      </c>
    </row>
    <row r="47" spans="1:21" s="18" customFormat="1" ht="24.75" customHeight="1">
      <c r="A47" s="73"/>
      <c r="B47" s="270"/>
      <c r="C47" s="116"/>
      <c r="D47" s="271"/>
      <c r="E47" s="172"/>
      <c r="F47" s="181"/>
      <c r="G47" s="253"/>
      <c r="H47" s="21"/>
      <c r="I47" s="49" t="s">
        <v>12</v>
      </c>
      <c r="J47" s="46" t="s">
        <v>87</v>
      </c>
      <c r="K47" s="46" t="s">
        <v>86</v>
      </c>
      <c r="L47" s="47" t="s">
        <v>13</v>
      </c>
      <c r="M47" s="48" t="s">
        <v>14</v>
      </c>
      <c r="N47" s="48" t="s">
        <v>548</v>
      </c>
      <c r="O47" s="258" t="s">
        <v>15</v>
      </c>
      <c r="P47" s="46" t="s">
        <v>28</v>
      </c>
      <c r="T47" s="235">
        <v>5824</v>
      </c>
      <c r="U47" s="233">
        <v>74</v>
      </c>
    </row>
    <row r="48" spans="1:21" s="18" customFormat="1" ht="24.75" customHeight="1">
      <c r="A48" s="73"/>
      <c r="B48" s="270"/>
      <c r="C48" s="116"/>
      <c r="D48" s="271"/>
      <c r="E48" s="172"/>
      <c r="F48" s="181"/>
      <c r="G48" s="253"/>
      <c r="H48" s="21"/>
      <c r="I48" s="73">
        <v>1</v>
      </c>
      <c r="J48" s="198" t="s">
        <v>854</v>
      </c>
      <c r="K48" s="253">
        <v>27</v>
      </c>
      <c r="L48" s="116">
        <v>35673</v>
      </c>
      <c r="M48" s="199" t="s">
        <v>965</v>
      </c>
      <c r="N48" s="199" t="s">
        <v>907</v>
      </c>
      <c r="O48" s="181">
        <v>5880</v>
      </c>
      <c r="P48" s="269">
        <v>3</v>
      </c>
      <c r="T48" s="235">
        <v>5844</v>
      </c>
      <c r="U48" s="233">
        <v>73</v>
      </c>
    </row>
    <row r="49" spans="1:21" s="18" customFormat="1" ht="24.75" customHeight="1">
      <c r="A49" s="73"/>
      <c r="B49" s="270"/>
      <c r="C49" s="116"/>
      <c r="D49" s="271"/>
      <c r="E49" s="172"/>
      <c r="F49" s="181"/>
      <c r="G49" s="253"/>
      <c r="H49" s="21"/>
      <c r="I49" s="73">
        <v>2</v>
      </c>
      <c r="J49" s="198" t="s">
        <v>855</v>
      </c>
      <c r="K49" s="253">
        <v>39</v>
      </c>
      <c r="L49" s="116">
        <v>35436</v>
      </c>
      <c r="M49" s="199" t="s">
        <v>966</v>
      </c>
      <c r="N49" s="199" t="s">
        <v>956</v>
      </c>
      <c r="O49" s="181">
        <v>5915</v>
      </c>
      <c r="P49" s="269">
        <v>4</v>
      </c>
      <c r="T49" s="235">
        <v>5864</v>
      </c>
      <c r="U49" s="233">
        <v>72</v>
      </c>
    </row>
    <row r="50" spans="1:21" s="18" customFormat="1" ht="24.75" customHeight="1">
      <c r="A50" s="73"/>
      <c r="B50" s="270"/>
      <c r="C50" s="116"/>
      <c r="D50" s="271"/>
      <c r="E50" s="172"/>
      <c r="F50" s="181"/>
      <c r="G50" s="253"/>
      <c r="H50" s="21"/>
      <c r="I50" s="73">
        <v>3</v>
      </c>
      <c r="J50" s="198" t="s">
        <v>856</v>
      </c>
      <c r="K50" s="253">
        <v>150</v>
      </c>
      <c r="L50" s="116">
        <v>35765</v>
      </c>
      <c r="M50" s="199" t="s">
        <v>963</v>
      </c>
      <c r="N50" s="199" t="s">
        <v>964</v>
      </c>
      <c r="O50" s="181">
        <v>5834</v>
      </c>
      <c r="P50" s="269">
        <v>2</v>
      </c>
      <c r="T50" s="235">
        <v>5884</v>
      </c>
      <c r="U50" s="233">
        <v>71</v>
      </c>
    </row>
    <row r="51" spans="1:21" s="18" customFormat="1" ht="24.75" customHeight="1">
      <c r="A51" s="73"/>
      <c r="B51" s="270"/>
      <c r="C51" s="116"/>
      <c r="D51" s="271"/>
      <c r="E51" s="172"/>
      <c r="F51" s="181"/>
      <c r="G51" s="253"/>
      <c r="H51" s="21"/>
      <c r="I51" s="73">
        <v>4</v>
      </c>
      <c r="J51" s="198" t="s">
        <v>857</v>
      </c>
      <c r="K51" s="253">
        <v>104</v>
      </c>
      <c r="L51" s="116">
        <v>35657</v>
      </c>
      <c r="M51" s="199" t="s">
        <v>959</v>
      </c>
      <c r="N51" s="199" t="s">
        <v>914</v>
      </c>
      <c r="O51" s="181">
        <v>5971</v>
      </c>
      <c r="P51" s="269">
        <v>5</v>
      </c>
      <c r="T51" s="235">
        <v>5904</v>
      </c>
      <c r="U51" s="233">
        <v>70</v>
      </c>
    </row>
    <row r="52" spans="1:21" s="18" customFormat="1" ht="24.75" customHeight="1">
      <c r="A52" s="73"/>
      <c r="B52" s="270"/>
      <c r="C52" s="116"/>
      <c r="D52" s="271"/>
      <c r="E52" s="172"/>
      <c r="F52" s="181"/>
      <c r="G52" s="253"/>
      <c r="H52" s="21"/>
      <c r="I52" s="73">
        <v>5</v>
      </c>
      <c r="J52" s="198" t="s">
        <v>858</v>
      </c>
      <c r="K52" s="253">
        <v>132</v>
      </c>
      <c r="L52" s="116">
        <v>36071</v>
      </c>
      <c r="M52" s="199" t="s">
        <v>977</v>
      </c>
      <c r="N52" s="199" t="s">
        <v>951</v>
      </c>
      <c r="O52" s="181">
        <v>5807</v>
      </c>
      <c r="P52" s="269">
        <v>1</v>
      </c>
      <c r="T52" s="235">
        <v>5924</v>
      </c>
      <c r="U52" s="233">
        <v>69</v>
      </c>
    </row>
    <row r="53" spans="1:21" s="18" customFormat="1" ht="24.75" customHeight="1">
      <c r="A53" s="73"/>
      <c r="B53" s="270"/>
      <c r="C53" s="116"/>
      <c r="D53" s="271"/>
      <c r="E53" s="172"/>
      <c r="F53" s="181"/>
      <c r="G53" s="253"/>
      <c r="H53" s="21"/>
      <c r="I53" s="73">
        <v>6</v>
      </c>
      <c r="J53" s="198" t="s">
        <v>859</v>
      </c>
      <c r="K53" s="253">
        <v>109</v>
      </c>
      <c r="L53" s="116">
        <v>35697</v>
      </c>
      <c r="M53" s="199" t="s">
        <v>960</v>
      </c>
      <c r="N53" s="199" t="s">
        <v>918</v>
      </c>
      <c r="O53" s="181">
        <v>10036</v>
      </c>
      <c r="P53" s="269">
        <v>6</v>
      </c>
      <c r="T53" s="235">
        <v>5944</v>
      </c>
      <c r="U53" s="233">
        <v>68</v>
      </c>
    </row>
    <row r="54" spans="1:21" s="18" customFormat="1" ht="24.75" customHeight="1">
      <c r="A54" s="73"/>
      <c r="B54" s="270"/>
      <c r="C54" s="116"/>
      <c r="D54" s="271"/>
      <c r="E54" s="172"/>
      <c r="F54" s="181"/>
      <c r="G54" s="253"/>
      <c r="H54" s="21"/>
      <c r="I54" s="73">
        <v>7</v>
      </c>
      <c r="J54" s="198" t="s">
        <v>860</v>
      </c>
      <c r="K54" s="253">
        <v>63</v>
      </c>
      <c r="L54" s="116">
        <v>36130</v>
      </c>
      <c r="M54" s="199" t="s">
        <v>940</v>
      </c>
      <c r="N54" s="199" t="s">
        <v>912</v>
      </c>
      <c r="O54" s="181">
        <v>11423</v>
      </c>
      <c r="P54" s="269">
        <v>8</v>
      </c>
      <c r="T54" s="235">
        <v>5964</v>
      </c>
      <c r="U54" s="233">
        <v>67</v>
      </c>
    </row>
    <row r="55" spans="1:21" s="18" customFormat="1" ht="24.75" customHeight="1">
      <c r="A55" s="73"/>
      <c r="B55" s="270"/>
      <c r="C55" s="116"/>
      <c r="D55" s="271"/>
      <c r="E55" s="172"/>
      <c r="F55" s="181"/>
      <c r="G55" s="253"/>
      <c r="H55" s="21"/>
      <c r="I55" s="73">
        <v>8</v>
      </c>
      <c r="J55" s="198" t="s">
        <v>861</v>
      </c>
      <c r="K55" s="253">
        <v>87</v>
      </c>
      <c r="L55" s="116">
        <v>35449</v>
      </c>
      <c r="M55" s="199" t="s">
        <v>948</v>
      </c>
      <c r="N55" s="199" t="s">
        <v>947</v>
      </c>
      <c r="O55" s="181">
        <v>10405</v>
      </c>
      <c r="P55" s="269">
        <v>7</v>
      </c>
      <c r="T55" s="235">
        <v>5984</v>
      </c>
      <c r="U55" s="233">
        <v>66</v>
      </c>
    </row>
    <row r="56" spans="1:21" ht="13.5" customHeight="1">
      <c r="A56" s="35"/>
      <c r="B56" s="35"/>
      <c r="C56" s="36"/>
      <c r="D56" s="57"/>
      <c r="E56" s="37"/>
      <c r="F56" s="182"/>
      <c r="G56" s="39"/>
      <c r="I56" s="40"/>
      <c r="J56" s="41"/>
      <c r="K56" s="42"/>
      <c r="L56" s="43"/>
      <c r="M56" s="53"/>
      <c r="N56" s="53"/>
      <c r="O56" s="176"/>
      <c r="P56" s="42"/>
      <c r="T56" s="235">
        <v>10204</v>
      </c>
      <c r="U56" s="233">
        <v>55</v>
      </c>
    </row>
    <row r="57" spans="1:21" ht="14.25" customHeight="1">
      <c r="A57" s="29" t="s">
        <v>19</v>
      </c>
      <c r="B57" s="29"/>
      <c r="C57" s="29"/>
      <c r="D57" s="58"/>
      <c r="E57" s="51" t="s">
        <v>0</v>
      </c>
      <c r="F57" s="183" t="s">
        <v>1</v>
      </c>
      <c r="G57" s="26"/>
      <c r="H57" s="30" t="s">
        <v>2</v>
      </c>
      <c r="I57" s="30"/>
      <c r="J57" s="30"/>
      <c r="K57" s="30"/>
      <c r="M57" s="54" t="s">
        <v>3</v>
      </c>
      <c r="N57" s="55" t="s">
        <v>3</v>
      </c>
      <c r="O57" s="177" t="s">
        <v>3</v>
      </c>
      <c r="P57" s="29"/>
      <c r="Q57" s="31"/>
      <c r="T57" s="235">
        <v>10224</v>
      </c>
      <c r="U57" s="233">
        <v>54</v>
      </c>
    </row>
    <row r="58" spans="20:21" ht="12.75">
      <c r="T58" s="235">
        <v>10244</v>
      </c>
      <c r="U58" s="233">
        <v>53</v>
      </c>
    </row>
    <row r="59" spans="20:21" ht="12.75">
      <c r="T59" s="235">
        <v>10264</v>
      </c>
      <c r="U59" s="233">
        <v>52</v>
      </c>
    </row>
    <row r="60" spans="20:21" ht="12.75">
      <c r="T60" s="235">
        <v>10284</v>
      </c>
      <c r="U60" s="233">
        <v>51</v>
      </c>
    </row>
    <row r="61" spans="20:21" ht="12.75">
      <c r="T61" s="235">
        <v>10304</v>
      </c>
      <c r="U61" s="233">
        <v>50</v>
      </c>
    </row>
    <row r="62" spans="20:21" ht="12.75">
      <c r="T62" s="235">
        <v>10334</v>
      </c>
      <c r="U62" s="233">
        <v>49</v>
      </c>
    </row>
    <row r="63" spans="20:21" ht="12.75">
      <c r="T63" s="235">
        <v>10364</v>
      </c>
      <c r="U63" s="233">
        <v>48</v>
      </c>
    </row>
    <row r="64" spans="20:21" ht="12.75">
      <c r="T64" s="235">
        <v>10394</v>
      </c>
      <c r="U64" s="233">
        <v>47</v>
      </c>
    </row>
    <row r="65" spans="20:21" ht="12.75">
      <c r="T65" s="235">
        <v>10424</v>
      </c>
      <c r="U65" s="233">
        <v>46</v>
      </c>
    </row>
    <row r="66" spans="20:21" ht="12.75">
      <c r="T66" s="235">
        <v>10454</v>
      </c>
      <c r="U66" s="233">
        <v>45</v>
      </c>
    </row>
    <row r="67" spans="20:21" ht="12.75">
      <c r="T67" s="235">
        <v>10484</v>
      </c>
      <c r="U67" s="233">
        <v>44</v>
      </c>
    </row>
    <row r="68" spans="20:21" ht="12.75">
      <c r="T68" s="235">
        <v>10514</v>
      </c>
      <c r="U68" s="233">
        <v>43</v>
      </c>
    </row>
    <row r="69" spans="20:21" ht="12.75">
      <c r="T69" s="235">
        <v>10544</v>
      </c>
      <c r="U69" s="233">
        <v>42</v>
      </c>
    </row>
    <row r="70" spans="20:21" ht="12.75">
      <c r="T70" s="235">
        <v>10574</v>
      </c>
      <c r="U70" s="233">
        <v>41</v>
      </c>
    </row>
    <row r="71" spans="20:21" ht="12.75">
      <c r="T71" s="235">
        <v>10604</v>
      </c>
      <c r="U71" s="233">
        <v>40</v>
      </c>
    </row>
    <row r="72" spans="20:21" ht="12.75">
      <c r="T72" s="235">
        <v>10634</v>
      </c>
      <c r="U72" s="233">
        <v>39</v>
      </c>
    </row>
    <row r="73" spans="20:21" ht="12.75">
      <c r="T73" s="235">
        <v>10664</v>
      </c>
      <c r="U73" s="233">
        <v>38</v>
      </c>
    </row>
    <row r="74" spans="20:21" ht="12.75">
      <c r="T74" s="235">
        <v>10694</v>
      </c>
      <c r="U74" s="233">
        <v>37</v>
      </c>
    </row>
    <row r="75" spans="20:21" ht="12.75">
      <c r="T75" s="235">
        <v>10734</v>
      </c>
      <c r="U75" s="233">
        <v>36</v>
      </c>
    </row>
    <row r="76" spans="20:21" ht="12.75">
      <c r="T76" s="235">
        <v>10774</v>
      </c>
      <c r="U76" s="233">
        <v>35</v>
      </c>
    </row>
    <row r="77" spans="20:21" ht="12.75">
      <c r="T77" s="235">
        <v>10814</v>
      </c>
      <c r="U77" s="233">
        <v>34</v>
      </c>
    </row>
    <row r="78" spans="20:21" ht="12.75">
      <c r="T78" s="235">
        <v>10854</v>
      </c>
      <c r="U78" s="233">
        <v>33</v>
      </c>
    </row>
    <row r="79" spans="20:21" ht="12.75">
      <c r="T79" s="235">
        <v>10894</v>
      </c>
      <c r="U79" s="233">
        <v>32</v>
      </c>
    </row>
    <row r="80" spans="20:21" ht="12.75">
      <c r="T80" s="235">
        <v>10934</v>
      </c>
      <c r="U80" s="233">
        <v>31</v>
      </c>
    </row>
    <row r="81" spans="20:21" ht="12.75">
      <c r="T81" s="235">
        <v>10974</v>
      </c>
      <c r="U81" s="233">
        <v>30</v>
      </c>
    </row>
    <row r="82" spans="20:21" ht="12.75">
      <c r="T82" s="235">
        <v>11014</v>
      </c>
      <c r="U82" s="233">
        <v>29</v>
      </c>
    </row>
    <row r="83" spans="20:21" ht="12.75">
      <c r="T83" s="235">
        <v>11054</v>
      </c>
      <c r="U83" s="233">
        <v>28</v>
      </c>
    </row>
    <row r="84" spans="20:21" ht="12.75">
      <c r="T84" s="235">
        <v>11094</v>
      </c>
      <c r="U84" s="233">
        <v>27</v>
      </c>
    </row>
    <row r="85" spans="20:21" ht="12.75">
      <c r="T85" s="235">
        <v>11134</v>
      </c>
      <c r="U85" s="233">
        <v>26</v>
      </c>
    </row>
    <row r="86" spans="20:21" ht="12.75">
      <c r="T86" s="235">
        <v>11174</v>
      </c>
      <c r="U86" s="233">
        <v>25</v>
      </c>
    </row>
    <row r="87" spans="20:21" ht="12.75">
      <c r="T87" s="235">
        <v>11224</v>
      </c>
      <c r="U87" s="233">
        <v>24</v>
      </c>
    </row>
    <row r="88" spans="20:21" ht="12.75">
      <c r="T88" s="235">
        <v>11274</v>
      </c>
      <c r="U88" s="233">
        <v>23</v>
      </c>
    </row>
    <row r="89" spans="20:21" ht="12.75">
      <c r="T89" s="235">
        <v>11324</v>
      </c>
      <c r="U89" s="233">
        <v>22</v>
      </c>
    </row>
    <row r="90" spans="20:21" ht="12.75">
      <c r="T90" s="235">
        <v>11374</v>
      </c>
      <c r="U90" s="233">
        <v>21</v>
      </c>
    </row>
    <row r="91" spans="20:21" ht="12.75">
      <c r="T91" s="235">
        <v>11424</v>
      </c>
      <c r="U91" s="233">
        <v>20</v>
      </c>
    </row>
    <row r="92" spans="20:21" ht="12.75">
      <c r="T92" s="235">
        <v>11474</v>
      </c>
      <c r="U92" s="233">
        <v>19</v>
      </c>
    </row>
    <row r="93" spans="20:21" ht="12.75">
      <c r="T93" s="235">
        <v>11534</v>
      </c>
      <c r="U93" s="233">
        <v>18</v>
      </c>
    </row>
    <row r="94" spans="20:21" ht="12.75">
      <c r="T94" s="235">
        <v>11594</v>
      </c>
      <c r="U94" s="233">
        <v>17</v>
      </c>
    </row>
    <row r="95" spans="20:21" ht="12.75">
      <c r="T95" s="235">
        <v>11654</v>
      </c>
      <c r="U95" s="233">
        <v>16</v>
      </c>
    </row>
    <row r="96" spans="20:21" ht="12.75">
      <c r="T96" s="235">
        <v>11714</v>
      </c>
      <c r="U96" s="233">
        <v>15</v>
      </c>
    </row>
    <row r="97" spans="20:21" ht="12.75">
      <c r="T97" s="235">
        <v>11774</v>
      </c>
      <c r="U97" s="233">
        <v>14</v>
      </c>
    </row>
    <row r="98" spans="20:21" ht="12.75">
      <c r="T98" s="235">
        <v>11834</v>
      </c>
      <c r="U98" s="233">
        <v>13</v>
      </c>
    </row>
    <row r="99" spans="20:21" ht="12.75">
      <c r="T99" s="235">
        <v>11914</v>
      </c>
      <c r="U99" s="233">
        <v>12</v>
      </c>
    </row>
    <row r="100" spans="20:21" ht="12.75">
      <c r="T100" s="235">
        <v>11994</v>
      </c>
      <c r="U100" s="233">
        <v>11</v>
      </c>
    </row>
    <row r="101" spans="20:21" ht="12.75">
      <c r="T101" s="235">
        <v>12074</v>
      </c>
      <c r="U101" s="233">
        <v>10</v>
      </c>
    </row>
    <row r="102" spans="20:21" ht="12.75">
      <c r="T102" s="235">
        <v>12154</v>
      </c>
      <c r="U102" s="233">
        <v>9</v>
      </c>
    </row>
    <row r="103" spans="20:21" ht="12.75">
      <c r="T103" s="235">
        <v>12234</v>
      </c>
      <c r="U103" s="233">
        <v>8</v>
      </c>
    </row>
    <row r="104" spans="20:21" ht="12.75">
      <c r="T104" s="235">
        <v>12314</v>
      </c>
      <c r="U104" s="233">
        <v>7</v>
      </c>
    </row>
    <row r="105" spans="20:21" ht="12.75">
      <c r="T105" s="235">
        <v>12414</v>
      </c>
      <c r="U105" s="233">
        <v>6</v>
      </c>
    </row>
    <row r="106" spans="20:21" ht="12.75">
      <c r="T106" s="235">
        <v>12514</v>
      </c>
      <c r="U106" s="233">
        <v>5</v>
      </c>
    </row>
    <row r="107" spans="20:21" ht="12.75">
      <c r="T107" s="235">
        <v>12614</v>
      </c>
      <c r="U107" s="233">
        <v>4</v>
      </c>
    </row>
    <row r="108" spans="20:21" ht="12.75">
      <c r="T108" s="235">
        <v>12714</v>
      </c>
      <c r="U108" s="233">
        <v>3</v>
      </c>
    </row>
    <row r="109" spans="20:21" ht="12.75">
      <c r="T109" s="235">
        <v>12814</v>
      </c>
      <c r="U109" s="233">
        <v>2</v>
      </c>
    </row>
    <row r="110" spans="20:21" ht="12.75">
      <c r="T110" s="235">
        <v>12954</v>
      </c>
      <c r="U110" s="233">
        <v>1</v>
      </c>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A1" sqref="A1:O1"/>
    </sheetView>
  </sheetViews>
  <sheetFormatPr defaultColWidth="9.140625" defaultRowHeight="12.75"/>
  <cols>
    <col min="1" max="1" width="6.00390625" style="83" customWidth="1"/>
    <col min="2" max="2" width="4.28125" style="83" hidden="1" customWidth="1"/>
    <col min="3" max="3" width="7.00390625" style="83" customWidth="1"/>
    <col min="4" max="4" width="13.57421875" style="84" customWidth="1"/>
    <col min="5" max="5" width="39.28125" style="83" customWidth="1"/>
    <col min="6" max="6" width="24.421875" style="3" customWidth="1"/>
    <col min="7" max="12" width="10.8515625" style="3" customWidth="1"/>
    <col min="13" max="13" width="10.7109375" style="3" customWidth="1"/>
    <col min="14" max="14" width="9.140625" style="85" customWidth="1"/>
    <col min="15" max="15" width="10.28125" style="443" customWidth="1"/>
    <col min="16" max="16" width="10.00390625" style="83" customWidth="1"/>
    <col min="17" max="17" width="9.140625" style="241" hidden="1" customWidth="1"/>
    <col min="18" max="18" width="9.140625" style="240" hidden="1" customWidth="1"/>
    <col min="19" max="16384" width="9.140625" style="3" customWidth="1"/>
  </cols>
  <sheetData>
    <row r="1" spans="1:18" ht="48.75" customHeight="1">
      <c r="A1" s="571" t="s">
        <v>716</v>
      </c>
      <c r="B1" s="571"/>
      <c r="C1" s="571"/>
      <c r="D1" s="571"/>
      <c r="E1" s="571"/>
      <c r="F1" s="571"/>
      <c r="G1" s="571"/>
      <c r="H1" s="571"/>
      <c r="I1" s="571"/>
      <c r="J1" s="571"/>
      <c r="K1" s="571"/>
      <c r="L1" s="571"/>
      <c r="M1" s="571"/>
      <c r="N1" s="571"/>
      <c r="O1" s="571"/>
      <c r="P1" s="341"/>
      <c r="Q1" s="241">
        <v>330</v>
      </c>
      <c r="R1" s="240">
        <v>1</v>
      </c>
    </row>
    <row r="2" spans="1:18" ht="25.5" customHeight="1">
      <c r="A2" s="574" t="s">
        <v>717</v>
      </c>
      <c r="B2" s="574"/>
      <c r="C2" s="574"/>
      <c r="D2" s="574"/>
      <c r="E2" s="574"/>
      <c r="F2" s="574"/>
      <c r="G2" s="574"/>
      <c r="H2" s="574"/>
      <c r="I2" s="574"/>
      <c r="J2" s="574"/>
      <c r="K2" s="574"/>
      <c r="L2" s="574"/>
      <c r="M2" s="574"/>
      <c r="N2" s="574"/>
      <c r="O2" s="574"/>
      <c r="P2" s="574"/>
      <c r="Q2" s="241">
        <v>347</v>
      </c>
      <c r="R2" s="240">
        <v>2</v>
      </c>
    </row>
    <row r="3" spans="1:18" s="4" customFormat="1" ht="27" customHeight="1">
      <c r="A3" s="572" t="s">
        <v>100</v>
      </c>
      <c r="B3" s="572"/>
      <c r="C3" s="572"/>
      <c r="D3" s="573" t="s">
        <v>819</v>
      </c>
      <c r="E3" s="573"/>
      <c r="F3" s="344" t="s">
        <v>772</v>
      </c>
      <c r="G3" s="345" t="s">
        <v>734</v>
      </c>
      <c r="H3" s="343"/>
      <c r="I3" s="343"/>
      <c r="J3" s="343"/>
      <c r="K3" s="343"/>
      <c r="L3" s="227" t="s">
        <v>468</v>
      </c>
      <c r="M3" s="577" t="s">
        <v>792</v>
      </c>
      <c r="N3" s="577"/>
      <c r="O3" s="577"/>
      <c r="P3" s="577"/>
      <c r="Q3" s="241">
        <v>364</v>
      </c>
      <c r="R3" s="240">
        <v>3</v>
      </c>
    </row>
    <row r="4" spans="1:18" s="4" customFormat="1" ht="17.25" customHeight="1">
      <c r="A4" s="575" t="s">
        <v>101</v>
      </c>
      <c r="B4" s="575"/>
      <c r="C4" s="575"/>
      <c r="D4" s="565" t="s">
        <v>552</v>
      </c>
      <c r="E4" s="565"/>
      <c r="F4" s="203"/>
      <c r="G4" s="191"/>
      <c r="H4" s="191"/>
      <c r="I4" s="339"/>
      <c r="J4" s="339"/>
      <c r="K4" s="576" t="s">
        <v>99</v>
      </c>
      <c r="L4" s="576"/>
      <c r="M4" s="566" t="s">
        <v>872</v>
      </c>
      <c r="N4" s="566"/>
      <c r="O4" s="566"/>
      <c r="P4" s="339"/>
      <c r="Q4" s="241">
        <v>381</v>
      </c>
      <c r="R4" s="240">
        <v>4</v>
      </c>
    </row>
    <row r="5" spans="1:18" ht="15" customHeight="1">
      <c r="A5" s="5"/>
      <c r="B5" s="5"/>
      <c r="C5" s="5"/>
      <c r="D5" s="9"/>
      <c r="E5" s="6"/>
      <c r="F5" s="7"/>
      <c r="G5" s="8"/>
      <c r="H5" s="8"/>
      <c r="I5" s="8"/>
      <c r="J5" s="8"/>
      <c r="K5" s="8"/>
      <c r="L5" s="8"/>
      <c r="M5" s="8"/>
      <c r="N5" s="569">
        <v>41776.80321111111</v>
      </c>
      <c r="O5" s="569"/>
      <c r="P5" s="249"/>
      <c r="Q5" s="241">
        <v>398</v>
      </c>
      <c r="R5" s="240">
        <v>5</v>
      </c>
    </row>
    <row r="6" spans="1:18" ht="15.75">
      <c r="A6" s="563" t="s">
        <v>6</v>
      </c>
      <c r="B6" s="563"/>
      <c r="C6" s="564" t="s">
        <v>85</v>
      </c>
      <c r="D6" s="564" t="s">
        <v>103</v>
      </c>
      <c r="E6" s="563" t="s">
        <v>7</v>
      </c>
      <c r="F6" s="563" t="s">
        <v>548</v>
      </c>
      <c r="G6" s="570" t="s">
        <v>467</v>
      </c>
      <c r="H6" s="570"/>
      <c r="I6" s="570"/>
      <c r="J6" s="570"/>
      <c r="K6" s="570"/>
      <c r="L6" s="570"/>
      <c r="M6" s="570"/>
      <c r="N6" s="562" t="s">
        <v>8</v>
      </c>
      <c r="O6" s="578" t="s">
        <v>793</v>
      </c>
      <c r="P6" s="562" t="s">
        <v>9</v>
      </c>
      <c r="Q6" s="241">
        <v>415</v>
      </c>
      <c r="R6" s="240">
        <v>6</v>
      </c>
    </row>
    <row r="7" spans="1:18" ht="30" customHeight="1">
      <c r="A7" s="563"/>
      <c r="B7" s="563"/>
      <c r="C7" s="564"/>
      <c r="D7" s="564"/>
      <c r="E7" s="563"/>
      <c r="F7" s="563"/>
      <c r="G7" s="342">
        <v>1</v>
      </c>
      <c r="H7" s="342">
        <v>2</v>
      </c>
      <c r="I7" s="342">
        <v>3</v>
      </c>
      <c r="J7" s="340" t="s">
        <v>465</v>
      </c>
      <c r="K7" s="342">
        <v>4</v>
      </c>
      <c r="L7" s="342">
        <v>5</v>
      </c>
      <c r="M7" s="342">
        <v>6</v>
      </c>
      <c r="N7" s="562"/>
      <c r="O7" s="578"/>
      <c r="P7" s="562"/>
      <c r="Q7" s="241">
        <v>432</v>
      </c>
      <c r="R7" s="240">
        <v>7</v>
      </c>
    </row>
    <row r="8" spans="1:18" s="77" customFormat="1" ht="49.5" customHeight="1">
      <c r="A8" s="86">
        <v>1</v>
      </c>
      <c r="B8" s="87" t="s">
        <v>794</v>
      </c>
      <c r="C8" s="243">
        <v>173</v>
      </c>
      <c r="D8" s="88">
        <v>35657</v>
      </c>
      <c r="E8" s="187" t="s">
        <v>1150</v>
      </c>
      <c r="F8" s="187" t="s">
        <v>922</v>
      </c>
      <c r="G8" s="277">
        <v>1195</v>
      </c>
      <c r="H8" s="277">
        <v>1194</v>
      </c>
      <c r="I8" s="277">
        <v>1183</v>
      </c>
      <c r="J8" s="277">
        <v>1195</v>
      </c>
      <c r="K8" s="277">
        <v>1178</v>
      </c>
      <c r="L8" s="277">
        <v>1203</v>
      </c>
      <c r="M8" s="277">
        <v>1166</v>
      </c>
      <c r="N8" s="419">
        <v>1203</v>
      </c>
      <c r="O8" s="441" t="s">
        <v>1229</v>
      </c>
      <c r="P8" s="281"/>
      <c r="Q8" s="241">
        <v>448</v>
      </c>
      <c r="R8" s="240">
        <v>8</v>
      </c>
    </row>
    <row r="9" spans="1:18" s="77" customFormat="1" ht="49.5" customHeight="1">
      <c r="A9" s="86">
        <v>2</v>
      </c>
      <c r="B9" s="87" t="s">
        <v>795</v>
      </c>
      <c r="C9" s="243">
        <v>12</v>
      </c>
      <c r="D9" s="88">
        <v>36404</v>
      </c>
      <c r="E9" s="187" t="s">
        <v>1152</v>
      </c>
      <c r="F9" s="187" t="s">
        <v>903</v>
      </c>
      <c r="G9" s="277">
        <v>1136</v>
      </c>
      <c r="H9" s="277">
        <v>938</v>
      </c>
      <c r="I9" s="277">
        <v>1086</v>
      </c>
      <c r="J9" s="277">
        <v>1136</v>
      </c>
      <c r="K9" s="277" t="s">
        <v>877</v>
      </c>
      <c r="L9" s="277">
        <v>1054</v>
      </c>
      <c r="M9" s="277" t="s">
        <v>1213</v>
      </c>
      <c r="N9" s="419">
        <v>1136</v>
      </c>
      <c r="O9" s="441" t="s">
        <v>1217</v>
      </c>
      <c r="P9" s="281"/>
      <c r="Q9" s="241">
        <v>464</v>
      </c>
      <c r="R9" s="240">
        <v>9</v>
      </c>
    </row>
    <row r="10" spans="1:18" s="77" customFormat="1" ht="49.5" customHeight="1">
      <c r="A10" s="86">
        <v>3</v>
      </c>
      <c r="B10" s="87" t="s">
        <v>796</v>
      </c>
      <c r="C10" s="243">
        <v>108</v>
      </c>
      <c r="D10" s="88">
        <v>35796</v>
      </c>
      <c r="E10" s="187" t="s">
        <v>1149</v>
      </c>
      <c r="F10" s="187" t="s">
        <v>918</v>
      </c>
      <c r="G10" s="277" t="s">
        <v>1213</v>
      </c>
      <c r="H10" s="277">
        <v>1124</v>
      </c>
      <c r="I10" s="277">
        <v>1111</v>
      </c>
      <c r="J10" s="277">
        <v>1124</v>
      </c>
      <c r="K10" s="277">
        <v>1104</v>
      </c>
      <c r="L10" s="277" t="s">
        <v>1213</v>
      </c>
      <c r="M10" s="277">
        <v>1124</v>
      </c>
      <c r="N10" s="419">
        <v>1124</v>
      </c>
      <c r="O10" s="441" t="s">
        <v>1227</v>
      </c>
      <c r="P10" s="281"/>
      <c r="Q10" s="241">
        <v>480</v>
      </c>
      <c r="R10" s="240">
        <v>10</v>
      </c>
    </row>
    <row r="11" spans="1:18" s="77" customFormat="1" ht="49.5" customHeight="1">
      <c r="A11" s="86">
        <v>4</v>
      </c>
      <c r="B11" s="87" t="s">
        <v>797</v>
      </c>
      <c r="C11" s="243">
        <v>151</v>
      </c>
      <c r="D11" s="88">
        <v>35431</v>
      </c>
      <c r="E11" s="187" t="s">
        <v>1154</v>
      </c>
      <c r="F11" s="187" t="s">
        <v>986</v>
      </c>
      <c r="G11" s="277" t="s">
        <v>1213</v>
      </c>
      <c r="H11" s="277">
        <v>1084</v>
      </c>
      <c r="I11" s="277">
        <v>1102</v>
      </c>
      <c r="J11" s="277">
        <v>1102</v>
      </c>
      <c r="K11" s="277">
        <v>1106</v>
      </c>
      <c r="L11" s="277">
        <v>1104</v>
      </c>
      <c r="M11" s="277" t="s">
        <v>1213</v>
      </c>
      <c r="N11" s="419">
        <v>1106</v>
      </c>
      <c r="O11" s="441" t="s">
        <v>1223</v>
      </c>
      <c r="P11" s="281"/>
      <c r="Q11" s="241">
        <v>496</v>
      </c>
      <c r="R11" s="240">
        <v>11</v>
      </c>
    </row>
    <row r="12" spans="1:18" s="77" customFormat="1" ht="49.5" customHeight="1" thickBot="1">
      <c r="A12" s="429">
        <v>5</v>
      </c>
      <c r="B12" s="430" t="s">
        <v>798</v>
      </c>
      <c r="C12" s="431">
        <v>35</v>
      </c>
      <c r="D12" s="432">
        <v>36397</v>
      </c>
      <c r="E12" s="433" t="s">
        <v>1092</v>
      </c>
      <c r="F12" s="433" t="s">
        <v>956</v>
      </c>
      <c r="G12" s="434">
        <v>1100</v>
      </c>
      <c r="H12" s="434" t="s">
        <v>1213</v>
      </c>
      <c r="I12" s="434">
        <v>1079</v>
      </c>
      <c r="J12" s="434">
        <v>1100</v>
      </c>
      <c r="K12" s="434" t="s">
        <v>877</v>
      </c>
      <c r="L12" s="434" t="s">
        <v>877</v>
      </c>
      <c r="M12" s="434" t="s">
        <v>877</v>
      </c>
      <c r="N12" s="435">
        <v>1100</v>
      </c>
      <c r="O12" s="445" t="s">
        <v>1224</v>
      </c>
      <c r="P12" s="437"/>
      <c r="Q12" s="241">
        <v>512</v>
      </c>
      <c r="R12" s="240">
        <v>12</v>
      </c>
    </row>
    <row r="13" spans="1:18" s="77" customFormat="1" ht="49.5" customHeight="1">
      <c r="A13" s="420">
        <v>6</v>
      </c>
      <c r="B13" s="421" t="s">
        <v>799</v>
      </c>
      <c r="C13" s="422">
        <v>174</v>
      </c>
      <c r="D13" s="423">
        <v>35431</v>
      </c>
      <c r="E13" s="424" t="s">
        <v>1157</v>
      </c>
      <c r="F13" s="424" t="s">
        <v>922</v>
      </c>
      <c r="G13" s="425">
        <v>1080</v>
      </c>
      <c r="H13" s="425" t="s">
        <v>1213</v>
      </c>
      <c r="I13" s="425">
        <v>1061</v>
      </c>
      <c r="J13" s="425">
        <v>1080</v>
      </c>
      <c r="K13" s="425">
        <v>1071</v>
      </c>
      <c r="L13" s="425" t="s">
        <v>1213</v>
      </c>
      <c r="M13" s="425">
        <v>1074</v>
      </c>
      <c r="N13" s="426">
        <v>1080</v>
      </c>
      <c r="O13" s="444" t="s">
        <v>1228</v>
      </c>
      <c r="P13" s="428"/>
      <c r="Q13" s="241">
        <v>528</v>
      </c>
      <c r="R13" s="240">
        <v>13</v>
      </c>
    </row>
    <row r="14" spans="1:18" s="77" customFormat="1" ht="49.5" customHeight="1">
      <c r="A14" s="86">
        <v>7</v>
      </c>
      <c r="B14" s="87" t="s">
        <v>800</v>
      </c>
      <c r="C14" s="243">
        <v>149</v>
      </c>
      <c r="D14" s="88">
        <v>36529</v>
      </c>
      <c r="E14" s="187" t="s">
        <v>1085</v>
      </c>
      <c r="F14" s="187" t="s">
        <v>1086</v>
      </c>
      <c r="G14" s="277" t="s">
        <v>1213</v>
      </c>
      <c r="H14" s="277">
        <v>1010</v>
      </c>
      <c r="I14" s="277" t="s">
        <v>1213</v>
      </c>
      <c r="J14" s="277">
        <v>1010</v>
      </c>
      <c r="K14" s="277">
        <v>960</v>
      </c>
      <c r="L14" s="277" t="s">
        <v>1213</v>
      </c>
      <c r="M14" s="277">
        <v>990</v>
      </c>
      <c r="N14" s="419">
        <v>1010</v>
      </c>
      <c r="O14" s="441" t="s">
        <v>1225</v>
      </c>
      <c r="P14" s="281"/>
      <c r="Q14" s="241">
        <v>544</v>
      </c>
      <c r="R14" s="240">
        <v>14</v>
      </c>
    </row>
    <row r="15" spans="1:18" s="77" customFormat="1" ht="49.5" customHeight="1">
      <c r="A15" s="86">
        <v>8</v>
      </c>
      <c r="B15" s="87" t="s">
        <v>801</v>
      </c>
      <c r="C15" s="243">
        <v>148</v>
      </c>
      <c r="D15" s="88">
        <v>35565</v>
      </c>
      <c r="E15" s="187" t="s">
        <v>1153</v>
      </c>
      <c r="F15" s="187" t="s">
        <v>933</v>
      </c>
      <c r="G15" s="277">
        <v>986</v>
      </c>
      <c r="H15" s="277">
        <v>985</v>
      </c>
      <c r="I15" s="277">
        <v>969</v>
      </c>
      <c r="J15" s="277">
        <v>986</v>
      </c>
      <c r="K15" s="277" t="s">
        <v>877</v>
      </c>
      <c r="L15" s="277" t="s">
        <v>877</v>
      </c>
      <c r="M15" s="277" t="s">
        <v>877</v>
      </c>
      <c r="N15" s="419">
        <v>986</v>
      </c>
      <c r="O15" s="441" t="s">
        <v>1225</v>
      </c>
      <c r="P15" s="281"/>
      <c r="Q15" s="241">
        <v>560</v>
      </c>
      <c r="R15" s="240">
        <v>15</v>
      </c>
    </row>
    <row r="16" spans="1:18" s="77" customFormat="1" ht="49.5" customHeight="1">
      <c r="A16" s="86">
        <v>9</v>
      </c>
      <c r="B16" s="87" t="s">
        <v>802</v>
      </c>
      <c r="C16" s="243">
        <v>138</v>
      </c>
      <c r="D16" s="88">
        <v>35800</v>
      </c>
      <c r="E16" s="187" t="s">
        <v>950</v>
      </c>
      <c r="F16" s="187" t="s">
        <v>951</v>
      </c>
      <c r="G16" s="277">
        <v>964</v>
      </c>
      <c r="H16" s="277">
        <v>984</v>
      </c>
      <c r="I16" s="277" t="s">
        <v>1213</v>
      </c>
      <c r="J16" s="277">
        <v>984</v>
      </c>
      <c r="K16" s="277"/>
      <c r="L16" s="277"/>
      <c r="M16" s="277"/>
      <c r="N16" s="419">
        <v>984</v>
      </c>
      <c r="O16" s="441" t="s">
        <v>1226</v>
      </c>
      <c r="P16" s="281"/>
      <c r="Q16" s="241">
        <v>576</v>
      </c>
      <c r="R16" s="240">
        <v>16</v>
      </c>
    </row>
    <row r="17" spans="1:18" s="77" customFormat="1" ht="49.5" customHeight="1">
      <c r="A17" s="86">
        <v>10</v>
      </c>
      <c r="B17" s="87" t="s">
        <v>803</v>
      </c>
      <c r="C17" s="243">
        <v>139</v>
      </c>
      <c r="D17" s="88">
        <v>35815</v>
      </c>
      <c r="E17" s="187" t="s">
        <v>1156</v>
      </c>
      <c r="F17" s="187" t="s">
        <v>951</v>
      </c>
      <c r="G17" s="277" t="s">
        <v>1213</v>
      </c>
      <c r="H17" s="277" t="s">
        <v>1213</v>
      </c>
      <c r="I17" s="277">
        <v>952</v>
      </c>
      <c r="J17" s="277">
        <v>952</v>
      </c>
      <c r="K17" s="277"/>
      <c r="L17" s="277"/>
      <c r="M17" s="277"/>
      <c r="N17" s="419">
        <v>952</v>
      </c>
      <c r="O17" s="441" t="s">
        <v>1223</v>
      </c>
      <c r="P17" s="281"/>
      <c r="Q17" s="241">
        <v>592</v>
      </c>
      <c r="R17" s="240">
        <v>17</v>
      </c>
    </row>
    <row r="18" spans="1:18" s="77" customFormat="1" ht="49.5" customHeight="1">
      <c r="A18" s="86">
        <v>11</v>
      </c>
      <c r="B18" s="87" t="s">
        <v>804</v>
      </c>
      <c r="C18" s="243">
        <v>58</v>
      </c>
      <c r="D18" s="88">
        <v>36874</v>
      </c>
      <c r="E18" s="187" t="s">
        <v>908</v>
      </c>
      <c r="F18" s="187" t="s">
        <v>909</v>
      </c>
      <c r="G18" s="277">
        <v>741</v>
      </c>
      <c r="H18" s="277">
        <v>861</v>
      </c>
      <c r="I18" s="277">
        <v>903</v>
      </c>
      <c r="J18" s="277">
        <v>903</v>
      </c>
      <c r="K18" s="277"/>
      <c r="L18" s="277"/>
      <c r="M18" s="277"/>
      <c r="N18" s="419">
        <v>903</v>
      </c>
      <c r="O18" s="441" t="s">
        <v>1224</v>
      </c>
      <c r="P18" s="281"/>
      <c r="Q18" s="241">
        <v>608</v>
      </c>
      <c r="R18" s="240">
        <v>18</v>
      </c>
    </row>
    <row r="19" spans="1:18" s="77" customFormat="1" ht="49.5" customHeight="1">
      <c r="A19" s="86"/>
      <c r="B19" s="87" t="s">
        <v>805</v>
      </c>
      <c r="C19" s="243" t="s">
        <v>715</v>
      </c>
      <c r="D19" s="88" t="s">
        <v>715</v>
      </c>
      <c r="E19" s="187" t="s">
        <v>715</v>
      </c>
      <c r="F19" s="187" t="s">
        <v>715</v>
      </c>
      <c r="G19" s="277"/>
      <c r="H19" s="277"/>
      <c r="I19" s="277"/>
      <c r="J19" s="278">
        <v>0</v>
      </c>
      <c r="K19" s="278"/>
      <c r="L19" s="278"/>
      <c r="M19" s="278"/>
      <c r="N19" s="279">
        <v>0</v>
      </c>
      <c r="O19" s="441"/>
      <c r="P19" s="281"/>
      <c r="Q19" s="241">
        <v>624</v>
      </c>
      <c r="R19" s="240">
        <v>19</v>
      </c>
    </row>
    <row r="20" spans="1:18" s="77" customFormat="1" ht="49.5" customHeight="1">
      <c r="A20" s="86"/>
      <c r="B20" s="87" t="s">
        <v>806</v>
      </c>
      <c r="C20" s="243" t="s">
        <v>715</v>
      </c>
      <c r="D20" s="88" t="s">
        <v>715</v>
      </c>
      <c r="E20" s="187" t="s">
        <v>715</v>
      </c>
      <c r="F20" s="187" t="s">
        <v>715</v>
      </c>
      <c r="G20" s="277"/>
      <c r="H20" s="277"/>
      <c r="I20" s="277"/>
      <c r="J20" s="278">
        <v>0</v>
      </c>
      <c r="K20" s="278"/>
      <c r="L20" s="278"/>
      <c r="M20" s="278"/>
      <c r="N20" s="279">
        <v>0</v>
      </c>
      <c r="O20" s="441"/>
      <c r="P20" s="281"/>
      <c r="Q20" s="241">
        <v>640</v>
      </c>
      <c r="R20" s="240">
        <v>20</v>
      </c>
    </row>
    <row r="21" spans="1:18" s="77" customFormat="1" ht="49.5" customHeight="1">
      <c r="A21" s="86"/>
      <c r="B21" s="87" t="s">
        <v>807</v>
      </c>
      <c r="C21" s="243" t="s">
        <v>715</v>
      </c>
      <c r="D21" s="88" t="s">
        <v>715</v>
      </c>
      <c r="E21" s="187" t="s">
        <v>715</v>
      </c>
      <c r="F21" s="187" t="s">
        <v>715</v>
      </c>
      <c r="G21" s="277"/>
      <c r="H21" s="277"/>
      <c r="I21" s="277"/>
      <c r="J21" s="278">
        <v>0</v>
      </c>
      <c r="K21" s="278"/>
      <c r="L21" s="278"/>
      <c r="M21" s="278"/>
      <c r="N21" s="279">
        <v>0</v>
      </c>
      <c r="O21" s="441"/>
      <c r="P21" s="281"/>
      <c r="Q21" s="241">
        <v>656</v>
      </c>
      <c r="R21" s="240">
        <v>21</v>
      </c>
    </row>
    <row r="22" spans="1:18" s="77" customFormat="1" ht="49.5" customHeight="1">
      <c r="A22" s="86"/>
      <c r="B22" s="87" t="s">
        <v>808</v>
      </c>
      <c r="C22" s="243" t="s">
        <v>715</v>
      </c>
      <c r="D22" s="88" t="s">
        <v>715</v>
      </c>
      <c r="E22" s="187" t="s">
        <v>715</v>
      </c>
      <c r="F22" s="187" t="s">
        <v>715</v>
      </c>
      <c r="G22" s="277"/>
      <c r="H22" s="277"/>
      <c r="I22" s="277"/>
      <c r="J22" s="278">
        <v>0</v>
      </c>
      <c r="K22" s="278"/>
      <c r="L22" s="278"/>
      <c r="M22" s="278"/>
      <c r="N22" s="279">
        <v>0</v>
      </c>
      <c r="O22" s="441"/>
      <c r="P22" s="281"/>
      <c r="Q22" s="241">
        <v>672</v>
      </c>
      <c r="R22" s="240">
        <v>22</v>
      </c>
    </row>
    <row r="23" spans="1:18" s="77" customFormat="1" ht="49.5" customHeight="1">
      <c r="A23" s="86"/>
      <c r="B23" s="87" t="s">
        <v>809</v>
      </c>
      <c r="C23" s="243" t="s">
        <v>715</v>
      </c>
      <c r="D23" s="88" t="s">
        <v>715</v>
      </c>
      <c r="E23" s="187" t="s">
        <v>715</v>
      </c>
      <c r="F23" s="187" t="s">
        <v>715</v>
      </c>
      <c r="G23" s="277"/>
      <c r="H23" s="277"/>
      <c r="I23" s="277"/>
      <c r="J23" s="278">
        <v>0</v>
      </c>
      <c r="K23" s="278"/>
      <c r="L23" s="278"/>
      <c r="M23" s="278"/>
      <c r="N23" s="279">
        <v>0</v>
      </c>
      <c r="O23" s="441"/>
      <c r="P23" s="281"/>
      <c r="Q23" s="241">
        <v>688</v>
      </c>
      <c r="R23" s="240">
        <v>23</v>
      </c>
    </row>
    <row r="24" spans="1:18" s="77" customFormat="1" ht="49.5" customHeight="1">
      <c r="A24" s="86"/>
      <c r="B24" s="87" t="s">
        <v>810</v>
      </c>
      <c r="C24" s="243" t="s">
        <v>715</v>
      </c>
      <c r="D24" s="88" t="s">
        <v>715</v>
      </c>
      <c r="E24" s="187" t="s">
        <v>715</v>
      </c>
      <c r="F24" s="187" t="s">
        <v>715</v>
      </c>
      <c r="G24" s="277"/>
      <c r="H24" s="277"/>
      <c r="I24" s="277"/>
      <c r="J24" s="278">
        <v>0</v>
      </c>
      <c r="K24" s="278"/>
      <c r="L24" s="278"/>
      <c r="M24" s="278"/>
      <c r="N24" s="279">
        <v>0</v>
      </c>
      <c r="O24" s="441"/>
      <c r="P24" s="281"/>
      <c r="Q24" s="241">
        <v>704</v>
      </c>
      <c r="R24" s="240">
        <v>24</v>
      </c>
    </row>
    <row r="25" spans="1:18" s="77" customFormat="1" ht="49.5" customHeight="1">
      <c r="A25" s="86"/>
      <c r="B25" s="87" t="s">
        <v>811</v>
      </c>
      <c r="C25" s="243" t="s">
        <v>715</v>
      </c>
      <c r="D25" s="88" t="s">
        <v>715</v>
      </c>
      <c r="E25" s="187" t="s">
        <v>715</v>
      </c>
      <c r="F25" s="187" t="s">
        <v>715</v>
      </c>
      <c r="G25" s="277"/>
      <c r="H25" s="277"/>
      <c r="I25" s="277"/>
      <c r="J25" s="278">
        <v>0</v>
      </c>
      <c r="K25" s="278"/>
      <c r="L25" s="278"/>
      <c r="M25" s="278"/>
      <c r="N25" s="279">
        <v>0</v>
      </c>
      <c r="O25" s="441"/>
      <c r="P25" s="281"/>
      <c r="Q25" s="241">
        <v>720</v>
      </c>
      <c r="R25" s="240">
        <v>25</v>
      </c>
    </row>
    <row r="26" spans="1:18" s="77" customFormat="1" ht="49.5" customHeight="1">
      <c r="A26" s="86"/>
      <c r="B26" s="87" t="s">
        <v>812</v>
      </c>
      <c r="C26" s="243" t="s">
        <v>715</v>
      </c>
      <c r="D26" s="88" t="s">
        <v>715</v>
      </c>
      <c r="E26" s="187" t="s">
        <v>715</v>
      </c>
      <c r="F26" s="187" t="s">
        <v>715</v>
      </c>
      <c r="G26" s="277"/>
      <c r="H26" s="277"/>
      <c r="I26" s="277"/>
      <c r="J26" s="278">
        <v>0</v>
      </c>
      <c r="K26" s="278"/>
      <c r="L26" s="278"/>
      <c r="M26" s="278"/>
      <c r="N26" s="279">
        <v>0</v>
      </c>
      <c r="O26" s="441"/>
      <c r="P26" s="281"/>
      <c r="Q26" s="241">
        <v>736</v>
      </c>
      <c r="R26" s="240">
        <v>26</v>
      </c>
    </row>
    <row r="27" spans="1:18" s="77" customFormat="1" ht="49.5" customHeight="1">
      <c r="A27" s="86"/>
      <c r="B27" s="87" t="s">
        <v>813</v>
      </c>
      <c r="C27" s="243" t="s">
        <v>715</v>
      </c>
      <c r="D27" s="88" t="s">
        <v>715</v>
      </c>
      <c r="E27" s="187" t="s">
        <v>715</v>
      </c>
      <c r="F27" s="187" t="s">
        <v>715</v>
      </c>
      <c r="G27" s="277"/>
      <c r="H27" s="277"/>
      <c r="I27" s="277"/>
      <c r="J27" s="278">
        <v>0</v>
      </c>
      <c r="K27" s="278"/>
      <c r="L27" s="278"/>
      <c r="M27" s="278"/>
      <c r="N27" s="279">
        <v>0</v>
      </c>
      <c r="O27" s="441"/>
      <c r="P27" s="281"/>
      <c r="Q27" s="241">
        <v>752</v>
      </c>
      <c r="R27" s="240">
        <v>27</v>
      </c>
    </row>
    <row r="28" spans="1:18" s="77" customFormat="1" ht="49.5" customHeight="1">
      <c r="A28" s="86"/>
      <c r="B28" s="87" t="s">
        <v>814</v>
      </c>
      <c r="C28" s="243" t="s">
        <v>715</v>
      </c>
      <c r="D28" s="88" t="s">
        <v>715</v>
      </c>
      <c r="E28" s="187" t="s">
        <v>715</v>
      </c>
      <c r="F28" s="187" t="s">
        <v>715</v>
      </c>
      <c r="G28" s="277"/>
      <c r="H28" s="277"/>
      <c r="I28" s="277"/>
      <c r="J28" s="278">
        <v>0</v>
      </c>
      <c r="K28" s="278"/>
      <c r="L28" s="278"/>
      <c r="M28" s="278"/>
      <c r="N28" s="279">
        <v>0</v>
      </c>
      <c r="O28" s="441"/>
      <c r="P28" s="281"/>
      <c r="Q28" s="241">
        <v>768</v>
      </c>
      <c r="R28" s="240">
        <v>28</v>
      </c>
    </row>
    <row r="29" spans="1:18" s="77" customFormat="1" ht="49.5" customHeight="1">
      <c r="A29" s="86"/>
      <c r="B29" s="87" t="s">
        <v>815</v>
      </c>
      <c r="C29" s="243" t="s">
        <v>715</v>
      </c>
      <c r="D29" s="88" t="s">
        <v>715</v>
      </c>
      <c r="E29" s="187" t="s">
        <v>715</v>
      </c>
      <c r="F29" s="187" t="s">
        <v>715</v>
      </c>
      <c r="G29" s="277"/>
      <c r="H29" s="277"/>
      <c r="I29" s="277"/>
      <c r="J29" s="278">
        <v>0</v>
      </c>
      <c r="K29" s="278"/>
      <c r="L29" s="278"/>
      <c r="M29" s="278"/>
      <c r="N29" s="279">
        <v>0</v>
      </c>
      <c r="O29" s="441"/>
      <c r="P29" s="281"/>
      <c r="Q29" s="241">
        <v>784</v>
      </c>
      <c r="R29" s="240">
        <v>29</v>
      </c>
    </row>
    <row r="30" spans="1:18" s="77" customFormat="1" ht="49.5" customHeight="1">
      <c r="A30" s="86"/>
      <c r="B30" s="87" t="s">
        <v>816</v>
      </c>
      <c r="C30" s="243" t="s">
        <v>715</v>
      </c>
      <c r="D30" s="88" t="s">
        <v>715</v>
      </c>
      <c r="E30" s="187" t="s">
        <v>715</v>
      </c>
      <c r="F30" s="187" t="s">
        <v>715</v>
      </c>
      <c r="G30" s="277"/>
      <c r="H30" s="277"/>
      <c r="I30" s="277"/>
      <c r="J30" s="278">
        <v>0</v>
      </c>
      <c r="K30" s="278"/>
      <c r="L30" s="278"/>
      <c r="M30" s="278"/>
      <c r="N30" s="279">
        <v>0</v>
      </c>
      <c r="O30" s="441"/>
      <c r="P30" s="281"/>
      <c r="Q30" s="241">
        <v>800</v>
      </c>
      <c r="R30" s="240">
        <v>30</v>
      </c>
    </row>
    <row r="31" spans="1:18" s="77" customFormat="1" ht="49.5" customHeight="1">
      <c r="A31" s="86"/>
      <c r="B31" s="87" t="s">
        <v>817</v>
      </c>
      <c r="C31" s="243" t="s">
        <v>715</v>
      </c>
      <c r="D31" s="88" t="s">
        <v>715</v>
      </c>
      <c r="E31" s="187" t="s">
        <v>715</v>
      </c>
      <c r="F31" s="187" t="s">
        <v>715</v>
      </c>
      <c r="G31" s="277"/>
      <c r="H31" s="277"/>
      <c r="I31" s="277"/>
      <c r="J31" s="278">
        <v>0</v>
      </c>
      <c r="K31" s="278"/>
      <c r="L31" s="278"/>
      <c r="M31" s="278"/>
      <c r="N31" s="279">
        <v>0</v>
      </c>
      <c r="O31" s="441"/>
      <c r="P31" s="281"/>
      <c r="Q31" s="241">
        <v>816</v>
      </c>
      <c r="R31" s="240">
        <v>31</v>
      </c>
    </row>
    <row r="32" spans="1:18" s="77" customFormat="1" ht="49.5" customHeight="1">
      <c r="A32" s="86"/>
      <c r="B32" s="87" t="s">
        <v>818</v>
      </c>
      <c r="C32" s="243" t="s">
        <v>715</v>
      </c>
      <c r="D32" s="88" t="s">
        <v>715</v>
      </c>
      <c r="E32" s="187" t="s">
        <v>715</v>
      </c>
      <c r="F32" s="187" t="s">
        <v>715</v>
      </c>
      <c r="G32" s="277"/>
      <c r="H32" s="277"/>
      <c r="I32" s="277"/>
      <c r="J32" s="278">
        <v>0</v>
      </c>
      <c r="K32" s="278"/>
      <c r="L32" s="278"/>
      <c r="M32" s="278"/>
      <c r="N32" s="279">
        <v>0</v>
      </c>
      <c r="O32" s="441"/>
      <c r="P32" s="281"/>
      <c r="Q32" s="241">
        <v>832</v>
      </c>
      <c r="R32" s="240">
        <v>32</v>
      </c>
    </row>
    <row r="33" spans="1:18" s="80" customFormat="1" ht="32.25" customHeight="1">
      <c r="A33" s="78"/>
      <c r="B33" s="78"/>
      <c r="C33" s="78"/>
      <c r="D33" s="79"/>
      <c r="E33" s="78"/>
      <c r="N33" s="81"/>
      <c r="O33" s="442"/>
      <c r="P33" s="78"/>
      <c r="Q33" s="241">
        <v>1075</v>
      </c>
      <c r="R33" s="240">
        <v>48</v>
      </c>
    </row>
    <row r="34" spans="1:18" s="80" customFormat="1" ht="32.25" customHeight="1">
      <c r="A34" s="567" t="s">
        <v>4</v>
      </c>
      <c r="B34" s="567"/>
      <c r="C34" s="567"/>
      <c r="D34" s="567"/>
      <c r="E34" s="82" t="s">
        <v>0</v>
      </c>
      <c r="F34" s="82" t="s">
        <v>1</v>
      </c>
      <c r="G34" s="568" t="s">
        <v>2</v>
      </c>
      <c r="H34" s="568"/>
      <c r="I34" s="568"/>
      <c r="J34" s="568"/>
      <c r="K34" s="568"/>
      <c r="L34" s="568"/>
      <c r="M34" s="568"/>
      <c r="N34" s="568" t="s">
        <v>3</v>
      </c>
      <c r="O34" s="568"/>
      <c r="P34" s="82"/>
      <c r="Q34" s="241">
        <v>1090</v>
      </c>
      <c r="R34" s="240">
        <v>49</v>
      </c>
    </row>
    <row r="35" spans="17:18" ht="12.75">
      <c r="Q35" s="241">
        <v>1105</v>
      </c>
      <c r="R35" s="240">
        <v>50</v>
      </c>
    </row>
    <row r="36" spans="17:18" ht="12.75">
      <c r="Q36" s="241">
        <v>1120</v>
      </c>
      <c r="R36" s="240">
        <v>51</v>
      </c>
    </row>
    <row r="37" spans="17:18" ht="12.75">
      <c r="Q37" s="242">
        <v>1135</v>
      </c>
      <c r="R37" s="82">
        <v>52</v>
      </c>
    </row>
    <row r="38" spans="17:18" ht="12.75">
      <c r="Q38" s="242">
        <v>1150</v>
      </c>
      <c r="R38" s="82">
        <v>53</v>
      </c>
    </row>
    <row r="39" spans="17:18" ht="12.75">
      <c r="Q39" s="242">
        <v>1165</v>
      </c>
      <c r="R39" s="82">
        <v>54</v>
      </c>
    </row>
    <row r="40" spans="17:18" ht="12.75">
      <c r="Q40" s="242">
        <v>1180</v>
      </c>
      <c r="R40" s="82">
        <v>55</v>
      </c>
    </row>
    <row r="41" spans="17:18" ht="12.75">
      <c r="Q41" s="242">
        <v>1195</v>
      </c>
      <c r="R41" s="82">
        <v>56</v>
      </c>
    </row>
    <row r="42" spans="17:18" ht="12.75">
      <c r="Q42" s="242">
        <v>1210</v>
      </c>
      <c r="R42" s="82">
        <v>57</v>
      </c>
    </row>
    <row r="43" spans="17:18" ht="12.75">
      <c r="Q43" s="242">
        <v>1225</v>
      </c>
      <c r="R43" s="82">
        <v>58</v>
      </c>
    </row>
    <row r="44" spans="17:18" ht="12.75">
      <c r="Q44" s="242">
        <v>1240</v>
      </c>
      <c r="R44" s="82">
        <v>59</v>
      </c>
    </row>
    <row r="45" spans="17:18" ht="12.75">
      <c r="Q45" s="242">
        <v>1255</v>
      </c>
      <c r="R45" s="82">
        <v>60</v>
      </c>
    </row>
    <row r="46" spans="17:18" ht="12.75">
      <c r="Q46" s="242">
        <v>1270</v>
      </c>
      <c r="R46" s="82">
        <v>61</v>
      </c>
    </row>
    <row r="47" spans="17:18" ht="12.75">
      <c r="Q47" s="242">
        <v>1285</v>
      </c>
      <c r="R47" s="82">
        <v>62</v>
      </c>
    </row>
    <row r="48" spans="17:18" ht="12.75">
      <c r="Q48" s="242">
        <v>1300</v>
      </c>
      <c r="R48" s="82">
        <v>63</v>
      </c>
    </row>
    <row r="49" spans="17:18" ht="12.75">
      <c r="Q49" s="242">
        <v>1315</v>
      </c>
      <c r="R49" s="82">
        <v>64</v>
      </c>
    </row>
    <row r="50" spans="17:18" ht="12.75">
      <c r="Q50" s="242">
        <v>1330</v>
      </c>
      <c r="R50" s="82">
        <v>65</v>
      </c>
    </row>
    <row r="51" spans="17:18" ht="12.75">
      <c r="Q51" s="242">
        <v>1345</v>
      </c>
      <c r="R51" s="82">
        <v>66</v>
      </c>
    </row>
    <row r="52" spans="17:18" ht="12.75">
      <c r="Q52" s="242">
        <v>1360</v>
      </c>
      <c r="R52" s="82">
        <v>67</v>
      </c>
    </row>
    <row r="53" spans="17:18" ht="12.75">
      <c r="Q53" s="242">
        <v>1375</v>
      </c>
      <c r="R53" s="82">
        <v>68</v>
      </c>
    </row>
    <row r="54" spans="17:18" ht="12.75">
      <c r="Q54" s="242">
        <v>1390</v>
      </c>
      <c r="R54" s="82">
        <v>69</v>
      </c>
    </row>
    <row r="55" spans="17:18" ht="12.75">
      <c r="Q55" s="242">
        <v>1405</v>
      </c>
      <c r="R55" s="82">
        <v>70</v>
      </c>
    </row>
    <row r="56" spans="17:18" ht="12.75">
      <c r="Q56" s="242">
        <v>1420</v>
      </c>
      <c r="R56" s="82">
        <v>71</v>
      </c>
    </row>
    <row r="57" spans="17:18" ht="12.75">
      <c r="Q57" s="242">
        <v>1435</v>
      </c>
      <c r="R57" s="82">
        <v>72</v>
      </c>
    </row>
    <row r="58" spans="17:18" ht="12.75">
      <c r="Q58" s="242">
        <v>1450</v>
      </c>
      <c r="R58" s="82">
        <v>73</v>
      </c>
    </row>
    <row r="59" spans="17:18" ht="12.75">
      <c r="Q59" s="242">
        <v>1465</v>
      </c>
      <c r="R59" s="82">
        <v>74</v>
      </c>
    </row>
    <row r="60" spans="17:18" ht="12.75">
      <c r="Q60" s="242">
        <v>1480</v>
      </c>
      <c r="R60" s="82">
        <v>75</v>
      </c>
    </row>
    <row r="61" spans="17:18" ht="12.75">
      <c r="Q61" s="242">
        <v>1495</v>
      </c>
      <c r="R61" s="82">
        <v>76</v>
      </c>
    </row>
    <row r="62" spans="17:18" ht="12.75">
      <c r="Q62" s="242">
        <v>1510</v>
      </c>
      <c r="R62" s="82">
        <v>77</v>
      </c>
    </row>
    <row r="63" spans="17:18" ht="12.75">
      <c r="Q63" s="242">
        <v>1525</v>
      </c>
      <c r="R63" s="82">
        <v>78</v>
      </c>
    </row>
    <row r="64" spans="17:18" ht="12.75">
      <c r="Q64" s="242">
        <v>1540</v>
      </c>
      <c r="R64" s="82">
        <v>79</v>
      </c>
    </row>
    <row r="65" spans="17:18" ht="12.75">
      <c r="Q65" s="242">
        <v>1555</v>
      </c>
      <c r="R65" s="82">
        <v>80</v>
      </c>
    </row>
    <row r="66" spans="17:18" ht="12.75">
      <c r="Q66" s="242">
        <v>1570</v>
      </c>
      <c r="R66" s="82">
        <v>81</v>
      </c>
    </row>
    <row r="67" spans="17:18" ht="12.75">
      <c r="Q67" s="242">
        <v>1585</v>
      </c>
      <c r="R67" s="82">
        <v>82</v>
      </c>
    </row>
    <row r="68" spans="17:18" ht="12.75">
      <c r="Q68" s="242">
        <v>1600</v>
      </c>
      <c r="R68" s="82">
        <v>83</v>
      </c>
    </row>
    <row r="69" spans="17:18" ht="12.75">
      <c r="Q69" s="242">
        <v>1615</v>
      </c>
      <c r="R69" s="82">
        <v>84</v>
      </c>
    </row>
    <row r="70" spans="17:18" ht="12.75">
      <c r="Q70" s="242">
        <v>1630</v>
      </c>
      <c r="R70" s="82">
        <v>85</v>
      </c>
    </row>
    <row r="71" spans="17:18" ht="12.75">
      <c r="Q71" s="242">
        <v>1645</v>
      </c>
      <c r="R71" s="82">
        <v>86</v>
      </c>
    </row>
    <row r="72" spans="17:18" ht="12.75">
      <c r="Q72" s="242">
        <v>1660</v>
      </c>
      <c r="R72" s="82">
        <v>87</v>
      </c>
    </row>
    <row r="73" spans="17:18" ht="12.75">
      <c r="Q73" s="242">
        <v>1675</v>
      </c>
      <c r="R73" s="82">
        <v>88</v>
      </c>
    </row>
    <row r="74" spans="17:18" ht="12.75">
      <c r="Q74" s="242">
        <v>1690</v>
      </c>
      <c r="R74" s="82">
        <v>89</v>
      </c>
    </row>
    <row r="75" spans="17:18" ht="12.75">
      <c r="Q75" s="242">
        <v>1705</v>
      </c>
      <c r="R75" s="82">
        <v>90</v>
      </c>
    </row>
    <row r="76" spans="17:18" ht="12.75">
      <c r="Q76" s="242">
        <v>1720</v>
      </c>
      <c r="R76" s="82">
        <v>91</v>
      </c>
    </row>
    <row r="77" spans="17:18" ht="12.75">
      <c r="Q77" s="242">
        <v>1735</v>
      </c>
      <c r="R77" s="82">
        <v>92</v>
      </c>
    </row>
    <row r="78" spans="17:18" ht="12.75">
      <c r="Q78" s="242">
        <v>1750</v>
      </c>
      <c r="R78" s="82">
        <v>93</v>
      </c>
    </row>
    <row r="79" spans="17:18" ht="12.75">
      <c r="Q79" s="241">
        <v>1765</v>
      </c>
      <c r="R79" s="240">
        <v>94</v>
      </c>
    </row>
    <row r="80" spans="17:18" ht="12.75">
      <c r="Q80" s="241">
        <v>1780</v>
      </c>
      <c r="R80" s="240">
        <v>95</v>
      </c>
    </row>
    <row r="81" spans="17:18" ht="12.75">
      <c r="Q81" s="241">
        <v>1794</v>
      </c>
      <c r="R81" s="240">
        <v>96</v>
      </c>
    </row>
    <row r="82" spans="17:18" ht="12.75">
      <c r="Q82" s="241">
        <v>1808</v>
      </c>
      <c r="R82" s="240">
        <v>97</v>
      </c>
    </row>
    <row r="83" spans="17:18" ht="12.75">
      <c r="Q83" s="241">
        <v>1822</v>
      </c>
      <c r="R83" s="240">
        <v>98</v>
      </c>
    </row>
    <row r="84" spans="17:18" ht="12.75">
      <c r="Q84" s="241">
        <v>1836</v>
      </c>
      <c r="R84" s="240">
        <v>99</v>
      </c>
    </row>
    <row r="85" spans="17:18" ht="12.75">
      <c r="Q85" s="241">
        <v>1850</v>
      </c>
      <c r="R85" s="240">
        <v>100</v>
      </c>
    </row>
  </sheetData>
  <sheetProtection/>
  <mergeCells count="23">
    <mergeCell ref="C6:C7"/>
    <mergeCell ref="D6:D7"/>
    <mergeCell ref="E6:E7"/>
    <mergeCell ref="D4:E4"/>
    <mergeCell ref="K4:L4"/>
    <mergeCell ref="M4:O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M3:P3"/>
    <mergeCell ref="A4:C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U119"/>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26" customWidth="1"/>
    <col min="2" max="2" width="10.00390625" style="26" bestFit="1" customWidth="1"/>
    <col min="3" max="3" width="14.421875" style="20" customWidth="1"/>
    <col min="4" max="4" width="23.8515625" style="52" customWidth="1"/>
    <col min="5" max="5" width="32.8515625" style="52" customWidth="1"/>
    <col min="6" max="6" width="9.28125" style="178" customWidth="1"/>
    <col min="7" max="7" width="7.57421875" style="27" customWidth="1"/>
    <col min="8" max="8" width="2.140625" style="20" customWidth="1"/>
    <col min="9" max="9" width="4.421875" style="26" customWidth="1"/>
    <col min="10" max="10" width="9.8515625" style="26" hidden="1" customWidth="1"/>
    <col min="11" max="11" width="6.57421875" style="26" customWidth="1"/>
    <col min="12" max="12" width="12.421875" style="28" bestFit="1" customWidth="1"/>
    <col min="13" max="13" width="23.8515625" style="56" customWidth="1"/>
    <col min="14" max="14" width="28.140625" style="56" customWidth="1"/>
    <col min="15" max="15" width="9.57421875" style="178" customWidth="1"/>
    <col min="16" max="16" width="7.7109375" style="20" customWidth="1"/>
    <col min="17" max="17" width="5.7109375" style="20" customWidth="1"/>
    <col min="18" max="19" width="9.140625" style="20" customWidth="1"/>
    <col min="20" max="20" width="9.140625" style="235" hidden="1" customWidth="1"/>
    <col min="21" max="21" width="9.140625" style="233" hidden="1" customWidth="1"/>
    <col min="22" max="16384" width="9.140625" style="20" customWidth="1"/>
  </cols>
  <sheetData>
    <row r="1" spans="1:21" s="10" customFormat="1" ht="50.25" customHeight="1">
      <c r="A1" s="517" t="s">
        <v>716</v>
      </c>
      <c r="B1" s="517"/>
      <c r="C1" s="517"/>
      <c r="D1" s="517"/>
      <c r="E1" s="517"/>
      <c r="F1" s="517"/>
      <c r="G1" s="517"/>
      <c r="H1" s="517"/>
      <c r="I1" s="517"/>
      <c r="J1" s="517"/>
      <c r="K1" s="517"/>
      <c r="L1" s="517"/>
      <c r="M1" s="517"/>
      <c r="N1" s="517"/>
      <c r="O1" s="517"/>
      <c r="P1" s="517"/>
      <c r="T1" s="234">
        <v>41514</v>
      </c>
      <c r="U1" s="230">
        <v>100</v>
      </c>
    </row>
    <row r="2" spans="1:21" s="10" customFormat="1" ht="24.75" customHeight="1">
      <c r="A2" s="518" t="s">
        <v>717</v>
      </c>
      <c r="B2" s="518"/>
      <c r="C2" s="518"/>
      <c r="D2" s="518"/>
      <c r="E2" s="518"/>
      <c r="F2" s="518"/>
      <c r="G2" s="518"/>
      <c r="H2" s="518"/>
      <c r="I2" s="518"/>
      <c r="J2" s="518"/>
      <c r="K2" s="518"/>
      <c r="L2" s="518"/>
      <c r="M2" s="518"/>
      <c r="N2" s="518"/>
      <c r="O2" s="518"/>
      <c r="P2" s="518"/>
      <c r="T2" s="234">
        <v>41564</v>
      </c>
      <c r="U2" s="230">
        <v>99</v>
      </c>
    </row>
    <row r="3" spans="1:21" s="11" customFormat="1" ht="29.25" customHeight="1">
      <c r="A3" s="519" t="s">
        <v>100</v>
      </c>
      <c r="B3" s="519"/>
      <c r="C3" s="519"/>
      <c r="D3" s="520" t="s">
        <v>210</v>
      </c>
      <c r="E3" s="520"/>
      <c r="F3" s="579" t="s">
        <v>772</v>
      </c>
      <c r="G3" s="579"/>
      <c r="H3" s="580" t="s">
        <v>736</v>
      </c>
      <c r="I3" s="580"/>
      <c r="J3" s="580"/>
      <c r="K3" s="580"/>
      <c r="L3" s="580"/>
      <c r="M3" s="227" t="s">
        <v>468</v>
      </c>
      <c r="N3" s="529" t="s">
        <v>744</v>
      </c>
      <c r="O3" s="529"/>
      <c r="P3" s="529"/>
      <c r="T3" s="234">
        <v>41614</v>
      </c>
      <c r="U3" s="230">
        <v>98</v>
      </c>
    </row>
    <row r="4" spans="1:21" s="11" customFormat="1" ht="17.25" customHeight="1">
      <c r="A4" s="524" t="s">
        <v>91</v>
      </c>
      <c r="B4" s="524"/>
      <c r="C4" s="524"/>
      <c r="D4" s="525" t="s">
        <v>552</v>
      </c>
      <c r="E4" s="525"/>
      <c r="F4" s="179"/>
      <c r="G4" s="32"/>
      <c r="H4" s="32"/>
      <c r="I4" s="32"/>
      <c r="J4" s="32"/>
      <c r="K4" s="32"/>
      <c r="L4" s="33"/>
      <c r="M4" s="76" t="s">
        <v>5</v>
      </c>
      <c r="N4" s="530" t="s">
        <v>726</v>
      </c>
      <c r="O4" s="530"/>
      <c r="P4" s="530"/>
      <c r="T4" s="234">
        <v>41664</v>
      </c>
      <c r="U4" s="230">
        <v>97</v>
      </c>
    </row>
    <row r="5" spans="1:21" s="10" customFormat="1" ht="15" customHeight="1">
      <c r="A5" s="12"/>
      <c r="B5" s="12"/>
      <c r="C5" s="13"/>
      <c r="D5" s="14"/>
      <c r="E5" s="15"/>
      <c r="F5" s="180"/>
      <c r="G5" s="15"/>
      <c r="H5" s="15"/>
      <c r="I5" s="12"/>
      <c r="J5" s="12"/>
      <c r="K5" s="12"/>
      <c r="L5" s="16"/>
      <c r="M5" s="17"/>
      <c r="N5" s="569">
        <v>41770.62529606481</v>
      </c>
      <c r="O5" s="569"/>
      <c r="P5" s="569"/>
      <c r="T5" s="234">
        <v>41714</v>
      </c>
      <c r="U5" s="230">
        <v>96</v>
      </c>
    </row>
    <row r="6" spans="1:21" s="18" customFormat="1" ht="20.25" customHeight="1">
      <c r="A6" s="526" t="s">
        <v>12</v>
      </c>
      <c r="B6" s="531" t="s">
        <v>86</v>
      </c>
      <c r="C6" s="533" t="s">
        <v>97</v>
      </c>
      <c r="D6" s="527" t="s">
        <v>14</v>
      </c>
      <c r="E6" s="527" t="s">
        <v>548</v>
      </c>
      <c r="F6" s="535" t="s">
        <v>15</v>
      </c>
      <c r="G6" s="522" t="s">
        <v>207</v>
      </c>
      <c r="I6" s="246" t="s">
        <v>16</v>
      </c>
      <c r="J6" s="247"/>
      <c r="K6" s="247"/>
      <c r="L6" s="247"/>
      <c r="M6" s="247"/>
      <c r="N6" s="247"/>
      <c r="O6" s="247"/>
      <c r="P6" s="248"/>
      <c r="T6" s="235">
        <v>41774</v>
      </c>
      <c r="U6" s="233">
        <v>95</v>
      </c>
    </row>
    <row r="7" spans="1:21" ht="20.25" customHeight="1">
      <c r="A7" s="526"/>
      <c r="B7" s="532"/>
      <c r="C7" s="533"/>
      <c r="D7" s="527"/>
      <c r="E7" s="527"/>
      <c r="F7" s="535"/>
      <c r="G7" s="523"/>
      <c r="H7" s="19"/>
      <c r="I7" s="49" t="s">
        <v>12</v>
      </c>
      <c r="J7" s="49" t="s">
        <v>87</v>
      </c>
      <c r="K7" s="49" t="s">
        <v>86</v>
      </c>
      <c r="L7" s="118" t="s">
        <v>13</v>
      </c>
      <c r="M7" s="119" t="s">
        <v>14</v>
      </c>
      <c r="N7" s="119" t="s">
        <v>548</v>
      </c>
      <c r="O7" s="174" t="s">
        <v>15</v>
      </c>
      <c r="P7" s="49" t="s">
        <v>28</v>
      </c>
      <c r="T7" s="235">
        <v>41834</v>
      </c>
      <c r="U7" s="233">
        <v>94</v>
      </c>
    </row>
    <row r="8" spans="1:21" s="18" customFormat="1" ht="20.25" customHeight="1">
      <c r="A8" s="73">
        <v>1</v>
      </c>
      <c r="B8" s="270">
        <v>133</v>
      </c>
      <c r="C8" s="116">
        <v>35980</v>
      </c>
      <c r="D8" s="271" t="s">
        <v>1062</v>
      </c>
      <c r="E8" s="172" t="s">
        <v>951</v>
      </c>
      <c r="F8" s="181">
        <v>43869</v>
      </c>
      <c r="G8" s="253">
        <v>1</v>
      </c>
      <c r="H8" s="21"/>
      <c r="I8" s="73">
        <v>1</v>
      </c>
      <c r="J8" s="198" t="s">
        <v>211</v>
      </c>
      <c r="K8" s="253">
        <v>175</v>
      </c>
      <c r="L8" s="116">
        <v>36741</v>
      </c>
      <c r="M8" s="199" t="s">
        <v>1017</v>
      </c>
      <c r="N8" s="199" t="s">
        <v>924</v>
      </c>
      <c r="O8" s="181">
        <v>50187</v>
      </c>
      <c r="P8" s="269">
        <v>2</v>
      </c>
      <c r="T8" s="235">
        <v>41894</v>
      </c>
      <c r="U8" s="233">
        <v>93</v>
      </c>
    </row>
    <row r="9" spans="1:21" s="18" customFormat="1" ht="20.25" customHeight="1">
      <c r="A9" s="73">
        <v>2</v>
      </c>
      <c r="B9" s="270">
        <v>147</v>
      </c>
      <c r="C9" s="116">
        <v>35813</v>
      </c>
      <c r="D9" s="271" t="s">
        <v>1040</v>
      </c>
      <c r="E9" s="172" t="s">
        <v>933</v>
      </c>
      <c r="F9" s="181">
        <v>43918</v>
      </c>
      <c r="G9" s="253">
        <v>2</v>
      </c>
      <c r="H9" s="21"/>
      <c r="I9" s="73">
        <v>2</v>
      </c>
      <c r="J9" s="198" t="s">
        <v>212</v>
      </c>
      <c r="K9" s="253">
        <v>88</v>
      </c>
      <c r="L9" s="116">
        <v>36705</v>
      </c>
      <c r="M9" s="199" t="s">
        <v>1029</v>
      </c>
      <c r="N9" s="199" t="s">
        <v>947</v>
      </c>
      <c r="O9" s="181">
        <v>55149</v>
      </c>
      <c r="P9" s="269">
        <v>21</v>
      </c>
      <c r="T9" s="235">
        <v>41954</v>
      </c>
      <c r="U9" s="233">
        <v>92</v>
      </c>
    </row>
    <row r="10" spans="1:21" s="18" customFormat="1" ht="20.25" customHeight="1">
      <c r="A10" s="73">
        <v>3</v>
      </c>
      <c r="B10" s="270">
        <v>92</v>
      </c>
      <c r="C10" s="116">
        <v>36526</v>
      </c>
      <c r="D10" s="271" t="s">
        <v>1030</v>
      </c>
      <c r="E10" s="172" t="s">
        <v>972</v>
      </c>
      <c r="F10" s="181">
        <v>44003</v>
      </c>
      <c r="G10" s="253">
        <v>3</v>
      </c>
      <c r="H10" s="21"/>
      <c r="I10" s="73">
        <v>3</v>
      </c>
      <c r="J10" s="198" t="s">
        <v>213</v>
      </c>
      <c r="K10" s="253">
        <v>51</v>
      </c>
      <c r="L10" s="116">
        <v>36718</v>
      </c>
      <c r="M10" s="199" t="s">
        <v>996</v>
      </c>
      <c r="N10" s="199" t="s">
        <v>958</v>
      </c>
      <c r="O10" s="181">
        <v>50377</v>
      </c>
      <c r="P10" s="269">
        <v>3</v>
      </c>
      <c r="T10" s="235">
        <v>42014</v>
      </c>
      <c r="U10" s="233">
        <v>91</v>
      </c>
    </row>
    <row r="11" spans="1:21" s="18" customFormat="1" ht="20.25" customHeight="1">
      <c r="A11" s="73">
        <v>4</v>
      </c>
      <c r="B11" s="270">
        <v>107</v>
      </c>
      <c r="C11" s="116">
        <v>35683</v>
      </c>
      <c r="D11" s="271" t="s">
        <v>1034</v>
      </c>
      <c r="E11" s="172" t="s">
        <v>914</v>
      </c>
      <c r="F11" s="181">
        <v>44035</v>
      </c>
      <c r="G11" s="253">
        <v>4</v>
      </c>
      <c r="H11" s="21"/>
      <c r="I11" s="73">
        <v>4</v>
      </c>
      <c r="J11" s="198" t="s">
        <v>214</v>
      </c>
      <c r="K11" s="253">
        <v>52</v>
      </c>
      <c r="L11" s="116">
        <v>36093</v>
      </c>
      <c r="M11" s="199" t="s">
        <v>997</v>
      </c>
      <c r="N11" s="199" t="s">
        <v>958</v>
      </c>
      <c r="O11" s="181">
        <v>53355</v>
      </c>
      <c r="P11" s="269">
        <v>15</v>
      </c>
      <c r="T11" s="235">
        <v>42084</v>
      </c>
      <c r="U11" s="233">
        <v>90</v>
      </c>
    </row>
    <row r="12" spans="1:21" s="18" customFormat="1" ht="20.25" customHeight="1">
      <c r="A12" s="73">
        <v>5</v>
      </c>
      <c r="B12" s="270">
        <v>200</v>
      </c>
      <c r="C12" s="116">
        <v>36069</v>
      </c>
      <c r="D12" s="271" t="s">
        <v>936</v>
      </c>
      <c r="E12" s="172" t="s">
        <v>928</v>
      </c>
      <c r="F12" s="181">
        <v>44254</v>
      </c>
      <c r="G12" s="253">
        <v>5</v>
      </c>
      <c r="H12" s="21"/>
      <c r="I12" s="73">
        <v>5</v>
      </c>
      <c r="J12" s="198" t="s">
        <v>215</v>
      </c>
      <c r="K12" s="253">
        <v>82</v>
      </c>
      <c r="L12" s="116">
        <v>36314</v>
      </c>
      <c r="M12" s="199" t="s">
        <v>1068</v>
      </c>
      <c r="N12" s="199" t="s">
        <v>947</v>
      </c>
      <c r="O12" s="181">
        <v>50627</v>
      </c>
      <c r="P12" s="269">
        <v>4</v>
      </c>
      <c r="T12" s="235">
        <v>42154</v>
      </c>
      <c r="U12" s="233">
        <v>89</v>
      </c>
    </row>
    <row r="13" spans="1:21" s="18" customFormat="1" ht="20.25" customHeight="1">
      <c r="A13" s="73">
        <v>6</v>
      </c>
      <c r="B13" s="270">
        <v>161</v>
      </c>
      <c r="C13" s="116">
        <v>36353</v>
      </c>
      <c r="D13" s="271" t="s">
        <v>1044</v>
      </c>
      <c r="E13" s="172" t="s">
        <v>986</v>
      </c>
      <c r="F13" s="181">
        <v>44295</v>
      </c>
      <c r="G13" s="253">
        <v>6</v>
      </c>
      <c r="H13" s="21"/>
      <c r="I13" s="73">
        <v>6</v>
      </c>
      <c r="J13" s="198" t="s">
        <v>216</v>
      </c>
      <c r="K13" s="253">
        <v>217</v>
      </c>
      <c r="L13" s="116">
        <v>35986</v>
      </c>
      <c r="M13" s="199" t="s">
        <v>1009</v>
      </c>
      <c r="N13" s="199" t="s">
        <v>1010</v>
      </c>
      <c r="O13" s="181">
        <v>50942</v>
      </c>
      <c r="P13" s="269">
        <v>7</v>
      </c>
      <c r="T13" s="235">
        <v>42224</v>
      </c>
      <c r="U13" s="233">
        <v>88</v>
      </c>
    </row>
    <row r="14" spans="1:21" s="18" customFormat="1" ht="20.25" customHeight="1">
      <c r="A14" s="73">
        <v>7</v>
      </c>
      <c r="B14" s="270">
        <v>34</v>
      </c>
      <c r="C14" s="116">
        <v>35596</v>
      </c>
      <c r="D14" s="271" t="s">
        <v>1026</v>
      </c>
      <c r="E14" s="172" t="s">
        <v>956</v>
      </c>
      <c r="F14" s="181">
        <v>44388</v>
      </c>
      <c r="G14" s="253">
        <v>7</v>
      </c>
      <c r="H14" s="21"/>
      <c r="I14" s="73">
        <v>7</v>
      </c>
      <c r="J14" s="198" t="s">
        <v>217</v>
      </c>
      <c r="K14" s="253">
        <v>83</v>
      </c>
      <c r="L14" s="116">
        <v>36595</v>
      </c>
      <c r="M14" s="199" t="s">
        <v>1008</v>
      </c>
      <c r="N14" s="199" t="s">
        <v>947</v>
      </c>
      <c r="O14" s="181">
        <v>60867</v>
      </c>
      <c r="P14" s="269">
        <v>22</v>
      </c>
      <c r="T14" s="235">
        <v>42294</v>
      </c>
      <c r="U14" s="233">
        <v>87</v>
      </c>
    </row>
    <row r="15" spans="1:21" s="18" customFormat="1" ht="20.25" customHeight="1">
      <c r="A15" s="73">
        <v>8</v>
      </c>
      <c r="B15" s="270">
        <v>158</v>
      </c>
      <c r="C15" s="116">
        <v>36312</v>
      </c>
      <c r="D15" s="271" t="s">
        <v>1041</v>
      </c>
      <c r="E15" s="172" t="s">
        <v>986</v>
      </c>
      <c r="F15" s="181">
        <v>44622</v>
      </c>
      <c r="G15" s="253">
        <v>8</v>
      </c>
      <c r="H15" s="21"/>
      <c r="I15" s="73">
        <v>8</v>
      </c>
      <c r="J15" s="198" t="s">
        <v>218</v>
      </c>
      <c r="K15" s="253">
        <v>53</v>
      </c>
      <c r="L15" s="116">
        <v>36687</v>
      </c>
      <c r="M15" s="199" t="s">
        <v>998</v>
      </c>
      <c r="N15" s="199" t="s">
        <v>958</v>
      </c>
      <c r="O15" s="181">
        <v>51055</v>
      </c>
      <c r="P15" s="269">
        <v>8</v>
      </c>
      <c r="T15" s="235">
        <v>42364</v>
      </c>
      <c r="U15" s="233">
        <v>86</v>
      </c>
    </row>
    <row r="16" spans="1:21" s="18" customFormat="1" ht="20.25" customHeight="1">
      <c r="A16" s="73">
        <v>9</v>
      </c>
      <c r="B16" s="270">
        <v>36</v>
      </c>
      <c r="C16" s="116">
        <v>35668</v>
      </c>
      <c r="D16" s="271" t="s">
        <v>994</v>
      </c>
      <c r="E16" s="172" t="s">
        <v>956</v>
      </c>
      <c r="F16" s="181">
        <v>44652</v>
      </c>
      <c r="G16" s="253">
        <v>9</v>
      </c>
      <c r="H16" s="21"/>
      <c r="I16" s="73">
        <v>9</v>
      </c>
      <c r="J16" s="198" t="s">
        <v>219</v>
      </c>
      <c r="K16" s="253">
        <v>219</v>
      </c>
      <c r="L16" s="116">
        <v>36718</v>
      </c>
      <c r="M16" s="199" t="s">
        <v>1012</v>
      </c>
      <c r="N16" s="199" t="s">
        <v>1010</v>
      </c>
      <c r="O16" s="181">
        <v>52217</v>
      </c>
      <c r="P16" s="269">
        <v>12</v>
      </c>
      <c r="T16" s="235">
        <v>42434</v>
      </c>
      <c r="U16" s="233">
        <v>85</v>
      </c>
    </row>
    <row r="17" spans="1:21" s="18" customFormat="1" ht="20.25" customHeight="1">
      <c r="A17" s="73">
        <v>10</v>
      </c>
      <c r="B17" s="270">
        <v>85</v>
      </c>
      <c r="C17" s="116">
        <v>36387</v>
      </c>
      <c r="D17" s="271" t="s">
        <v>1058</v>
      </c>
      <c r="E17" s="172" t="s">
        <v>947</v>
      </c>
      <c r="F17" s="181">
        <v>44680</v>
      </c>
      <c r="G17" s="253">
        <v>10</v>
      </c>
      <c r="H17" s="21"/>
      <c r="I17" s="73">
        <v>10</v>
      </c>
      <c r="J17" s="198" t="s">
        <v>220</v>
      </c>
      <c r="K17" s="253">
        <v>222</v>
      </c>
      <c r="L17" s="116">
        <v>36647</v>
      </c>
      <c r="M17" s="199" t="s">
        <v>1015</v>
      </c>
      <c r="N17" s="199" t="s">
        <v>1010</v>
      </c>
      <c r="O17" s="181">
        <v>52336</v>
      </c>
      <c r="P17" s="269">
        <v>13</v>
      </c>
      <c r="T17" s="235">
        <v>42504</v>
      </c>
      <c r="U17" s="233">
        <v>84</v>
      </c>
    </row>
    <row r="18" spans="1:21" s="18" customFormat="1" ht="20.25" customHeight="1">
      <c r="A18" s="73">
        <v>11</v>
      </c>
      <c r="B18" s="270">
        <v>216</v>
      </c>
      <c r="C18" s="116">
        <v>36404</v>
      </c>
      <c r="D18" s="271" t="s">
        <v>1045</v>
      </c>
      <c r="E18" s="172" t="s">
        <v>1046</v>
      </c>
      <c r="F18" s="181">
        <v>44846</v>
      </c>
      <c r="G18" s="253">
        <v>11</v>
      </c>
      <c r="H18" s="21"/>
      <c r="I18" s="73">
        <v>11</v>
      </c>
      <c r="J18" s="198" t="s">
        <v>221</v>
      </c>
      <c r="K18" s="253">
        <v>220</v>
      </c>
      <c r="L18" s="116">
        <v>36615</v>
      </c>
      <c r="M18" s="199" t="s">
        <v>1013</v>
      </c>
      <c r="N18" s="199" t="s">
        <v>1010</v>
      </c>
      <c r="O18" s="181">
        <v>53517</v>
      </c>
      <c r="P18" s="269">
        <v>16</v>
      </c>
      <c r="T18" s="235">
        <v>42574</v>
      </c>
      <c r="U18" s="233">
        <v>83</v>
      </c>
    </row>
    <row r="19" spans="1:21" s="18" customFormat="1" ht="20.25" customHeight="1">
      <c r="A19" s="73">
        <v>12</v>
      </c>
      <c r="B19" s="270">
        <v>1</v>
      </c>
      <c r="C19" s="116">
        <v>36439</v>
      </c>
      <c r="D19" s="271" t="s">
        <v>988</v>
      </c>
      <c r="E19" s="172" t="s">
        <v>989</v>
      </c>
      <c r="F19" s="181">
        <v>44867</v>
      </c>
      <c r="G19" s="253">
        <v>1</v>
      </c>
      <c r="H19" s="21"/>
      <c r="I19" s="73">
        <v>12</v>
      </c>
      <c r="J19" s="198" t="s">
        <v>222</v>
      </c>
      <c r="K19" s="253">
        <v>106</v>
      </c>
      <c r="L19" s="116">
        <v>35562</v>
      </c>
      <c r="M19" s="199" t="s">
        <v>1033</v>
      </c>
      <c r="N19" s="199" t="s">
        <v>914</v>
      </c>
      <c r="O19" s="181">
        <v>51202</v>
      </c>
      <c r="P19" s="269">
        <v>9</v>
      </c>
      <c r="T19" s="235">
        <v>42654</v>
      </c>
      <c r="U19" s="233">
        <v>82</v>
      </c>
    </row>
    <row r="20" spans="1:21" s="18" customFormat="1" ht="20.25" customHeight="1" thickBot="1">
      <c r="A20" s="375">
        <v>13</v>
      </c>
      <c r="B20" s="376">
        <v>5</v>
      </c>
      <c r="C20" s="377">
        <v>35631</v>
      </c>
      <c r="D20" s="378" t="s">
        <v>991</v>
      </c>
      <c r="E20" s="379" t="s">
        <v>992</v>
      </c>
      <c r="F20" s="440">
        <v>44949</v>
      </c>
      <c r="G20" s="381">
        <v>1</v>
      </c>
      <c r="H20" s="21"/>
      <c r="I20" s="73">
        <v>13</v>
      </c>
      <c r="J20" s="198" t="s">
        <v>862</v>
      </c>
      <c r="K20" s="253">
        <v>218</v>
      </c>
      <c r="L20" s="116">
        <v>36474</v>
      </c>
      <c r="M20" s="199" t="s">
        <v>1011</v>
      </c>
      <c r="N20" s="199" t="s">
        <v>1010</v>
      </c>
      <c r="O20" s="181">
        <v>54655</v>
      </c>
      <c r="P20" s="269">
        <v>20</v>
      </c>
      <c r="T20" s="235"/>
      <c r="U20" s="233"/>
    </row>
    <row r="21" spans="1:21" s="18" customFormat="1" ht="20.25" customHeight="1">
      <c r="A21" s="368">
        <v>14</v>
      </c>
      <c r="B21" s="369">
        <v>159</v>
      </c>
      <c r="C21" s="370">
        <v>36053</v>
      </c>
      <c r="D21" s="371" t="s">
        <v>1042</v>
      </c>
      <c r="E21" s="372" t="s">
        <v>986</v>
      </c>
      <c r="F21" s="439">
        <v>45146</v>
      </c>
      <c r="G21" s="374">
        <v>2</v>
      </c>
      <c r="H21" s="21"/>
      <c r="I21" s="73">
        <v>14</v>
      </c>
      <c r="J21" s="198" t="s">
        <v>863</v>
      </c>
      <c r="K21" s="253">
        <v>221</v>
      </c>
      <c r="L21" s="116">
        <v>36626</v>
      </c>
      <c r="M21" s="199" t="s">
        <v>1014</v>
      </c>
      <c r="N21" s="199" t="s">
        <v>1010</v>
      </c>
      <c r="O21" s="181">
        <v>51633</v>
      </c>
      <c r="P21" s="269">
        <v>10</v>
      </c>
      <c r="T21" s="235"/>
      <c r="U21" s="233"/>
    </row>
    <row r="22" spans="1:21" s="18" customFormat="1" ht="20.25" customHeight="1">
      <c r="A22" s="73">
        <v>15</v>
      </c>
      <c r="B22" s="270">
        <v>4</v>
      </c>
      <c r="C22" s="116">
        <v>36439</v>
      </c>
      <c r="D22" s="271" t="s">
        <v>1055</v>
      </c>
      <c r="E22" s="172" t="s">
        <v>989</v>
      </c>
      <c r="F22" s="181">
        <v>45155</v>
      </c>
      <c r="G22" s="253">
        <v>12</v>
      </c>
      <c r="H22" s="21"/>
      <c r="I22" s="73">
        <v>15</v>
      </c>
      <c r="J22" s="198" t="s">
        <v>864</v>
      </c>
      <c r="K22" s="253">
        <v>223</v>
      </c>
      <c r="L22" s="116">
        <v>35612</v>
      </c>
      <c r="M22" s="199" t="s">
        <v>1016</v>
      </c>
      <c r="N22" s="199" t="s">
        <v>1010</v>
      </c>
      <c r="O22" s="181">
        <v>53658</v>
      </c>
      <c r="P22" s="269">
        <v>17</v>
      </c>
      <c r="T22" s="235"/>
      <c r="U22" s="233"/>
    </row>
    <row r="23" spans="1:21" s="18" customFormat="1" ht="20.25" customHeight="1">
      <c r="A23" s="73">
        <v>16</v>
      </c>
      <c r="B23" s="270">
        <v>162</v>
      </c>
      <c r="C23" s="116">
        <v>36753</v>
      </c>
      <c r="D23" s="271" t="s">
        <v>1066</v>
      </c>
      <c r="E23" s="172" t="s">
        <v>986</v>
      </c>
      <c r="F23" s="181">
        <v>45330</v>
      </c>
      <c r="G23" s="253">
        <v>3</v>
      </c>
      <c r="H23" s="21"/>
      <c r="I23" s="73">
        <v>16</v>
      </c>
      <c r="J23" s="198" t="s">
        <v>881</v>
      </c>
      <c r="K23" s="253">
        <v>191</v>
      </c>
      <c r="L23" s="116">
        <v>35663</v>
      </c>
      <c r="M23" s="199" t="s">
        <v>1020</v>
      </c>
      <c r="N23" s="199" t="s">
        <v>926</v>
      </c>
      <c r="O23" s="181">
        <v>50668</v>
      </c>
      <c r="P23" s="269">
        <v>5</v>
      </c>
      <c r="T23" s="235"/>
      <c r="U23" s="233"/>
    </row>
    <row r="24" spans="1:21" s="18" customFormat="1" ht="20.25" customHeight="1">
      <c r="A24" s="73">
        <v>17</v>
      </c>
      <c r="B24" s="270">
        <v>97</v>
      </c>
      <c r="C24" s="116">
        <v>35538</v>
      </c>
      <c r="D24" s="271" t="s">
        <v>1059</v>
      </c>
      <c r="E24" s="172" t="s">
        <v>972</v>
      </c>
      <c r="F24" s="181">
        <v>45348</v>
      </c>
      <c r="G24" s="253">
        <v>13</v>
      </c>
      <c r="H24" s="21"/>
      <c r="I24" s="73">
        <v>17</v>
      </c>
      <c r="J24" s="198" t="s">
        <v>882</v>
      </c>
      <c r="K24" s="253">
        <v>192</v>
      </c>
      <c r="L24" s="116">
        <v>36612</v>
      </c>
      <c r="M24" s="199" t="s">
        <v>1021</v>
      </c>
      <c r="N24" s="199" t="s">
        <v>926</v>
      </c>
      <c r="O24" s="181">
        <v>54042</v>
      </c>
      <c r="P24" s="269">
        <v>19</v>
      </c>
      <c r="T24" s="235"/>
      <c r="U24" s="233"/>
    </row>
    <row r="25" spans="1:21" s="18" customFormat="1" ht="20.25" customHeight="1">
      <c r="A25" s="73">
        <v>18</v>
      </c>
      <c r="B25" s="270">
        <v>160</v>
      </c>
      <c r="C25" s="116">
        <v>36172</v>
      </c>
      <c r="D25" s="271" t="s">
        <v>1043</v>
      </c>
      <c r="E25" s="172" t="s">
        <v>986</v>
      </c>
      <c r="F25" s="181">
        <v>45483</v>
      </c>
      <c r="G25" s="253">
        <v>4</v>
      </c>
      <c r="H25" s="21"/>
      <c r="I25" s="73">
        <v>18</v>
      </c>
      <c r="J25" s="198" t="s">
        <v>883</v>
      </c>
      <c r="K25" s="253">
        <v>212</v>
      </c>
      <c r="L25" s="116">
        <v>36413</v>
      </c>
      <c r="M25" s="199" t="s">
        <v>1022</v>
      </c>
      <c r="N25" s="199" t="s">
        <v>900</v>
      </c>
      <c r="O25" s="181">
        <v>51793</v>
      </c>
      <c r="P25" s="269">
        <v>11</v>
      </c>
      <c r="T25" s="235"/>
      <c r="U25" s="233"/>
    </row>
    <row r="26" spans="1:21" s="18" customFormat="1" ht="20.25" customHeight="1">
      <c r="A26" s="73">
        <v>19</v>
      </c>
      <c r="B26" s="270">
        <v>130</v>
      </c>
      <c r="C26" s="116">
        <v>35956</v>
      </c>
      <c r="D26" s="271" t="s">
        <v>1060</v>
      </c>
      <c r="E26" s="172" t="s">
        <v>951</v>
      </c>
      <c r="F26" s="181">
        <v>45699</v>
      </c>
      <c r="G26" s="253">
        <v>14</v>
      </c>
      <c r="H26" s="21"/>
      <c r="I26" s="73">
        <v>19</v>
      </c>
      <c r="J26" s="198" t="s">
        <v>890</v>
      </c>
      <c r="K26" s="253">
        <v>224</v>
      </c>
      <c r="L26" s="116">
        <v>36256</v>
      </c>
      <c r="M26" s="199" t="s">
        <v>1023</v>
      </c>
      <c r="N26" s="199" t="s">
        <v>989</v>
      </c>
      <c r="O26" s="181">
        <v>53842</v>
      </c>
      <c r="P26" s="364">
        <v>18</v>
      </c>
      <c r="T26" s="235"/>
      <c r="U26" s="233"/>
    </row>
    <row r="27" spans="1:21" s="18" customFormat="1" ht="20.25" customHeight="1">
      <c r="A27" s="73">
        <v>20</v>
      </c>
      <c r="B27" s="270">
        <v>20</v>
      </c>
      <c r="C27" s="116">
        <v>36408</v>
      </c>
      <c r="D27" s="271" t="s">
        <v>993</v>
      </c>
      <c r="E27" s="172" t="s">
        <v>905</v>
      </c>
      <c r="F27" s="181">
        <v>45717</v>
      </c>
      <c r="G27" s="253">
        <v>5</v>
      </c>
      <c r="H27" s="21"/>
      <c r="I27" s="73">
        <v>20</v>
      </c>
      <c r="J27" s="198" t="s">
        <v>891</v>
      </c>
      <c r="K27" s="253">
        <v>203</v>
      </c>
      <c r="L27" s="116">
        <v>36316</v>
      </c>
      <c r="M27" s="199" t="s">
        <v>1067</v>
      </c>
      <c r="N27" s="199" t="s">
        <v>928</v>
      </c>
      <c r="O27" s="181">
        <v>52692</v>
      </c>
      <c r="P27" s="364">
        <v>14</v>
      </c>
      <c r="T27" s="235"/>
      <c r="U27" s="233"/>
    </row>
    <row r="28" spans="1:21" s="18" customFormat="1" ht="20.25" customHeight="1">
      <c r="A28" s="73">
        <v>21</v>
      </c>
      <c r="B28" s="270">
        <v>145</v>
      </c>
      <c r="C28" s="116">
        <v>36832</v>
      </c>
      <c r="D28" s="271" t="s">
        <v>1038</v>
      </c>
      <c r="E28" s="172" t="s">
        <v>933</v>
      </c>
      <c r="F28" s="181">
        <v>45739</v>
      </c>
      <c r="G28" s="253">
        <v>6</v>
      </c>
      <c r="H28" s="21"/>
      <c r="I28" s="73">
        <v>21</v>
      </c>
      <c r="J28" s="198" t="s">
        <v>1173</v>
      </c>
      <c r="K28" s="253">
        <v>5</v>
      </c>
      <c r="L28" s="116">
        <v>35631</v>
      </c>
      <c r="M28" s="199" t="s">
        <v>991</v>
      </c>
      <c r="N28" s="199" t="s">
        <v>992</v>
      </c>
      <c r="O28" s="181">
        <v>44949</v>
      </c>
      <c r="P28" s="364">
        <v>1</v>
      </c>
      <c r="T28" s="235"/>
      <c r="U28" s="233"/>
    </row>
    <row r="29" spans="1:21" s="18" customFormat="1" ht="20.25" customHeight="1">
      <c r="A29" s="73">
        <v>22</v>
      </c>
      <c r="B29" s="270">
        <v>134</v>
      </c>
      <c r="C29" s="116">
        <v>36165</v>
      </c>
      <c r="D29" s="271" t="s">
        <v>1036</v>
      </c>
      <c r="E29" s="172" t="s">
        <v>951</v>
      </c>
      <c r="F29" s="181">
        <v>45873</v>
      </c>
      <c r="G29" s="253">
        <v>15</v>
      </c>
      <c r="H29" s="21"/>
      <c r="I29" s="73">
        <v>22</v>
      </c>
      <c r="J29" s="198" t="s">
        <v>1174</v>
      </c>
      <c r="K29" s="253">
        <v>120</v>
      </c>
      <c r="L29" s="116">
        <v>35519</v>
      </c>
      <c r="M29" s="199" t="s">
        <v>1069</v>
      </c>
      <c r="N29" s="199" t="s">
        <v>976</v>
      </c>
      <c r="O29" s="181">
        <v>80530</v>
      </c>
      <c r="P29" s="364">
        <v>23</v>
      </c>
      <c r="T29" s="235"/>
      <c r="U29" s="233"/>
    </row>
    <row r="30" spans="1:21" s="18" customFormat="1" ht="20.25" customHeight="1">
      <c r="A30" s="73">
        <v>23</v>
      </c>
      <c r="B30" s="270">
        <v>153</v>
      </c>
      <c r="C30" s="116">
        <v>35799</v>
      </c>
      <c r="D30" s="271" t="s">
        <v>1065</v>
      </c>
      <c r="E30" s="172" t="s">
        <v>986</v>
      </c>
      <c r="F30" s="181">
        <v>50046</v>
      </c>
      <c r="G30" s="253">
        <v>7</v>
      </c>
      <c r="H30" s="21"/>
      <c r="I30" s="73">
        <v>23</v>
      </c>
      <c r="J30" s="198" t="s">
        <v>1175</v>
      </c>
      <c r="K30" s="253">
        <v>121</v>
      </c>
      <c r="L30" s="116">
        <v>36588</v>
      </c>
      <c r="M30" s="199" t="s">
        <v>1070</v>
      </c>
      <c r="N30" s="199" t="s">
        <v>976</v>
      </c>
      <c r="O30" s="181">
        <v>50852</v>
      </c>
      <c r="P30" s="364">
        <v>6</v>
      </c>
      <c r="T30" s="235"/>
      <c r="U30" s="233"/>
    </row>
    <row r="31" spans="1:21" s="18" customFormat="1" ht="20.25" customHeight="1">
      <c r="A31" s="73">
        <v>24</v>
      </c>
      <c r="B31" s="270">
        <v>175</v>
      </c>
      <c r="C31" s="116">
        <v>36741</v>
      </c>
      <c r="D31" s="271" t="s">
        <v>1017</v>
      </c>
      <c r="E31" s="172" t="s">
        <v>924</v>
      </c>
      <c r="F31" s="181">
        <v>50187</v>
      </c>
      <c r="G31" s="253">
        <v>2</v>
      </c>
      <c r="H31" s="21"/>
      <c r="I31" s="246" t="s">
        <v>17</v>
      </c>
      <c r="J31" s="247"/>
      <c r="K31" s="247"/>
      <c r="L31" s="247"/>
      <c r="M31" s="247"/>
      <c r="N31" s="247"/>
      <c r="O31" s="247"/>
      <c r="P31" s="248"/>
      <c r="T31" s="235">
        <v>42734</v>
      </c>
      <c r="U31" s="233">
        <v>81</v>
      </c>
    </row>
    <row r="32" spans="1:21" s="18" customFormat="1" ht="20.25" customHeight="1">
      <c r="A32" s="73">
        <v>25</v>
      </c>
      <c r="B32" s="270">
        <v>146</v>
      </c>
      <c r="C32" s="116">
        <v>36161</v>
      </c>
      <c r="D32" s="271" t="s">
        <v>1039</v>
      </c>
      <c r="E32" s="172" t="s">
        <v>933</v>
      </c>
      <c r="F32" s="181">
        <v>50236</v>
      </c>
      <c r="G32" s="253">
        <v>8</v>
      </c>
      <c r="H32" s="21"/>
      <c r="I32" s="49" t="s">
        <v>12</v>
      </c>
      <c r="J32" s="49" t="s">
        <v>87</v>
      </c>
      <c r="K32" s="49" t="s">
        <v>86</v>
      </c>
      <c r="L32" s="118" t="s">
        <v>13</v>
      </c>
      <c r="M32" s="119" t="s">
        <v>14</v>
      </c>
      <c r="N32" s="119" t="s">
        <v>548</v>
      </c>
      <c r="O32" s="174" t="s">
        <v>15</v>
      </c>
      <c r="P32" s="49" t="s">
        <v>28</v>
      </c>
      <c r="T32" s="235">
        <v>42814</v>
      </c>
      <c r="U32" s="233">
        <v>80</v>
      </c>
    </row>
    <row r="33" spans="1:21" s="18" customFormat="1" ht="20.25" customHeight="1">
      <c r="A33" s="73">
        <v>26</v>
      </c>
      <c r="B33" s="270">
        <v>94</v>
      </c>
      <c r="C33" s="116">
        <v>36787</v>
      </c>
      <c r="D33" s="271" t="s">
        <v>1031</v>
      </c>
      <c r="E33" s="172" t="s">
        <v>972</v>
      </c>
      <c r="F33" s="181">
        <v>50296</v>
      </c>
      <c r="G33" s="253">
        <v>9</v>
      </c>
      <c r="H33" s="21"/>
      <c r="I33" s="73">
        <v>1</v>
      </c>
      <c r="J33" s="198" t="s">
        <v>223</v>
      </c>
      <c r="K33" s="253">
        <v>143</v>
      </c>
      <c r="L33" s="116">
        <v>35431</v>
      </c>
      <c r="M33" s="199" t="s">
        <v>1064</v>
      </c>
      <c r="N33" s="199" t="s">
        <v>933</v>
      </c>
      <c r="O33" s="181">
        <v>51477</v>
      </c>
      <c r="P33" s="269">
        <v>14</v>
      </c>
      <c r="T33" s="235">
        <v>42894</v>
      </c>
      <c r="U33" s="233">
        <v>79</v>
      </c>
    </row>
    <row r="34" spans="1:21" s="18" customFormat="1" ht="20.25" customHeight="1">
      <c r="A34" s="73">
        <v>27</v>
      </c>
      <c r="B34" s="270">
        <v>51</v>
      </c>
      <c r="C34" s="116">
        <v>36718</v>
      </c>
      <c r="D34" s="271" t="s">
        <v>996</v>
      </c>
      <c r="E34" s="172" t="s">
        <v>958</v>
      </c>
      <c r="F34" s="181">
        <v>50377</v>
      </c>
      <c r="G34" s="253">
        <v>3</v>
      </c>
      <c r="H34" s="21"/>
      <c r="I34" s="73">
        <v>2</v>
      </c>
      <c r="J34" s="198" t="s">
        <v>224</v>
      </c>
      <c r="K34" s="253">
        <v>159</v>
      </c>
      <c r="L34" s="116">
        <v>36053</v>
      </c>
      <c r="M34" s="199" t="s">
        <v>1042</v>
      </c>
      <c r="N34" s="199" t="s">
        <v>986</v>
      </c>
      <c r="O34" s="181">
        <v>45146</v>
      </c>
      <c r="P34" s="269">
        <v>2</v>
      </c>
      <c r="T34" s="235">
        <v>42974</v>
      </c>
      <c r="U34" s="233">
        <v>78</v>
      </c>
    </row>
    <row r="35" spans="1:21" s="18" customFormat="1" ht="20.25" customHeight="1">
      <c r="A35" s="73">
        <v>28</v>
      </c>
      <c r="B35" s="270">
        <v>60</v>
      </c>
      <c r="C35" s="116">
        <v>35544</v>
      </c>
      <c r="D35" s="271" t="s">
        <v>1000</v>
      </c>
      <c r="E35" s="172" t="s">
        <v>909</v>
      </c>
      <c r="F35" s="181">
        <v>50424</v>
      </c>
      <c r="G35" s="253">
        <v>10</v>
      </c>
      <c r="H35" s="21"/>
      <c r="I35" s="73">
        <v>3</v>
      </c>
      <c r="J35" s="198" t="s">
        <v>225</v>
      </c>
      <c r="K35" s="253">
        <v>20</v>
      </c>
      <c r="L35" s="116">
        <v>36408</v>
      </c>
      <c r="M35" s="199" t="s">
        <v>993</v>
      </c>
      <c r="N35" s="199" t="s">
        <v>905</v>
      </c>
      <c r="O35" s="181">
        <v>45717</v>
      </c>
      <c r="P35" s="269">
        <v>5</v>
      </c>
      <c r="T35" s="235">
        <v>43054</v>
      </c>
      <c r="U35" s="233">
        <v>77</v>
      </c>
    </row>
    <row r="36" spans="1:21" s="18" customFormat="1" ht="20.25" customHeight="1">
      <c r="A36" s="73">
        <v>29</v>
      </c>
      <c r="B36" s="270">
        <v>50</v>
      </c>
      <c r="C36" s="116">
        <v>36444</v>
      </c>
      <c r="D36" s="271" t="s">
        <v>995</v>
      </c>
      <c r="E36" s="172" t="s">
        <v>958</v>
      </c>
      <c r="F36" s="181">
        <v>50518</v>
      </c>
      <c r="G36" s="253">
        <v>16</v>
      </c>
      <c r="H36" s="21"/>
      <c r="I36" s="73">
        <v>4</v>
      </c>
      <c r="J36" s="198" t="s">
        <v>226</v>
      </c>
      <c r="K36" s="253">
        <v>69</v>
      </c>
      <c r="L36" s="116">
        <v>36506</v>
      </c>
      <c r="M36" s="199" t="s">
        <v>1004</v>
      </c>
      <c r="N36" s="199" t="s">
        <v>968</v>
      </c>
      <c r="O36" s="181" t="s">
        <v>1199</v>
      </c>
      <c r="P36" s="269" t="s">
        <v>877</v>
      </c>
      <c r="T36" s="235">
        <v>43134</v>
      </c>
      <c r="U36" s="233">
        <v>76</v>
      </c>
    </row>
    <row r="37" spans="1:21" s="18" customFormat="1" ht="20.25" customHeight="1">
      <c r="A37" s="73">
        <v>30</v>
      </c>
      <c r="B37" s="270">
        <v>82</v>
      </c>
      <c r="C37" s="116">
        <v>36314</v>
      </c>
      <c r="D37" s="271" t="s">
        <v>1068</v>
      </c>
      <c r="E37" s="172" t="s">
        <v>947</v>
      </c>
      <c r="F37" s="181">
        <v>50627</v>
      </c>
      <c r="G37" s="253">
        <v>4</v>
      </c>
      <c r="H37" s="21"/>
      <c r="I37" s="73">
        <v>5</v>
      </c>
      <c r="J37" s="198" t="s">
        <v>227</v>
      </c>
      <c r="K37" s="253">
        <v>72</v>
      </c>
      <c r="L37" s="116">
        <v>36255</v>
      </c>
      <c r="M37" s="199" t="s">
        <v>1006</v>
      </c>
      <c r="N37" s="199" t="s">
        <v>968</v>
      </c>
      <c r="O37" s="181">
        <v>51890</v>
      </c>
      <c r="P37" s="269">
        <v>15</v>
      </c>
      <c r="T37" s="235">
        <v>43214</v>
      </c>
      <c r="U37" s="233">
        <v>75</v>
      </c>
    </row>
    <row r="38" spans="1:21" s="18" customFormat="1" ht="20.25" customHeight="1">
      <c r="A38" s="73">
        <v>31</v>
      </c>
      <c r="B38" s="270">
        <v>191</v>
      </c>
      <c r="C38" s="116">
        <v>35663</v>
      </c>
      <c r="D38" s="271" t="s">
        <v>1020</v>
      </c>
      <c r="E38" s="172" t="s">
        <v>926</v>
      </c>
      <c r="F38" s="181">
        <v>50668</v>
      </c>
      <c r="G38" s="253">
        <v>5</v>
      </c>
      <c r="H38" s="21"/>
      <c r="I38" s="73">
        <v>6</v>
      </c>
      <c r="J38" s="198" t="s">
        <v>228</v>
      </c>
      <c r="K38" s="253">
        <v>73</v>
      </c>
      <c r="L38" s="116">
        <v>36593</v>
      </c>
      <c r="M38" s="199" t="s">
        <v>1007</v>
      </c>
      <c r="N38" s="199" t="s">
        <v>968</v>
      </c>
      <c r="O38" s="181">
        <v>52530</v>
      </c>
      <c r="P38" s="269">
        <v>16</v>
      </c>
      <c r="T38" s="235">
        <v>43314</v>
      </c>
      <c r="U38" s="233">
        <v>74</v>
      </c>
    </row>
    <row r="39" spans="1:21" s="18" customFormat="1" ht="20.25" customHeight="1">
      <c r="A39" s="73">
        <v>32</v>
      </c>
      <c r="B39" s="270">
        <v>2</v>
      </c>
      <c r="C39" s="116">
        <v>36074</v>
      </c>
      <c r="D39" s="271" t="s">
        <v>990</v>
      </c>
      <c r="E39" s="172" t="s">
        <v>989</v>
      </c>
      <c r="F39" s="181">
        <v>50724</v>
      </c>
      <c r="G39" s="253">
        <v>11</v>
      </c>
      <c r="H39" s="21"/>
      <c r="I39" s="73">
        <v>7</v>
      </c>
      <c r="J39" s="198" t="s">
        <v>229</v>
      </c>
      <c r="K39" s="253">
        <v>160</v>
      </c>
      <c r="L39" s="116">
        <v>36172</v>
      </c>
      <c r="M39" s="199" t="s">
        <v>1043</v>
      </c>
      <c r="N39" s="199" t="s">
        <v>986</v>
      </c>
      <c r="O39" s="181">
        <v>45483</v>
      </c>
      <c r="P39" s="269">
        <v>4</v>
      </c>
      <c r="T39" s="235">
        <v>43414</v>
      </c>
      <c r="U39" s="233">
        <v>73</v>
      </c>
    </row>
    <row r="40" spans="1:21" s="18" customFormat="1" ht="20.25" customHeight="1">
      <c r="A40" s="73">
        <v>33</v>
      </c>
      <c r="B40" s="270">
        <v>121</v>
      </c>
      <c r="C40" s="116">
        <v>36588</v>
      </c>
      <c r="D40" s="271" t="s">
        <v>1070</v>
      </c>
      <c r="E40" s="172" t="s">
        <v>976</v>
      </c>
      <c r="F40" s="181">
        <v>50852</v>
      </c>
      <c r="G40" s="253">
        <v>6</v>
      </c>
      <c r="H40" s="21"/>
      <c r="I40" s="73">
        <v>8</v>
      </c>
      <c r="J40" s="198" t="s">
        <v>230</v>
      </c>
      <c r="K40" s="253">
        <v>162</v>
      </c>
      <c r="L40" s="116">
        <v>36753</v>
      </c>
      <c r="M40" s="199" t="s">
        <v>1066</v>
      </c>
      <c r="N40" s="199" t="s">
        <v>986</v>
      </c>
      <c r="O40" s="181">
        <v>45330</v>
      </c>
      <c r="P40" s="269">
        <v>3</v>
      </c>
      <c r="T40" s="235">
        <v>43514</v>
      </c>
      <c r="U40" s="233">
        <v>72</v>
      </c>
    </row>
    <row r="41" spans="1:21" s="18" customFormat="1" ht="20.25" customHeight="1">
      <c r="A41" s="73">
        <v>34</v>
      </c>
      <c r="B41" s="270">
        <v>217</v>
      </c>
      <c r="C41" s="116">
        <v>35986</v>
      </c>
      <c r="D41" s="271" t="s">
        <v>1009</v>
      </c>
      <c r="E41" s="172" t="s">
        <v>1010</v>
      </c>
      <c r="F41" s="181">
        <v>50942</v>
      </c>
      <c r="G41" s="253">
        <v>7</v>
      </c>
      <c r="H41" s="21"/>
      <c r="I41" s="73">
        <v>9</v>
      </c>
      <c r="J41" s="198" t="s">
        <v>231</v>
      </c>
      <c r="K41" s="253">
        <v>229</v>
      </c>
      <c r="L41" s="116">
        <v>36511</v>
      </c>
      <c r="M41" s="199" t="s">
        <v>1052</v>
      </c>
      <c r="N41" s="199" t="s">
        <v>1048</v>
      </c>
      <c r="O41" s="181">
        <v>54693</v>
      </c>
      <c r="P41" s="269">
        <v>20</v>
      </c>
      <c r="T41" s="235">
        <v>43614</v>
      </c>
      <c r="U41" s="233">
        <v>71</v>
      </c>
    </row>
    <row r="42" spans="1:21" s="18" customFormat="1" ht="20.25" customHeight="1">
      <c r="A42" s="73">
        <v>35</v>
      </c>
      <c r="B42" s="270">
        <v>53</v>
      </c>
      <c r="C42" s="116">
        <v>36687</v>
      </c>
      <c r="D42" s="271" t="s">
        <v>998</v>
      </c>
      <c r="E42" s="172" t="s">
        <v>958</v>
      </c>
      <c r="F42" s="181">
        <v>51055</v>
      </c>
      <c r="G42" s="253">
        <v>8</v>
      </c>
      <c r="H42" s="21"/>
      <c r="I42" s="73">
        <v>10</v>
      </c>
      <c r="J42" s="198" t="s">
        <v>232</v>
      </c>
      <c r="K42" s="253">
        <v>62</v>
      </c>
      <c r="L42" s="116">
        <v>36192</v>
      </c>
      <c r="M42" s="199" t="s">
        <v>911</v>
      </c>
      <c r="N42" s="199" t="s">
        <v>912</v>
      </c>
      <c r="O42" s="181">
        <v>52883</v>
      </c>
      <c r="P42" s="269">
        <v>19</v>
      </c>
      <c r="T42" s="235">
        <v>43714</v>
      </c>
      <c r="U42" s="233">
        <v>70</v>
      </c>
    </row>
    <row r="43" spans="1:21" s="18" customFormat="1" ht="20.25" customHeight="1">
      <c r="A43" s="73">
        <v>36</v>
      </c>
      <c r="B43" s="270">
        <v>67</v>
      </c>
      <c r="C43" s="116">
        <v>35462</v>
      </c>
      <c r="D43" s="271" t="s">
        <v>1002</v>
      </c>
      <c r="E43" s="172" t="s">
        <v>968</v>
      </c>
      <c r="F43" s="181">
        <v>51108</v>
      </c>
      <c r="G43" s="253">
        <v>17</v>
      </c>
      <c r="H43" s="21"/>
      <c r="I43" s="73">
        <v>11</v>
      </c>
      <c r="J43" s="198" t="s">
        <v>233</v>
      </c>
      <c r="K43" s="253">
        <v>153</v>
      </c>
      <c r="L43" s="116">
        <v>35799</v>
      </c>
      <c r="M43" s="199" t="s">
        <v>1065</v>
      </c>
      <c r="N43" s="199" t="s">
        <v>986</v>
      </c>
      <c r="O43" s="181">
        <v>50046</v>
      </c>
      <c r="P43" s="269">
        <v>7</v>
      </c>
      <c r="T43" s="235">
        <v>43834</v>
      </c>
      <c r="U43" s="233">
        <v>69</v>
      </c>
    </row>
    <row r="44" spans="1:21" s="18" customFormat="1" ht="20.25" customHeight="1">
      <c r="A44" s="73">
        <v>37</v>
      </c>
      <c r="B44" s="270">
        <v>106</v>
      </c>
      <c r="C44" s="116">
        <v>35562</v>
      </c>
      <c r="D44" s="271" t="s">
        <v>1033</v>
      </c>
      <c r="E44" s="172" t="s">
        <v>914</v>
      </c>
      <c r="F44" s="181">
        <v>51202</v>
      </c>
      <c r="G44" s="253">
        <v>9</v>
      </c>
      <c r="H44" s="21"/>
      <c r="I44" s="73">
        <v>12</v>
      </c>
      <c r="J44" s="198" t="s">
        <v>234</v>
      </c>
      <c r="K44" s="253">
        <v>84</v>
      </c>
      <c r="L44" s="116">
        <v>35900</v>
      </c>
      <c r="M44" s="199" t="s">
        <v>1057</v>
      </c>
      <c r="N44" s="199" t="s">
        <v>947</v>
      </c>
      <c r="O44" s="181" t="s">
        <v>1199</v>
      </c>
      <c r="P44" s="269" t="s">
        <v>877</v>
      </c>
      <c r="T44" s="235"/>
      <c r="U44" s="233"/>
    </row>
    <row r="45" spans="1:21" s="18" customFormat="1" ht="20.25" customHeight="1">
      <c r="A45" s="73">
        <v>38</v>
      </c>
      <c r="B45" s="270">
        <v>65</v>
      </c>
      <c r="C45" s="116">
        <v>36465</v>
      </c>
      <c r="D45" s="271" t="s">
        <v>1027</v>
      </c>
      <c r="E45" s="172" t="s">
        <v>1028</v>
      </c>
      <c r="F45" s="181">
        <v>51214</v>
      </c>
      <c r="G45" s="253">
        <v>12</v>
      </c>
      <c r="H45" s="21"/>
      <c r="I45" s="73">
        <v>13</v>
      </c>
      <c r="J45" s="198" t="s">
        <v>865</v>
      </c>
      <c r="K45" s="253">
        <v>228</v>
      </c>
      <c r="L45" s="116">
        <v>36220</v>
      </c>
      <c r="M45" s="199" t="s">
        <v>1051</v>
      </c>
      <c r="N45" s="199" t="s">
        <v>1048</v>
      </c>
      <c r="O45" s="181">
        <v>52564</v>
      </c>
      <c r="P45" s="269">
        <v>17</v>
      </c>
      <c r="T45" s="235"/>
      <c r="U45" s="233"/>
    </row>
    <row r="46" spans="1:21" s="18" customFormat="1" ht="20.25" customHeight="1">
      <c r="A46" s="73">
        <v>39</v>
      </c>
      <c r="B46" s="270">
        <v>66</v>
      </c>
      <c r="C46" s="116">
        <v>35950</v>
      </c>
      <c r="D46" s="271" t="s">
        <v>1056</v>
      </c>
      <c r="E46" s="172" t="s">
        <v>968</v>
      </c>
      <c r="F46" s="181">
        <v>51217</v>
      </c>
      <c r="G46" s="253">
        <v>18</v>
      </c>
      <c r="H46" s="21"/>
      <c r="I46" s="73">
        <v>14</v>
      </c>
      <c r="J46" s="198" t="s">
        <v>866</v>
      </c>
      <c r="K46" s="253">
        <v>2</v>
      </c>
      <c r="L46" s="116">
        <v>36074</v>
      </c>
      <c r="M46" s="199" t="s">
        <v>990</v>
      </c>
      <c r="N46" s="199" t="s">
        <v>989</v>
      </c>
      <c r="O46" s="181">
        <v>50724</v>
      </c>
      <c r="P46" s="269">
        <v>11</v>
      </c>
      <c r="T46" s="235"/>
      <c r="U46" s="233"/>
    </row>
    <row r="47" spans="1:21" s="18" customFormat="1" ht="20.25" customHeight="1">
      <c r="A47" s="73">
        <v>40</v>
      </c>
      <c r="B47" s="270">
        <v>54</v>
      </c>
      <c r="C47" s="116">
        <v>35663</v>
      </c>
      <c r="D47" s="271" t="s">
        <v>999</v>
      </c>
      <c r="E47" s="172" t="s">
        <v>958</v>
      </c>
      <c r="F47" s="181">
        <v>51246</v>
      </c>
      <c r="G47" s="253">
        <v>13</v>
      </c>
      <c r="H47" s="21"/>
      <c r="I47" s="73">
        <v>15</v>
      </c>
      <c r="J47" s="198" t="s">
        <v>867</v>
      </c>
      <c r="K47" s="253">
        <v>145</v>
      </c>
      <c r="L47" s="116">
        <v>36832</v>
      </c>
      <c r="M47" s="199" t="s">
        <v>1038</v>
      </c>
      <c r="N47" s="199" t="s">
        <v>933</v>
      </c>
      <c r="O47" s="181">
        <v>45739</v>
      </c>
      <c r="P47" s="269">
        <v>6</v>
      </c>
      <c r="T47" s="235">
        <v>43954</v>
      </c>
      <c r="U47" s="233">
        <v>68</v>
      </c>
    </row>
    <row r="48" spans="1:21" s="18" customFormat="1" ht="20.25" customHeight="1">
      <c r="A48" s="73">
        <v>41</v>
      </c>
      <c r="B48" s="270">
        <v>143</v>
      </c>
      <c r="C48" s="116">
        <v>35431</v>
      </c>
      <c r="D48" s="271" t="s">
        <v>1064</v>
      </c>
      <c r="E48" s="172" t="s">
        <v>933</v>
      </c>
      <c r="F48" s="181">
        <v>51477</v>
      </c>
      <c r="G48" s="253">
        <v>14</v>
      </c>
      <c r="H48" s="21"/>
      <c r="I48" s="73">
        <v>16</v>
      </c>
      <c r="J48" s="198" t="s">
        <v>884</v>
      </c>
      <c r="K48" s="253">
        <v>146</v>
      </c>
      <c r="L48" s="116">
        <v>36161</v>
      </c>
      <c r="M48" s="199" t="s">
        <v>1039</v>
      </c>
      <c r="N48" s="199" t="s">
        <v>933</v>
      </c>
      <c r="O48" s="181">
        <v>50236</v>
      </c>
      <c r="P48" s="269">
        <v>8</v>
      </c>
      <c r="T48" s="235"/>
      <c r="U48" s="233"/>
    </row>
    <row r="49" spans="1:21" s="18" customFormat="1" ht="20.25" customHeight="1">
      <c r="A49" s="73">
        <v>42</v>
      </c>
      <c r="B49" s="270">
        <v>221</v>
      </c>
      <c r="C49" s="116">
        <v>36626</v>
      </c>
      <c r="D49" s="271" t="s">
        <v>1014</v>
      </c>
      <c r="E49" s="172" t="s">
        <v>1010</v>
      </c>
      <c r="F49" s="181">
        <v>51633</v>
      </c>
      <c r="G49" s="253">
        <v>10</v>
      </c>
      <c r="H49" s="21"/>
      <c r="I49" s="73">
        <v>17</v>
      </c>
      <c r="J49" s="198" t="s">
        <v>885</v>
      </c>
      <c r="K49" s="253">
        <v>227</v>
      </c>
      <c r="L49" s="116">
        <v>36506</v>
      </c>
      <c r="M49" s="199" t="s">
        <v>1050</v>
      </c>
      <c r="N49" s="199" t="s">
        <v>1048</v>
      </c>
      <c r="O49" s="181">
        <v>52680</v>
      </c>
      <c r="P49" s="269">
        <v>18</v>
      </c>
      <c r="T49" s="235"/>
      <c r="U49" s="233"/>
    </row>
    <row r="50" spans="1:21" s="18" customFormat="1" ht="20.25" customHeight="1">
      <c r="A50" s="73">
        <v>43</v>
      </c>
      <c r="B50" s="270">
        <v>212</v>
      </c>
      <c r="C50" s="116">
        <v>36413</v>
      </c>
      <c r="D50" s="271" t="s">
        <v>1022</v>
      </c>
      <c r="E50" s="172" t="s">
        <v>900</v>
      </c>
      <c r="F50" s="181">
        <v>51793</v>
      </c>
      <c r="G50" s="253">
        <v>11</v>
      </c>
      <c r="H50" s="21"/>
      <c r="I50" s="73">
        <v>18</v>
      </c>
      <c r="J50" s="198" t="s">
        <v>886</v>
      </c>
      <c r="K50" s="253">
        <v>1</v>
      </c>
      <c r="L50" s="116">
        <v>36439</v>
      </c>
      <c r="M50" s="199" t="s">
        <v>988</v>
      </c>
      <c r="N50" s="199" t="s">
        <v>989</v>
      </c>
      <c r="O50" s="181">
        <v>44867</v>
      </c>
      <c r="P50" s="269">
        <v>1</v>
      </c>
      <c r="T50" s="235"/>
      <c r="U50" s="233"/>
    </row>
    <row r="51" spans="1:21" s="18" customFormat="1" ht="20.25" customHeight="1">
      <c r="A51" s="73">
        <v>44</v>
      </c>
      <c r="B51" s="270">
        <v>72</v>
      </c>
      <c r="C51" s="116">
        <v>36255</v>
      </c>
      <c r="D51" s="271" t="s">
        <v>1006</v>
      </c>
      <c r="E51" s="172" t="s">
        <v>968</v>
      </c>
      <c r="F51" s="181">
        <v>51890</v>
      </c>
      <c r="G51" s="253">
        <v>15</v>
      </c>
      <c r="H51" s="21"/>
      <c r="I51" s="73">
        <v>19</v>
      </c>
      <c r="J51" s="198" t="s">
        <v>892</v>
      </c>
      <c r="K51" s="253">
        <v>65</v>
      </c>
      <c r="L51" s="116">
        <v>36465</v>
      </c>
      <c r="M51" s="199" t="s">
        <v>1027</v>
      </c>
      <c r="N51" s="199" t="s">
        <v>1028</v>
      </c>
      <c r="O51" s="181">
        <v>51214</v>
      </c>
      <c r="P51" s="364">
        <v>12</v>
      </c>
      <c r="T51" s="235"/>
      <c r="U51" s="233"/>
    </row>
    <row r="52" spans="1:21" s="18" customFormat="1" ht="20.25" customHeight="1">
      <c r="A52" s="73">
        <v>45</v>
      </c>
      <c r="B52" s="270">
        <v>219</v>
      </c>
      <c r="C52" s="116">
        <v>36718</v>
      </c>
      <c r="D52" s="271" t="s">
        <v>1012</v>
      </c>
      <c r="E52" s="172" t="s">
        <v>1010</v>
      </c>
      <c r="F52" s="181">
        <v>52217</v>
      </c>
      <c r="G52" s="253">
        <v>12</v>
      </c>
      <c r="H52" s="21"/>
      <c r="I52" s="73">
        <v>20</v>
      </c>
      <c r="J52" s="198" t="s">
        <v>893</v>
      </c>
      <c r="K52" s="253">
        <v>94</v>
      </c>
      <c r="L52" s="116">
        <v>36787</v>
      </c>
      <c r="M52" s="199" t="s">
        <v>1031</v>
      </c>
      <c r="N52" s="199" t="s">
        <v>972</v>
      </c>
      <c r="O52" s="181">
        <v>50296</v>
      </c>
      <c r="P52" s="364">
        <v>9</v>
      </c>
      <c r="T52" s="235"/>
      <c r="U52" s="233"/>
    </row>
    <row r="53" spans="1:21" s="18" customFormat="1" ht="20.25" customHeight="1">
      <c r="A53" s="73">
        <v>46</v>
      </c>
      <c r="B53" s="270">
        <v>71</v>
      </c>
      <c r="C53" s="116">
        <v>36193</v>
      </c>
      <c r="D53" s="271" t="s">
        <v>1005</v>
      </c>
      <c r="E53" s="172" t="s">
        <v>968</v>
      </c>
      <c r="F53" s="181">
        <v>52245</v>
      </c>
      <c r="G53" s="253">
        <v>19</v>
      </c>
      <c r="H53" s="21"/>
      <c r="I53" s="73">
        <v>21</v>
      </c>
      <c r="J53" s="198" t="s">
        <v>1176</v>
      </c>
      <c r="K53" s="253">
        <v>54</v>
      </c>
      <c r="L53" s="116">
        <v>35663</v>
      </c>
      <c r="M53" s="199" t="s">
        <v>999</v>
      </c>
      <c r="N53" s="199" t="s">
        <v>958</v>
      </c>
      <c r="O53" s="181">
        <v>51246</v>
      </c>
      <c r="P53" s="364">
        <v>13</v>
      </c>
      <c r="T53" s="235"/>
      <c r="U53" s="233"/>
    </row>
    <row r="54" spans="1:21" s="18" customFormat="1" ht="20.25" customHeight="1">
      <c r="A54" s="73">
        <v>47</v>
      </c>
      <c r="B54" s="270">
        <v>222</v>
      </c>
      <c r="C54" s="116">
        <v>36647</v>
      </c>
      <c r="D54" s="271" t="s">
        <v>1015</v>
      </c>
      <c r="E54" s="172" t="s">
        <v>1010</v>
      </c>
      <c r="F54" s="181">
        <v>52336</v>
      </c>
      <c r="G54" s="253">
        <v>13</v>
      </c>
      <c r="H54" s="21"/>
      <c r="I54" s="73">
        <v>22</v>
      </c>
      <c r="J54" s="198" t="s">
        <v>1177</v>
      </c>
      <c r="K54" s="253">
        <v>60</v>
      </c>
      <c r="L54" s="116">
        <v>35544</v>
      </c>
      <c r="M54" s="199" t="s">
        <v>1000</v>
      </c>
      <c r="N54" s="199" t="s">
        <v>909</v>
      </c>
      <c r="O54" s="181">
        <v>50424</v>
      </c>
      <c r="P54" s="364">
        <v>10</v>
      </c>
      <c r="T54" s="235"/>
      <c r="U54" s="233"/>
    </row>
    <row r="55" spans="1:21" s="18" customFormat="1" ht="20.25" customHeight="1">
      <c r="A55" s="73">
        <v>48</v>
      </c>
      <c r="B55" s="270">
        <v>73</v>
      </c>
      <c r="C55" s="116">
        <v>36593</v>
      </c>
      <c r="D55" s="271" t="s">
        <v>1007</v>
      </c>
      <c r="E55" s="172" t="s">
        <v>968</v>
      </c>
      <c r="F55" s="181">
        <v>52530</v>
      </c>
      <c r="G55" s="253">
        <v>16</v>
      </c>
      <c r="H55" s="21"/>
      <c r="I55" s="73">
        <v>23</v>
      </c>
      <c r="J55" s="198" t="s">
        <v>1178</v>
      </c>
      <c r="K55" s="253" t="s">
        <v>715</v>
      </c>
      <c r="L55" s="116" t="s">
        <v>715</v>
      </c>
      <c r="M55" s="199" t="s">
        <v>715</v>
      </c>
      <c r="N55" s="199" t="s">
        <v>715</v>
      </c>
      <c r="O55" s="181"/>
      <c r="P55" s="364"/>
      <c r="T55" s="235"/>
      <c r="U55" s="233"/>
    </row>
    <row r="56" spans="1:21" s="18" customFormat="1" ht="20.25" customHeight="1">
      <c r="A56" s="73">
        <v>49</v>
      </c>
      <c r="B56" s="270">
        <v>228</v>
      </c>
      <c r="C56" s="116">
        <v>36220</v>
      </c>
      <c r="D56" s="271" t="s">
        <v>1051</v>
      </c>
      <c r="E56" s="172" t="s">
        <v>1048</v>
      </c>
      <c r="F56" s="181">
        <v>52564</v>
      </c>
      <c r="G56" s="253">
        <v>17</v>
      </c>
      <c r="H56" s="21"/>
      <c r="I56" s="246" t="s">
        <v>18</v>
      </c>
      <c r="J56" s="247"/>
      <c r="K56" s="247"/>
      <c r="L56" s="247"/>
      <c r="M56" s="247"/>
      <c r="N56" s="247"/>
      <c r="O56" s="247"/>
      <c r="P56" s="248"/>
      <c r="T56" s="235">
        <v>42734</v>
      </c>
      <c r="U56" s="233">
        <v>81</v>
      </c>
    </row>
    <row r="57" spans="1:21" s="18" customFormat="1" ht="20.25" customHeight="1">
      <c r="A57" s="73">
        <v>50</v>
      </c>
      <c r="B57" s="270">
        <v>227</v>
      </c>
      <c r="C57" s="116">
        <v>36506</v>
      </c>
      <c r="D57" s="271" t="s">
        <v>1050</v>
      </c>
      <c r="E57" s="172" t="s">
        <v>1048</v>
      </c>
      <c r="F57" s="181">
        <v>52680</v>
      </c>
      <c r="G57" s="253">
        <v>18</v>
      </c>
      <c r="H57" s="21"/>
      <c r="I57" s="49" t="s">
        <v>12</v>
      </c>
      <c r="J57" s="49" t="s">
        <v>87</v>
      </c>
      <c r="K57" s="49" t="s">
        <v>86</v>
      </c>
      <c r="L57" s="118" t="s">
        <v>13</v>
      </c>
      <c r="M57" s="119" t="s">
        <v>14</v>
      </c>
      <c r="N57" s="119" t="s">
        <v>548</v>
      </c>
      <c r="O57" s="174" t="s">
        <v>15</v>
      </c>
      <c r="P57" s="49" t="s">
        <v>28</v>
      </c>
      <c r="T57" s="235">
        <v>42814</v>
      </c>
      <c r="U57" s="233">
        <v>80</v>
      </c>
    </row>
    <row r="58" spans="1:21" s="18" customFormat="1" ht="20.25" customHeight="1">
      <c r="A58" s="73">
        <v>51</v>
      </c>
      <c r="B58" s="270">
        <v>203</v>
      </c>
      <c r="C58" s="116">
        <v>36316</v>
      </c>
      <c r="D58" s="271" t="s">
        <v>1067</v>
      </c>
      <c r="E58" s="172" t="s">
        <v>928</v>
      </c>
      <c r="F58" s="181">
        <v>52692</v>
      </c>
      <c r="G58" s="253">
        <v>14</v>
      </c>
      <c r="H58" s="21"/>
      <c r="I58" s="73">
        <v>1</v>
      </c>
      <c r="J58" s="198" t="s">
        <v>235</v>
      </c>
      <c r="K58" s="253">
        <v>200</v>
      </c>
      <c r="L58" s="116">
        <v>36069</v>
      </c>
      <c r="M58" s="199" t="s">
        <v>936</v>
      </c>
      <c r="N58" s="199" t="s">
        <v>928</v>
      </c>
      <c r="O58" s="181">
        <v>44254</v>
      </c>
      <c r="P58" s="269">
        <v>5</v>
      </c>
      <c r="T58" s="235">
        <v>42894</v>
      </c>
      <c r="U58" s="233">
        <v>79</v>
      </c>
    </row>
    <row r="59" spans="1:21" s="18" customFormat="1" ht="20.25" customHeight="1">
      <c r="A59" s="73">
        <v>52</v>
      </c>
      <c r="B59" s="270">
        <v>62</v>
      </c>
      <c r="C59" s="116">
        <v>36192</v>
      </c>
      <c r="D59" s="271" t="s">
        <v>911</v>
      </c>
      <c r="E59" s="172" t="s">
        <v>912</v>
      </c>
      <c r="F59" s="181">
        <v>52883</v>
      </c>
      <c r="G59" s="253">
        <v>19</v>
      </c>
      <c r="H59" s="21"/>
      <c r="I59" s="73">
        <v>2</v>
      </c>
      <c r="J59" s="198" t="s">
        <v>236</v>
      </c>
      <c r="K59" s="253">
        <v>36</v>
      </c>
      <c r="L59" s="116">
        <v>35668</v>
      </c>
      <c r="M59" s="199" t="s">
        <v>994</v>
      </c>
      <c r="N59" s="199" t="s">
        <v>956</v>
      </c>
      <c r="O59" s="181">
        <v>44652</v>
      </c>
      <c r="P59" s="269">
        <v>9</v>
      </c>
      <c r="T59" s="235">
        <v>42974</v>
      </c>
      <c r="U59" s="233">
        <v>78</v>
      </c>
    </row>
    <row r="60" spans="1:21" s="18" customFormat="1" ht="20.25" customHeight="1">
      <c r="A60" s="73">
        <v>53</v>
      </c>
      <c r="B60" s="270">
        <v>52</v>
      </c>
      <c r="C60" s="116">
        <v>36093</v>
      </c>
      <c r="D60" s="271" t="s">
        <v>997</v>
      </c>
      <c r="E60" s="172" t="s">
        <v>958</v>
      </c>
      <c r="F60" s="181">
        <v>53355</v>
      </c>
      <c r="G60" s="253">
        <v>15</v>
      </c>
      <c r="H60" s="21"/>
      <c r="I60" s="73">
        <v>3</v>
      </c>
      <c r="J60" s="198" t="s">
        <v>237</v>
      </c>
      <c r="K60" s="253">
        <v>107</v>
      </c>
      <c r="L60" s="116">
        <v>35683</v>
      </c>
      <c r="M60" s="199" t="s">
        <v>1034</v>
      </c>
      <c r="N60" s="199" t="s">
        <v>914</v>
      </c>
      <c r="O60" s="181">
        <v>44035</v>
      </c>
      <c r="P60" s="269">
        <v>4</v>
      </c>
      <c r="T60" s="235">
        <v>43054</v>
      </c>
      <c r="U60" s="233">
        <v>77</v>
      </c>
    </row>
    <row r="61" spans="1:21" s="18" customFormat="1" ht="20.25" customHeight="1">
      <c r="A61" s="73">
        <v>54</v>
      </c>
      <c r="B61" s="270">
        <v>220</v>
      </c>
      <c r="C61" s="116">
        <v>36615</v>
      </c>
      <c r="D61" s="271" t="s">
        <v>1013</v>
      </c>
      <c r="E61" s="172" t="s">
        <v>1010</v>
      </c>
      <c r="F61" s="181">
        <v>53517</v>
      </c>
      <c r="G61" s="253">
        <v>16</v>
      </c>
      <c r="H61" s="21"/>
      <c r="I61" s="73">
        <v>4</v>
      </c>
      <c r="J61" s="198" t="s">
        <v>238</v>
      </c>
      <c r="K61" s="253">
        <v>92</v>
      </c>
      <c r="L61" s="116">
        <v>36526</v>
      </c>
      <c r="M61" s="199" t="s">
        <v>1030</v>
      </c>
      <c r="N61" s="199" t="s">
        <v>972</v>
      </c>
      <c r="O61" s="181">
        <v>44003</v>
      </c>
      <c r="P61" s="269">
        <v>3</v>
      </c>
      <c r="T61" s="235">
        <v>43134</v>
      </c>
      <c r="U61" s="233">
        <v>76</v>
      </c>
    </row>
    <row r="62" spans="1:21" s="18" customFormat="1" ht="20.25" customHeight="1">
      <c r="A62" s="73">
        <v>55</v>
      </c>
      <c r="B62" s="270">
        <v>223</v>
      </c>
      <c r="C62" s="116">
        <v>35612</v>
      </c>
      <c r="D62" s="271" t="s">
        <v>1016</v>
      </c>
      <c r="E62" s="172" t="s">
        <v>1010</v>
      </c>
      <c r="F62" s="181">
        <v>53658</v>
      </c>
      <c r="G62" s="253">
        <v>17</v>
      </c>
      <c r="H62" s="21"/>
      <c r="I62" s="73">
        <v>5</v>
      </c>
      <c r="J62" s="198" t="s">
        <v>239</v>
      </c>
      <c r="K62" s="253">
        <v>4</v>
      </c>
      <c r="L62" s="116">
        <v>36439</v>
      </c>
      <c r="M62" s="199" t="s">
        <v>1055</v>
      </c>
      <c r="N62" s="199" t="s">
        <v>989</v>
      </c>
      <c r="O62" s="181">
        <v>45155</v>
      </c>
      <c r="P62" s="269">
        <v>12</v>
      </c>
      <c r="T62" s="235">
        <v>43214</v>
      </c>
      <c r="U62" s="233">
        <v>75</v>
      </c>
    </row>
    <row r="63" spans="1:21" s="18" customFormat="1" ht="20.25" customHeight="1">
      <c r="A63" s="73">
        <v>56</v>
      </c>
      <c r="B63" s="270">
        <v>224</v>
      </c>
      <c r="C63" s="116">
        <v>36256</v>
      </c>
      <c r="D63" s="271" t="s">
        <v>1023</v>
      </c>
      <c r="E63" s="172" t="s">
        <v>989</v>
      </c>
      <c r="F63" s="181">
        <v>53842</v>
      </c>
      <c r="G63" s="253">
        <v>18</v>
      </c>
      <c r="H63" s="21"/>
      <c r="I63" s="73">
        <v>6</v>
      </c>
      <c r="J63" s="198" t="s">
        <v>240</v>
      </c>
      <c r="K63" s="253">
        <v>147</v>
      </c>
      <c r="L63" s="116">
        <v>35813</v>
      </c>
      <c r="M63" s="199" t="s">
        <v>1040</v>
      </c>
      <c r="N63" s="199" t="s">
        <v>933</v>
      </c>
      <c r="O63" s="181">
        <v>43918</v>
      </c>
      <c r="P63" s="269">
        <v>2</v>
      </c>
      <c r="T63" s="235">
        <v>43314</v>
      </c>
      <c r="U63" s="233">
        <v>74</v>
      </c>
    </row>
    <row r="64" spans="1:21" s="18" customFormat="1" ht="20.25" customHeight="1">
      <c r="A64" s="73">
        <v>57</v>
      </c>
      <c r="B64" s="270">
        <v>192</v>
      </c>
      <c r="C64" s="116">
        <v>36612</v>
      </c>
      <c r="D64" s="271" t="s">
        <v>1021</v>
      </c>
      <c r="E64" s="172" t="s">
        <v>926</v>
      </c>
      <c r="F64" s="181">
        <v>54042</v>
      </c>
      <c r="G64" s="253">
        <v>19</v>
      </c>
      <c r="H64" s="21"/>
      <c r="I64" s="73">
        <v>7</v>
      </c>
      <c r="J64" s="198" t="s">
        <v>241</v>
      </c>
      <c r="K64" s="253">
        <v>133</v>
      </c>
      <c r="L64" s="116">
        <v>35980</v>
      </c>
      <c r="M64" s="199" t="s">
        <v>1062</v>
      </c>
      <c r="N64" s="199" t="s">
        <v>951</v>
      </c>
      <c r="O64" s="181">
        <v>43869</v>
      </c>
      <c r="P64" s="269">
        <v>1</v>
      </c>
      <c r="T64" s="235">
        <v>43414</v>
      </c>
      <c r="U64" s="233">
        <v>73</v>
      </c>
    </row>
    <row r="65" spans="1:21" s="18" customFormat="1" ht="20.25" customHeight="1">
      <c r="A65" s="73">
        <v>58</v>
      </c>
      <c r="B65" s="270">
        <v>68</v>
      </c>
      <c r="C65" s="116">
        <v>35492</v>
      </c>
      <c r="D65" s="271" t="s">
        <v>1003</v>
      </c>
      <c r="E65" s="172" t="s">
        <v>968</v>
      </c>
      <c r="F65" s="181">
        <v>54197</v>
      </c>
      <c r="G65" s="253">
        <v>20</v>
      </c>
      <c r="H65" s="21"/>
      <c r="I65" s="73">
        <v>8</v>
      </c>
      <c r="J65" s="198" t="s">
        <v>242</v>
      </c>
      <c r="K65" s="253">
        <v>134</v>
      </c>
      <c r="L65" s="116">
        <v>36165</v>
      </c>
      <c r="M65" s="199" t="s">
        <v>1036</v>
      </c>
      <c r="N65" s="199" t="s">
        <v>951</v>
      </c>
      <c r="O65" s="181">
        <v>45873</v>
      </c>
      <c r="P65" s="269">
        <v>15</v>
      </c>
      <c r="T65" s="235">
        <v>43514</v>
      </c>
      <c r="U65" s="233">
        <v>72</v>
      </c>
    </row>
    <row r="66" spans="1:21" s="18" customFormat="1" ht="20.25" customHeight="1">
      <c r="A66" s="73">
        <v>59</v>
      </c>
      <c r="B66" s="270">
        <v>218</v>
      </c>
      <c r="C66" s="116">
        <v>36474</v>
      </c>
      <c r="D66" s="271" t="s">
        <v>1011</v>
      </c>
      <c r="E66" s="172" t="s">
        <v>1010</v>
      </c>
      <c r="F66" s="181">
        <v>54655</v>
      </c>
      <c r="G66" s="253">
        <v>20</v>
      </c>
      <c r="H66" s="21"/>
      <c r="I66" s="73">
        <v>9</v>
      </c>
      <c r="J66" s="198" t="s">
        <v>243</v>
      </c>
      <c r="K66" s="253">
        <v>34</v>
      </c>
      <c r="L66" s="116">
        <v>35596</v>
      </c>
      <c r="M66" s="199" t="s">
        <v>1026</v>
      </c>
      <c r="N66" s="199" t="s">
        <v>956</v>
      </c>
      <c r="O66" s="181">
        <v>44388</v>
      </c>
      <c r="P66" s="269">
        <v>7</v>
      </c>
      <c r="T66" s="235">
        <v>43614</v>
      </c>
      <c r="U66" s="233">
        <v>71</v>
      </c>
    </row>
    <row r="67" spans="1:21" s="18" customFormat="1" ht="20.25" customHeight="1">
      <c r="A67" s="73">
        <v>60</v>
      </c>
      <c r="B67" s="270">
        <v>229</v>
      </c>
      <c r="C67" s="116">
        <v>36511</v>
      </c>
      <c r="D67" s="271" t="s">
        <v>1052</v>
      </c>
      <c r="E67" s="172" t="s">
        <v>1048</v>
      </c>
      <c r="F67" s="181">
        <v>54693</v>
      </c>
      <c r="G67" s="253">
        <v>20</v>
      </c>
      <c r="H67" s="21"/>
      <c r="I67" s="73">
        <v>10</v>
      </c>
      <c r="J67" s="198" t="s">
        <v>244</v>
      </c>
      <c r="K67" s="253">
        <v>97</v>
      </c>
      <c r="L67" s="116">
        <v>35538</v>
      </c>
      <c r="M67" s="199" t="s">
        <v>1059</v>
      </c>
      <c r="N67" s="199" t="s">
        <v>972</v>
      </c>
      <c r="O67" s="181">
        <v>45348</v>
      </c>
      <c r="P67" s="269">
        <v>13</v>
      </c>
      <c r="T67" s="235">
        <v>43714</v>
      </c>
      <c r="U67" s="233">
        <v>70</v>
      </c>
    </row>
    <row r="68" spans="1:21" s="18" customFormat="1" ht="20.25" customHeight="1">
      <c r="A68" s="73">
        <v>61</v>
      </c>
      <c r="B68" s="270">
        <v>88</v>
      </c>
      <c r="C68" s="116">
        <v>36705</v>
      </c>
      <c r="D68" s="271" t="s">
        <v>1029</v>
      </c>
      <c r="E68" s="172" t="s">
        <v>947</v>
      </c>
      <c r="F68" s="181">
        <v>55149</v>
      </c>
      <c r="G68" s="253">
        <v>21</v>
      </c>
      <c r="H68" s="21"/>
      <c r="I68" s="73">
        <v>11</v>
      </c>
      <c r="J68" s="198" t="s">
        <v>245</v>
      </c>
      <c r="K68" s="253">
        <v>27</v>
      </c>
      <c r="L68" s="116">
        <v>35673</v>
      </c>
      <c r="M68" s="199" t="s">
        <v>965</v>
      </c>
      <c r="N68" s="199" t="s">
        <v>907</v>
      </c>
      <c r="O68" s="181" t="s">
        <v>1199</v>
      </c>
      <c r="P68" s="269" t="s">
        <v>877</v>
      </c>
      <c r="T68" s="235">
        <v>43834</v>
      </c>
      <c r="U68" s="233">
        <v>69</v>
      </c>
    </row>
    <row r="69" spans="1:21" s="18" customFormat="1" ht="20.25" customHeight="1">
      <c r="A69" s="73">
        <v>62</v>
      </c>
      <c r="B69" s="270">
        <v>83</v>
      </c>
      <c r="C69" s="116">
        <v>36595</v>
      </c>
      <c r="D69" s="271" t="s">
        <v>1008</v>
      </c>
      <c r="E69" s="172" t="s">
        <v>947</v>
      </c>
      <c r="F69" s="181">
        <v>60867</v>
      </c>
      <c r="G69" s="253">
        <v>22</v>
      </c>
      <c r="H69" s="21"/>
      <c r="I69" s="73">
        <v>12</v>
      </c>
      <c r="J69" s="198" t="s">
        <v>246</v>
      </c>
      <c r="K69" s="253">
        <v>130</v>
      </c>
      <c r="L69" s="116">
        <v>35956</v>
      </c>
      <c r="M69" s="199" t="s">
        <v>1060</v>
      </c>
      <c r="N69" s="199" t="s">
        <v>951</v>
      </c>
      <c r="O69" s="181">
        <v>45699</v>
      </c>
      <c r="P69" s="269">
        <v>14</v>
      </c>
      <c r="T69" s="235"/>
      <c r="U69" s="233"/>
    </row>
    <row r="70" spans="1:21" s="18" customFormat="1" ht="20.25" customHeight="1">
      <c r="A70" s="73">
        <v>63</v>
      </c>
      <c r="B70" s="270">
        <v>120</v>
      </c>
      <c r="C70" s="116">
        <v>35519</v>
      </c>
      <c r="D70" s="271" t="s">
        <v>1069</v>
      </c>
      <c r="E70" s="172" t="s">
        <v>976</v>
      </c>
      <c r="F70" s="181">
        <v>80530</v>
      </c>
      <c r="G70" s="253">
        <v>23</v>
      </c>
      <c r="H70" s="21"/>
      <c r="I70" s="73">
        <v>13</v>
      </c>
      <c r="J70" s="198" t="s">
        <v>878</v>
      </c>
      <c r="K70" s="253">
        <v>131</v>
      </c>
      <c r="L70" s="116">
        <v>35825</v>
      </c>
      <c r="M70" s="199" t="s">
        <v>1061</v>
      </c>
      <c r="N70" s="199" t="s">
        <v>951</v>
      </c>
      <c r="O70" s="181" t="s">
        <v>1199</v>
      </c>
      <c r="P70" s="269" t="s">
        <v>877</v>
      </c>
      <c r="T70" s="235"/>
      <c r="U70" s="233"/>
    </row>
    <row r="71" spans="1:21" s="18" customFormat="1" ht="20.25" customHeight="1">
      <c r="A71" s="73" t="s">
        <v>877</v>
      </c>
      <c r="B71" s="270">
        <v>69</v>
      </c>
      <c r="C71" s="116">
        <v>36506</v>
      </c>
      <c r="D71" s="271" t="s">
        <v>1004</v>
      </c>
      <c r="E71" s="172" t="s">
        <v>968</v>
      </c>
      <c r="F71" s="181" t="s">
        <v>1199</v>
      </c>
      <c r="G71" s="253" t="s">
        <v>877</v>
      </c>
      <c r="H71" s="21"/>
      <c r="I71" s="73">
        <v>14</v>
      </c>
      <c r="J71" s="198" t="s">
        <v>879</v>
      </c>
      <c r="K71" s="253">
        <v>66</v>
      </c>
      <c r="L71" s="116">
        <v>35950</v>
      </c>
      <c r="M71" s="199" t="s">
        <v>1056</v>
      </c>
      <c r="N71" s="199" t="s">
        <v>968</v>
      </c>
      <c r="O71" s="181">
        <v>51217</v>
      </c>
      <c r="P71" s="269">
        <v>18</v>
      </c>
      <c r="T71" s="235"/>
      <c r="U71" s="233"/>
    </row>
    <row r="72" spans="1:21" s="18" customFormat="1" ht="20.25" customHeight="1">
      <c r="A72" s="73" t="s">
        <v>877</v>
      </c>
      <c r="B72" s="270">
        <v>84</v>
      </c>
      <c r="C72" s="116">
        <v>35900</v>
      </c>
      <c r="D72" s="271" t="s">
        <v>1057</v>
      </c>
      <c r="E72" s="172" t="s">
        <v>947</v>
      </c>
      <c r="F72" s="181" t="s">
        <v>1199</v>
      </c>
      <c r="G72" s="253" t="s">
        <v>877</v>
      </c>
      <c r="H72" s="21"/>
      <c r="I72" s="73">
        <v>15</v>
      </c>
      <c r="J72" s="198" t="s">
        <v>880</v>
      </c>
      <c r="K72" s="253">
        <v>85</v>
      </c>
      <c r="L72" s="116">
        <v>36387</v>
      </c>
      <c r="M72" s="199" t="s">
        <v>1058</v>
      </c>
      <c r="N72" s="199" t="s">
        <v>947</v>
      </c>
      <c r="O72" s="181">
        <v>44680</v>
      </c>
      <c r="P72" s="269">
        <v>10</v>
      </c>
      <c r="T72" s="235"/>
      <c r="U72" s="233"/>
    </row>
    <row r="73" spans="1:21" s="18" customFormat="1" ht="20.25" customHeight="1">
      <c r="A73" s="73" t="s">
        <v>877</v>
      </c>
      <c r="B73" s="270">
        <v>27</v>
      </c>
      <c r="C73" s="116">
        <v>35673</v>
      </c>
      <c r="D73" s="271" t="s">
        <v>965</v>
      </c>
      <c r="E73" s="172" t="s">
        <v>907</v>
      </c>
      <c r="F73" s="181" t="s">
        <v>1199</v>
      </c>
      <c r="G73" s="253" t="s">
        <v>877</v>
      </c>
      <c r="H73" s="21"/>
      <c r="I73" s="73">
        <v>16</v>
      </c>
      <c r="J73" s="198" t="s">
        <v>887</v>
      </c>
      <c r="K73" s="253">
        <v>158</v>
      </c>
      <c r="L73" s="116">
        <v>36312</v>
      </c>
      <c r="M73" s="199" t="s">
        <v>1041</v>
      </c>
      <c r="N73" s="199" t="s">
        <v>986</v>
      </c>
      <c r="O73" s="181">
        <v>44622</v>
      </c>
      <c r="P73" s="269">
        <v>8</v>
      </c>
      <c r="T73" s="235"/>
      <c r="U73" s="233"/>
    </row>
    <row r="74" spans="1:21" s="18" customFormat="1" ht="20.25" customHeight="1">
      <c r="A74" s="73" t="s">
        <v>877</v>
      </c>
      <c r="B74" s="270">
        <v>131</v>
      </c>
      <c r="C74" s="116">
        <v>35825</v>
      </c>
      <c r="D74" s="271" t="s">
        <v>1061</v>
      </c>
      <c r="E74" s="172" t="s">
        <v>951</v>
      </c>
      <c r="F74" s="181" t="s">
        <v>1199</v>
      </c>
      <c r="G74" s="253" t="s">
        <v>877</v>
      </c>
      <c r="H74" s="21"/>
      <c r="I74" s="73">
        <v>17</v>
      </c>
      <c r="J74" s="198" t="s">
        <v>888</v>
      </c>
      <c r="K74" s="253">
        <v>216</v>
      </c>
      <c r="L74" s="116">
        <v>36404</v>
      </c>
      <c r="M74" s="199" t="s">
        <v>1045</v>
      </c>
      <c r="N74" s="199" t="s">
        <v>1046</v>
      </c>
      <c r="O74" s="181">
        <v>44846</v>
      </c>
      <c r="P74" s="269">
        <v>11</v>
      </c>
      <c r="T74" s="235"/>
      <c r="U74" s="233"/>
    </row>
    <row r="75" spans="1:21" s="18" customFormat="1" ht="20.25" customHeight="1">
      <c r="A75" s="73"/>
      <c r="B75" s="270"/>
      <c r="C75" s="116"/>
      <c r="D75" s="271"/>
      <c r="E75" s="172"/>
      <c r="F75" s="181"/>
      <c r="G75" s="253"/>
      <c r="H75" s="21"/>
      <c r="I75" s="73">
        <v>18</v>
      </c>
      <c r="J75" s="198" t="s">
        <v>889</v>
      </c>
      <c r="K75" s="253">
        <v>161</v>
      </c>
      <c r="L75" s="116">
        <v>36353</v>
      </c>
      <c r="M75" s="199" t="s">
        <v>1044</v>
      </c>
      <c r="N75" s="199" t="s">
        <v>986</v>
      </c>
      <c r="O75" s="181">
        <v>44295</v>
      </c>
      <c r="P75" s="269">
        <v>6</v>
      </c>
      <c r="T75" s="235"/>
      <c r="U75" s="233"/>
    </row>
    <row r="76" spans="1:21" s="18" customFormat="1" ht="20.25" customHeight="1">
      <c r="A76" s="73"/>
      <c r="B76" s="270"/>
      <c r="C76" s="116"/>
      <c r="D76" s="271"/>
      <c r="E76" s="172"/>
      <c r="F76" s="181"/>
      <c r="G76" s="253"/>
      <c r="H76" s="21"/>
      <c r="I76" s="73">
        <v>19</v>
      </c>
      <c r="J76" s="198" t="s">
        <v>894</v>
      </c>
      <c r="K76" s="253">
        <v>68</v>
      </c>
      <c r="L76" s="116">
        <v>35492</v>
      </c>
      <c r="M76" s="199" t="s">
        <v>1003</v>
      </c>
      <c r="N76" s="199" t="s">
        <v>968</v>
      </c>
      <c r="O76" s="181">
        <v>54197</v>
      </c>
      <c r="P76" s="269">
        <v>20</v>
      </c>
      <c r="T76" s="235"/>
      <c r="U76" s="233"/>
    </row>
    <row r="77" spans="1:21" s="18" customFormat="1" ht="20.25" customHeight="1">
      <c r="A77" s="73"/>
      <c r="B77" s="270"/>
      <c r="C77" s="116"/>
      <c r="D77" s="271"/>
      <c r="E77" s="172"/>
      <c r="F77" s="181"/>
      <c r="G77" s="253"/>
      <c r="H77" s="21"/>
      <c r="I77" s="73">
        <v>20</v>
      </c>
      <c r="J77" s="198" t="s">
        <v>895</v>
      </c>
      <c r="K77" s="253">
        <v>67</v>
      </c>
      <c r="L77" s="116">
        <v>35462</v>
      </c>
      <c r="M77" s="199" t="s">
        <v>1002</v>
      </c>
      <c r="N77" s="199" t="s">
        <v>968</v>
      </c>
      <c r="O77" s="181">
        <v>51108</v>
      </c>
      <c r="P77" s="269">
        <v>17</v>
      </c>
      <c r="T77" s="235">
        <v>43954</v>
      </c>
      <c r="U77" s="233">
        <v>68</v>
      </c>
    </row>
    <row r="78" spans="1:21" s="18" customFormat="1" ht="20.25" customHeight="1">
      <c r="A78" s="73"/>
      <c r="B78" s="270"/>
      <c r="C78" s="116"/>
      <c r="D78" s="271"/>
      <c r="E78" s="172"/>
      <c r="F78" s="181"/>
      <c r="G78" s="253"/>
      <c r="H78" s="21"/>
      <c r="I78" s="73">
        <v>21</v>
      </c>
      <c r="J78" s="198" t="s">
        <v>1196</v>
      </c>
      <c r="K78" s="253">
        <v>71</v>
      </c>
      <c r="L78" s="116">
        <v>36193</v>
      </c>
      <c r="M78" s="199" t="s">
        <v>1005</v>
      </c>
      <c r="N78" s="199" t="s">
        <v>968</v>
      </c>
      <c r="O78" s="181">
        <v>52245</v>
      </c>
      <c r="P78" s="269">
        <v>19</v>
      </c>
      <c r="T78" s="235"/>
      <c r="U78" s="233"/>
    </row>
    <row r="79" spans="1:21" s="18" customFormat="1" ht="20.25" customHeight="1">
      <c r="A79" s="73"/>
      <c r="B79" s="270"/>
      <c r="C79" s="116"/>
      <c r="D79" s="271"/>
      <c r="E79" s="172"/>
      <c r="F79" s="181"/>
      <c r="G79" s="253"/>
      <c r="H79" s="21"/>
      <c r="I79" s="73">
        <v>22</v>
      </c>
      <c r="J79" s="198" t="s">
        <v>1197</v>
      </c>
      <c r="K79" s="253">
        <v>50</v>
      </c>
      <c r="L79" s="116">
        <v>36444</v>
      </c>
      <c r="M79" s="199" t="s">
        <v>995</v>
      </c>
      <c r="N79" s="199" t="s">
        <v>958</v>
      </c>
      <c r="O79" s="181">
        <v>50518</v>
      </c>
      <c r="P79" s="269">
        <v>16</v>
      </c>
      <c r="T79" s="235"/>
      <c r="U79" s="233"/>
    </row>
    <row r="80" spans="1:21" s="18" customFormat="1" ht="20.25" customHeight="1">
      <c r="A80" s="73"/>
      <c r="B80" s="270"/>
      <c r="C80" s="116"/>
      <c r="D80" s="271"/>
      <c r="E80" s="172"/>
      <c r="F80" s="181"/>
      <c r="G80" s="253"/>
      <c r="H80" s="21"/>
      <c r="I80" s="73">
        <v>23</v>
      </c>
      <c r="J80" s="198" t="s">
        <v>1198</v>
      </c>
      <c r="K80" s="253" t="s">
        <v>715</v>
      </c>
      <c r="L80" s="116" t="s">
        <v>715</v>
      </c>
      <c r="M80" s="199" t="s">
        <v>715</v>
      </c>
      <c r="N80" s="199" t="s">
        <v>715</v>
      </c>
      <c r="O80" s="181"/>
      <c r="P80" s="269"/>
      <c r="T80" s="235"/>
      <c r="U80" s="233"/>
    </row>
    <row r="81" spans="1:21" ht="7.5" customHeight="1">
      <c r="A81" s="35"/>
      <c r="B81" s="35"/>
      <c r="C81" s="36"/>
      <c r="D81" s="57"/>
      <c r="E81" s="37"/>
      <c r="F81" s="182"/>
      <c r="G81" s="39"/>
      <c r="I81" s="40"/>
      <c r="J81" s="41"/>
      <c r="K81" s="42"/>
      <c r="L81" s="43"/>
      <c r="M81" s="53"/>
      <c r="N81" s="53"/>
      <c r="O81" s="176"/>
      <c r="P81" s="42"/>
      <c r="T81" s="235">
        <v>52614</v>
      </c>
      <c r="U81" s="233">
        <v>39</v>
      </c>
    </row>
    <row r="82" spans="1:21" ht="14.25" customHeight="1">
      <c r="A82" s="29" t="s">
        <v>19</v>
      </c>
      <c r="B82" s="29"/>
      <c r="C82" s="29"/>
      <c r="D82" s="58"/>
      <c r="E82" s="51" t="s">
        <v>0</v>
      </c>
      <c r="F82" s="183" t="s">
        <v>1</v>
      </c>
      <c r="G82" s="26"/>
      <c r="H82" s="30" t="s">
        <v>2</v>
      </c>
      <c r="I82" s="30"/>
      <c r="J82" s="30"/>
      <c r="K82" s="30"/>
      <c r="M82" s="54" t="s">
        <v>3</v>
      </c>
      <c r="N82" s="55" t="s">
        <v>3</v>
      </c>
      <c r="O82" s="177" t="s">
        <v>3</v>
      </c>
      <c r="P82" s="29"/>
      <c r="Q82" s="31"/>
      <c r="T82" s="235">
        <v>52814</v>
      </c>
      <c r="U82" s="233">
        <v>38</v>
      </c>
    </row>
    <row r="83" spans="20:21" ht="12.75">
      <c r="T83" s="235">
        <v>53014</v>
      </c>
      <c r="U83" s="233">
        <v>37</v>
      </c>
    </row>
    <row r="84" spans="20:21" ht="12.75">
      <c r="T84" s="235">
        <v>53214</v>
      </c>
      <c r="U84" s="233">
        <v>36</v>
      </c>
    </row>
    <row r="85" spans="20:21" ht="12.75">
      <c r="T85" s="235">
        <v>53514</v>
      </c>
      <c r="U85" s="233">
        <v>35</v>
      </c>
    </row>
    <row r="86" spans="20:21" ht="12.75">
      <c r="T86" s="235">
        <v>53814</v>
      </c>
      <c r="U86" s="233">
        <v>34</v>
      </c>
    </row>
    <row r="87" spans="20:21" ht="12.75">
      <c r="T87" s="235">
        <v>54114</v>
      </c>
      <c r="U87" s="233">
        <v>33</v>
      </c>
    </row>
    <row r="88" spans="20:21" ht="12.75">
      <c r="T88" s="235">
        <v>54414</v>
      </c>
      <c r="U88" s="233">
        <v>32</v>
      </c>
    </row>
    <row r="89" spans="20:21" ht="12.75">
      <c r="T89" s="235">
        <v>54814</v>
      </c>
      <c r="U89" s="233">
        <v>31</v>
      </c>
    </row>
    <row r="90" spans="20:21" ht="12.75">
      <c r="T90" s="235">
        <v>55214</v>
      </c>
      <c r="U90" s="233">
        <v>30</v>
      </c>
    </row>
    <row r="91" spans="20:21" ht="12.75">
      <c r="T91" s="235">
        <v>55614</v>
      </c>
      <c r="U91" s="233">
        <v>29</v>
      </c>
    </row>
    <row r="92" spans="20:21" ht="12.75">
      <c r="T92" s="235">
        <v>60014</v>
      </c>
      <c r="U92" s="233">
        <v>28</v>
      </c>
    </row>
    <row r="93" spans="20:21" ht="12.75">
      <c r="T93" s="235">
        <v>60414</v>
      </c>
      <c r="U93" s="233">
        <v>27</v>
      </c>
    </row>
    <row r="94" spans="20:21" ht="12.75">
      <c r="T94" s="235">
        <v>60814</v>
      </c>
      <c r="U94" s="233">
        <v>26</v>
      </c>
    </row>
    <row r="95" spans="20:21" ht="12.75">
      <c r="T95" s="235">
        <v>61214</v>
      </c>
      <c r="U95" s="233">
        <v>25</v>
      </c>
    </row>
    <row r="96" spans="20:21" ht="12.75">
      <c r="T96" s="235">
        <v>61614</v>
      </c>
      <c r="U96" s="233">
        <v>24</v>
      </c>
    </row>
    <row r="97" spans="20:21" ht="12.75">
      <c r="T97" s="235">
        <v>62014</v>
      </c>
      <c r="U97" s="233">
        <v>23</v>
      </c>
    </row>
    <row r="98" spans="20:21" ht="12.75">
      <c r="T98" s="235">
        <v>62414</v>
      </c>
      <c r="U98" s="233">
        <v>22</v>
      </c>
    </row>
    <row r="99" spans="20:21" ht="12.75">
      <c r="T99" s="235">
        <v>62814</v>
      </c>
      <c r="U99" s="233">
        <v>21</v>
      </c>
    </row>
    <row r="100" spans="20:21" ht="12.75">
      <c r="T100" s="235">
        <v>63214</v>
      </c>
      <c r="U100" s="233">
        <v>20</v>
      </c>
    </row>
    <row r="101" spans="20:21" ht="12.75">
      <c r="T101" s="235">
        <v>63614</v>
      </c>
      <c r="U101" s="233">
        <v>19</v>
      </c>
    </row>
    <row r="102" spans="20:21" ht="12.75">
      <c r="T102" s="235">
        <v>64014</v>
      </c>
      <c r="U102" s="233">
        <v>18</v>
      </c>
    </row>
    <row r="103" spans="20:21" ht="12.75">
      <c r="T103" s="235">
        <v>64414</v>
      </c>
      <c r="U103" s="233">
        <v>17</v>
      </c>
    </row>
    <row r="104" spans="20:21" ht="12.75">
      <c r="T104" s="235">
        <v>64814</v>
      </c>
      <c r="U104" s="233">
        <v>16</v>
      </c>
    </row>
    <row r="105" spans="20:21" ht="12.75">
      <c r="T105" s="235">
        <v>65214</v>
      </c>
      <c r="U105" s="233">
        <v>15</v>
      </c>
    </row>
    <row r="106" spans="20:21" ht="12.75">
      <c r="T106" s="235">
        <v>65614</v>
      </c>
      <c r="U106" s="233">
        <v>14</v>
      </c>
    </row>
    <row r="107" spans="20:21" ht="12.75">
      <c r="T107" s="235">
        <v>70014</v>
      </c>
      <c r="U107" s="233">
        <v>13</v>
      </c>
    </row>
    <row r="108" spans="20:21" ht="12.75">
      <c r="T108" s="235">
        <v>70414</v>
      </c>
      <c r="U108" s="233">
        <v>12</v>
      </c>
    </row>
    <row r="109" spans="20:21" ht="12.75">
      <c r="T109" s="235">
        <v>70914</v>
      </c>
      <c r="U109" s="233">
        <v>11</v>
      </c>
    </row>
    <row r="110" spans="20:21" ht="12.75">
      <c r="T110" s="235">
        <v>71414</v>
      </c>
      <c r="U110" s="233">
        <v>10</v>
      </c>
    </row>
    <row r="111" spans="20:21" ht="12.75">
      <c r="T111" s="235">
        <v>71914</v>
      </c>
      <c r="U111" s="233">
        <v>9</v>
      </c>
    </row>
    <row r="112" spans="20:21" ht="12.75">
      <c r="T112" s="235">
        <v>72414</v>
      </c>
      <c r="U112" s="233">
        <v>8</v>
      </c>
    </row>
    <row r="113" spans="20:21" ht="12.75">
      <c r="T113" s="235">
        <v>72914</v>
      </c>
      <c r="U113" s="233">
        <v>7</v>
      </c>
    </row>
    <row r="114" spans="20:21" ht="12.75">
      <c r="T114" s="235">
        <v>73414</v>
      </c>
      <c r="U114" s="233">
        <v>6</v>
      </c>
    </row>
    <row r="115" spans="20:21" ht="12.75">
      <c r="T115" s="235">
        <v>73914</v>
      </c>
      <c r="U115" s="233">
        <v>5</v>
      </c>
    </row>
    <row r="116" spans="20:21" ht="12.75">
      <c r="T116" s="235">
        <v>74414</v>
      </c>
      <c r="U116" s="233">
        <v>4</v>
      </c>
    </row>
    <row r="117" spans="20:21" ht="12.75">
      <c r="T117" s="235">
        <v>74914</v>
      </c>
      <c r="U117" s="233">
        <v>3</v>
      </c>
    </row>
    <row r="118" spans="20:21" ht="12.75">
      <c r="T118" s="235">
        <v>75414</v>
      </c>
      <c r="U118" s="233">
        <v>2</v>
      </c>
    </row>
    <row r="119" spans="20:21" ht="12.75">
      <c r="T119" s="235">
        <v>80014</v>
      </c>
      <c r="U119" s="233">
        <v>1</v>
      </c>
    </row>
  </sheetData>
  <sheetProtection/>
  <mergeCells count="18">
    <mergeCell ref="H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U78"/>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26" customWidth="1"/>
    <col min="2" max="2" width="10.00390625" style="26" bestFit="1" customWidth="1"/>
    <col min="3" max="3" width="14.421875" style="20" customWidth="1"/>
    <col min="4" max="4" width="22.140625" style="52" customWidth="1"/>
    <col min="5" max="5" width="32.8515625" style="52" customWidth="1"/>
    <col min="6" max="6" width="9.28125" style="178" customWidth="1"/>
    <col min="7" max="7" width="7.57421875" style="27" customWidth="1"/>
    <col min="8" max="8" width="2.140625" style="20" customWidth="1"/>
    <col min="9" max="9" width="4.421875" style="26" customWidth="1"/>
    <col min="10" max="10" width="17.00390625" style="26" hidden="1" customWidth="1"/>
    <col min="11" max="11" width="6.57421875" style="26" customWidth="1"/>
    <col min="12" max="12" width="12.421875" style="28" bestFit="1" customWidth="1"/>
    <col min="13" max="13" width="28.57421875" style="56" customWidth="1"/>
    <col min="14" max="14" width="18.7109375" style="56" customWidth="1"/>
    <col min="15" max="15" width="12.8515625" style="178" customWidth="1"/>
    <col min="16" max="16" width="7.7109375" style="20" customWidth="1"/>
    <col min="17" max="17" width="5.7109375" style="20" customWidth="1"/>
    <col min="18" max="19" width="9.140625" style="20" customWidth="1"/>
    <col min="20" max="20" width="9.140625" style="235" hidden="1" customWidth="1"/>
    <col min="21" max="21" width="9.140625" style="233" hidden="1" customWidth="1"/>
    <col min="22" max="16384" width="9.140625" style="20" customWidth="1"/>
  </cols>
  <sheetData>
    <row r="1" spans="1:21" s="10" customFormat="1" ht="50.25" customHeight="1">
      <c r="A1" s="517" t="s">
        <v>716</v>
      </c>
      <c r="B1" s="517"/>
      <c r="C1" s="517"/>
      <c r="D1" s="517"/>
      <c r="E1" s="517"/>
      <c r="F1" s="517"/>
      <c r="G1" s="517"/>
      <c r="H1" s="517"/>
      <c r="I1" s="517"/>
      <c r="J1" s="517"/>
      <c r="K1" s="517"/>
      <c r="L1" s="517"/>
      <c r="M1" s="517"/>
      <c r="N1" s="517"/>
      <c r="O1" s="517"/>
      <c r="P1" s="517"/>
      <c r="T1" s="234">
        <v>41514</v>
      </c>
      <c r="U1" s="230">
        <v>100</v>
      </c>
    </row>
    <row r="2" spans="1:21" s="10" customFormat="1" ht="24.75" customHeight="1">
      <c r="A2" s="518" t="s">
        <v>717</v>
      </c>
      <c r="B2" s="518"/>
      <c r="C2" s="518"/>
      <c r="D2" s="518"/>
      <c r="E2" s="518"/>
      <c r="F2" s="518"/>
      <c r="G2" s="518"/>
      <c r="H2" s="518"/>
      <c r="I2" s="518"/>
      <c r="J2" s="518"/>
      <c r="K2" s="518"/>
      <c r="L2" s="518"/>
      <c r="M2" s="518"/>
      <c r="N2" s="518"/>
      <c r="O2" s="518"/>
      <c r="P2" s="518"/>
      <c r="T2" s="234">
        <v>41564</v>
      </c>
      <c r="U2" s="230">
        <v>99</v>
      </c>
    </row>
    <row r="3" spans="1:21" s="11" customFormat="1" ht="29.25" customHeight="1">
      <c r="A3" s="519" t="s">
        <v>100</v>
      </c>
      <c r="B3" s="519"/>
      <c r="C3" s="519"/>
      <c r="D3" s="520" t="s">
        <v>579</v>
      </c>
      <c r="E3" s="520"/>
      <c r="F3" s="579" t="s">
        <v>772</v>
      </c>
      <c r="G3" s="579"/>
      <c r="H3" s="580" t="s">
        <v>737</v>
      </c>
      <c r="I3" s="580"/>
      <c r="J3" s="580"/>
      <c r="K3" s="580"/>
      <c r="L3" s="580"/>
      <c r="M3" s="227" t="s">
        <v>468</v>
      </c>
      <c r="N3" s="529" t="s">
        <v>770</v>
      </c>
      <c r="O3" s="529"/>
      <c r="P3" s="529"/>
      <c r="T3" s="234">
        <v>41614</v>
      </c>
      <c r="U3" s="230">
        <v>98</v>
      </c>
    </row>
    <row r="4" spans="1:21" s="11" customFormat="1" ht="17.25" customHeight="1">
      <c r="A4" s="524" t="s">
        <v>91</v>
      </c>
      <c r="B4" s="524"/>
      <c r="C4" s="524"/>
      <c r="D4" s="525" t="s">
        <v>552</v>
      </c>
      <c r="E4" s="525"/>
      <c r="F4" s="179"/>
      <c r="G4" s="32"/>
      <c r="H4" s="32"/>
      <c r="I4" s="32"/>
      <c r="J4" s="32"/>
      <c r="K4" s="32"/>
      <c r="L4" s="33"/>
      <c r="M4" s="76" t="s">
        <v>5</v>
      </c>
      <c r="N4" s="530" t="s">
        <v>870</v>
      </c>
      <c r="O4" s="530"/>
      <c r="P4" s="530"/>
      <c r="T4" s="234">
        <v>41664</v>
      </c>
      <c r="U4" s="230">
        <v>97</v>
      </c>
    </row>
    <row r="5" spans="1:21" s="10" customFormat="1" ht="15" customHeight="1">
      <c r="A5" s="12"/>
      <c r="B5" s="12"/>
      <c r="C5" s="13"/>
      <c r="D5" s="14"/>
      <c r="E5" s="15"/>
      <c r="F5" s="180"/>
      <c r="G5" s="15"/>
      <c r="H5" s="15"/>
      <c r="I5" s="12"/>
      <c r="J5" s="12"/>
      <c r="K5" s="12"/>
      <c r="L5" s="16"/>
      <c r="M5" s="17"/>
      <c r="N5" s="569">
        <v>41770.62529606481</v>
      </c>
      <c r="O5" s="569"/>
      <c r="P5" s="569"/>
      <c r="T5" s="234">
        <v>41714</v>
      </c>
      <c r="U5" s="230">
        <v>96</v>
      </c>
    </row>
    <row r="6" spans="1:21" s="18" customFormat="1" ht="42" customHeight="1">
      <c r="A6" s="526" t="s">
        <v>12</v>
      </c>
      <c r="B6" s="531" t="s">
        <v>86</v>
      </c>
      <c r="C6" s="533" t="s">
        <v>97</v>
      </c>
      <c r="D6" s="527" t="s">
        <v>14</v>
      </c>
      <c r="E6" s="527" t="s">
        <v>548</v>
      </c>
      <c r="F6" s="535" t="s">
        <v>15</v>
      </c>
      <c r="G6" s="522" t="s">
        <v>207</v>
      </c>
      <c r="I6" s="246" t="s">
        <v>16</v>
      </c>
      <c r="J6" s="247"/>
      <c r="K6" s="247"/>
      <c r="L6" s="247"/>
      <c r="M6" s="247"/>
      <c r="N6" s="247"/>
      <c r="O6" s="247"/>
      <c r="P6" s="248"/>
      <c r="T6" s="235">
        <v>41774</v>
      </c>
      <c r="U6" s="233">
        <v>95</v>
      </c>
    </row>
    <row r="7" spans="1:21" ht="42" customHeight="1">
      <c r="A7" s="526"/>
      <c r="B7" s="532"/>
      <c r="C7" s="533"/>
      <c r="D7" s="527"/>
      <c r="E7" s="527"/>
      <c r="F7" s="535"/>
      <c r="G7" s="523"/>
      <c r="H7" s="19"/>
      <c r="I7" s="49" t="s">
        <v>12</v>
      </c>
      <c r="J7" s="49" t="s">
        <v>87</v>
      </c>
      <c r="K7" s="49" t="s">
        <v>86</v>
      </c>
      <c r="L7" s="118" t="s">
        <v>13</v>
      </c>
      <c r="M7" s="119" t="s">
        <v>14</v>
      </c>
      <c r="N7" s="119" t="s">
        <v>548</v>
      </c>
      <c r="O7" s="174" t="s">
        <v>15</v>
      </c>
      <c r="P7" s="49" t="s">
        <v>28</v>
      </c>
      <c r="T7" s="235">
        <v>41834</v>
      </c>
      <c r="U7" s="233">
        <v>94</v>
      </c>
    </row>
    <row r="8" spans="1:21" s="18" customFormat="1" ht="42" customHeight="1">
      <c r="A8" s="73">
        <v>1</v>
      </c>
      <c r="B8" s="270">
        <v>3</v>
      </c>
      <c r="C8" s="116">
        <v>35866</v>
      </c>
      <c r="D8" s="271" t="s">
        <v>1074</v>
      </c>
      <c r="E8" s="172" t="s">
        <v>989</v>
      </c>
      <c r="F8" s="181">
        <v>65718</v>
      </c>
      <c r="G8" s="253"/>
      <c r="H8" s="21"/>
      <c r="I8" s="73">
        <v>1</v>
      </c>
      <c r="J8" s="198" t="s">
        <v>775</v>
      </c>
      <c r="K8" s="253">
        <v>42</v>
      </c>
      <c r="L8" s="116">
        <v>35613</v>
      </c>
      <c r="M8" s="199" t="s">
        <v>1096</v>
      </c>
      <c r="N8" s="199" t="s">
        <v>956</v>
      </c>
      <c r="O8" s="181">
        <v>70848</v>
      </c>
      <c r="P8" s="269">
        <v>3</v>
      </c>
      <c r="T8" s="235">
        <v>41894</v>
      </c>
      <c r="U8" s="233">
        <v>93</v>
      </c>
    </row>
    <row r="9" spans="1:21" s="18" customFormat="1" ht="42" customHeight="1">
      <c r="A9" s="73">
        <v>2</v>
      </c>
      <c r="B9" s="270">
        <v>135</v>
      </c>
      <c r="C9" s="116">
        <v>35451</v>
      </c>
      <c r="D9" s="271" t="s">
        <v>1037</v>
      </c>
      <c r="E9" s="172" t="s">
        <v>951</v>
      </c>
      <c r="F9" s="181">
        <v>70713</v>
      </c>
      <c r="G9" s="253"/>
      <c r="H9" s="21"/>
      <c r="I9" s="73">
        <v>2</v>
      </c>
      <c r="J9" s="198" t="s">
        <v>776</v>
      </c>
      <c r="K9" s="253">
        <v>99</v>
      </c>
      <c r="L9" s="116">
        <v>35606</v>
      </c>
      <c r="M9" s="199" t="s">
        <v>1032</v>
      </c>
      <c r="N9" s="199" t="s">
        <v>914</v>
      </c>
      <c r="O9" s="181">
        <v>71515</v>
      </c>
      <c r="P9" s="269">
        <v>4</v>
      </c>
      <c r="T9" s="235">
        <v>41954</v>
      </c>
      <c r="U9" s="233">
        <v>92</v>
      </c>
    </row>
    <row r="10" spans="1:21" s="18" customFormat="1" ht="42" customHeight="1">
      <c r="A10" s="73">
        <v>3</v>
      </c>
      <c r="B10" s="270">
        <v>42</v>
      </c>
      <c r="C10" s="116">
        <v>35613</v>
      </c>
      <c r="D10" s="271" t="s">
        <v>1096</v>
      </c>
      <c r="E10" s="172" t="s">
        <v>956</v>
      </c>
      <c r="F10" s="181">
        <v>70848</v>
      </c>
      <c r="G10" s="253"/>
      <c r="H10" s="21"/>
      <c r="I10" s="73">
        <v>3</v>
      </c>
      <c r="J10" s="198" t="s">
        <v>777</v>
      </c>
      <c r="K10" s="253">
        <v>131</v>
      </c>
      <c r="L10" s="116">
        <v>35825</v>
      </c>
      <c r="M10" s="199" t="s">
        <v>1061</v>
      </c>
      <c r="N10" s="199" t="s">
        <v>951</v>
      </c>
      <c r="O10" s="181">
        <v>71906</v>
      </c>
      <c r="P10" s="269">
        <v>5</v>
      </c>
      <c r="T10" s="235">
        <v>42014</v>
      </c>
      <c r="U10" s="233">
        <v>91</v>
      </c>
    </row>
    <row r="11" spans="1:21" s="18" customFormat="1" ht="42" customHeight="1">
      <c r="A11" s="73">
        <v>4</v>
      </c>
      <c r="B11" s="270">
        <v>99</v>
      </c>
      <c r="C11" s="116">
        <v>35606</v>
      </c>
      <c r="D11" s="271" t="s">
        <v>1032</v>
      </c>
      <c r="E11" s="172" t="s">
        <v>914</v>
      </c>
      <c r="F11" s="181">
        <v>71515</v>
      </c>
      <c r="G11" s="253"/>
      <c r="H11" s="21"/>
      <c r="I11" s="73">
        <v>4</v>
      </c>
      <c r="J11" s="198" t="s">
        <v>778</v>
      </c>
      <c r="K11" s="253">
        <v>36</v>
      </c>
      <c r="L11" s="116">
        <v>35668</v>
      </c>
      <c r="M11" s="199" t="s">
        <v>994</v>
      </c>
      <c r="N11" s="199" t="s">
        <v>956</v>
      </c>
      <c r="O11" s="181" t="s">
        <v>1199</v>
      </c>
      <c r="P11" s="269" t="s">
        <v>877</v>
      </c>
      <c r="T11" s="235">
        <v>42084</v>
      </c>
      <c r="U11" s="233">
        <v>90</v>
      </c>
    </row>
    <row r="12" spans="1:21" s="18" customFormat="1" ht="42" customHeight="1">
      <c r="A12" s="73">
        <v>5</v>
      </c>
      <c r="B12" s="270">
        <v>131</v>
      </c>
      <c r="C12" s="116">
        <v>35825</v>
      </c>
      <c r="D12" s="271" t="s">
        <v>1061</v>
      </c>
      <c r="E12" s="172" t="s">
        <v>951</v>
      </c>
      <c r="F12" s="181">
        <v>71906</v>
      </c>
      <c r="G12" s="253"/>
      <c r="H12" s="21"/>
      <c r="I12" s="73">
        <v>5</v>
      </c>
      <c r="J12" s="198" t="s">
        <v>779</v>
      </c>
      <c r="K12" s="253">
        <v>135</v>
      </c>
      <c r="L12" s="116">
        <v>35451</v>
      </c>
      <c r="M12" s="199" t="s">
        <v>1037</v>
      </c>
      <c r="N12" s="199" t="s">
        <v>951</v>
      </c>
      <c r="O12" s="181">
        <v>70713</v>
      </c>
      <c r="P12" s="269">
        <v>2</v>
      </c>
      <c r="T12" s="235">
        <v>42154</v>
      </c>
      <c r="U12" s="233">
        <v>89</v>
      </c>
    </row>
    <row r="13" spans="1:21" s="18" customFormat="1" ht="42" customHeight="1">
      <c r="A13" s="73">
        <v>6</v>
      </c>
      <c r="B13" s="270">
        <v>182</v>
      </c>
      <c r="C13" s="116">
        <v>36003</v>
      </c>
      <c r="D13" s="271" t="s">
        <v>1018</v>
      </c>
      <c r="E13" s="172" t="s">
        <v>1019</v>
      </c>
      <c r="F13" s="181">
        <v>73221</v>
      </c>
      <c r="G13" s="253"/>
      <c r="H13" s="21"/>
      <c r="I13" s="73">
        <v>6</v>
      </c>
      <c r="J13" s="198" t="s">
        <v>780</v>
      </c>
      <c r="K13" s="253">
        <v>31</v>
      </c>
      <c r="L13" s="116">
        <v>36229</v>
      </c>
      <c r="M13" s="199" t="s">
        <v>1024</v>
      </c>
      <c r="N13" s="199" t="s">
        <v>1025</v>
      </c>
      <c r="O13" s="181">
        <v>84417</v>
      </c>
      <c r="P13" s="269">
        <v>15</v>
      </c>
      <c r="T13" s="235">
        <v>42224</v>
      </c>
      <c r="U13" s="233">
        <v>88</v>
      </c>
    </row>
    <row r="14" spans="1:21" s="18" customFormat="1" ht="42" customHeight="1" thickBot="1">
      <c r="A14" s="375">
        <v>7</v>
      </c>
      <c r="B14" s="376">
        <v>13</v>
      </c>
      <c r="C14" s="377">
        <v>35796</v>
      </c>
      <c r="D14" s="378" t="s">
        <v>1094</v>
      </c>
      <c r="E14" s="379" t="s">
        <v>903</v>
      </c>
      <c r="F14" s="440">
        <v>73280</v>
      </c>
      <c r="G14" s="381"/>
      <c r="H14" s="21"/>
      <c r="I14" s="73">
        <v>7</v>
      </c>
      <c r="J14" s="198" t="s">
        <v>781</v>
      </c>
      <c r="K14" s="253">
        <v>101</v>
      </c>
      <c r="L14" s="116">
        <v>36080</v>
      </c>
      <c r="M14" s="199" t="s">
        <v>974</v>
      </c>
      <c r="N14" s="199" t="s">
        <v>914</v>
      </c>
      <c r="O14" s="181" t="s">
        <v>1222</v>
      </c>
      <c r="P14" s="269" t="s">
        <v>877</v>
      </c>
      <c r="T14" s="235">
        <v>42294</v>
      </c>
      <c r="U14" s="233">
        <v>87</v>
      </c>
    </row>
    <row r="15" spans="1:21" s="18" customFormat="1" ht="42" customHeight="1">
      <c r="A15" s="368">
        <v>8</v>
      </c>
      <c r="B15" s="369">
        <v>30</v>
      </c>
      <c r="C15" s="370">
        <v>35831</v>
      </c>
      <c r="D15" s="371" t="s">
        <v>1076</v>
      </c>
      <c r="E15" s="372" t="s">
        <v>1048</v>
      </c>
      <c r="F15" s="439">
        <v>73535</v>
      </c>
      <c r="G15" s="374"/>
      <c r="H15" s="21"/>
      <c r="I15" s="73">
        <v>8</v>
      </c>
      <c r="J15" s="198" t="s">
        <v>782</v>
      </c>
      <c r="K15" s="253">
        <v>144</v>
      </c>
      <c r="L15" s="116">
        <v>35688</v>
      </c>
      <c r="M15" s="199" t="s">
        <v>1075</v>
      </c>
      <c r="N15" s="199" t="s">
        <v>933</v>
      </c>
      <c r="O15" s="181">
        <v>73847</v>
      </c>
      <c r="P15" s="269">
        <v>9</v>
      </c>
      <c r="T15" s="235">
        <v>42364</v>
      </c>
      <c r="U15" s="233">
        <v>86</v>
      </c>
    </row>
    <row r="16" spans="1:21" s="18" customFormat="1" ht="42" customHeight="1">
      <c r="A16" s="73">
        <v>9</v>
      </c>
      <c r="B16" s="270">
        <v>144</v>
      </c>
      <c r="C16" s="116">
        <v>35688</v>
      </c>
      <c r="D16" s="271" t="s">
        <v>1075</v>
      </c>
      <c r="E16" s="172" t="s">
        <v>933</v>
      </c>
      <c r="F16" s="181">
        <v>73847</v>
      </c>
      <c r="G16" s="253"/>
      <c r="H16" s="21"/>
      <c r="I16" s="73">
        <v>9</v>
      </c>
      <c r="J16" s="198" t="s">
        <v>783</v>
      </c>
      <c r="K16" s="253">
        <v>30</v>
      </c>
      <c r="L16" s="116">
        <v>35831</v>
      </c>
      <c r="M16" s="199" t="s">
        <v>1076</v>
      </c>
      <c r="N16" s="199" t="s">
        <v>1048</v>
      </c>
      <c r="O16" s="181">
        <v>73535</v>
      </c>
      <c r="P16" s="269">
        <v>8</v>
      </c>
      <c r="T16" s="235">
        <v>42434</v>
      </c>
      <c r="U16" s="233">
        <v>85</v>
      </c>
    </row>
    <row r="17" spans="1:21" s="18" customFormat="1" ht="42" customHeight="1">
      <c r="A17" s="73">
        <v>10</v>
      </c>
      <c r="B17" s="270">
        <v>186</v>
      </c>
      <c r="C17" s="116">
        <v>36194</v>
      </c>
      <c r="D17" s="271" t="s">
        <v>1077</v>
      </c>
      <c r="E17" s="172" t="s">
        <v>1054</v>
      </c>
      <c r="F17" s="181">
        <v>74862</v>
      </c>
      <c r="G17" s="253"/>
      <c r="H17" s="21"/>
      <c r="I17" s="73">
        <v>10</v>
      </c>
      <c r="J17" s="198" t="s">
        <v>784</v>
      </c>
      <c r="K17" s="253">
        <v>225</v>
      </c>
      <c r="L17" s="116">
        <v>36023</v>
      </c>
      <c r="M17" s="199" t="s">
        <v>1047</v>
      </c>
      <c r="N17" s="199" t="s">
        <v>1048</v>
      </c>
      <c r="O17" s="181">
        <v>81133</v>
      </c>
      <c r="P17" s="269">
        <v>13</v>
      </c>
      <c r="T17" s="235">
        <v>42504</v>
      </c>
      <c r="U17" s="233">
        <v>84</v>
      </c>
    </row>
    <row r="18" spans="1:21" s="18" customFormat="1" ht="42" customHeight="1">
      <c r="A18" s="73">
        <v>11</v>
      </c>
      <c r="B18" s="270">
        <v>142</v>
      </c>
      <c r="C18" s="116">
        <v>36159</v>
      </c>
      <c r="D18" s="271" t="s">
        <v>1063</v>
      </c>
      <c r="E18" s="172" t="s">
        <v>933</v>
      </c>
      <c r="F18" s="181">
        <v>75333</v>
      </c>
      <c r="G18" s="253"/>
      <c r="H18" s="21"/>
      <c r="I18" s="73">
        <v>11</v>
      </c>
      <c r="J18" s="198" t="s">
        <v>785</v>
      </c>
      <c r="K18" s="253">
        <v>226</v>
      </c>
      <c r="L18" s="116">
        <v>36219</v>
      </c>
      <c r="M18" s="199" t="s">
        <v>1049</v>
      </c>
      <c r="N18" s="199" t="s">
        <v>1048</v>
      </c>
      <c r="O18" s="181">
        <v>80464</v>
      </c>
      <c r="P18" s="269">
        <v>12</v>
      </c>
      <c r="T18" s="235">
        <v>42574</v>
      </c>
      <c r="U18" s="233">
        <v>83</v>
      </c>
    </row>
    <row r="19" spans="1:21" s="18" customFormat="1" ht="42" customHeight="1">
      <c r="A19" s="73">
        <v>12</v>
      </c>
      <c r="B19" s="270">
        <v>226</v>
      </c>
      <c r="C19" s="116">
        <v>36219</v>
      </c>
      <c r="D19" s="271" t="s">
        <v>1049</v>
      </c>
      <c r="E19" s="172" t="s">
        <v>1048</v>
      </c>
      <c r="F19" s="181">
        <v>80464</v>
      </c>
      <c r="G19" s="253"/>
      <c r="H19" s="21"/>
      <c r="I19" s="73">
        <v>12</v>
      </c>
      <c r="J19" s="198" t="s">
        <v>786</v>
      </c>
      <c r="K19" s="253">
        <v>186</v>
      </c>
      <c r="L19" s="116">
        <v>36194</v>
      </c>
      <c r="M19" s="199" t="s">
        <v>1077</v>
      </c>
      <c r="N19" s="199" t="s">
        <v>1054</v>
      </c>
      <c r="O19" s="181">
        <v>74862</v>
      </c>
      <c r="P19" s="269">
        <v>10</v>
      </c>
      <c r="T19" s="235">
        <v>42654</v>
      </c>
      <c r="U19" s="233">
        <v>82</v>
      </c>
    </row>
    <row r="20" spans="1:21" s="18" customFormat="1" ht="42" customHeight="1">
      <c r="A20" s="73">
        <v>13</v>
      </c>
      <c r="B20" s="270">
        <v>225</v>
      </c>
      <c r="C20" s="116">
        <v>36023</v>
      </c>
      <c r="D20" s="271" t="s">
        <v>1047</v>
      </c>
      <c r="E20" s="172" t="s">
        <v>1048</v>
      </c>
      <c r="F20" s="181">
        <v>81133</v>
      </c>
      <c r="G20" s="253"/>
      <c r="H20" s="21"/>
      <c r="I20" s="73">
        <v>13</v>
      </c>
      <c r="J20" s="198" t="s">
        <v>896</v>
      </c>
      <c r="K20" s="253">
        <v>3</v>
      </c>
      <c r="L20" s="116">
        <v>35866</v>
      </c>
      <c r="M20" s="199" t="s">
        <v>1074</v>
      </c>
      <c r="N20" s="199" t="s">
        <v>989</v>
      </c>
      <c r="O20" s="181">
        <v>65718</v>
      </c>
      <c r="P20" s="364">
        <v>1</v>
      </c>
      <c r="T20" s="235"/>
      <c r="U20" s="233"/>
    </row>
    <row r="21" spans="1:21" s="18" customFormat="1" ht="42" customHeight="1">
      <c r="A21" s="73">
        <v>14</v>
      </c>
      <c r="B21" s="270">
        <v>25</v>
      </c>
      <c r="C21" s="116">
        <v>36290</v>
      </c>
      <c r="D21" s="271" t="s">
        <v>1095</v>
      </c>
      <c r="E21" s="172" t="s">
        <v>905</v>
      </c>
      <c r="F21" s="181">
        <v>82218</v>
      </c>
      <c r="G21" s="253"/>
      <c r="H21" s="21"/>
      <c r="I21" s="73">
        <v>14</v>
      </c>
      <c r="J21" s="198" t="s">
        <v>897</v>
      </c>
      <c r="K21" s="253">
        <v>13</v>
      </c>
      <c r="L21" s="116">
        <v>35796</v>
      </c>
      <c r="M21" s="199" t="s">
        <v>1094</v>
      </c>
      <c r="N21" s="199" t="s">
        <v>903</v>
      </c>
      <c r="O21" s="181">
        <v>73280</v>
      </c>
      <c r="P21" s="364">
        <v>7</v>
      </c>
      <c r="T21" s="235"/>
      <c r="U21" s="233"/>
    </row>
    <row r="22" spans="1:21" s="18" customFormat="1" ht="42" customHeight="1">
      <c r="A22" s="73">
        <v>15</v>
      </c>
      <c r="B22" s="270">
        <v>31</v>
      </c>
      <c r="C22" s="116">
        <v>36229</v>
      </c>
      <c r="D22" s="271" t="s">
        <v>1024</v>
      </c>
      <c r="E22" s="172" t="s">
        <v>1025</v>
      </c>
      <c r="F22" s="181">
        <v>84417</v>
      </c>
      <c r="G22" s="253"/>
      <c r="H22" s="21"/>
      <c r="I22" s="73">
        <v>15</v>
      </c>
      <c r="J22" s="198" t="s">
        <v>898</v>
      </c>
      <c r="K22" s="253">
        <v>25</v>
      </c>
      <c r="L22" s="116">
        <v>36290</v>
      </c>
      <c r="M22" s="199" t="s">
        <v>1095</v>
      </c>
      <c r="N22" s="199" t="s">
        <v>905</v>
      </c>
      <c r="O22" s="181">
        <v>82218</v>
      </c>
      <c r="P22" s="364">
        <v>14</v>
      </c>
      <c r="T22" s="235"/>
      <c r="U22" s="233"/>
    </row>
    <row r="23" spans="1:21" s="18" customFormat="1" ht="42" customHeight="1">
      <c r="A23" s="73">
        <v>16</v>
      </c>
      <c r="B23" s="270">
        <v>126</v>
      </c>
      <c r="C23" s="116">
        <v>36680</v>
      </c>
      <c r="D23" s="271" t="s">
        <v>1035</v>
      </c>
      <c r="E23" s="172" t="s">
        <v>976</v>
      </c>
      <c r="F23" s="181">
        <v>84794</v>
      </c>
      <c r="G23" s="253"/>
      <c r="H23" s="21"/>
      <c r="I23" s="73">
        <v>16</v>
      </c>
      <c r="J23" s="198" t="s">
        <v>1179</v>
      </c>
      <c r="K23" s="253">
        <v>126</v>
      </c>
      <c r="L23" s="116">
        <v>36680</v>
      </c>
      <c r="M23" s="199" t="s">
        <v>1035</v>
      </c>
      <c r="N23" s="199" t="s">
        <v>976</v>
      </c>
      <c r="O23" s="181">
        <v>84794</v>
      </c>
      <c r="P23" s="364">
        <v>16</v>
      </c>
      <c r="T23" s="235"/>
      <c r="U23" s="233"/>
    </row>
    <row r="24" spans="1:21" s="18" customFormat="1" ht="42" customHeight="1">
      <c r="A24" s="73">
        <v>17</v>
      </c>
      <c r="B24" s="270">
        <v>122</v>
      </c>
      <c r="C24" s="116">
        <v>35995</v>
      </c>
      <c r="D24" s="271" t="s">
        <v>1072</v>
      </c>
      <c r="E24" s="172" t="s">
        <v>976</v>
      </c>
      <c r="F24" s="181">
        <v>94744</v>
      </c>
      <c r="G24" s="253"/>
      <c r="H24" s="21"/>
      <c r="I24" s="73">
        <v>17</v>
      </c>
      <c r="J24" s="198" t="s">
        <v>1180</v>
      </c>
      <c r="K24" s="253">
        <v>122</v>
      </c>
      <c r="L24" s="116">
        <v>35995</v>
      </c>
      <c r="M24" s="199" t="s">
        <v>1072</v>
      </c>
      <c r="N24" s="199" t="s">
        <v>976</v>
      </c>
      <c r="O24" s="181">
        <v>94744</v>
      </c>
      <c r="P24" s="364">
        <v>17</v>
      </c>
      <c r="T24" s="235"/>
      <c r="U24" s="233"/>
    </row>
    <row r="25" spans="1:21" s="18" customFormat="1" ht="42" customHeight="1">
      <c r="A25" s="73" t="s">
        <v>877</v>
      </c>
      <c r="B25" s="270">
        <v>101</v>
      </c>
      <c r="C25" s="116">
        <v>36080</v>
      </c>
      <c r="D25" s="271" t="s">
        <v>974</v>
      </c>
      <c r="E25" s="172" t="s">
        <v>914</v>
      </c>
      <c r="F25" s="181" t="s">
        <v>1222</v>
      </c>
      <c r="G25" s="253"/>
      <c r="H25" s="21"/>
      <c r="I25" s="73">
        <v>18</v>
      </c>
      <c r="J25" s="198" t="s">
        <v>1181</v>
      </c>
      <c r="K25" s="253">
        <v>142</v>
      </c>
      <c r="L25" s="116">
        <v>36159</v>
      </c>
      <c r="M25" s="199" t="s">
        <v>1063</v>
      </c>
      <c r="N25" s="199" t="s">
        <v>933</v>
      </c>
      <c r="O25" s="181">
        <v>75333</v>
      </c>
      <c r="P25" s="364">
        <v>11</v>
      </c>
      <c r="T25" s="235"/>
      <c r="U25" s="233"/>
    </row>
    <row r="26" spans="1:21" s="18" customFormat="1" ht="42" customHeight="1">
      <c r="A26" s="73" t="s">
        <v>877</v>
      </c>
      <c r="B26" s="270">
        <v>36</v>
      </c>
      <c r="C26" s="116">
        <v>35668</v>
      </c>
      <c r="D26" s="271" t="s">
        <v>994</v>
      </c>
      <c r="E26" s="172" t="s">
        <v>956</v>
      </c>
      <c r="F26" s="181" t="s">
        <v>1199</v>
      </c>
      <c r="G26" s="253"/>
      <c r="H26" s="21"/>
      <c r="I26" s="73">
        <v>19</v>
      </c>
      <c r="J26" s="198" t="s">
        <v>1182</v>
      </c>
      <c r="K26" s="253">
        <v>182</v>
      </c>
      <c r="L26" s="116">
        <v>36003</v>
      </c>
      <c r="M26" s="199" t="s">
        <v>1018</v>
      </c>
      <c r="N26" s="199" t="s">
        <v>1019</v>
      </c>
      <c r="O26" s="181">
        <v>73221</v>
      </c>
      <c r="P26" s="364">
        <v>6</v>
      </c>
      <c r="T26" s="235"/>
      <c r="U26" s="233"/>
    </row>
    <row r="27" spans="1:21" s="18" customFormat="1" ht="42" customHeight="1">
      <c r="A27" s="73"/>
      <c r="B27" s="270"/>
      <c r="C27" s="116"/>
      <c r="D27" s="271"/>
      <c r="E27" s="172"/>
      <c r="F27" s="181"/>
      <c r="G27" s="253"/>
      <c r="H27" s="21"/>
      <c r="I27" s="73">
        <v>20</v>
      </c>
      <c r="J27" s="198" t="s">
        <v>1183</v>
      </c>
      <c r="K27" s="253" t="s">
        <v>715</v>
      </c>
      <c r="L27" s="116" t="s">
        <v>715</v>
      </c>
      <c r="M27" s="199" t="s">
        <v>715</v>
      </c>
      <c r="N27" s="199" t="s">
        <v>715</v>
      </c>
      <c r="O27" s="181"/>
      <c r="P27" s="364"/>
      <c r="T27" s="235"/>
      <c r="U27" s="233"/>
    </row>
    <row r="28" spans="1:21" s="18" customFormat="1" ht="42" customHeight="1">
      <c r="A28" s="73"/>
      <c r="B28" s="270"/>
      <c r="C28" s="116"/>
      <c r="D28" s="271"/>
      <c r="E28" s="172"/>
      <c r="F28" s="181"/>
      <c r="G28" s="253"/>
      <c r="H28" s="21"/>
      <c r="I28" s="73">
        <v>21</v>
      </c>
      <c r="J28" s="198" t="s">
        <v>1184</v>
      </c>
      <c r="K28" s="253" t="s">
        <v>715</v>
      </c>
      <c r="L28" s="116" t="s">
        <v>715</v>
      </c>
      <c r="M28" s="199" t="s">
        <v>715</v>
      </c>
      <c r="N28" s="199" t="s">
        <v>715</v>
      </c>
      <c r="O28" s="181"/>
      <c r="P28" s="364"/>
      <c r="T28" s="235"/>
      <c r="U28" s="233"/>
    </row>
    <row r="29" spans="1:21" s="18" customFormat="1" ht="42" customHeight="1">
      <c r="A29" s="73"/>
      <c r="B29" s="270"/>
      <c r="C29" s="116"/>
      <c r="D29" s="271"/>
      <c r="E29" s="172"/>
      <c r="F29" s="181"/>
      <c r="G29" s="253"/>
      <c r="H29" s="21"/>
      <c r="I29" s="73">
        <v>22</v>
      </c>
      <c r="J29" s="198" t="s">
        <v>1185</v>
      </c>
      <c r="K29" s="253" t="s">
        <v>715</v>
      </c>
      <c r="L29" s="116" t="s">
        <v>715</v>
      </c>
      <c r="M29" s="199" t="s">
        <v>715</v>
      </c>
      <c r="N29" s="199" t="s">
        <v>715</v>
      </c>
      <c r="O29" s="181"/>
      <c r="P29" s="364"/>
      <c r="T29" s="235"/>
      <c r="U29" s="233"/>
    </row>
    <row r="30" spans="1:21" s="18" customFormat="1" ht="42" customHeight="1">
      <c r="A30" s="73"/>
      <c r="B30" s="270"/>
      <c r="C30" s="116"/>
      <c r="D30" s="271"/>
      <c r="E30" s="172"/>
      <c r="F30" s="181"/>
      <c r="G30" s="253"/>
      <c r="H30" s="21"/>
      <c r="I30" s="73">
        <v>23</v>
      </c>
      <c r="J30" s="198" t="s">
        <v>1186</v>
      </c>
      <c r="K30" s="253" t="s">
        <v>715</v>
      </c>
      <c r="L30" s="116" t="s">
        <v>715</v>
      </c>
      <c r="M30" s="199" t="s">
        <v>715</v>
      </c>
      <c r="N30" s="199" t="s">
        <v>715</v>
      </c>
      <c r="O30" s="181"/>
      <c r="P30" s="364"/>
      <c r="T30" s="235"/>
      <c r="U30" s="233"/>
    </row>
    <row r="31" spans="1:21" s="18" customFormat="1" ht="42" customHeight="1">
      <c r="A31" s="73"/>
      <c r="B31" s="270"/>
      <c r="C31" s="116"/>
      <c r="D31" s="271"/>
      <c r="E31" s="172"/>
      <c r="F31" s="181"/>
      <c r="G31" s="253"/>
      <c r="H31" s="21"/>
      <c r="I31" s="73">
        <v>24</v>
      </c>
      <c r="J31" s="198" t="s">
        <v>1187</v>
      </c>
      <c r="K31" s="253" t="s">
        <v>715</v>
      </c>
      <c r="L31" s="116" t="s">
        <v>715</v>
      </c>
      <c r="M31" s="199" t="s">
        <v>715</v>
      </c>
      <c r="N31" s="199" t="s">
        <v>715</v>
      </c>
      <c r="O31" s="181"/>
      <c r="P31" s="364"/>
      <c r="T31" s="235"/>
      <c r="U31" s="233"/>
    </row>
    <row r="32" spans="1:21" s="18" customFormat="1" ht="42" customHeight="1">
      <c r="A32" s="73"/>
      <c r="B32" s="270"/>
      <c r="C32" s="116"/>
      <c r="D32" s="271"/>
      <c r="E32" s="172"/>
      <c r="F32" s="181"/>
      <c r="G32" s="253"/>
      <c r="H32" s="21"/>
      <c r="I32" s="73">
        <v>25</v>
      </c>
      <c r="J32" s="198" t="s">
        <v>1188</v>
      </c>
      <c r="K32" s="253" t="s">
        <v>715</v>
      </c>
      <c r="L32" s="116" t="s">
        <v>715</v>
      </c>
      <c r="M32" s="199" t="s">
        <v>715</v>
      </c>
      <c r="N32" s="199" t="s">
        <v>715</v>
      </c>
      <c r="O32" s="181"/>
      <c r="P32" s="364"/>
      <c r="T32" s="235"/>
      <c r="U32" s="233"/>
    </row>
    <row r="33" spans="1:21" s="18" customFormat="1" ht="42" customHeight="1">
      <c r="A33" s="73"/>
      <c r="B33" s="270"/>
      <c r="C33" s="116"/>
      <c r="D33" s="271"/>
      <c r="E33" s="172"/>
      <c r="F33" s="181"/>
      <c r="G33" s="253"/>
      <c r="H33" s="21"/>
      <c r="I33" s="73">
        <v>26</v>
      </c>
      <c r="J33" s="198" t="s">
        <v>1189</v>
      </c>
      <c r="K33" s="253" t="s">
        <v>715</v>
      </c>
      <c r="L33" s="116" t="s">
        <v>715</v>
      </c>
      <c r="M33" s="199" t="s">
        <v>715</v>
      </c>
      <c r="N33" s="199" t="s">
        <v>715</v>
      </c>
      <c r="O33" s="181"/>
      <c r="P33" s="269"/>
      <c r="T33" s="235">
        <v>43614</v>
      </c>
      <c r="U33" s="233">
        <v>71</v>
      </c>
    </row>
    <row r="34" spans="1:21" s="18" customFormat="1" ht="42" customHeight="1">
      <c r="A34" s="73"/>
      <c r="B34" s="270"/>
      <c r="C34" s="116"/>
      <c r="D34" s="271"/>
      <c r="E34" s="172"/>
      <c r="F34" s="181"/>
      <c r="G34" s="253"/>
      <c r="H34" s="21"/>
      <c r="I34" s="73">
        <v>27</v>
      </c>
      <c r="J34" s="198" t="s">
        <v>1190</v>
      </c>
      <c r="K34" s="253" t="s">
        <v>715</v>
      </c>
      <c r="L34" s="116" t="s">
        <v>715</v>
      </c>
      <c r="M34" s="199" t="s">
        <v>715</v>
      </c>
      <c r="N34" s="199" t="s">
        <v>715</v>
      </c>
      <c r="O34" s="181"/>
      <c r="P34" s="269"/>
      <c r="T34" s="235">
        <v>43714</v>
      </c>
      <c r="U34" s="233">
        <v>70</v>
      </c>
    </row>
    <row r="35" spans="1:21" s="18" customFormat="1" ht="42" customHeight="1">
      <c r="A35" s="73"/>
      <c r="B35" s="270"/>
      <c r="C35" s="116"/>
      <c r="D35" s="271"/>
      <c r="E35" s="172"/>
      <c r="F35" s="181"/>
      <c r="G35" s="253"/>
      <c r="H35" s="21"/>
      <c r="I35" s="73">
        <v>28</v>
      </c>
      <c r="J35" s="198" t="s">
        <v>1191</v>
      </c>
      <c r="K35" s="253" t="s">
        <v>715</v>
      </c>
      <c r="L35" s="116" t="s">
        <v>715</v>
      </c>
      <c r="M35" s="199" t="s">
        <v>715</v>
      </c>
      <c r="N35" s="199" t="s">
        <v>715</v>
      </c>
      <c r="O35" s="181"/>
      <c r="P35" s="269"/>
      <c r="T35" s="235">
        <v>43834</v>
      </c>
      <c r="U35" s="233">
        <v>69</v>
      </c>
    </row>
    <row r="36" spans="1:21" s="18" customFormat="1" ht="42" customHeight="1">
      <c r="A36" s="73"/>
      <c r="B36" s="270"/>
      <c r="C36" s="116"/>
      <c r="D36" s="271"/>
      <c r="E36" s="172"/>
      <c r="F36" s="181"/>
      <c r="G36" s="253"/>
      <c r="H36" s="21"/>
      <c r="I36" s="73">
        <v>29</v>
      </c>
      <c r="J36" s="198" t="s">
        <v>1192</v>
      </c>
      <c r="K36" s="253" t="s">
        <v>715</v>
      </c>
      <c r="L36" s="116" t="s">
        <v>715</v>
      </c>
      <c r="M36" s="199" t="s">
        <v>715</v>
      </c>
      <c r="N36" s="199" t="s">
        <v>715</v>
      </c>
      <c r="O36" s="181"/>
      <c r="P36" s="269"/>
      <c r="T36" s="235"/>
      <c r="U36" s="233"/>
    </row>
    <row r="37" spans="1:21" s="18" customFormat="1" ht="42" customHeight="1">
      <c r="A37" s="73"/>
      <c r="B37" s="270"/>
      <c r="C37" s="116"/>
      <c r="D37" s="271"/>
      <c r="E37" s="172"/>
      <c r="F37" s="181"/>
      <c r="G37" s="253"/>
      <c r="H37" s="21"/>
      <c r="I37" s="73">
        <v>30</v>
      </c>
      <c r="J37" s="198" t="s">
        <v>1193</v>
      </c>
      <c r="K37" s="253" t="s">
        <v>715</v>
      </c>
      <c r="L37" s="116" t="s">
        <v>715</v>
      </c>
      <c r="M37" s="199" t="s">
        <v>715</v>
      </c>
      <c r="N37" s="199" t="s">
        <v>715</v>
      </c>
      <c r="O37" s="181"/>
      <c r="P37" s="269"/>
      <c r="T37" s="235"/>
      <c r="U37" s="233"/>
    </row>
    <row r="38" spans="1:21" s="18" customFormat="1" ht="42" customHeight="1">
      <c r="A38" s="73"/>
      <c r="B38" s="270"/>
      <c r="C38" s="116"/>
      <c r="D38" s="271"/>
      <c r="E38" s="172"/>
      <c r="F38" s="181"/>
      <c r="G38" s="253"/>
      <c r="H38" s="21"/>
      <c r="I38" s="73">
        <v>31</v>
      </c>
      <c r="J38" s="198" t="s">
        <v>1194</v>
      </c>
      <c r="K38" s="253" t="s">
        <v>715</v>
      </c>
      <c r="L38" s="116" t="s">
        <v>715</v>
      </c>
      <c r="M38" s="199" t="s">
        <v>715</v>
      </c>
      <c r="N38" s="199" t="s">
        <v>715</v>
      </c>
      <c r="O38" s="181"/>
      <c r="P38" s="269"/>
      <c r="T38" s="235"/>
      <c r="U38" s="233"/>
    </row>
    <row r="39" spans="1:21" s="18" customFormat="1" ht="42" customHeight="1">
      <c r="A39" s="73"/>
      <c r="B39" s="270"/>
      <c r="C39" s="116"/>
      <c r="D39" s="271"/>
      <c r="E39" s="172"/>
      <c r="F39" s="181"/>
      <c r="G39" s="253"/>
      <c r="H39" s="21"/>
      <c r="I39" s="73">
        <v>32</v>
      </c>
      <c r="J39" s="198" t="s">
        <v>1195</v>
      </c>
      <c r="K39" s="253" t="s">
        <v>715</v>
      </c>
      <c r="L39" s="116" t="s">
        <v>715</v>
      </c>
      <c r="M39" s="199" t="s">
        <v>715</v>
      </c>
      <c r="N39" s="199" t="s">
        <v>715</v>
      </c>
      <c r="O39" s="181"/>
      <c r="P39" s="269"/>
      <c r="T39" s="235">
        <v>43954</v>
      </c>
      <c r="U39" s="233">
        <v>68</v>
      </c>
    </row>
    <row r="40" spans="1:21" ht="7.5" customHeight="1">
      <c r="A40" s="35"/>
      <c r="B40" s="35"/>
      <c r="C40" s="36"/>
      <c r="D40" s="57"/>
      <c r="E40" s="37"/>
      <c r="F40" s="182"/>
      <c r="G40" s="39"/>
      <c r="I40" s="40"/>
      <c r="J40" s="41"/>
      <c r="K40" s="42"/>
      <c r="L40" s="43"/>
      <c r="M40" s="53"/>
      <c r="N40" s="53"/>
      <c r="O40" s="176"/>
      <c r="P40" s="42"/>
      <c r="T40" s="235">
        <v>52614</v>
      </c>
      <c r="U40" s="233">
        <v>39</v>
      </c>
    </row>
    <row r="41" spans="1:21" ht="14.25" customHeight="1">
      <c r="A41" s="29" t="s">
        <v>19</v>
      </c>
      <c r="B41" s="29"/>
      <c r="C41" s="29"/>
      <c r="D41" s="58"/>
      <c r="E41" s="51" t="s">
        <v>0</v>
      </c>
      <c r="F41" s="183" t="s">
        <v>1</v>
      </c>
      <c r="G41" s="26"/>
      <c r="H41" s="30" t="s">
        <v>2</v>
      </c>
      <c r="I41" s="30"/>
      <c r="J41" s="30"/>
      <c r="K41" s="30"/>
      <c r="M41" s="54" t="s">
        <v>3</v>
      </c>
      <c r="N41" s="55" t="s">
        <v>3</v>
      </c>
      <c r="O41" s="177" t="s">
        <v>3</v>
      </c>
      <c r="P41" s="29"/>
      <c r="Q41" s="31"/>
      <c r="T41" s="235">
        <v>52814</v>
      </c>
      <c r="U41" s="233">
        <v>38</v>
      </c>
    </row>
    <row r="42" spans="20:21" ht="12.75">
      <c r="T42" s="235">
        <v>53014</v>
      </c>
      <c r="U42" s="233">
        <v>37</v>
      </c>
    </row>
    <row r="43" spans="20:21" ht="12.75">
      <c r="T43" s="235">
        <v>53214</v>
      </c>
      <c r="U43" s="233">
        <v>36</v>
      </c>
    </row>
    <row r="44" spans="20:21" ht="12.75">
      <c r="T44" s="235">
        <v>53514</v>
      </c>
      <c r="U44" s="233">
        <v>35</v>
      </c>
    </row>
    <row r="45" spans="20:21" ht="12.75">
      <c r="T45" s="235">
        <v>53814</v>
      </c>
      <c r="U45" s="233">
        <v>34</v>
      </c>
    </row>
    <row r="46" spans="20:21" ht="12.75">
      <c r="T46" s="235">
        <v>54114</v>
      </c>
      <c r="U46" s="233">
        <v>33</v>
      </c>
    </row>
    <row r="47" spans="20:21" ht="12.75">
      <c r="T47" s="235">
        <v>54414</v>
      </c>
      <c r="U47" s="233">
        <v>32</v>
      </c>
    </row>
    <row r="48" spans="20:21" ht="12.75">
      <c r="T48" s="235">
        <v>54814</v>
      </c>
      <c r="U48" s="233">
        <v>31</v>
      </c>
    </row>
    <row r="49" spans="20:21" ht="12.75">
      <c r="T49" s="235">
        <v>55214</v>
      </c>
      <c r="U49" s="233">
        <v>30</v>
      </c>
    </row>
    <row r="50" spans="20:21" ht="12.75">
      <c r="T50" s="235">
        <v>55614</v>
      </c>
      <c r="U50" s="233">
        <v>29</v>
      </c>
    </row>
    <row r="51" spans="20:21" ht="12.75">
      <c r="T51" s="235">
        <v>60014</v>
      </c>
      <c r="U51" s="233">
        <v>28</v>
      </c>
    </row>
    <row r="52" spans="20:21" ht="12.75">
      <c r="T52" s="235">
        <v>60414</v>
      </c>
      <c r="U52" s="233">
        <v>27</v>
      </c>
    </row>
    <row r="53" spans="20:21" ht="12.75">
      <c r="T53" s="235">
        <v>60814</v>
      </c>
      <c r="U53" s="233">
        <v>26</v>
      </c>
    </row>
    <row r="54" spans="20:21" ht="12.75">
      <c r="T54" s="235">
        <v>61214</v>
      </c>
      <c r="U54" s="233">
        <v>25</v>
      </c>
    </row>
    <row r="55" spans="20:21" ht="12.75">
      <c r="T55" s="235">
        <v>61614</v>
      </c>
      <c r="U55" s="233">
        <v>24</v>
      </c>
    </row>
    <row r="56" spans="20:21" ht="12.75">
      <c r="T56" s="235">
        <v>62014</v>
      </c>
      <c r="U56" s="233">
        <v>23</v>
      </c>
    </row>
    <row r="57" spans="20:21" ht="12.75">
      <c r="T57" s="235">
        <v>62414</v>
      </c>
      <c r="U57" s="233">
        <v>22</v>
      </c>
    </row>
    <row r="58" spans="20:21" ht="12.75">
      <c r="T58" s="235">
        <v>62814</v>
      </c>
      <c r="U58" s="233">
        <v>21</v>
      </c>
    </row>
    <row r="59" spans="20:21" ht="12.75">
      <c r="T59" s="235">
        <v>63214</v>
      </c>
      <c r="U59" s="233">
        <v>20</v>
      </c>
    </row>
    <row r="60" spans="20:21" ht="12.75">
      <c r="T60" s="235">
        <v>63614</v>
      </c>
      <c r="U60" s="233">
        <v>19</v>
      </c>
    </row>
    <row r="61" spans="20:21" ht="12.75">
      <c r="T61" s="235">
        <v>64014</v>
      </c>
      <c r="U61" s="233">
        <v>18</v>
      </c>
    </row>
    <row r="62" spans="20:21" ht="12.75">
      <c r="T62" s="235">
        <v>64414</v>
      </c>
      <c r="U62" s="233">
        <v>17</v>
      </c>
    </row>
    <row r="63" spans="20:21" ht="12.75">
      <c r="T63" s="235">
        <v>64814</v>
      </c>
      <c r="U63" s="233">
        <v>16</v>
      </c>
    </row>
    <row r="64" spans="20:21" ht="12.75">
      <c r="T64" s="235">
        <v>65214</v>
      </c>
      <c r="U64" s="233">
        <v>15</v>
      </c>
    </row>
    <row r="65" spans="20:21" ht="12.75">
      <c r="T65" s="235">
        <v>65614</v>
      </c>
      <c r="U65" s="233">
        <v>14</v>
      </c>
    </row>
    <row r="66" spans="20:21" ht="12.75">
      <c r="T66" s="235">
        <v>70014</v>
      </c>
      <c r="U66" s="233">
        <v>13</v>
      </c>
    </row>
    <row r="67" spans="20:21" ht="12.75">
      <c r="T67" s="235">
        <v>70414</v>
      </c>
      <c r="U67" s="233">
        <v>12</v>
      </c>
    </row>
    <row r="68" spans="20:21" ht="12.75">
      <c r="T68" s="235">
        <v>70914</v>
      </c>
      <c r="U68" s="233">
        <v>11</v>
      </c>
    </row>
    <row r="69" spans="20:21" ht="12.75">
      <c r="T69" s="235">
        <v>71414</v>
      </c>
      <c r="U69" s="233">
        <v>10</v>
      </c>
    </row>
    <row r="70" spans="20:21" ht="12.75">
      <c r="T70" s="235">
        <v>71914</v>
      </c>
      <c r="U70" s="233">
        <v>9</v>
      </c>
    </row>
    <row r="71" spans="20:21" ht="12.75">
      <c r="T71" s="235">
        <v>72414</v>
      </c>
      <c r="U71" s="233">
        <v>8</v>
      </c>
    </row>
    <row r="72" spans="20:21" ht="12.75">
      <c r="T72" s="235">
        <v>72914</v>
      </c>
      <c r="U72" s="233">
        <v>7</v>
      </c>
    </row>
    <row r="73" spans="20:21" ht="12.75">
      <c r="T73" s="235">
        <v>73414</v>
      </c>
      <c r="U73" s="233">
        <v>6</v>
      </c>
    </row>
    <row r="74" spans="20:21" ht="12.75">
      <c r="T74" s="235">
        <v>73914</v>
      </c>
      <c r="U74" s="233">
        <v>5</v>
      </c>
    </row>
    <row r="75" spans="20:21" ht="12.75">
      <c r="T75" s="235">
        <v>74414</v>
      </c>
      <c r="U75" s="233">
        <v>4</v>
      </c>
    </row>
    <row r="76" spans="20:21" ht="12.75">
      <c r="T76" s="235">
        <v>74914</v>
      </c>
      <c r="U76" s="233">
        <v>3</v>
      </c>
    </row>
    <row r="77" spans="20:21" ht="12.75">
      <c r="T77" s="235">
        <v>75414</v>
      </c>
      <c r="U77" s="233">
        <v>2</v>
      </c>
    </row>
    <row r="78" spans="20:21" ht="12.75">
      <c r="T78" s="235">
        <v>80014</v>
      </c>
      <c r="U78" s="233">
        <v>1</v>
      </c>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5.xml><?xml version="1.0" encoding="utf-8"?>
<worksheet xmlns="http://schemas.openxmlformats.org/spreadsheetml/2006/main" xmlns:r="http://schemas.openxmlformats.org/officeDocument/2006/relationships">
  <sheetPr>
    <tabColor theme="8" tint="0.39998000860214233"/>
    <pageSetUpPr fitToPage="1"/>
  </sheetPr>
  <dimension ref="A1:P186"/>
  <sheetViews>
    <sheetView view="pageBreakPreview" zoomScale="70" zoomScaleSheetLayoutView="70" zoomScalePageLayoutView="0" workbookViewId="0" topLeftCell="A1">
      <selection activeCell="T7" sqref="T7"/>
    </sheetView>
  </sheetViews>
  <sheetFormatPr defaultColWidth="9.140625" defaultRowHeight="12.75"/>
  <cols>
    <col min="2" max="2" width="16.57421875" style="0" hidden="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517" t="str">
        <f>('YARIŞMA BİLGİLERİ'!A2)</f>
        <v>Türkiye Atletizm Federasyonu
Trabzon Atletizm İl Temsilciliği</v>
      </c>
      <c r="B1" s="517"/>
      <c r="C1" s="517"/>
      <c r="D1" s="517"/>
      <c r="E1" s="517"/>
      <c r="F1" s="517"/>
      <c r="G1" s="517"/>
      <c r="H1" s="517"/>
      <c r="I1" s="517"/>
      <c r="J1" s="517"/>
      <c r="K1" s="517"/>
      <c r="L1" s="517"/>
      <c r="M1" s="517"/>
      <c r="N1" s="517"/>
      <c r="O1" s="517"/>
      <c r="P1" s="517"/>
    </row>
    <row r="2" spans="1:16" ht="18" customHeight="1">
      <c r="A2" s="589" t="str">
        <f>'YARIŞMA BİLGİLERİ'!F19</f>
        <v>Türkiye Yıldızlar Atletizm Şampiyonası</v>
      </c>
      <c r="B2" s="589"/>
      <c r="C2" s="589"/>
      <c r="D2" s="589"/>
      <c r="E2" s="589"/>
      <c r="F2" s="589"/>
      <c r="G2" s="589"/>
      <c r="H2" s="589"/>
      <c r="I2" s="589"/>
      <c r="J2" s="589"/>
      <c r="K2" s="589"/>
      <c r="L2" s="589"/>
      <c r="M2" s="589"/>
      <c r="N2" s="589"/>
      <c r="O2" s="589"/>
      <c r="P2" s="589"/>
    </row>
    <row r="3" spans="1:16" ht="23.25" customHeight="1">
      <c r="A3" s="590" t="s">
        <v>550</v>
      </c>
      <c r="B3" s="590"/>
      <c r="C3" s="590"/>
      <c r="D3" s="590"/>
      <c r="E3" s="590"/>
      <c r="F3" s="590"/>
      <c r="G3" s="590"/>
      <c r="H3" s="590"/>
      <c r="I3" s="590"/>
      <c r="J3" s="590"/>
      <c r="K3" s="590"/>
      <c r="L3" s="590"/>
      <c r="M3" s="590"/>
      <c r="N3" s="590"/>
      <c r="O3" s="590"/>
      <c r="P3" s="590"/>
    </row>
    <row r="4" spans="1:16" ht="23.25" customHeight="1">
      <c r="A4" s="581" t="s">
        <v>202</v>
      </c>
      <c r="B4" s="581"/>
      <c r="C4" s="581"/>
      <c r="D4" s="581"/>
      <c r="E4" s="581"/>
      <c r="F4" s="581"/>
      <c r="G4" s="581"/>
      <c r="H4" s="204"/>
      <c r="J4" s="581" t="s">
        <v>360</v>
      </c>
      <c r="K4" s="581"/>
      <c r="L4" s="581"/>
      <c r="M4" s="581"/>
      <c r="N4" s="581"/>
      <c r="O4" s="581"/>
      <c r="P4" s="581"/>
    </row>
    <row r="5" spans="1:16" ht="18" customHeight="1">
      <c r="A5" s="582" t="s">
        <v>16</v>
      </c>
      <c r="B5" s="583"/>
      <c r="C5" s="583"/>
      <c r="D5" s="583"/>
      <c r="E5" s="583"/>
      <c r="F5" s="583"/>
      <c r="G5" s="583"/>
      <c r="H5" s="204"/>
      <c r="I5" s="584" t="s">
        <v>6</v>
      </c>
      <c r="J5" s="582" t="s">
        <v>16</v>
      </c>
      <c r="K5" s="583"/>
      <c r="L5" s="583"/>
      <c r="M5" s="583"/>
      <c r="N5" s="583"/>
      <c r="O5" s="583"/>
      <c r="P5" s="583"/>
    </row>
    <row r="6" spans="1:16" ht="31.5" customHeight="1">
      <c r="A6" s="194" t="s">
        <v>12</v>
      </c>
      <c r="B6" s="194" t="s">
        <v>87</v>
      </c>
      <c r="C6" s="194" t="s">
        <v>86</v>
      </c>
      <c r="D6" s="195" t="s">
        <v>13</v>
      </c>
      <c r="E6" s="196" t="s">
        <v>14</v>
      </c>
      <c r="F6" s="196" t="s">
        <v>548</v>
      </c>
      <c r="G6" s="194" t="s">
        <v>203</v>
      </c>
      <c r="H6" s="204"/>
      <c r="I6" s="585"/>
      <c r="J6" s="194" t="s">
        <v>12</v>
      </c>
      <c r="K6" s="194" t="s">
        <v>87</v>
      </c>
      <c r="L6" s="194" t="s">
        <v>86</v>
      </c>
      <c r="M6" s="195" t="s">
        <v>13</v>
      </c>
      <c r="N6" s="196" t="s">
        <v>14</v>
      </c>
      <c r="O6" s="196" t="s">
        <v>548</v>
      </c>
      <c r="P6" s="194" t="s">
        <v>203</v>
      </c>
    </row>
    <row r="7" spans="1:16" ht="39" customHeight="1">
      <c r="A7" s="73">
        <v>1</v>
      </c>
      <c r="B7" s="198" t="s">
        <v>147</v>
      </c>
      <c r="C7" s="253">
        <f>IF(ISERROR(VLOOKUP(B7,'KAYIT LİSTESİ'!$B$4:$G$737,2,0)),"",(VLOOKUP(B7,'KAYIT LİSTESİ'!$B$4:$G$737,2,0)))</f>
        <v>193</v>
      </c>
      <c r="D7" s="116">
        <f>IF(ISERROR(VLOOKUP(B7,'KAYIT LİSTESİ'!$B$4:$G$737,3,0)),"",(VLOOKUP(B7,'KAYIT LİSTESİ'!$B$4:$G$737,3,0)))</f>
        <v>36322</v>
      </c>
      <c r="E7" s="199" t="str">
        <f>IF(ISERROR(VLOOKUP(B7,'KAYIT LİSTESİ'!$B$4:$G$737,4,0)),"",(VLOOKUP(B7,'KAYIT LİSTESİ'!$B$4:$G$737,4,0)))</f>
        <v>EDANUR ŞEMŞEK</v>
      </c>
      <c r="F7" s="199" t="str">
        <f>IF(ISERROR(VLOOKUP(B7,'KAYIT LİSTESİ'!$B$4:$G$737,5,0)),"",(VLOOKUP(B7,'KAYIT LİSTESİ'!$B$4:$G$737,5,0)))</f>
        <v>TRABZON</v>
      </c>
      <c r="G7" s="117"/>
      <c r="H7" s="205"/>
      <c r="I7" s="73">
        <v>1</v>
      </c>
      <c r="J7" s="73">
        <v>1</v>
      </c>
      <c r="K7" s="198" t="s">
        <v>47</v>
      </c>
      <c r="L7" s="253">
        <f>IF(ISERROR(VLOOKUP(K7,'KAYIT LİSTESİ'!$B$4:$G$737,2,0)),"",(VLOOKUP(K7,'KAYIT LİSTESİ'!$B$4:$G$737,2,0)))</f>
      </c>
      <c r="M7" s="116">
        <f>IF(ISERROR(VLOOKUP(K7,'KAYIT LİSTESİ'!$B$4:$G$737,3,0)),"",(VLOOKUP(K7,'KAYIT LİSTESİ'!$B$4:$G$737,3,0)))</f>
      </c>
      <c r="N7" s="199">
        <f>IF(ISERROR(VLOOKUP(K7,'KAYIT LİSTESİ'!$B$4:$G$737,4,0)),"",(VLOOKUP(K7,'KAYIT LİSTESİ'!$B$4:$G$737,4,0)))</f>
      </c>
      <c r="O7" s="199">
        <f>IF(ISERROR(VLOOKUP(K7,'KAYIT LİSTESİ'!$B$4:$G$737,5,0)),"",(VLOOKUP(K7,'KAYIT LİSTESİ'!$B$4:$G$737,5,0)))</f>
      </c>
      <c r="P7" s="117"/>
    </row>
    <row r="8" spans="1:16" ht="39" customHeight="1">
      <c r="A8" s="73">
        <v>2</v>
      </c>
      <c r="B8" s="198" t="s">
        <v>148</v>
      </c>
      <c r="C8" s="253">
        <f>IF(ISERROR(VLOOKUP(B8,'KAYIT LİSTESİ'!$B$4:$G$737,2,0)),"",(VLOOKUP(B8,'KAYIT LİSTESİ'!$B$4:$G$737,2,0)))</f>
        <v>172</v>
      </c>
      <c r="D8" s="116">
        <f>IF(ISERROR(VLOOKUP(B8,'KAYIT LİSTESİ'!$B$4:$G$737,3,0)),"",(VLOOKUP(B8,'KAYIT LİSTESİ'!$B$4:$G$737,3,0)))</f>
        <v>35638</v>
      </c>
      <c r="E8" s="199" t="str">
        <f>IF(ISERROR(VLOOKUP(B8,'KAYIT LİSTESİ'!$B$4:$G$737,4,0)),"",(VLOOKUP(B8,'KAYIT LİSTESİ'!$B$4:$G$737,4,0)))</f>
        <v>YAREN GÜLER</v>
      </c>
      <c r="F8" s="199" t="str">
        <f>IF(ISERROR(VLOOKUP(B8,'KAYIT LİSTESİ'!$B$4:$G$737,5,0)),"",(VLOOKUP(B8,'KAYIT LİSTESİ'!$B$4:$G$737,5,0)))</f>
        <v>MERSİN</v>
      </c>
      <c r="G8" s="117"/>
      <c r="H8" s="205"/>
      <c r="I8" s="73">
        <v>2</v>
      </c>
      <c r="J8" s="73">
        <v>2</v>
      </c>
      <c r="K8" s="198" t="s">
        <v>49</v>
      </c>
      <c r="L8" s="253">
        <f>IF(ISERROR(VLOOKUP(K8,'KAYIT LİSTESİ'!$B$4:$G$737,2,0)),"",(VLOOKUP(K8,'KAYIT LİSTESİ'!$B$4:$G$737,2,0)))</f>
        <v>204</v>
      </c>
      <c r="M8" s="116">
        <f>IF(ISERROR(VLOOKUP(K8,'KAYIT LİSTESİ'!$B$4:$G$737,3,0)),"",(VLOOKUP(K8,'KAYIT LİSTESİ'!$B$4:$G$737,3,0)))</f>
        <v>36434</v>
      </c>
      <c r="N8" s="199" t="str">
        <f>IF(ISERROR(VLOOKUP(K8,'KAYIT LİSTESİ'!$B$4:$G$737,4,0)),"",(VLOOKUP(K8,'KAYIT LİSTESİ'!$B$4:$G$737,4,0)))</f>
        <v>GÜLTEN BİNGÖL</v>
      </c>
      <c r="O8" s="199" t="str">
        <f>IF(ISERROR(VLOOKUP(K8,'KAYIT LİSTESİ'!$B$4:$G$737,5,0)),"",(VLOOKUP(K8,'KAYIT LİSTESİ'!$B$4:$G$737,5,0)))</f>
        <v>VAN</v>
      </c>
      <c r="P8" s="117"/>
    </row>
    <row r="9" spans="1:16" ht="39" customHeight="1">
      <c r="A9" s="73">
        <v>3</v>
      </c>
      <c r="B9" s="198" t="s">
        <v>149</v>
      </c>
      <c r="C9" s="253">
        <f>IF(ISERROR(VLOOKUP(B9,'KAYIT LİSTESİ'!$B$4:$G$737,2,0)),"",(VLOOKUP(B9,'KAYIT LİSTESİ'!$B$4:$G$737,2,0)))</f>
        <v>141</v>
      </c>
      <c r="D9" s="116">
        <f>IF(ISERROR(VLOOKUP(B9,'KAYIT LİSTESİ'!$B$4:$G$737,3,0)),"",(VLOOKUP(B9,'KAYIT LİSTESİ'!$B$4:$G$737,3,0)))</f>
        <v>36058</v>
      </c>
      <c r="E9" s="199" t="str">
        <f>IF(ISERROR(VLOOKUP(B9,'KAYIT LİSTESİ'!$B$4:$G$737,4,0)),"",(VLOOKUP(B9,'KAYIT LİSTESİ'!$B$4:$G$737,4,0)))</f>
        <v>LEYLA KARSÖKEN</v>
      </c>
      <c r="F9" s="199" t="str">
        <f>IF(ISERROR(VLOOKUP(B9,'KAYIT LİSTESİ'!$B$4:$G$737,5,0)),"",(VLOOKUP(B9,'KAYIT LİSTESİ'!$B$4:$G$737,5,0)))</f>
        <v>KIRIKKALE</v>
      </c>
      <c r="G9" s="117"/>
      <c r="H9" s="205"/>
      <c r="I9" s="73">
        <v>3</v>
      </c>
      <c r="J9" s="73">
        <v>3</v>
      </c>
      <c r="K9" s="198" t="s">
        <v>50</v>
      </c>
      <c r="L9" s="253">
        <f>IF(ISERROR(VLOOKUP(K9,'KAYIT LİSTESİ'!$B$4:$G$737,2,0)),"",(VLOOKUP(K9,'KAYIT LİSTESİ'!$B$4:$G$737,2,0)))</f>
        <v>209</v>
      </c>
      <c r="M9" s="116">
        <f>IF(ISERROR(VLOOKUP(K9,'KAYIT LİSTESİ'!$B$4:$G$737,3,0)),"",(VLOOKUP(K9,'KAYIT LİSTESİ'!$B$4:$G$737,3,0)))</f>
        <v>35796</v>
      </c>
      <c r="N9" s="199" t="str">
        <f>IF(ISERROR(VLOOKUP(K9,'KAYIT LİSTESİ'!$B$4:$G$737,4,0)),"",(VLOOKUP(K9,'KAYIT LİSTESİ'!$B$4:$G$737,4,0)))</f>
        <v>ASLI ADALI</v>
      </c>
      <c r="O9" s="199" t="str">
        <f>IF(ISERROR(VLOOKUP(K9,'KAYIT LİSTESİ'!$B$4:$G$737,5,0)),"",(VLOOKUP(K9,'KAYIT LİSTESİ'!$B$4:$G$737,5,0)))</f>
        <v>ADIYAMAN</v>
      </c>
      <c r="P9" s="117"/>
    </row>
    <row r="10" spans="1:16" ht="39" customHeight="1">
      <c r="A10" s="73">
        <v>4</v>
      </c>
      <c r="B10" s="198" t="s">
        <v>150</v>
      </c>
      <c r="C10" s="253">
        <f>IF(ISERROR(VLOOKUP(B10,'KAYIT LİSTESİ'!$B$4:$G$737,2,0)),"",(VLOOKUP(B10,'KAYIT LİSTESİ'!$B$4:$G$737,2,0)))</f>
        <v>200</v>
      </c>
      <c r="D10" s="116">
        <f>IF(ISERROR(VLOOKUP(B10,'KAYIT LİSTESİ'!$B$4:$G$737,3,0)),"",(VLOOKUP(B10,'KAYIT LİSTESİ'!$B$4:$G$737,3,0)))</f>
        <v>36069</v>
      </c>
      <c r="E10" s="199" t="str">
        <f>IF(ISERROR(VLOOKUP(B10,'KAYIT LİSTESİ'!$B$4:$G$737,4,0)),"",(VLOOKUP(B10,'KAYIT LİSTESİ'!$B$4:$G$737,4,0)))</f>
        <v>BAHAR ATALAY</v>
      </c>
      <c r="F10" s="199" t="str">
        <f>IF(ISERROR(VLOOKUP(B10,'KAYIT LİSTESİ'!$B$4:$G$737,5,0)),"",(VLOOKUP(B10,'KAYIT LİSTESİ'!$B$4:$G$737,5,0)))</f>
        <v>VAN</v>
      </c>
      <c r="G10" s="117"/>
      <c r="H10" s="205"/>
      <c r="I10" s="73">
        <v>4</v>
      </c>
      <c r="J10" s="73">
        <v>4</v>
      </c>
      <c r="K10" s="198" t="s">
        <v>51</v>
      </c>
      <c r="L10" s="253">
        <f>IF(ISERROR(VLOOKUP(K10,'KAYIT LİSTESİ'!$B$4:$G$737,2,0)),"",(VLOOKUP(K10,'KAYIT LİSTESİ'!$B$4:$G$737,2,0)))</f>
        <v>61</v>
      </c>
      <c r="M10" s="116">
        <f>IF(ISERROR(VLOOKUP(K10,'KAYIT LİSTESİ'!$B$4:$G$737,3,0)),"",(VLOOKUP(K10,'KAYIT LİSTESİ'!$B$4:$G$737,3,0)))</f>
        <v>36534</v>
      </c>
      <c r="N10" s="199" t="str">
        <f>IF(ISERROR(VLOOKUP(K10,'KAYIT LİSTESİ'!$B$4:$G$737,4,0)),"",(VLOOKUP(K10,'KAYIT LİSTESİ'!$B$4:$G$737,4,0)))</f>
        <v>CEYHAN SİNGER</v>
      </c>
      <c r="O10" s="199" t="str">
        <f>IF(ISERROR(VLOOKUP(K10,'KAYIT LİSTESİ'!$B$4:$G$737,5,0)),"",(VLOOKUP(K10,'KAYIT LİSTESİ'!$B$4:$G$737,5,0)))</f>
        <v>EDİRNE</v>
      </c>
      <c r="P10" s="117"/>
    </row>
    <row r="11" spans="1:16" ht="39" customHeight="1">
      <c r="A11" s="73">
        <v>5</v>
      </c>
      <c r="B11" s="198" t="s">
        <v>151</v>
      </c>
      <c r="C11" s="253">
        <f>IF(ISERROR(VLOOKUP(B11,'KAYIT LİSTESİ'!$B$4:$G$737,2,0)),"",(VLOOKUP(B11,'KAYIT LİSTESİ'!$B$4:$G$737,2,0)))</f>
        <v>103</v>
      </c>
      <c r="D11" s="116">
        <f>IF(ISERROR(VLOOKUP(B11,'KAYIT LİSTESİ'!$B$4:$G$737,3,0)),"",(VLOOKUP(B11,'KAYIT LİSTESİ'!$B$4:$G$737,3,0)))</f>
        <v>36080</v>
      </c>
      <c r="E11" s="199" t="str">
        <f>IF(ISERROR(VLOOKUP(B11,'KAYIT LİSTESİ'!$B$4:$G$737,4,0)),"",(VLOOKUP(B11,'KAYIT LİSTESİ'!$B$4:$G$737,4,0)))</f>
        <v>DERYA NUR KEMALOĞLU</v>
      </c>
      <c r="F11" s="199" t="str">
        <f>IF(ISERROR(VLOOKUP(B11,'KAYIT LİSTESİ'!$B$4:$G$737,5,0)),"",(VLOOKUP(B11,'KAYIT LİSTESİ'!$B$4:$G$737,5,0)))</f>
        <v>İSTANBUL</v>
      </c>
      <c r="G11" s="117"/>
      <c r="H11" s="205"/>
      <c r="I11" s="73">
        <v>5</v>
      </c>
      <c r="J11" s="73">
        <v>5</v>
      </c>
      <c r="K11" s="198" t="s">
        <v>52</v>
      </c>
      <c r="L11" s="253">
        <f>IF(ISERROR(VLOOKUP(K11,'KAYIT LİSTESİ'!$B$4:$G$737,2,0)),"",(VLOOKUP(K11,'KAYIT LİSTESİ'!$B$4:$G$737,2,0)))</f>
        <v>56</v>
      </c>
      <c r="M11" s="116">
        <f>IF(ISERROR(VLOOKUP(K11,'KAYIT LİSTESİ'!$B$4:$G$737,3,0)),"",(VLOOKUP(K11,'KAYIT LİSTESİ'!$B$4:$G$737,3,0)))</f>
        <v>35739</v>
      </c>
      <c r="N11" s="199" t="str">
        <f>IF(ISERROR(VLOOKUP(K11,'KAYIT LİSTESİ'!$B$4:$G$737,4,0)),"",(VLOOKUP(K11,'KAYIT LİSTESİ'!$B$4:$G$737,4,0)))</f>
        <v>GURBET ÇİÇEK</v>
      </c>
      <c r="O11" s="199" t="str">
        <f>IF(ISERROR(VLOOKUP(K11,'KAYIT LİSTESİ'!$B$4:$G$737,5,0)),"",(VLOOKUP(K11,'KAYIT LİSTESİ'!$B$4:$G$737,5,0)))</f>
        <v>DİYARBAKIR</v>
      </c>
      <c r="P11" s="117"/>
    </row>
    <row r="12" spans="1:16" ht="39" customHeight="1">
      <c r="A12" s="73">
        <v>6</v>
      </c>
      <c r="B12" s="198" t="s">
        <v>152</v>
      </c>
      <c r="C12" s="253">
        <f>IF(ISERROR(VLOOKUP(B12,'KAYIT LİSTESİ'!$B$4:$G$737,2,0)),"",(VLOOKUP(B12,'KAYIT LİSTESİ'!$B$4:$G$737,2,0)))</f>
        <v>116</v>
      </c>
      <c r="D12" s="116">
        <f>IF(ISERROR(VLOOKUP(B12,'KAYIT LİSTESİ'!$B$4:$G$737,3,0)),"",(VLOOKUP(B12,'KAYIT LİSTESİ'!$B$4:$G$737,3,0)))</f>
        <v>36332</v>
      </c>
      <c r="E12" s="199" t="str">
        <f>IF(ISERROR(VLOOKUP(B12,'KAYIT LİSTESİ'!$B$4:$G$737,4,0)),"",(VLOOKUP(B12,'KAYIT LİSTESİ'!$B$4:$G$737,4,0)))</f>
        <v>ASLI KAHRAMAN</v>
      </c>
      <c r="F12" s="199" t="str">
        <f>IF(ISERROR(VLOOKUP(B12,'KAYIT LİSTESİ'!$B$4:$G$737,5,0)),"",(VLOOKUP(B12,'KAYIT LİSTESİ'!$B$4:$G$737,5,0)))</f>
        <v>KARAMAN</v>
      </c>
      <c r="G12" s="117"/>
      <c r="H12" s="205"/>
      <c r="I12" s="73">
        <v>6</v>
      </c>
      <c r="J12" s="73">
        <v>6</v>
      </c>
      <c r="K12" s="198" t="s">
        <v>53</v>
      </c>
      <c r="L12" s="253">
        <f>IF(ISERROR(VLOOKUP(K12,'KAYIT LİSTESİ'!$B$4:$G$737,2,0)),"",(VLOOKUP(K12,'KAYIT LİSTESİ'!$B$4:$G$737,2,0)))</f>
        <v>125</v>
      </c>
      <c r="M12" s="116">
        <f>IF(ISERROR(VLOOKUP(K12,'KAYIT LİSTESİ'!$B$4:$G$737,3,0)),"",(VLOOKUP(K12,'KAYIT LİSTESİ'!$B$4:$G$737,3,0)))</f>
        <v>36588</v>
      </c>
      <c r="N12" s="199" t="str">
        <f>IF(ISERROR(VLOOKUP(K12,'KAYIT LİSTESİ'!$B$4:$G$737,4,0)),"",(VLOOKUP(K12,'KAYIT LİSTESİ'!$B$4:$G$737,4,0)))</f>
        <v>TUĞBA KURTDEDEOĞLU</v>
      </c>
      <c r="O12" s="199" t="str">
        <f>IF(ISERROR(VLOOKUP(K12,'KAYIT LİSTESİ'!$B$4:$G$737,5,0)),"",(VLOOKUP(K12,'KAYIT LİSTESİ'!$B$4:$G$737,5,0)))</f>
        <v>KASTAMONU</v>
      </c>
      <c r="P12" s="117"/>
    </row>
    <row r="13" spans="1:16" ht="39" customHeight="1">
      <c r="A13" s="73">
        <v>7</v>
      </c>
      <c r="B13" s="198" t="s">
        <v>153</v>
      </c>
      <c r="C13" s="253">
        <f>IF(ISERROR(VLOOKUP(B13,'KAYIT LİSTESİ'!$B$4:$G$737,2,0)),"",(VLOOKUP(B13,'KAYIT LİSTESİ'!$B$4:$G$737,2,0)))</f>
        <v>190</v>
      </c>
      <c r="D13" s="116">
        <f>IF(ISERROR(VLOOKUP(B13,'KAYIT LİSTESİ'!$B$4:$G$737,3,0)),"",(VLOOKUP(B13,'KAYIT LİSTESİ'!$B$4:$G$737,3,0)))</f>
        <v>36557</v>
      </c>
      <c r="E13" s="199" t="str">
        <f>IF(ISERROR(VLOOKUP(B13,'KAYIT LİSTESİ'!$B$4:$G$737,4,0)),"",(VLOOKUP(B13,'KAYIT LİSTESİ'!$B$4:$G$737,4,0)))</f>
        <v>SUDE KUM</v>
      </c>
      <c r="F13" s="199" t="str">
        <f>IF(ISERROR(VLOOKUP(B13,'KAYIT LİSTESİ'!$B$4:$G$737,5,0)),"",(VLOOKUP(B13,'KAYIT LİSTESİ'!$B$4:$G$737,5,0)))</f>
        <v>TRABZON</v>
      </c>
      <c r="G13" s="117"/>
      <c r="H13" s="205"/>
      <c r="I13" s="73">
        <v>7</v>
      </c>
      <c r="J13" s="73">
        <v>7</v>
      </c>
      <c r="K13" s="198" t="s">
        <v>361</v>
      </c>
      <c r="L13" s="253">
        <f>IF(ISERROR(VLOOKUP(K13,'KAYIT LİSTESİ'!$B$4:$G$737,2,0)),"",(VLOOKUP(K13,'KAYIT LİSTESİ'!$B$4:$G$737,2,0)))</f>
        <v>22</v>
      </c>
      <c r="M13" s="116">
        <f>IF(ISERROR(VLOOKUP(K13,'KAYIT LİSTESİ'!$B$4:$G$737,3,0)),"",(VLOOKUP(K13,'KAYIT LİSTESİ'!$B$4:$G$737,3,0)))</f>
        <v>35540</v>
      </c>
      <c r="N13" s="199" t="str">
        <f>IF(ISERROR(VLOOKUP(K13,'KAYIT LİSTESİ'!$B$4:$G$737,4,0)),"",(VLOOKUP(K13,'KAYIT LİSTESİ'!$B$4:$G$737,4,0)))</f>
        <v>İPEK AYDIN</v>
      </c>
      <c r="O13" s="199" t="str">
        <f>IF(ISERROR(VLOOKUP(K13,'KAYIT LİSTESİ'!$B$4:$G$737,5,0)),"",(VLOOKUP(K13,'KAYIT LİSTESİ'!$B$4:$G$737,5,0)))</f>
        <v>ARDAHAN</v>
      </c>
      <c r="P13" s="117"/>
    </row>
    <row r="14" spans="1:16" ht="39" customHeight="1">
      <c r="A14" s="73">
        <v>8</v>
      </c>
      <c r="B14" s="198" t="s">
        <v>154</v>
      </c>
      <c r="C14" s="253">
        <f>IF(ISERROR(VLOOKUP(B14,'KAYIT LİSTESİ'!$B$4:$G$737,2,0)),"",(VLOOKUP(B14,'KAYIT LİSTESİ'!$B$4:$G$737,2,0)))</f>
        <v>208</v>
      </c>
      <c r="D14" s="116">
        <f>IF(ISERROR(VLOOKUP(B14,'KAYIT LİSTESİ'!$B$4:$G$737,3,0)),"",(VLOOKUP(B14,'KAYIT LİSTESİ'!$B$4:$G$737,3,0)))</f>
        <v>36714</v>
      </c>
      <c r="E14" s="199" t="str">
        <f>IF(ISERROR(VLOOKUP(B14,'KAYIT LİSTESİ'!$B$4:$G$737,4,0)),"",(VLOOKUP(B14,'KAYIT LİSTESİ'!$B$4:$G$737,4,0)))</f>
        <v>ZEHRA KARABABA</v>
      </c>
      <c r="F14" s="199" t="str">
        <f>IF(ISERROR(VLOOKUP(B14,'KAYIT LİSTESİ'!$B$4:$G$737,5,0)),"",(VLOOKUP(B14,'KAYIT LİSTESİ'!$B$4:$G$737,5,0)))</f>
        <v>ADIYAMAN</v>
      </c>
      <c r="G14" s="117"/>
      <c r="H14" s="205"/>
      <c r="I14" s="73">
        <v>8</v>
      </c>
      <c r="J14" s="73">
        <v>8</v>
      </c>
      <c r="K14" s="198" t="s">
        <v>362</v>
      </c>
      <c r="L14" s="253">
        <f>IF(ISERROR(VLOOKUP(K14,'KAYIT LİSTESİ'!$B$4:$G$737,2,0)),"",(VLOOKUP(K14,'KAYIT LİSTESİ'!$B$4:$G$737,2,0)))</f>
        <v>74</v>
      </c>
      <c r="M14" s="116">
        <f>IF(ISERROR(VLOOKUP(K14,'KAYIT LİSTESİ'!$B$4:$G$737,3,0)),"",(VLOOKUP(K14,'KAYIT LİSTESİ'!$B$4:$G$737,3,0)))</f>
        <v>36013</v>
      </c>
      <c r="N14" s="199" t="str">
        <f>IF(ISERROR(VLOOKUP(K14,'KAYIT LİSTESİ'!$B$4:$G$737,4,0)),"",(VLOOKUP(K14,'KAYIT LİSTESİ'!$B$4:$G$737,4,0)))</f>
        <v>SURA SELİN ÜNER </v>
      </c>
      <c r="O14" s="199" t="str">
        <f>IF(ISERROR(VLOOKUP(K14,'KAYIT LİSTESİ'!$B$4:$G$737,5,0)),"",(VLOOKUP(K14,'KAYIT LİSTESİ'!$B$4:$G$737,5,0)))</f>
        <v>ESKİŞEHİR </v>
      </c>
      <c r="P14" s="117"/>
    </row>
    <row r="15" spans="1:16" ht="39" customHeight="1">
      <c r="A15" s="582" t="s">
        <v>17</v>
      </c>
      <c r="B15" s="583"/>
      <c r="C15" s="583"/>
      <c r="D15" s="583"/>
      <c r="E15" s="583"/>
      <c r="F15" s="583"/>
      <c r="G15" s="583"/>
      <c r="H15" s="204"/>
      <c r="I15" s="74">
        <v>9</v>
      </c>
      <c r="J15" s="582" t="s">
        <v>17</v>
      </c>
      <c r="K15" s="583"/>
      <c r="L15" s="583"/>
      <c r="M15" s="583"/>
      <c r="N15" s="583"/>
      <c r="O15" s="583"/>
      <c r="P15" s="583"/>
    </row>
    <row r="16" spans="1:16" ht="39" customHeight="1">
      <c r="A16" s="194" t="s">
        <v>12</v>
      </c>
      <c r="B16" s="194" t="s">
        <v>87</v>
      </c>
      <c r="C16" s="194" t="s">
        <v>86</v>
      </c>
      <c r="D16" s="195" t="s">
        <v>13</v>
      </c>
      <c r="E16" s="196" t="s">
        <v>14</v>
      </c>
      <c r="F16" s="196" t="s">
        <v>548</v>
      </c>
      <c r="G16" s="194" t="s">
        <v>203</v>
      </c>
      <c r="H16" s="204"/>
      <c r="I16" s="74">
        <v>10</v>
      </c>
      <c r="J16" s="194" t="s">
        <v>12</v>
      </c>
      <c r="K16" s="194" t="s">
        <v>87</v>
      </c>
      <c r="L16" s="194" t="s">
        <v>86</v>
      </c>
      <c r="M16" s="195" t="s">
        <v>13</v>
      </c>
      <c r="N16" s="196" t="s">
        <v>14</v>
      </c>
      <c r="O16" s="196" t="s">
        <v>548</v>
      </c>
      <c r="P16" s="194" t="s">
        <v>203</v>
      </c>
    </row>
    <row r="17" spans="1:16" ht="39" customHeight="1">
      <c r="A17" s="73">
        <v>1</v>
      </c>
      <c r="B17" s="198" t="s">
        <v>155</v>
      </c>
      <c r="C17" s="253">
        <f>IF(ISERROR(VLOOKUP(B17,'KAYIT LİSTESİ'!$B$4:$G$737,2,0)),"",(VLOOKUP(B17,'KAYIT LİSTESİ'!$B$4:$G$737,2,0)))</f>
        <v>59</v>
      </c>
      <c r="D17" s="116">
        <f>IF(ISERROR(VLOOKUP(B17,'KAYIT LİSTESİ'!$B$4:$G$737,3,0)),"",(VLOOKUP(B17,'KAYIT LİSTESİ'!$B$4:$G$737,3,0)))</f>
        <v>36395</v>
      </c>
      <c r="E17" s="199" t="str">
        <f>IF(ISERROR(VLOOKUP(B17,'KAYIT LİSTESİ'!$B$4:$G$737,4,0)),"",(VLOOKUP(B17,'KAYIT LİSTESİ'!$B$4:$G$737,4,0)))</f>
        <v>YAĞMUR VARDAR</v>
      </c>
      <c r="F17" s="199" t="str">
        <f>IF(ISERROR(VLOOKUP(B17,'KAYIT LİSTESİ'!$B$4:$G$737,5,0)),"",(VLOOKUP(B17,'KAYIT LİSTESİ'!$B$4:$G$737,5,0)))</f>
        <v>EDİRNE</v>
      </c>
      <c r="G17" s="117"/>
      <c r="H17" s="204"/>
      <c r="I17" s="74">
        <v>11</v>
      </c>
      <c r="J17" s="73">
        <v>1</v>
      </c>
      <c r="K17" s="198" t="s">
        <v>54</v>
      </c>
      <c r="L17" s="253">
        <f>IF(ISERROR(VLOOKUP(K17,'KAYIT LİSTESİ'!$B$4:$G$737,2,0)),"",(VLOOKUP(K17,'KAYIT LİSTESİ'!$B$4:$G$737,2,0)))</f>
      </c>
      <c r="M17" s="116">
        <f>IF(ISERROR(VLOOKUP(K17,'KAYIT LİSTESİ'!$B$4:$G$737,3,0)),"",(VLOOKUP(K17,'KAYIT LİSTESİ'!$B$4:$G$737,3,0)))</f>
      </c>
      <c r="N17" s="199">
        <f>IF(ISERROR(VLOOKUP(K17,'KAYIT LİSTESİ'!$B$4:$G$737,4,0)),"",(VLOOKUP(K17,'KAYIT LİSTESİ'!$B$4:$G$737,4,0)))</f>
      </c>
      <c r="O17" s="199">
        <f>IF(ISERROR(VLOOKUP(K17,'KAYIT LİSTESİ'!$B$4:$G$737,5,0)),"",(VLOOKUP(K17,'KAYIT LİSTESİ'!$B$4:$G$737,5,0)))</f>
      </c>
      <c r="P17" s="117"/>
    </row>
    <row r="18" spans="1:16" ht="39" customHeight="1">
      <c r="A18" s="73">
        <v>2</v>
      </c>
      <c r="B18" s="198" t="s">
        <v>156</v>
      </c>
      <c r="C18" s="253">
        <f>IF(ISERROR(VLOOKUP(B18,'KAYIT LİSTESİ'!$B$4:$G$737,2,0)),"",(VLOOKUP(B18,'KAYIT LİSTESİ'!$B$4:$G$737,2,0)))</f>
        <v>200</v>
      </c>
      <c r="D18" s="116">
        <f>IF(ISERROR(VLOOKUP(B18,'KAYIT LİSTESİ'!$B$4:$G$737,3,0)),"",(VLOOKUP(B18,'KAYIT LİSTESİ'!$B$4:$G$737,3,0)))</f>
        <v>36192</v>
      </c>
      <c r="E18" s="199" t="str">
        <f>IF(ISERROR(VLOOKUP(B18,'KAYIT LİSTESİ'!$B$4:$G$737,4,0)),"",(VLOOKUP(B18,'KAYIT LİSTESİ'!$B$4:$G$737,4,0)))</f>
        <v>BETÜL GÜLENGÜL</v>
      </c>
      <c r="F18" s="199" t="str">
        <f>IF(ISERROR(VLOOKUP(B18,'KAYIT LİSTESİ'!$B$4:$G$737,5,0)),"",(VLOOKUP(B18,'KAYIT LİSTESİ'!$B$4:$G$737,5,0)))</f>
        <v>ELAZIĞ</v>
      </c>
      <c r="G18" s="117"/>
      <c r="H18" s="204"/>
      <c r="I18" s="74">
        <v>12</v>
      </c>
      <c r="J18" s="73">
        <v>2</v>
      </c>
      <c r="K18" s="198" t="s">
        <v>48</v>
      </c>
      <c r="L18" s="253">
        <f>IF(ISERROR(VLOOKUP(K18,'KAYIT LİSTESİ'!$B$4:$G$737,2,0)),"",(VLOOKUP(K18,'KAYIT LİSTESİ'!$B$4:$G$737,2,0)))</f>
        <v>55</v>
      </c>
      <c r="M18" s="116">
        <f>IF(ISERROR(VLOOKUP(K18,'KAYIT LİSTESİ'!$B$4:$G$737,3,0)),"",(VLOOKUP(K18,'KAYIT LİSTESİ'!$B$4:$G$737,3,0)))</f>
        <v>35718</v>
      </c>
      <c r="N18" s="199" t="str">
        <f>IF(ISERROR(VLOOKUP(K18,'KAYIT LİSTESİ'!$B$4:$G$737,4,0)),"",(VLOOKUP(K18,'KAYIT LİSTESİ'!$B$4:$G$737,4,0)))</f>
        <v>FERYAT YILMAZ</v>
      </c>
      <c r="O18" s="199" t="str">
        <f>IF(ISERROR(VLOOKUP(K18,'KAYIT LİSTESİ'!$B$4:$G$737,5,0)),"",(VLOOKUP(K18,'KAYIT LİSTESİ'!$B$4:$G$737,5,0)))</f>
        <v>DİYARBAKIR</v>
      </c>
      <c r="P18" s="117"/>
    </row>
    <row r="19" spans="1:16" ht="39" customHeight="1">
      <c r="A19" s="73">
        <v>3</v>
      </c>
      <c r="B19" s="198" t="s">
        <v>157</v>
      </c>
      <c r="C19" s="253">
        <f>IF(ISERROR(VLOOKUP(B19,'KAYIT LİSTESİ'!$B$4:$G$737,2,0)),"",(VLOOKUP(B19,'KAYIT LİSTESİ'!$B$4:$G$737,2,0)))</f>
        <v>102</v>
      </c>
      <c r="D19" s="116">
        <f>IF(ISERROR(VLOOKUP(B19,'KAYIT LİSTESİ'!$B$4:$G$737,3,0)),"",(VLOOKUP(B19,'KAYIT LİSTESİ'!$B$4:$G$737,3,0)))</f>
        <v>36009</v>
      </c>
      <c r="E19" s="199" t="str">
        <f>IF(ISERROR(VLOOKUP(B19,'KAYIT LİSTESİ'!$B$4:$G$737,4,0)),"",(VLOOKUP(B19,'KAYIT LİSTESİ'!$B$4:$G$737,4,0)))</f>
        <v>RABİA BAŞ</v>
      </c>
      <c r="F19" s="199" t="str">
        <f>IF(ISERROR(VLOOKUP(B19,'KAYIT LİSTESİ'!$B$4:$G$737,5,0)),"",(VLOOKUP(B19,'KAYIT LİSTESİ'!$B$4:$G$737,5,0)))</f>
        <v>İSTANBUL</v>
      </c>
      <c r="G19" s="117"/>
      <c r="H19" s="204"/>
      <c r="I19" s="74">
        <v>13</v>
      </c>
      <c r="J19" s="73">
        <v>3</v>
      </c>
      <c r="K19" s="198" t="s">
        <v>55</v>
      </c>
      <c r="L19" s="253">
        <f>IF(ISERROR(VLOOKUP(K19,'KAYIT LİSTESİ'!$B$4:$G$737,2,0)),"",(VLOOKUP(K19,'KAYIT LİSTESİ'!$B$4:$G$737,2,0)))</f>
        <v>141</v>
      </c>
      <c r="M19" s="116">
        <f>IF(ISERROR(VLOOKUP(K19,'KAYIT LİSTESİ'!$B$4:$G$737,3,0)),"",(VLOOKUP(K19,'KAYIT LİSTESİ'!$B$4:$G$737,3,0)))</f>
        <v>36058</v>
      </c>
      <c r="N19" s="199" t="str">
        <f>IF(ISERROR(VLOOKUP(K19,'KAYIT LİSTESİ'!$B$4:$G$737,4,0)),"",(VLOOKUP(K19,'KAYIT LİSTESİ'!$B$4:$G$737,4,0)))</f>
        <v>LEYLA KARSÖKEN</v>
      </c>
      <c r="O19" s="199" t="str">
        <f>IF(ISERROR(VLOOKUP(K19,'KAYIT LİSTESİ'!$B$4:$G$737,5,0)),"",(VLOOKUP(K19,'KAYIT LİSTESİ'!$B$4:$G$737,5,0)))</f>
        <v>KIRIKKALE</v>
      </c>
      <c r="P19" s="117"/>
    </row>
    <row r="20" spans="1:16" ht="39" customHeight="1">
      <c r="A20" s="73">
        <v>4</v>
      </c>
      <c r="B20" s="198" t="s">
        <v>158</v>
      </c>
      <c r="C20" s="253">
        <f>IF(ISERROR(VLOOKUP(B20,'KAYIT LİSTESİ'!$B$4:$G$737,2,0)),"",(VLOOKUP(B20,'KAYIT LİSTESİ'!$B$4:$G$737,2,0)))</f>
        <v>201</v>
      </c>
      <c r="D20" s="116">
        <f>IF(ISERROR(VLOOKUP(B20,'KAYIT LİSTESİ'!$B$4:$G$737,3,0)),"",(VLOOKUP(B20,'KAYIT LİSTESİ'!$B$4:$G$737,3,0)))</f>
        <v>36346</v>
      </c>
      <c r="E20" s="199" t="str">
        <f>IF(ISERROR(VLOOKUP(B20,'KAYIT LİSTESİ'!$B$4:$G$737,4,0)),"",(VLOOKUP(B20,'KAYIT LİSTESİ'!$B$4:$G$737,4,0)))</f>
        <v>MELİKE ÖMÜR</v>
      </c>
      <c r="F20" s="199" t="str">
        <f>IF(ISERROR(VLOOKUP(B20,'KAYIT LİSTESİ'!$B$4:$G$737,5,0)),"",(VLOOKUP(B20,'KAYIT LİSTESİ'!$B$4:$G$737,5,0)))</f>
        <v>VAN</v>
      </c>
      <c r="G20" s="117"/>
      <c r="H20" s="204"/>
      <c r="I20" s="74">
        <v>14</v>
      </c>
      <c r="J20" s="73">
        <v>4</v>
      </c>
      <c r="K20" s="198" t="s">
        <v>56</v>
      </c>
      <c r="L20" s="253">
        <f>IF(ISERROR(VLOOKUP(K20,'KAYIT LİSTESİ'!$B$4:$G$737,2,0)),"",(VLOOKUP(K20,'KAYIT LİSTESİ'!$B$4:$G$737,2,0)))</f>
        <v>129</v>
      </c>
      <c r="M20" s="116">
        <f>IF(ISERROR(VLOOKUP(K20,'KAYIT LİSTESİ'!$B$4:$G$737,3,0)),"",(VLOOKUP(K20,'KAYIT LİSTESİ'!$B$4:$G$737,3,0)))</f>
        <v>36645</v>
      </c>
      <c r="N20" s="199" t="str">
        <f>IF(ISERROR(VLOOKUP(K20,'KAYIT LİSTESİ'!$B$4:$G$737,4,0)),"",(VLOOKUP(K20,'KAYIT LİSTESİ'!$B$4:$G$737,4,0)))</f>
        <v>DAMLA NUR TÜMER</v>
      </c>
      <c r="O20" s="199" t="str">
        <f>IF(ISERROR(VLOOKUP(K20,'KAYIT LİSTESİ'!$B$4:$G$737,5,0)),"",(VLOOKUP(K20,'KAYIT LİSTESİ'!$B$4:$G$737,5,0)))</f>
        <v>KAYSERİ</v>
      </c>
      <c r="P20" s="117"/>
    </row>
    <row r="21" spans="1:16" ht="39" customHeight="1">
      <c r="A21" s="73">
        <v>5</v>
      </c>
      <c r="B21" s="198" t="s">
        <v>159</v>
      </c>
      <c r="C21" s="253">
        <f>IF(ISERROR(VLOOKUP(B21,'KAYIT LİSTESİ'!$B$4:$G$737,2,0)),"",(VLOOKUP(B21,'KAYIT LİSTESİ'!$B$4:$G$737,2,0)))</f>
        <v>10</v>
      </c>
      <c r="D21" s="116">
        <f>IF(ISERROR(VLOOKUP(B21,'KAYIT LİSTESİ'!$B$4:$G$737,3,0)),"",(VLOOKUP(B21,'KAYIT LİSTESİ'!$B$4:$G$737,3,0)))</f>
        <v>35538</v>
      </c>
      <c r="E21" s="199" t="str">
        <f>IF(ISERROR(VLOOKUP(B21,'KAYIT LİSTESİ'!$B$4:$G$737,4,0)),"",(VLOOKUP(B21,'KAYIT LİSTESİ'!$B$4:$G$737,4,0)))</f>
        <v>EZGİ BOZKURT</v>
      </c>
      <c r="F21" s="199" t="str">
        <f>IF(ISERROR(VLOOKUP(B21,'KAYIT LİSTESİ'!$B$4:$G$737,5,0)),"",(VLOOKUP(B21,'KAYIT LİSTESİ'!$B$4:$G$737,5,0)))</f>
        <v>ANKARA</v>
      </c>
      <c r="G21" s="117"/>
      <c r="H21" s="204"/>
      <c r="I21" s="74">
        <v>15</v>
      </c>
      <c r="J21" s="73">
        <v>5</v>
      </c>
      <c r="K21" s="198" t="s">
        <v>57</v>
      </c>
      <c r="L21" s="253">
        <f>IF(ISERROR(VLOOKUP(K21,'KAYIT LİSTESİ'!$B$4:$G$737,2,0)),"",(VLOOKUP(K21,'KAYIT LİSTESİ'!$B$4:$G$737,2,0)))</f>
        <v>89</v>
      </c>
      <c r="M21" s="116">
        <f>IF(ISERROR(VLOOKUP(K21,'KAYIT LİSTESİ'!$B$4:$G$737,3,0)),"",(VLOOKUP(K21,'KAYIT LİSTESİ'!$B$4:$G$737,3,0)))</f>
        <v>35927</v>
      </c>
      <c r="N21" s="199" t="str">
        <f>IF(ISERROR(VLOOKUP(K21,'KAYIT LİSTESİ'!$B$4:$G$737,4,0)),"",(VLOOKUP(K21,'KAYIT LİSTESİ'!$B$4:$G$737,4,0)))</f>
        <v>HÜSNİYE SAVAŞÇI</v>
      </c>
      <c r="O21" s="199" t="str">
        <f>IF(ISERROR(VLOOKUP(K21,'KAYIT LİSTESİ'!$B$4:$G$737,5,0)),"",(VLOOKUP(K21,'KAYIT LİSTESİ'!$B$4:$G$737,5,0)))</f>
        <v>HATAY</v>
      </c>
      <c r="P21" s="117"/>
    </row>
    <row r="22" spans="1:16" ht="39" customHeight="1">
      <c r="A22" s="73">
        <v>6</v>
      </c>
      <c r="B22" s="198" t="s">
        <v>160</v>
      </c>
      <c r="C22" s="253">
        <f>IF(ISERROR(VLOOKUP(B22,'KAYIT LİSTESİ'!$B$4:$G$737,2,0)),"",(VLOOKUP(B22,'KAYIT LİSTESİ'!$B$4:$G$737,2,0)))</f>
        <v>28</v>
      </c>
      <c r="D22" s="116">
        <f>IF(ISERROR(VLOOKUP(B22,'KAYIT LİSTESİ'!$B$4:$G$737,3,0)),"",(VLOOKUP(B22,'KAYIT LİSTESİ'!$B$4:$G$737,3,0)))</f>
        <v>36603</v>
      </c>
      <c r="E22" s="199" t="str">
        <f>IF(ISERROR(VLOOKUP(B22,'KAYIT LİSTESİ'!$B$4:$G$737,4,0)),"",(VLOOKUP(B22,'KAYIT LİSTESİ'!$B$4:$G$737,4,0)))</f>
        <v>ALEYNA ÇAKMAK</v>
      </c>
      <c r="F22" s="199" t="str">
        <f>IF(ISERROR(VLOOKUP(B22,'KAYIT LİSTESİ'!$B$4:$G$737,5,0)),"",(VLOOKUP(B22,'KAYIT LİSTESİ'!$B$4:$G$737,5,0)))</f>
        <v>BALIKESİR</v>
      </c>
      <c r="G22" s="117"/>
      <c r="H22" s="204"/>
      <c r="I22" s="74">
        <v>16</v>
      </c>
      <c r="J22" s="73">
        <v>6</v>
      </c>
      <c r="K22" s="198" t="s">
        <v>58</v>
      </c>
      <c r="L22" s="253">
        <f>IF(ISERROR(VLOOKUP(K22,'KAYIT LİSTESİ'!$B$4:$G$737,2,0)),"",(VLOOKUP(K22,'KAYIT LİSTESİ'!$B$4:$G$737,2,0)))</f>
        <v>176</v>
      </c>
      <c r="M22" s="116">
        <f>IF(ISERROR(VLOOKUP(K22,'KAYIT LİSTESİ'!$B$4:$G$737,3,0)),"",(VLOOKUP(K22,'KAYIT LİSTESİ'!$B$4:$G$737,3,0)))</f>
        <v>36162</v>
      </c>
      <c r="N22" s="199" t="str">
        <f>IF(ISERROR(VLOOKUP(K22,'KAYIT LİSTESİ'!$B$4:$G$737,4,0)),"",(VLOOKUP(K22,'KAYIT LİSTESİ'!$B$4:$G$737,4,0)))</f>
        <v>BURCU KIZILIRMAK</v>
      </c>
      <c r="O22" s="199" t="str">
        <f>IF(ISERROR(VLOOKUP(K22,'KAYIT LİSTESİ'!$B$4:$G$737,5,0)),"",(VLOOKUP(K22,'KAYIT LİSTESİ'!$B$4:$G$737,5,0)))</f>
        <v>NEVŞEHİR</v>
      </c>
      <c r="P22" s="117"/>
    </row>
    <row r="23" spans="1:16" ht="39" customHeight="1">
      <c r="A23" s="73">
        <v>7</v>
      </c>
      <c r="B23" s="198" t="s">
        <v>161</v>
      </c>
      <c r="C23" s="253">
        <f>IF(ISERROR(VLOOKUP(B23,'KAYIT LİSTESİ'!$B$4:$G$737,2,0)),"",(VLOOKUP(B23,'KAYIT LİSTESİ'!$B$4:$G$737,2,0)))</f>
        <v>58</v>
      </c>
      <c r="D23" s="116">
        <f>IF(ISERROR(VLOOKUP(B23,'KAYIT LİSTESİ'!$B$4:$G$737,3,0)),"",(VLOOKUP(B23,'KAYIT LİSTESİ'!$B$4:$G$737,3,0)))</f>
        <v>36874</v>
      </c>
      <c r="E23" s="199" t="str">
        <f>IF(ISERROR(VLOOKUP(B23,'KAYIT LİSTESİ'!$B$4:$G$737,4,0)),"",(VLOOKUP(B23,'KAYIT LİSTESİ'!$B$4:$G$737,4,0)))</f>
        <v>SİMAY NUR ERGİN</v>
      </c>
      <c r="F23" s="199" t="str">
        <f>IF(ISERROR(VLOOKUP(B23,'KAYIT LİSTESİ'!$B$4:$G$737,5,0)),"",(VLOOKUP(B23,'KAYIT LİSTESİ'!$B$4:$G$737,5,0)))</f>
        <v>EDİRNE</v>
      </c>
      <c r="G23" s="117"/>
      <c r="H23" s="204"/>
      <c r="I23" s="74">
        <v>17</v>
      </c>
      <c r="J23" s="73">
        <v>7</v>
      </c>
      <c r="K23" s="198" t="s">
        <v>363</v>
      </c>
      <c r="L23" s="253">
        <f>IF(ISERROR(VLOOKUP(K23,'KAYIT LİSTESİ'!$B$4:$G$737,2,0)),"",(VLOOKUP(K23,'KAYIT LİSTESİ'!$B$4:$G$737,2,0)))</f>
        <v>90</v>
      </c>
      <c r="M23" s="116">
        <f>IF(ISERROR(VLOOKUP(K23,'KAYIT LİSTESİ'!$B$4:$G$737,3,0)),"",(VLOOKUP(K23,'KAYIT LİSTESİ'!$B$4:$G$737,3,0)))</f>
        <v>36001</v>
      </c>
      <c r="N23" s="199" t="str">
        <f>IF(ISERROR(VLOOKUP(K23,'KAYIT LİSTESİ'!$B$4:$G$737,4,0)),"",(VLOOKUP(K23,'KAYIT LİSTESİ'!$B$4:$G$737,4,0)))</f>
        <v>NEZAHAT ÖZTÜRK</v>
      </c>
      <c r="O23" s="199" t="str">
        <f>IF(ISERROR(VLOOKUP(K23,'KAYIT LİSTESİ'!$B$4:$G$737,5,0)),"",(VLOOKUP(K23,'KAYIT LİSTESİ'!$B$4:$G$737,5,0)))</f>
        <v>HATAY</v>
      </c>
      <c r="P23" s="117"/>
    </row>
    <row r="24" spans="1:16" ht="39" customHeight="1">
      <c r="A24" s="73">
        <v>8</v>
      </c>
      <c r="B24" s="198" t="s">
        <v>162</v>
      </c>
      <c r="C24" s="253">
        <f>IF(ISERROR(VLOOKUP(B24,'KAYIT LİSTESİ'!$B$4:$G$737,2,0)),"",(VLOOKUP(B24,'KAYIT LİSTESİ'!$B$4:$G$737,2,0)))</f>
        <v>21</v>
      </c>
      <c r="D24" s="116">
        <f>IF(ISERROR(VLOOKUP(B24,'KAYIT LİSTESİ'!$B$4:$G$737,3,0)),"",(VLOOKUP(B24,'KAYIT LİSTESİ'!$B$4:$G$737,3,0)))</f>
        <v>36849</v>
      </c>
      <c r="E24" s="199" t="str">
        <f>IF(ISERROR(VLOOKUP(B24,'KAYIT LİSTESİ'!$B$4:$G$737,4,0)),"",(VLOOKUP(B24,'KAYIT LİSTESİ'!$B$4:$G$737,4,0)))</f>
        <v>NESRİN TOPRAK</v>
      </c>
      <c r="F24" s="199" t="str">
        <f>IF(ISERROR(VLOOKUP(B24,'KAYIT LİSTESİ'!$B$4:$G$737,5,0)),"",(VLOOKUP(B24,'KAYIT LİSTESİ'!$B$4:$G$737,5,0)))</f>
        <v>ARDAHAN</v>
      </c>
      <c r="G24" s="117"/>
      <c r="H24" s="204"/>
      <c r="I24" s="74">
        <v>18</v>
      </c>
      <c r="J24" s="73">
        <v>8</v>
      </c>
      <c r="K24" s="198" t="s">
        <v>364</v>
      </c>
      <c r="L24" s="253">
        <f>IF(ISERROR(VLOOKUP(K24,'KAYIT LİSTESİ'!$B$4:$G$737,2,0)),"",(VLOOKUP(K24,'KAYIT LİSTESİ'!$B$4:$G$737,2,0)))</f>
        <v>57</v>
      </c>
      <c r="M24" s="116">
        <f>IF(ISERROR(VLOOKUP(K24,'KAYIT LİSTESİ'!$B$4:$G$737,3,0)),"",(VLOOKUP(K24,'KAYIT LİSTESİ'!$B$4:$G$737,3,0)))</f>
        <v>36646</v>
      </c>
      <c r="N24" s="199" t="str">
        <f>IF(ISERROR(VLOOKUP(K24,'KAYIT LİSTESİ'!$B$4:$G$737,4,0)),"",(VLOOKUP(K24,'KAYIT LİSTESİ'!$B$4:$G$737,4,0)))</f>
        <v>KÜBRA GENCER</v>
      </c>
      <c r="O24" s="199" t="str">
        <f>IF(ISERROR(VLOOKUP(K24,'KAYIT LİSTESİ'!$B$4:$G$737,5,0)),"",(VLOOKUP(K24,'KAYIT LİSTESİ'!$B$4:$G$737,5,0)))</f>
        <v>DİYARBAKIR</v>
      </c>
      <c r="P24" s="117"/>
    </row>
    <row r="25" spans="1:16" ht="39" customHeight="1">
      <c r="A25" s="582" t="s">
        <v>18</v>
      </c>
      <c r="B25" s="583"/>
      <c r="C25" s="583"/>
      <c r="D25" s="583"/>
      <c r="E25" s="583"/>
      <c r="F25" s="583"/>
      <c r="G25" s="583"/>
      <c r="H25" s="204"/>
      <c r="I25" s="74">
        <v>19</v>
      </c>
      <c r="J25" s="582" t="s">
        <v>18</v>
      </c>
      <c r="K25" s="583"/>
      <c r="L25" s="583"/>
      <c r="M25" s="583"/>
      <c r="N25" s="583"/>
      <c r="O25" s="583"/>
      <c r="P25" s="583"/>
    </row>
    <row r="26" spans="1:16" ht="39" customHeight="1">
      <c r="A26" s="194" t="s">
        <v>12</v>
      </c>
      <c r="B26" s="194" t="s">
        <v>87</v>
      </c>
      <c r="C26" s="194" t="s">
        <v>86</v>
      </c>
      <c r="D26" s="195" t="s">
        <v>13</v>
      </c>
      <c r="E26" s="196" t="s">
        <v>14</v>
      </c>
      <c r="F26" s="196" t="s">
        <v>548</v>
      </c>
      <c r="G26" s="194" t="s">
        <v>203</v>
      </c>
      <c r="H26" s="204"/>
      <c r="I26" s="74">
        <v>20</v>
      </c>
      <c r="J26" s="194" t="s">
        <v>12</v>
      </c>
      <c r="K26" s="194" t="s">
        <v>87</v>
      </c>
      <c r="L26" s="194" t="s">
        <v>86</v>
      </c>
      <c r="M26" s="195" t="s">
        <v>13</v>
      </c>
      <c r="N26" s="196" t="s">
        <v>14</v>
      </c>
      <c r="O26" s="196" t="s">
        <v>548</v>
      </c>
      <c r="P26" s="194" t="s">
        <v>203</v>
      </c>
    </row>
    <row r="27" spans="1:16" ht="39" customHeight="1">
      <c r="A27" s="73">
        <v>1</v>
      </c>
      <c r="B27" s="198" t="s">
        <v>163</v>
      </c>
      <c r="C27" s="253">
        <f>IF(ISERROR(VLOOKUP(B27,'KAYIT LİSTESİ'!$B$4:$G$737,2,0)),"",(VLOOKUP(B27,'KAYIT LİSTESİ'!$B$4:$G$737,2,0)))</f>
        <v>207</v>
      </c>
      <c r="D27" s="116">
        <f>IF(ISERROR(VLOOKUP(B27,'KAYIT LİSTESİ'!$B$4:$G$737,3,0)),"",(VLOOKUP(B27,'KAYIT LİSTESİ'!$B$4:$G$737,3,0)))</f>
        <v>35857</v>
      </c>
      <c r="E27" s="199" t="str">
        <f>IF(ISERROR(VLOOKUP(B27,'KAYIT LİSTESİ'!$B$4:$G$737,4,0)),"",(VLOOKUP(B27,'KAYIT LİSTESİ'!$B$4:$G$737,4,0)))</f>
        <v>SEHER KUŞÇU</v>
      </c>
      <c r="F27" s="199" t="str">
        <f>IF(ISERROR(VLOOKUP(B27,'KAYIT LİSTESİ'!$B$4:$G$737,5,0)),"",(VLOOKUP(B27,'KAYIT LİSTESİ'!$B$4:$G$737,5,0)))</f>
        <v>ADIYAMAN</v>
      </c>
      <c r="G27" s="117"/>
      <c r="H27" s="204"/>
      <c r="I27" s="74">
        <v>21</v>
      </c>
      <c r="J27" s="73">
        <v>1</v>
      </c>
      <c r="K27" s="198" t="s">
        <v>59</v>
      </c>
      <c r="L27" s="253">
        <f>IF(ISERROR(VLOOKUP(K27,'KAYIT LİSTESİ'!$B$4:$G$737,2,0)),"",(VLOOKUP(K27,'KAYIT LİSTESİ'!$B$4:$G$737,2,0)))</f>
      </c>
      <c r="M27" s="116">
        <f>IF(ISERROR(VLOOKUP(K27,'KAYIT LİSTESİ'!$B$4:$G$737,3,0)),"",(VLOOKUP(K27,'KAYIT LİSTESİ'!$B$4:$G$737,3,0)))</f>
      </c>
      <c r="N27" s="199">
        <f>IF(ISERROR(VLOOKUP(K27,'KAYIT LİSTESİ'!$B$4:$G$737,4,0)),"",(VLOOKUP(K27,'KAYIT LİSTESİ'!$B$4:$G$737,4,0)))</f>
      </c>
      <c r="O27" s="199">
        <f>IF(ISERROR(VLOOKUP(K27,'KAYIT LİSTESİ'!$B$4:$G$737,5,0)),"",(VLOOKUP(K27,'KAYIT LİSTESİ'!$B$4:$G$737,5,0)))</f>
      </c>
      <c r="P27" s="117"/>
    </row>
    <row r="28" spans="1:16" ht="39" customHeight="1">
      <c r="A28" s="73">
        <v>2</v>
      </c>
      <c r="B28" s="198" t="s">
        <v>164</v>
      </c>
      <c r="C28" s="253">
        <f>IF(ISERROR(VLOOKUP(B28,'KAYIT LİSTESİ'!$B$4:$G$737,2,0)),"",(VLOOKUP(B28,'KAYIT LİSTESİ'!$B$4:$G$737,2,0)))</f>
        <v>177</v>
      </c>
      <c r="D28" s="116">
        <f>IF(ISERROR(VLOOKUP(B28,'KAYIT LİSTESİ'!$B$4:$G$737,3,0)),"",(VLOOKUP(B28,'KAYIT LİSTESİ'!$B$4:$G$737,3,0)))</f>
        <v>36620</v>
      </c>
      <c r="E28" s="199" t="str">
        <f>IF(ISERROR(VLOOKUP(B28,'KAYIT LİSTESİ'!$B$4:$G$737,4,0)),"",(VLOOKUP(B28,'KAYIT LİSTESİ'!$B$4:$G$737,4,0)))</f>
        <v>BAHAR BOZKURT</v>
      </c>
      <c r="F28" s="199" t="str">
        <f>IF(ISERROR(VLOOKUP(B28,'KAYIT LİSTESİ'!$B$4:$G$737,5,0)),"",(VLOOKUP(B28,'KAYIT LİSTESİ'!$B$4:$G$737,5,0)))</f>
        <v>NEVŞEHİR</v>
      </c>
      <c r="G28" s="117"/>
      <c r="H28" s="204"/>
      <c r="I28" s="74">
        <v>22</v>
      </c>
      <c r="J28" s="73">
        <v>2</v>
      </c>
      <c r="K28" s="198" t="s">
        <v>60</v>
      </c>
      <c r="L28" s="253">
        <f>IF(ISERROR(VLOOKUP(K28,'KAYIT LİSTESİ'!$B$4:$G$737,2,0)),"",(VLOOKUP(K28,'KAYIT LİSTESİ'!$B$4:$G$737,2,0)))</f>
        <v>170</v>
      </c>
      <c r="M28" s="116">
        <f>IF(ISERROR(VLOOKUP(K28,'KAYIT LİSTESİ'!$B$4:$G$737,3,0)),"",(VLOOKUP(K28,'KAYIT LİSTESİ'!$B$4:$G$737,3,0)))</f>
        <v>35976</v>
      </c>
      <c r="N28" s="199" t="str">
        <f>IF(ISERROR(VLOOKUP(K28,'KAYIT LİSTESİ'!$B$4:$G$737,4,0)),"",(VLOOKUP(K28,'KAYIT LİSTESİ'!$B$4:$G$737,4,0)))</f>
        <v>FATMANUR UĞUR</v>
      </c>
      <c r="O28" s="199" t="str">
        <f>IF(ISERROR(VLOOKUP(K28,'KAYIT LİSTESİ'!$B$4:$G$737,5,0)),"",(VLOOKUP(K28,'KAYIT LİSTESİ'!$B$4:$G$737,5,0)))</f>
        <v>MERSİN</v>
      </c>
      <c r="P28" s="117"/>
    </row>
    <row r="29" spans="1:16" ht="39" customHeight="1">
      <c r="A29" s="73">
        <v>3</v>
      </c>
      <c r="B29" s="198" t="s">
        <v>165</v>
      </c>
      <c r="C29" s="253">
        <f>IF(ISERROR(VLOOKUP(B29,'KAYIT LİSTESİ'!$B$4:$G$737,2,0)),"",(VLOOKUP(B29,'KAYIT LİSTESİ'!$B$4:$G$737,2,0)))</f>
        <v>81</v>
      </c>
      <c r="D29" s="116">
        <f>IF(ISERROR(VLOOKUP(B29,'KAYIT LİSTESİ'!$B$4:$G$737,3,0)),"",(VLOOKUP(B29,'KAYIT LİSTESİ'!$B$4:$G$737,3,0)))</f>
        <v>36385</v>
      </c>
      <c r="E29" s="199" t="str">
        <f>IF(ISERROR(VLOOKUP(B29,'KAYIT LİSTESİ'!$B$4:$G$737,4,0)),"",(VLOOKUP(B29,'KAYIT LİSTESİ'!$B$4:$G$737,4,0)))</f>
        <v>ŞEYMA BİRİNCİ</v>
      </c>
      <c r="F29" s="199" t="str">
        <f>IF(ISERROR(VLOOKUP(B29,'KAYIT LİSTESİ'!$B$4:$G$737,5,0)),"",(VLOOKUP(B29,'KAYIT LİSTESİ'!$B$4:$G$737,5,0)))</f>
        <v>GİRESUN</v>
      </c>
      <c r="G29" s="117"/>
      <c r="H29" s="204"/>
      <c r="I29" s="74">
        <v>23</v>
      </c>
      <c r="J29" s="73">
        <v>3</v>
      </c>
      <c r="K29" s="198" t="s">
        <v>61</v>
      </c>
      <c r="L29" s="253">
        <f>IF(ISERROR(VLOOKUP(K29,'KAYIT LİSTESİ'!$B$4:$G$737,2,0)),"",(VLOOKUP(K29,'KAYIT LİSTESİ'!$B$4:$G$737,2,0)))</f>
        <v>101</v>
      </c>
      <c r="M29" s="116">
        <f>IF(ISERROR(VLOOKUP(K29,'KAYIT LİSTESİ'!$B$4:$G$737,3,0)),"",(VLOOKUP(K29,'KAYIT LİSTESİ'!$B$4:$G$737,3,0)))</f>
        <v>36080</v>
      </c>
      <c r="N29" s="199" t="str">
        <f>IF(ISERROR(VLOOKUP(K29,'KAYIT LİSTESİ'!$B$4:$G$737,4,0)),"",(VLOOKUP(K29,'KAYIT LİSTESİ'!$B$4:$G$737,4,0)))</f>
        <v>ESRA DAL</v>
      </c>
      <c r="O29" s="199" t="str">
        <f>IF(ISERROR(VLOOKUP(K29,'KAYIT LİSTESİ'!$B$4:$G$737,5,0)),"",(VLOOKUP(K29,'KAYIT LİSTESİ'!$B$4:$G$737,5,0)))</f>
        <v>İSTANBUL</v>
      </c>
      <c r="P29" s="117"/>
    </row>
    <row r="30" spans="1:16" ht="39" customHeight="1">
      <c r="A30" s="73">
        <v>4</v>
      </c>
      <c r="B30" s="198" t="s">
        <v>166</v>
      </c>
      <c r="C30" s="253">
        <f>IF(ISERROR(VLOOKUP(B30,'KAYIT LİSTESİ'!$B$4:$G$737,2,0)),"",(VLOOKUP(B30,'KAYIT LİSTESİ'!$B$4:$G$737,2,0)))</f>
        <v>110</v>
      </c>
      <c r="D30" s="116">
        <f>IF(ISERROR(VLOOKUP(B30,'KAYIT LİSTESİ'!$B$4:$G$737,3,0)),"",(VLOOKUP(B30,'KAYIT LİSTESİ'!$B$4:$G$737,3,0)))</f>
        <v>35990</v>
      </c>
      <c r="E30" s="199" t="str">
        <f>IF(ISERROR(VLOOKUP(B30,'KAYIT LİSTESİ'!$B$4:$G$737,4,0)),"",(VLOOKUP(B30,'KAYIT LİSTESİ'!$B$4:$G$737,4,0)))</f>
        <v>FERİDE TERZİ</v>
      </c>
      <c r="F30" s="199" t="str">
        <f>IF(ISERROR(VLOOKUP(B30,'KAYIT LİSTESİ'!$B$4:$G$737,5,0)),"",(VLOOKUP(B30,'KAYIT LİSTESİ'!$B$4:$G$737,5,0)))</f>
        <v>İZMİR</v>
      </c>
      <c r="G30" s="117"/>
      <c r="H30" s="204"/>
      <c r="I30" s="74">
        <v>24</v>
      </c>
      <c r="J30" s="73">
        <v>4</v>
      </c>
      <c r="K30" s="198" t="s">
        <v>62</v>
      </c>
      <c r="L30" s="253">
        <f>IF(ISERROR(VLOOKUP(K30,'KAYIT LİSTESİ'!$B$4:$G$737,2,0)),"",(VLOOKUP(K30,'KAYIT LİSTESİ'!$B$4:$G$737,2,0)))</f>
        <v>11</v>
      </c>
      <c r="M30" s="116">
        <f>IF(ISERROR(VLOOKUP(K30,'KAYIT LİSTESİ'!$B$4:$G$737,3,0)),"",(VLOOKUP(K30,'KAYIT LİSTESİ'!$B$4:$G$737,3,0)))</f>
        <v>35434</v>
      </c>
      <c r="N30" s="199" t="str">
        <f>IF(ISERROR(VLOOKUP(K30,'KAYIT LİSTESİ'!$B$4:$G$737,4,0)),"",(VLOOKUP(K30,'KAYIT LİSTESİ'!$B$4:$G$737,4,0)))</f>
        <v>SEDA ERGÜVEN</v>
      </c>
      <c r="O30" s="199" t="str">
        <f>IF(ISERROR(VLOOKUP(K30,'KAYIT LİSTESİ'!$B$4:$G$737,5,0)),"",(VLOOKUP(K30,'KAYIT LİSTESİ'!$B$4:$G$737,5,0)))</f>
        <v>ANKARA</v>
      </c>
      <c r="P30" s="117"/>
    </row>
    <row r="31" spans="1:16" ht="39" customHeight="1">
      <c r="A31" s="73">
        <v>5</v>
      </c>
      <c r="B31" s="198" t="s">
        <v>167</v>
      </c>
      <c r="C31" s="253">
        <f>IF(ISERROR(VLOOKUP(B31,'KAYIT LİSTESİ'!$B$4:$G$737,2,0)),"",(VLOOKUP(B31,'KAYIT LİSTESİ'!$B$4:$G$737,2,0)))</f>
        <v>105</v>
      </c>
      <c r="D31" s="116">
        <f>IF(ISERROR(VLOOKUP(B31,'KAYIT LİSTESİ'!$B$4:$G$737,3,0)),"",(VLOOKUP(B31,'KAYIT LİSTESİ'!$B$4:$G$737,3,0)))</f>
        <v>36183</v>
      </c>
      <c r="E31" s="199" t="str">
        <f>IF(ISERROR(VLOOKUP(B31,'KAYIT LİSTESİ'!$B$4:$G$737,4,0)),"",(VLOOKUP(B31,'KAYIT LİSTESİ'!$B$4:$G$737,4,0)))</f>
        <v>ELİF POLAT</v>
      </c>
      <c r="F31" s="199" t="str">
        <f>IF(ISERROR(VLOOKUP(B31,'KAYIT LİSTESİ'!$B$4:$G$737,5,0)),"",(VLOOKUP(B31,'KAYIT LİSTESİ'!$B$4:$G$737,5,0)))</f>
        <v>İSTANBUL</v>
      </c>
      <c r="G31" s="117"/>
      <c r="H31" s="204"/>
      <c r="I31" s="74">
        <v>25</v>
      </c>
      <c r="J31" s="73">
        <v>5</v>
      </c>
      <c r="K31" s="198" t="s">
        <v>63</v>
      </c>
      <c r="L31" s="253">
        <f>IF(ISERROR(VLOOKUP(K31,'KAYIT LİSTESİ'!$B$4:$G$737,2,0)),"",(VLOOKUP(K31,'KAYIT LİSTESİ'!$B$4:$G$737,2,0)))</f>
        <v>38</v>
      </c>
      <c r="M31" s="116">
        <f>IF(ISERROR(VLOOKUP(K31,'KAYIT LİSTESİ'!$B$4:$G$737,3,0)),"",(VLOOKUP(K31,'KAYIT LİSTESİ'!$B$4:$G$737,3,0)))</f>
        <v>35506</v>
      </c>
      <c r="N31" s="199" t="str">
        <f>IF(ISERROR(VLOOKUP(K31,'KAYIT LİSTESİ'!$B$4:$G$737,4,0)),"",(VLOOKUP(K31,'KAYIT LİSTESİ'!$B$4:$G$737,4,0)))</f>
        <v>BAHAR ILDIRKAYA</v>
      </c>
      <c r="O31" s="199" t="str">
        <f>IF(ISERROR(VLOOKUP(K31,'KAYIT LİSTESİ'!$B$4:$G$737,5,0)),"",(VLOOKUP(K31,'KAYIT LİSTESİ'!$B$4:$G$737,5,0)))</f>
        <v>BURSA</v>
      </c>
      <c r="P31" s="117"/>
    </row>
    <row r="32" spans="1:16" ht="39" customHeight="1">
      <c r="A32" s="73">
        <v>6</v>
      </c>
      <c r="B32" s="198" t="s">
        <v>168</v>
      </c>
      <c r="C32" s="253">
        <f>IF(ISERROR(VLOOKUP(B32,'KAYIT LİSTESİ'!$B$4:$G$737,2,0)),"",(VLOOKUP(B32,'KAYIT LİSTESİ'!$B$4:$G$737,2,0)))</f>
        <v>188</v>
      </c>
      <c r="D32" s="116">
        <f>IF(ISERROR(VLOOKUP(B32,'KAYIT LİSTESİ'!$B$4:$G$737,3,0)),"",(VLOOKUP(B32,'KAYIT LİSTESİ'!$B$4:$G$737,3,0)))</f>
        <v>35621</v>
      </c>
      <c r="E32" s="199" t="str">
        <f>IF(ISERROR(VLOOKUP(B32,'KAYIT LİSTESİ'!$B$4:$G$737,4,0)),"",(VLOOKUP(B32,'KAYIT LİSTESİ'!$B$4:$G$737,4,0)))</f>
        <v>SEMANUR İNAN</v>
      </c>
      <c r="F32" s="199" t="str">
        <f>IF(ISERROR(VLOOKUP(B32,'KAYIT LİSTESİ'!$B$4:$G$737,5,0)),"",(VLOOKUP(B32,'KAYIT LİSTESİ'!$B$4:$G$737,5,0)))</f>
        <v>TRABZON</v>
      </c>
      <c r="G32" s="117"/>
      <c r="H32" s="204"/>
      <c r="J32" s="73">
        <v>6</v>
      </c>
      <c r="K32" s="198" t="s">
        <v>64</v>
      </c>
      <c r="L32" s="253">
        <f>IF(ISERROR(VLOOKUP(K32,'KAYIT LİSTESİ'!$B$4:$G$737,2,0)),"",(VLOOKUP(K32,'KAYIT LİSTESİ'!$B$4:$G$737,2,0)))</f>
        <v>156</v>
      </c>
      <c r="M32" s="116">
        <f>IF(ISERROR(VLOOKUP(K32,'KAYIT LİSTESİ'!$B$4:$G$737,3,0)),"",(VLOOKUP(K32,'KAYIT LİSTESİ'!$B$4:$G$737,3,0)))</f>
        <v>36526</v>
      </c>
      <c r="N32" s="199" t="str">
        <f>IF(ISERROR(VLOOKUP(K32,'KAYIT LİSTESİ'!$B$4:$G$737,4,0)),"",(VLOOKUP(K32,'KAYIT LİSTESİ'!$B$4:$G$737,4,0)))</f>
        <v>ESRA ERKEÇ</v>
      </c>
      <c r="O32" s="199" t="str">
        <f>IF(ISERROR(VLOOKUP(K32,'KAYIT LİSTESİ'!$B$4:$G$737,5,0)),"",(VLOOKUP(K32,'KAYIT LİSTESİ'!$B$4:$G$737,5,0)))</f>
        <v>KONYA</v>
      </c>
      <c r="P32" s="117"/>
    </row>
    <row r="33" spans="1:16" ht="39" customHeight="1">
      <c r="A33" s="73">
        <v>7</v>
      </c>
      <c r="B33" s="198" t="s">
        <v>169</v>
      </c>
      <c r="C33" s="253">
        <f>IF(ISERROR(VLOOKUP(B33,'KAYIT LİSTESİ'!$B$4:$G$737,2,0)),"",(VLOOKUP(B33,'KAYIT LİSTESİ'!$B$4:$G$737,2,0)))</f>
        <v>189</v>
      </c>
      <c r="D33" s="116">
        <f>IF(ISERROR(VLOOKUP(B33,'KAYIT LİSTESİ'!$B$4:$G$737,3,0)),"",(VLOOKUP(B33,'KAYIT LİSTESİ'!$B$4:$G$737,3,0)))</f>
        <v>36880</v>
      </c>
      <c r="E33" s="199" t="str">
        <f>IF(ISERROR(VLOOKUP(B33,'KAYIT LİSTESİ'!$B$4:$G$737,4,0)),"",(VLOOKUP(B33,'KAYIT LİSTESİ'!$B$4:$G$737,4,0)))</f>
        <v>BEYZANUR KAPUCU</v>
      </c>
      <c r="F33" s="199" t="str">
        <f>IF(ISERROR(VLOOKUP(B33,'KAYIT LİSTESİ'!$B$4:$G$737,5,0)),"",(VLOOKUP(B33,'KAYIT LİSTESİ'!$B$4:$G$737,5,0)))</f>
        <v>TRABZON</v>
      </c>
      <c r="G33" s="117"/>
      <c r="H33" s="204"/>
      <c r="J33" s="73">
        <v>7</v>
      </c>
      <c r="K33" s="198" t="s">
        <v>365</v>
      </c>
      <c r="L33" s="253">
        <f>IF(ISERROR(VLOOKUP(K33,'KAYIT LİSTESİ'!$B$4:$G$737,2,0)),"",(VLOOKUP(K33,'KAYIT LİSTESİ'!$B$4:$G$737,2,0)))</f>
        <v>86</v>
      </c>
      <c r="M33" s="116">
        <f>IF(ISERROR(VLOOKUP(K33,'KAYIT LİSTESİ'!$B$4:$G$737,3,0)),"",(VLOOKUP(K33,'KAYIT LİSTESİ'!$B$4:$G$737,3,0)))</f>
        <v>36110</v>
      </c>
      <c r="N33" s="199" t="str">
        <f>IF(ISERROR(VLOOKUP(K33,'KAYIT LİSTESİ'!$B$4:$G$737,4,0)),"",(VLOOKUP(K33,'KAYIT LİSTESİ'!$B$4:$G$737,4,0)))</f>
        <v>EDA NUR TERZİ</v>
      </c>
      <c r="O33" s="199" t="str">
        <f>IF(ISERROR(VLOOKUP(K33,'KAYIT LİSTESİ'!$B$4:$G$737,5,0)),"",(VLOOKUP(K33,'KAYIT LİSTESİ'!$B$4:$G$737,5,0)))</f>
        <v>HATAY</v>
      </c>
      <c r="P33" s="117"/>
    </row>
    <row r="34" spans="1:16" ht="39" customHeight="1">
      <c r="A34" s="73">
        <v>8</v>
      </c>
      <c r="B34" s="198" t="s">
        <v>170</v>
      </c>
      <c r="C34" s="253">
        <f>IF(ISERROR(VLOOKUP(B34,'KAYIT LİSTESİ'!$B$4:$G$737,2,0)),"",(VLOOKUP(B34,'KAYIT LİSTESİ'!$B$4:$G$737,2,0)))</f>
        <v>202</v>
      </c>
      <c r="D34" s="116">
        <f>IF(ISERROR(VLOOKUP(B34,'KAYIT LİSTESİ'!$B$4:$G$737,3,0)),"",(VLOOKUP(B34,'KAYIT LİSTESİ'!$B$4:$G$737,3,0)))</f>
        <v>36655</v>
      </c>
      <c r="E34" s="199" t="str">
        <f>IF(ISERROR(VLOOKUP(B34,'KAYIT LİSTESİ'!$B$4:$G$737,4,0)),"",(VLOOKUP(B34,'KAYIT LİSTESİ'!$B$4:$G$737,4,0)))</f>
        <v>ÖZNUR TATAR</v>
      </c>
      <c r="F34" s="199" t="str">
        <f>IF(ISERROR(VLOOKUP(B34,'KAYIT LİSTESİ'!$B$4:$G$737,5,0)),"",(VLOOKUP(B34,'KAYIT LİSTESİ'!$B$4:$G$737,5,0)))</f>
        <v>VAN</v>
      </c>
      <c r="G34" s="117"/>
      <c r="H34" s="204"/>
      <c r="J34" s="73">
        <v>8</v>
      </c>
      <c r="K34" s="198" t="s">
        <v>366</v>
      </c>
      <c r="L34" s="253">
        <f>IF(ISERROR(VLOOKUP(K34,'KAYIT LİSTESİ'!$B$4:$G$737,2,0)),"",(VLOOKUP(K34,'KAYIT LİSTESİ'!$B$4:$G$737,2,0)))</f>
        <v>28</v>
      </c>
      <c r="M34" s="116">
        <f>IF(ISERROR(VLOOKUP(K34,'KAYIT LİSTESİ'!$B$4:$G$737,3,0)),"",(VLOOKUP(K34,'KAYIT LİSTESİ'!$B$4:$G$737,3,0)))</f>
        <v>36603</v>
      </c>
      <c r="N34" s="199" t="str">
        <f>IF(ISERROR(VLOOKUP(K34,'KAYIT LİSTESİ'!$B$4:$G$737,4,0)),"",(VLOOKUP(K34,'KAYIT LİSTESİ'!$B$4:$G$737,4,0)))</f>
        <v>ALEYNA ÇAKMAK</v>
      </c>
      <c r="O34" s="199" t="str">
        <f>IF(ISERROR(VLOOKUP(K34,'KAYIT LİSTESİ'!$B$4:$G$737,5,0)),"",(VLOOKUP(K34,'KAYIT LİSTESİ'!$B$4:$G$737,5,0)))</f>
        <v>BALIKESİR</v>
      </c>
      <c r="P34" s="117"/>
    </row>
    <row r="35" spans="1:16" ht="39" customHeight="1">
      <c r="A35" s="588" t="s">
        <v>326</v>
      </c>
      <c r="B35" s="588"/>
      <c r="C35" s="588"/>
      <c r="D35" s="588"/>
      <c r="E35" s="588"/>
      <c r="F35" s="588"/>
      <c r="G35" s="588"/>
      <c r="H35" s="206"/>
      <c r="J35" s="586" t="s">
        <v>367</v>
      </c>
      <c r="K35" s="586"/>
      <c r="L35" s="586"/>
      <c r="M35" s="586"/>
      <c r="N35" s="586"/>
      <c r="O35" s="586"/>
      <c r="P35" s="586"/>
    </row>
    <row r="36" spans="1:16" ht="39" customHeight="1">
      <c r="A36" s="582" t="s">
        <v>16</v>
      </c>
      <c r="B36" s="583"/>
      <c r="C36" s="583"/>
      <c r="D36" s="583"/>
      <c r="E36" s="583"/>
      <c r="F36" s="583"/>
      <c r="G36" s="583"/>
      <c r="H36" s="207"/>
      <c r="J36" s="584" t="s">
        <v>6</v>
      </c>
      <c r="K36" s="587"/>
      <c r="L36" s="584" t="s">
        <v>85</v>
      </c>
      <c r="M36" s="584" t="s">
        <v>21</v>
      </c>
      <c r="N36" s="584" t="s">
        <v>7</v>
      </c>
      <c r="O36" s="584" t="s">
        <v>548</v>
      </c>
      <c r="P36" s="584" t="s">
        <v>203</v>
      </c>
    </row>
    <row r="37" spans="1:16" ht="39" customHeight="1">
      <c r="A37" s="194" t="s">
        <v>12</v>
      </c>
      <c r="B37" s="194" t="s">
        <v>87</v>
      </c>
      <c r="C37" s="194" t="s">
        <v>86</v>
      </c>
      <c r="D37" s="195" t="s">
        <v>13</v>
      </c>
      <c r="E37" s="196" t="s">
        <v>14</v>
      </c>
      <c r="F37" s="196" t="s">
        <v>548</v>
      </c>
      <c r="G37" s="194" t="s">
        <v>203</v>
      </c>
      <c r="H37" s="208"/>
      <c r="J37" s="585"/>
      <c r="K37" s="587"/>
      <c r="L37" s="585"/>
      <c r="M37" s="585"/>
      <c r="N37" s="585"/>
      <c r="O37" s="585"/>
      <c r="P37" s="585"/>
    </row>
    <row r="38" spans="1:16" ht="39" customHeight="1">
      <c r="A38" s="22">
        <v>1</v>
      </c>
      <c r="B38" s="23" t="s">
        <v>247</v>
      </c>
      <c r="C38" s="255">
        <f>IF(ISERROR(VLOOKUP(B38,'KAYIT LİSTESİ'!$B$4:$G$737,2,0)),"",(VLOOKUP(B38,'KAYIT LİSTESİ'!$B$4:$G$737,2,0)))</f>
      </c>
      <c r="D38" s="24">
        <f>IF(ISERROR(VLOOKUP(B38,'KAYIT LİSTESİ'!$B$4:$G$737,3,0)),"",(VLOOKUP(B38,'KAYIT LİSTESİ'!$B$4:$G$737,3,0)))</f>
      </c>
      <c r="E38" s="50">
        <f>IF(ISERROR(VLOOKUP(B38,'KAYIT LİSTESİ'!$B$4:$G$737,4,0)),"",(VLOOKUP(B38,'KAYIT LİSTESİ'!$B$4:$G$737,4,0)))</f>
      </c>
      <c r="F38" s="50">
        <f>IF(ISERROR(VLOOKUP(B38,'KAYIT LİSTESİ'!$B$4:$G$737,5,0)),"",(VLOOKUP(B38,'KAYIT LİSTESİ'!$B$4:$G$737,5,0)))</f>
      </c>
      <c r="G38" s="25"/>
      <c r="H38" s="209"/>
      <c r="J38" s="73">
        <v>1</v>
      </c>
      <c r="K38" s="198" t="s">
        <v>368</v>
      </c>
      <c r="L38" s="256">
        <f>IF(ISERROR(VLOOKUP(K38,'KAYIT LİSTESİ'!$B$4:$G$737,2,0)),"",(VLOOKUP(K38,'KAYIT LİSTESİ'!$B$4:$G$737,2,0)))</f>
        <v>165</v>
      </c>
      <c r="M38" s="200">
        <f>IF(ISERROR(VLOOKUP(K38,'KAYIT LİSTESİ'!$B$4:$G$737,3,0)),"",(VLOOKUP(K38,'KAYIT LİSTESİ'!$B$4:$G$737,3,0)))</f>
        <v>35674</v>
      </c>
      <c r="N38" s="218" t="str">
        <f>IF(ISERROR(VLOOKUP(K38,'KAYIT LİSTESİ'!$B$4:$G$737,4,0)),"",(VLOOKUP(K38,'KAYIT LİSTESİ'!$B$4:$G$737,4,0)))</f>
        <v>DİLAN ERDEMİR</v>
      </c>
      <c r="O38" s="218" t="str">
        <f>IF(ISERROR(VLOOKUP(K38,'KAYIT LİSTESİ'!$B$4:$G$737,5,0)),"",(VLOOKUP(K38,'KAYIT LİSTESİ'!$B$4:$G$737,5,0)))</f>
        <v>KONYA</v>
      </c>
      <c r="P38" s="201"/>
    </row>
    <row r="39" spans="1:16" ht="39" customHeight="1">
      <c r="A39" s="22">
        <v>2</v>
      </c>
      <c r="B39" s="23" t="s">
        <v>248</v>
      </c>
      <c r="C39" s="255">
        <f>IF(ISERROR(VLOOKUP(B39,'KAYIT LİSTESİ'!$B$4:$G$737,2,0)),"",(VLOOKUP(B39,'KAYIT LİSTESİ'!$B$4:$G$737,2,0)))</f>
        <v>80</v>
      </c>
      <c r="D39" s="24">
        <f>IF(ISERROR(VLOOKUP(B39,'KAYIT LİSTESİ'!$B$4:$G$737,3,0)),"",(VLOOKUP(B39,'KAYIT LİSTESİ'!$B$4:$G$737,3,0)))</f>
        <v>36161</v>
      </c>
      <c r="E39" s="50" t="str">
        <f>IF(ISERROR(VLOOKUP(B39,'KAYIT LİSTESİ'!$B$4:$G$737,4,0)),"",(VLOOKUP(B39,'KAYIT LİSTESİ'!$B$4:$G$737,4,0)))</f>
        <v>AYSEL YILMAZ </v>
      </c>
      <c r="F39" s="50" t="str">
        <f>IF(ISERROR(VLOOKUP(B39,'KAYIT LİSTESİ'!$B$4:$G$737,5,0)),"",(VLOOKUP(B39,'KAYIT LİSTESİ'!$B$4:$G$737,5,0)))</f>
        <v>GAZİANTEP</v>
      </c>
      <c r="G39" s="25"/>
      <c r="H39" s="209"/>
      <c r="J39" s="73">
        <v>2</v>
      </c>
      <c r="K39" s="198" t="s">
        <v>369</v>
      </c>
      <c r="L39" s="256">
        <f>IF(ISERROR(VLOOKUP(K39,'KAYIT LİSTESİ'!$B$4:$G$737,2,0)),"",(VLOOKUP(K39,'KAYIT LİSTESİ'!$B$4:$G$737,2,0)))</f>
        <v>169</v>
      </c>
      <c r="M39" s="200">
        <f>IF(ISERROR(VLOOKUP(K39,'KAYIT LİSTESİ'!$B$4:$G$737,3,0)),"",(VLOOKUP(K39,'KAYIT LİSTESİ'!$B$4:$G$737,3,0)))</f>
        <v>35724</v>
      </c>
      <c r="N39" s="218" t="str">
        <f>IF(ISERROR(VLOOKUP(K39,'KAYIT LİSTESİ'!$B$4:$G$737,4,0)),"",(VLOOKUP(K39,'KAYIT LİSTESİ'!$B$4:$G$737,4,0)))</f>
        <v>HAYRİYE MELİSA BAKIRSİNİ</v>
      </c>
      <c r="O39" s="218" t="str">
        <f>IF(ISERROR(VLOOKUP(K39,'KAYIT LİSTESİ'!$B$4:$G$737,5,0)),"",(VLOOKUP(K39,'KAYIT LİSTESİ'!$B$4:$G$737,5,0)))</f>
        <v>KONYA</v>
      </c>
      <c r="P39" s="201"/>
    </row>
    <row r="40" spans="1:16" ht="39" customHeight="1">
      <c r="A40" s="22">
        <v>3</v>
      </c>
      <c r="B40" s="23" t="s">
        <v>249</v>
      </c>
      <c r="C40" s="255">
        <f>IF(ISERROR(VLOOKUP(B40,'KAYIT LİSTESİ'!$B$4:$G$737,2,0)),"",(VLOOKUP(B40,'KAYIT LİSTESİ'!$B$4:$G$737,2,0)))</f>
        <v>189</v>
      </c>
      <c r="D40" s="24">
        <f>IF(ISERROR(VLOOKUP(B40,'KAYIT LİSTESİ'!$B$4:$G$737,3,0)),"",(VLOOKUP(B40,'KAYIT LİSTESİ'!$B$4:$G$737,3,0)))</f>
        <v>36880</v>
      </c>
      <c r="E40" s="50" t="str">
        <f>IF(ISERROR(VLOOKUP(B40,'KAYIT LİSTESİ'!$B$4:$G$737,4,0)),"",(VLOOKUP(B40,'KAYIT LİSTESİ'!$B$4:$G$737,4,0)))</f>
        <v>BEYZANUR KAPUCU</v>
      </c>
      <c r="F40" s="50" t="str">
        <f>IF(ISERROR(VLOOKUP(B40,'KAYIT LİSTESİ'!$B$4:$G$737,5,0)),"",(VLOOKUP(B40,'KAYIT LİSTESİ'!$B$4:$G$737,5,0)))</f>
        <v>TRABZON</v>
      </c>
      <c r="G40" s="25"/>
      <c r="H40" s="209"/>
      <c r="J40" s="73">
        <v>3</v>
      </c>
      <c r="K40" s="198" t="s">
        <v>370</v>
      </c>
      <c r="L40" s="256">
        <f>IF(ISERROR(VLOOKUP(K40,'KAYIT LİSTESİ'!$B$4:$G$737,2,0)),"",(VLOOKUP(K40,'KAYIT LİSTESİ'!$B$4:$G$737,2,0)))</f>
        <v>180</v>
      </c>
      <c r="M40" s="200">
        <f>IF(ISERROR(VLOOKUP(K40,'KAYIT LİSTESİ'!$B$4:$G$737,3,0)),"",(VLOOKUP(K40,'KAYIT LİSTESİ'!$B$4:$G$737,3,0)))</f>
        <v>36370</v>
      </c>
      <c r="N40" s="218" t="str">
        <f>IF(ISERROR(VLOOKUP(K40,'KAYIT LİSTESİ'!$B$4:$G$737,4,0)),"",(VLOOKUP(K40,'KAYIT LİSTESİ'!$B$4:$G$737,4,0)))</f>
        <v>YAREN BAŞ</v>
      </c>
      <c r="O40" s="218" t="str">
        <f>IF(ISERROR(VLOOKUP(K40,'KAYIT LİSTESİ'!$B$4:$G$737,5,0)),"",(VLOOKUP(K40,'KAYIT LİSTESİ'!$B$4:$G$737,5,0)))</f>
        <v>SAKARYA</v>
      </c>
      <c r="P40" s="201"/>
    </row>
    <row r="41" spans="1:16" ht="39" customHeight="1">
      <c r="A41" s="22">
        <v>4</v>
      </c>
      <c r="B41" s="23" t="s">
        <v>250</v>
      </c>
      <c r="C41" s="255">
        <f>IF(ISERROR(VLOOKUP(B41,'KAYIT LİSTESİ'!$B$4:$G$737,2,0)),"",(VLOOKUP(B41,'KAYIT LİSTESİ'!$B$4:$G$737,2,0)))</f>
        <v>41</v>
      </c>
      <c r="D41" s="24">
        <f>IF(ISERROR(VLOOKUP(B41,'KAYIT LİSTESİ'!$B$4:$G$737,3,0)),"",(VLOOKUP(B41,'KAYIT LİSTESİ'!$B$4:$G$737,3,0)))</f>
        <v>35431</v>
      </c>
      <c r="E41" s="50" t="str">
        <f>IF(ISERROR(VLOOKUP(B41,'KAYIT LİSTESİ'!$B$4:$G$737,4,0)),"",(VLOOKUP(B41,'KAYIT LİSTESİ'!$B$4:$G$737,4,0)))</f>
        <v>MERYEM ÇANAKÇI</v>
      </c>
      <c r="F41" s="50" t="str">
        <f>IF(ISERROR(VLOOKUP(B41,'KAYIT LİSTESİ'!$B$4:$G$737,5,0)),"",(VLOOKUP(B41,'KAYIT LİSTESİ'!$B$4:$G$737,5,0)))</f>
        <v>BURSA</v>
      </c>
      <c r="G41" s="25"/>
      <c r="H41" s="209"/>
      <c r="J41" s="73">
        <v>4</v>
      </c>
      <c r="K41" s="198" t="s">
        <v>371</v>
      </c>
      <c r="L41" s="256">
        <f>IF(ISERROR(VLOOKUP(K41,'KAYIT LİSTESİ'!$B$4:$G$737,2,0)),"",(VLOOKUP(K41,'KAYIT LİSTESİ'!$B$4:$G$737,2,0)))</f>
        <v>181</v>
      </c>
      <c r="M41" s="200">
        <f>IF(ISERROR(VLOOKUP(K41,'KAYIT LİSTESİ'!$B$4:$G$737,3,0)),"",(VLOOKUP(K41,'KAYIT LİSTESİ'!$B$4:$G$737,3,0)))</f>
        <v>35873</v>
      </c>
      <c r="N41" s="218" t="str">
        <f>IF(ISERROR(VLOOKUP(K41,'KAYIT LİSTESİ'!$B$4:$G$737,4,0)),"",(VLOOKUP(K41,'KAYIT LİSTESİ'!$B$4:$G$737,4,0)))</f>
        <v>HİLAL KALKAN</v>
      </c>
      <c r="O41" s="218" t="str">
        <f>IF(ISERROR(VLOOKUP(K41,'KAYIT LİSTESİ'!$B$4:$G$737,5,0)),"",(VLOOKUP(K41,'KAYIT LİSTESİ'!$B$4:$G$737,5,0)))</f>
        <v>SAKARYA</v>
      </c>
      <c r="P41" s="201"/>
    </row>
    <row r="42" spans="1:16" ht="39" customHeight="1">
      <c r="A42" s="22">
        <v>5</v>
      </c>
      <c r="B42" s="23" t="s">
        <v>251</v>
      </c>
      <c r="C42" s="255">
        <f>IF(ISERROR(VLOOKUP(B42,'KAYIT LİSTESİ'!$B$4:$G$737,2,0)),"",(VLOOKUP(B42,'KAYIT LİSTESİ'!$B$4:$G$737,2,0)))</f>
        <v>157</v>
      </c>
      <c r="D42" s="24">
        <f>IF(ISERROR(VLOOKUP(B42,'KAYIT LİSTESİ'!$B$4:$G$737,3,0)),"",(VLOOKUP(B42,'KAYIT LİSTESİ'!$B$4:$G$737,3,0)))</f>
        <v>36282</v>
      </c>
      <c r="E42" s="50" t="str">
        <f>IF(ISERROR(VLOOKUP(B42,'KAYIT LİSTESİ'!$B$4:$G$737,4,0)),"",(VLOOKUP(B42,'KAYIT LİSTESİ'!$B$4:$G$737,4,0)))</f>
        <v>HATİCE GÜRÇAY</v>
      </c>
      <c r="F42" s="50" t="str">
        <f>IF(ISERROR(VLOOKUP(B42,'KAYIT LİSTESİ'!$B$4:$G$737,5,0)),"",(VLOOKUP(B42,'KAYIT LİSTESİ'!$B$4:$G$737,5,0)))</f>
        <v>KONYA</v>
      </c>
      <c r="G42" s="25"/>
      <c r="H42" s="209"/>
      <c r="J42" s="73">
        <v>5</v>
      </c>
      <c r="K42" s="198" t="s">
        <v>372</v>
      </c>
      <c r="L42" s="256">
        <f>IF(ISERROR(VLOOKUP(K42,'KAYIT LİSTESİ'!$B$4:$G$737,2,0)),"",(VLOOKUP(K42,'KAYIT LİSTESİ'!$B$4:$G$737,2,0)))</f>
        <v>113</v>
      </c>
      <c r="M42" s="200">
        <f>IF(ISERROR(VLOOKUP(K42,'KAYIT LİSTESİ'!$B$4:$G$737,3,0)),"",(VLOOKUP(K42,'KAYIT LİSTESİ'!$B$4:$G$737,3,0)))</f>
        <v>35811</v>
      </c>
      <c r="N42" s="218" t="str">
        <f>IF(ISERROR(VLOOKUP(K42,'KAYIT LİSTESİ'!$B$4:$G$737,4,0)),"",(VLOOKUP(K42,'KAYIT LİSTESİ'!$B$4:$G$737,4,0)))</f>
        <v>BÜŞRA PEKŞİRİN </v>
      </c>
      <c r="O42" s="218" t="str">
        <f>IF(ISERROR(VLOOKUP(K42,'KAYIT LİSTESİ'!$B$4:$G$737,5,0)),"",(VLOOKUP(K42,'KAYIT LİSTESİ'!$B$4:$G$737,5,0)))</f>
        <v>İZMİR</v>
      </c>
      <c r="P42" s="201"/>
    </row>
    <row r="43" spans="1:16" ht="39" customHeight="1">
      <c r="A43" s="22">
        <v>6</v>
      </c>
      <c r="B43" s="23" t="s">
        <v>252</v>
      </c>
      <c r="C43" s="255">
        <f>IF(ISERROR(VLOOKUP(B43,'KAYIT LİSTESİ'!$B$4:$G$737,2,0)),"",(VLOOKUP(B43,'KAYIT LİSTESİ'!$B$4:$G$737,2,0)))</f>
        <v>180</v>
      </c>
      <c r="D43" s="24">
        <f>IF(ISERROR(VLOOKUP(B43,'KAYIT LİSTESİ'!$B$4:$G$737,3,0)),"",(VLOOKUP(B43,'KAYIT LİSTESİ'!$B$4:$G$737,3,0)))</f>
        <v>36370</v>
      </c>
      <c r="E43" s="50" t="str">
        <f>IF(ISERROR(VLOOKUP(B43,'KAYIT LİSTESİ'!$B$4:$G$737,4,0)),"",(VLOOKUP(B43,'KAYIT LİSTESİ'!$B$4:$G$737,4,0)))</f>
        <v>YAREN BAŞ</v>
      </c>
      <c r="F43" s="50" t="str">
        <f>IF(ISERROR(VLOOKUP(B43,'KAYIT LİSTESİ'!$B$4:$G$737,5,0)),"",(VLOOKUP(B43,'KAYIT LİSTESİ'!$B$4:$G$737,5,0)))</f>
        <v>SAKARYA</v>
      </c>
      <c r="G43" s="25"/>
      <c r="H43" s="209"/>
      <c r="J43" s="73">
        <v>6</v>
      </c>
      <c r="K43" s="198" t="s">
        <v>373</v>
      </c>
      <c r="L43" s="256">
        <f>IF(ISERROR(VLOOKUP(K43,'KAYIT LİSTESİ'!$B$4:$G$737,2,0)),"",(VLOOKUP(K43,'KAYIT LİSTESİ'!$B$4:$G$737,2,0)))</f>
      </c>
      <c r="M43" s="200">
        <f>IF(ISERROR(VLOOKUP(K43,'KAYIT LİSTESİ'!$B$4:$G$737,3,0)),"",(VLOOKUP(K43,'KAYIT LİSTESİ'!$B$4:$G$737,3,0)))</f>
      </c>
      <c r="N43" s="218">
        <f>IF(ISERROR(VLOOKUP(K43,'KAYIT LİSTESİ'!$B$4:$G$737,4,0)),"",(VLOOKUP(K43,'KAYIT LİSTESİ'!$B$4:$G$737,4,0)))</f>
      </c>
      <c r="O43" s="218">
        <f>IF(ISERROR(VLOOKUP(K43,'KAYIT LİSTESİ'!$B$4:$G$737,5,0)),"",(VLOOKUP(K43,'KAYIT LİSTESİ'!$B$4:$G$737,5,0)))</f>
      </c>
      <c r="P43" s="201"/>
    </row>
    <row r="44" spans="1:16" ht="39" customHeight="1">
      <c r="A44" s="22">
        <v>7</v>
      </c>
      <c r="B44" s="23" t="s">
        <v>253</v>
      </c>
      <c r="C44" s="255">
        <f>IF(ISERROR(VLOOKUP(B44,'KAYIT LİSTESİ'!$B$4:$G$737,2,0)),"",(VLOOKUP(B44,'KAYIT LİSTESİ'!$B$4:$G$737,2,0)))</f>
        <v>149</v>
      </c>
      <c r="D44" s="24">
        <f>IF(ISERROR(VLOOKUP(B44,'KAYIT LİSTESİ'!$B$4:$G$737,3,0)),"",(VLOOKUP(B44,'KAYIT LİSTESİ'!$B$4:$G$737,3,0)))</f>
        <v>36529</v>
      </c>
      <c r="E44" s="50" t="str">
        <f>IF(ISERROR(VLOOKUP(B44,'KAYIT LİSTESİ'!$B$4:$G$737,4,0)),"",(VLOOKUP(B44,'KAYIT LİSTESİ'!$B$4:$G$737,4,0)))</f>
        <v>AYŞE NUR ALTUNTAŞ</v>
      </c>
      <c r="F44" s="50" t="str">
        <f>IF(ISERROR(VLOOKUP(B44,'KAYIT LİSTESİ'!$B$4:$G$737,5,0)),"",(VLOOKUP(B44,'KAYIT LİSTESİ'!$B$4:$G$737,5,0)))</f>
        <v>KIRŞEHİR</v>
      </c>
      <c r="G44" s="25"/>
      <c r="H44" s="209"/>
      <c r="J44" s="73">
        <v>7</v>
      </c>
      <c r="K44" s="198" t="s">
        <v>374</v>
      </c>
      <c r="L44" s="256">
        <f>IF(ISERROR(VLOOKUP(K44,'KAYIT LİSTESİ'!$B$4:$G$737,2,0)),"",(VLOOKUP(K44,'KAYIT LİSTESİ'!$B$4:$G$737,2,0)))</f>
      </c>
      <c r="M44" s="200">
        <f>IF(ISERROR(VLOOKUP(K44,'KAYIT LİSTESİ'!$B$4:$G$737,3,0)),"",(VLOOKUP(K44,'KAYIT LİSTESİ'!$B$4:$G$737,3,0)))</f>
      </c>
      <c r="N44" s="218">
        <f>IF(ISERROR(VLOOKUP(K44,'KAYIT LİSTESİ'!$B$4:$G$737,4,0)),"",(VLOOKUP(K44,'KAYIT LİSTESİ'!$B$4:$G$737,4,0)))</f>
      </c>
      <c r="O44" s="218">
        <f>IF(ISERROR(VLOOKUP(K44,'KAYIT LİSTESİ'!$B$4:$G$737,5,0)),"",(VLOOKUP(K44,'KAYIT LİSTESİ'!$B$4:$G$737,5,0)))</f>
      </c>
      <c r="P44" s="201"/>
    </row>
    <row r="45" spans="1:16" ht="39" customHeight="1">
      <c r="A45" s="22">
        <v>8</v>
      </c>
      <c r="B45" s="23" t="s">
        <v>254</v>
      </c>
      <c r="C45" s="255">
        <f>IF(ISERROR(VLOOKUP(B45,'KAYIT LİSTESİ'!$B$4:$G$737,2,0)),"",(VLOOKUP(B45,'KAYIT LİSTESİ'!$B$4:$G$737,2,0)))</f>
      </c>
      <c r="D45" s="24">
        <f>IF(ISERROR(VLOOKUP(B45,'KAYIT LİSTESİ'!$B$4:$G$737,3,0)),"",(VLOOKUP(B45,'KAYIT LİSTESİ'!$B$4:$G$737,3,0)))</f>
      </c>
      <c r="E45" s="50">
        <f>IF(ISERROR(VLOOKUP(B45,'KAYIT LİSTESİ'!$B$4:$G$737,4,0)),"",(VLOOKUP(B45,'KAYIT LİSTESİ'!$B$4:$G$737,4,0)))</f>
      </c>
      <c r="F45" s="50">
        <f>IF(ISERROR(VLOOKUP(B45,'KAYIT LİSTESİ'!$B$4:$G$737,5,0)),"",(VLOOKUP(B45,'KAYIT LİSTESİ'!$B$4:$G$737,5,0)))</f>
      </c>
      <c r="G45" s="25"/>
      <c r="H45" s="209"/>
      <c r="J45" s="73">
        <v>8</v>
      </c>
      <c r="K45" s="198" t="s">
        <v>375</v>
      </c>
      <c r="L45" s="256">
        <f>IF(ISERROR(VLOOKUP(K45,'KAYIT LİSTESİ'!$B$4:$G$737,2,0)),"",(VLOOKUP(K45,'KAYIT LİSTESİ'!$B$4:$G$737,2,0)))</f>
      </c>
      <c r="M45" s="200">
        <f>IF(ISERROR(VLOOKUP(K45,'KAYIT LİSTESİ'!$B$4:$G$737,3,0)),"",(VLOOKUP(K45,'KAYIT LİSTESİ'!$B$4:$G$737,3,0)))</f>
      </c>
      <c r="N45" s="218">
        <f>IF(ISERROR(VLOOKUP(K45,'KAYIT LİSTESİ'!$B$4:$G$737,4,0)),"",(VLOOKUP(K45,'KAYIT LİSTESİ'!$B$4:$G$737,4,0)))</f>
      </c>
      <c r="O45" s="218">
        <f>IF(ISERROR(VLOOKUP(K45,'KAYIT LİSTESİ'!$B$4:$G$737,5,0)),"",(VLOOKUP(K45,'KAYIT LİSTESİ'!$B$4:$G$737,5,0)))</f>
      </c>
      <c r="P45" s="201"/>
    </row>
    <row r="46" spans="1:16" ht="39" customHeight="1">
      <c r="A46" s="582" t="s">
        <v>17</v>
      </c>
      <c r="B46" s="583"/>
      <c r="C46" s="583"/>
      <c r="D46" s="583"/>
      <c r="E46" s="583"/>
      <c r="F46" s="583"/>
      <c r="G46" s="583"/>
      <c r="H46" s="207"/>
      <c r="J46" s="73">
        <v>9</v>
      </c>
      <c r="K46" s="198" t="s">
        <v>376</v>
      </c>
      <c r="L46" s="256">
        <f>IF(ISERROR(VLOOKUP(K46,'KAYIT LİSTESİ'!$B$4:$G$737,2,0)),"",(VLOOKUP(K46,'KAYIT LİSTESİ'!$B$4:$G$737,2,0)))</f>
      </c>
      <c r="M46" s="200">
        <f>IF(ISERROR(VLOOKUP(K46,'KAYIT LİSTESİ'!$B$4:$G$737,3,0)),"",(VLOOKUP(K46,'KAYIT LİSTESİ'!$B$4:$G$737,3,0)))</f>
      </c>
      <c r="N46" s="218">
        <f>IF(ISERROR(VLOOKUP(K46,'KAYIT LİSTESİ'!$B$4:$G$737,4,0)),"",(VLOOKUP(K46,'KAYIT LİSTESİ'!$B$4:$G$737,4,0)))</f>
      </c>
      <c r="O46" s="218">
        <f>IF(ISERROR(VLOOKUP(K46,'KAYIT LİSTESİ'!$B$4:$G$737,5,0)),"",(VLOOKUP(K46,'KAYIT LİSTESİ'!$B$4:$G$737,5,0)))</f>
      </c>
      <c r="P46" s="201"/>
    </row>
    <row r="47" spans="1:16" ht="39" customHeight="1">
      <c r="A47" s="194" t="s">
        <v>12</v>
      </c>
      <c r="B47" s="194" t="s">
        <v>87</v>
      </c>
      <c r="C47" s="194" t="s">
        <v>86</v>
      </c>
      <c r="D47" s="195" t="s">
        <v>13</v>
      </c>
      <c r="E47" s="196" t="s">
        <v>14</v>
      </c>
      <c r="F47" s="196" t="s">
        <v>548</v>
      </c>
      <c r="G47" s="194" t="s">
        <v>203</v>
      </c>
      <c r="H47" s="208"/>
      <c r="J47" s="73">
        <v>10</v>
      </c>
      <c r="K47" s="198" t="s">
        <v>377</v>
      </c>
      <c r="L47" s="256">
        <f>IF(ISERROR(VLOOKUP(K47,'KAYIT LİSTESİ'!$B$4:$G$737,2,0)),"",(VLOOKUP(K47,'KAYIT LİSTESİ'!$B$4:$G$737,2,0)))</f>
      </c>
      <c r="M47" s="200">
        <f>IF(ISERROR(VLOOKUP(K47,'KAYIT LİSTESİ'!$B$4:$G$737,3,0)),"",(VLOOKUP(K47,'KAYIT LİSTESİ'!$B$4:$G$737,3,0)))</f>
      </c>
      <c r="N47" s="218">
        <f>IF(ISERROR(VLOOKUP(K47,'KAYIT LİSTESİ'!$B$4:$G$737,4,0)),"",(VLOOKUP(K47,'KAYIT LİSTESİ'!$B$4:$G$737,4,0)))</f>
      </c>
      <c r="O47" s="218">
        <f>IF(ISERROR(VLOOKUP(K47,'KAYIT LİSTESİ'!$B$4:$G$737,5,0)),"",(VLOOKUP(K47,'KAYIT LİSTESİ'!$B$4:$G$737,5,0)))</f>
      </c>
      <c r="P47" s="201"/>
    </row>
    <row r="48" spans="1:16" ht="39" customHeight="1">
      <c r="A48" s="22">
        <v>1</v>
      </c>
      <c r="B48" s="23" t="s">
        <v>255</v>
      </c>
      <c r="C48" s="255">
        <f>IF(ISERROR(VLOOKUP(B48,'KAYIT LİSTESİ'!$B$4:$G$737,2,0)),"",(VLOOKUP(B48,'KAYIT LİSTESİ'!$B$4:$G$737,2,0)))</f>
      </c>
      <c r="D48" s="24">
        <f>IF(ISERROR(VLOOKUP(B48,'KAYIT LİSTESİ'!$B$4:$G$737,3,0)),"",(VLOOKUP(B48,'KAYIT LİSTESİ'!$B$4:$G$737,3,0)))</f>
      </c>
      <c r="E48" s="50">
        <f>IF(ISERROR(VLOOKUP(B48,'KAYIT LİSTESİ'!$B$4:$G$737,4,0)),"",(VLOOKUP(B48,'KAYIT LİSTESİ'!$B$4:$G$737,4,0)))</f>
      </c>
      <c r="F48" s="50">
        <f>IF(ISERROR(VLOOKUP(B48,'KAYIT LİSTESİ'!$B$4:$G$737,5,0)),"",(VLOOKUP(B48,'KAYIT LİSTESİ'!$B$4:$G$737,5,0)))</f>
      </c>
      <c r="G48" s="25"/>
      <c r="H48" s="209"/>
      <c r="J48" s="73">
        <v>11</v>
      </c>
      <c r="K48" s="198" t="s">
        <v>378</v>
      </c>
      <c r="L48" s="256">
        <f>IF(ISERROR(VLOOKUP(K48,'KAYIT LİSTESİ'!$B$4:$G$737,2,0)),"",(VLOOKUP(K48,'KAYIT LİSTESİ'!$B$4:$G$737,2,0)))</f>
      </c>
      <c r="M48" s="200">
        <f>IF(ISERROR(VLOOKUP(K48,'KAYIT LİSTESİ'!$B$4:$G$737,3,0)),"",(VLOOKUP(K48,'KAYIT LİSTESİ'!$B$4:$G$737,3,0)))</f>
      </c>
      <c r="N48" s="218">
        <f>IF(ISERROR(VLOOKUP(K48,'KAYIT LİSTESİ'!$B$4:$G$737,4,0)),"",(VLOOKUP(K48,'KAYIT LİSTESİ'!$B$4:$G$737,4,0)))</f>
      </c>
      <c r="O48" s="218">
        <f>IF(ISERROR(VLOOKUP(K48,'KAYIT LİSTESİ'!$B$4:$G$737,5,0)),"",(VLOOKUP(K48,'KAYIT LİSTESİ'!$B$4:$G$737,5,0)))</f>
      </c>
      <c r="P48" s="201"/>
    </row>
    <row r="49" spans="1:16" ht="39" customHeight="1">
      <c r="A49" s="22">
        <v>2</v>
      </c>
      <c r="B49" s="23" t="s">
        <v>256</v>
      </c>
      <c r="C49" s="255">
        <f>IF(ISERROR(VLOOKUP(B49,'KAYIT LİSTESİ'!$B$4:$G$737,2,0)),"",(VLOOKUP(B49,'KAYIT LİSTESİ'!$B$4:$G$737,2,0)))</f>
        <v>123</v>
      </c>
      <c r="D49" s="24">
        <f>IF(ISERROR(VLOOKUP(B49,'KAYIT LİSTESİ'!$B$4:$G$737,3,0)),"",(VLOOKUP(B49,'KAYIT LİSTESİ'!$B$4:$G$737,3,0)))</f>
        <v>36297</v>
      </c>
      <c r="E49" s="50" t="str">
        <f>IF(ISERROR(VLOOKUP(B49,'KAYIT LİSTESİ'!$B$4:$G$737,4,0)),"",(VLOOKUP(B49,'KAYIT LİSTESİ'!$B$4:$G$737,4,0)))</f>
        <v>ASLI EYRİDAĞ</v>
      </c>
      <c r="F49" s="50" t="str">
        <f>IF(ISERROR(VLOOKUP(B49,'KAYIT LİSTESİ'!$B$4:$G$737,5,0)),"",(VLOOKUP(B49,'KAYIT LİSTESİ'!$B$4:$G$737,5,0)))</f>
        <v>KASTAMONU</v>
      </c>
      <c r="G49" s="25"/>
      <c r="H49" s="209"/>
      <c r="J49" s="73">
        <v>12</v>
      </c>
      <c r="K49" s="198" t="s">
        <v>379</v>
      </c>
      <c r="L49" s="256">
        <f>IF(ISERROR(VLOOKUP(K49,'KAYIT LİSTESİ'!$B$4:$G$737,2,0)),"",(VLOOKUP(K49,'KAYIT LİSTESİ'!$B$4:$G$737,2,0)))</f>
      </c>
      <c r="M49" s="200">
        <f>IF(ISERROR(VLOOKUP(K49,'KAYIT LİSTESİ'!$B$4:$G$737,3,0)),"",(VLOOKUP(K49,'KAYIT LİSTESİ'!$B$4:$G$737,3,0)))</f>
      </c>
      <c r="N49" s="218">
        <f>IF(ISERROR(VLOOKUP(K49,'KAYIT LİSTESİ'!$B$4:$G$737,4,0)),"",(VLOOKUP(K49,'KAYIT LİSTESİ'!$B$4:$G$737,4,0)))</f>
      </c>
      <c r="O49" s="218">
        <f>IF(ISERROR(VLOOKUP(K49,'KAYIT LİSTESİ'!$B$4:$G$737,5,0)),"",(VLOOKUP(K49,'KAYIT LİSTESİ'!$B$4:$G$737,5,0)))</f>
      </c>
      <c r="P49" s="201"/>
    </row>
    <row r="50" spans="1:16" ht="39" customHeight="1">
      <c r="A50" s="22">
        <v>3</v>
      </c>
      <c r="B50" s="23" t="s">
        <v>257</v>
      </c>
      <c r="C50" s="255">
        <f>IF(ISERROR(VLOOKUP(B50,'KAYIT LİSTESİ'!$B$4:$G$737,2,0)),"",(VLOOKUP(B50,'KAYIT LİSTESİ'!$B$4:$G$737,2,0)))</f>
        <v>187</v>
      </c>
      <c r="D50" s="24">
        <f>IF(ISERROR(VLOOKUP(B50,'KAYIT LİSTESİ'!$B$4:$G$737,3,0)),"",(VLOOKUP(B50,'KAYIT LİSTESİ'!$B$4:$G$737,3,0)))</f>
        <v>36605</v>
      </c>
      <c r="E50" s="50" t="str">
        <f>IF(ISERROR(VLOOKUP(B50,'KAYIT LİSTESİ'!$B$4:$G$737,4,0)),"",(VLOOKUP(B50,'KAYIT LİSTESİ'!$B$4:$G$737,4,0)))</f>
        <v>GÜLCAN UZUN</v>
      </c>
      <c r="F50" s="50" t="str">
        <f>IF(ISERROR(VLOOKUP(B50,'KAYIT LİSTESİ'!$B$4:$G$737,5,0)),"",(VLOOKUP(B50,'KAYIT LİSTESİ'!$B$4:$G$737,5,0)))</f>
        <v>TOKAT</v>
      </c>
      <c r="G50" s="25"/>
      <c r="H50" s="209"/>
      <c r="J50" s="73">
        <v>13</v>
      </c>
      <c r="K50" s="198" t="s">
        <v>380</v>
      </c>
      <c r="L50" s="256">
        <f>IF(ISERROR(VLOOKUP(K50,'KAYIT LİSTESİ'!$B$4:$G$737,2,0)),"",(VLOOKUP(K50,'KAYIT LİSTESİ'!$B$4:$G$737,2,0)))</f>
      </c>
      <c r="M50" s="200">
        <f>IF(ISERROR(VLOOKUP(K50,'KAYIT LİSTESİ'!$B$4:$G$737,3,0)),"",(VLOOKUP(K50,'KAYIT LİSTESİ'!$B$4:$G$737,3,0)))</f>
      </c>
      <c r="N50" s="218">
        <f>IF(ISERROR(VLOOKUP(K50,'KAYIT LİSTESİ'!$B$4:$G$737,4,0)),"",(VLOOKUP(K50,'KAYIT LİSTESİ'!$B$4:$G$737,4,0)))</f>
      </c>
      <c r="O50" s="218">
        <f>IF(ISERROR(VLOOKUP(K50,'KAYIT LİSTESİ'!$B$4:$G$737,5,0)),"",(VLOOKUP(K50,'KAYIT LİSTESİ'!$B$4:$G$737,5,0)))</f>
      </c>
      <c r="P50" s="201"/>
    </row>
    <row r="51" spans="1:16" ht="39" customHeight="1">
      <c r="A51" s="22">
        <v>4</v>
      </c>
      <c r="B51" s="23" t="s">
        <v>258</v>
      </c>
      <c r="C51" s="255">
        <f>IF(ISERROR(VLOOKUP(B51,'KAYIT LİSTESİ'!$B$4:$G$737,2,0)),"",(VLOOKUP(B51,'KAYIT LİSTESİ'!$B$4:$G$737,2,0)))</f>
        <v>188</v>
      </c>
      <c r="D51" s="24">
        <f>IF(ISERROR(VLOOKUP(B51,'KAYIT LİSTESİ'!$B$4:$G$737,3,0)),"",(VLOOKUP(B51,'KAYIT LİSTESİ'!$B$4:$G$737,3,0)))</f>
        <v>35621</v>
      </c>
      <c r="E51" s="50" t="str">
        <f>IF(ISERROR(VLOOKUP(B51,'KAYIT LİSTESİ'!$B$4:$G$737,4,0)),"",(VLOOKUP(B51,'KAYIT LİSTESİ'!$B$4:$G$737,4,0)))</f>
        <v>SEMANUR İNAN</v>
      </c>
      <c r="F51" s="50" t="str">
        <f>IF(ISERROR(VLOOKUP(B51,'KAYIT LİSTESİ'!$B$4:$G$737,5,0)),"",(VLOOKUP(B51,'KAYIT LİSTESİ'!$B$4:$G$737,5,0)))</f>
        <v>TRABZON</v>
      </c>
      <c r="G51" s="25"/>
      <c r="H51" s="209"/>
      <c r="J51" s="73">
        <v>14</v>
      </c>
      <c r="K51" s="198" t="s">
        <v>381</v>
      </c>
      <c r="L51" s="256">
        <f>IF(ISERROR(VLOOKUP(K51,'KAYIT LİSTESİ'!$B$4:$G$737,2,0)),"",(VLOOKUP(K51,'KAYIT LİSTESİ'!$B$4:$G$737,2,0)))</f>
      </c>
      <c r="M51" s="200">
        <f>IF(ISERROR(VLOOKUP(K51,'KAYIT LİSTESİ'!$B$4:$G$737,3,0)),"",(VLOOKUP(K51,'KAYIT LİSTESİ'!$B$4:$G$737,3,0)))</f>
      </c>
      <c r="N51" s="218">
        <f>IF(ISERROR(VLOOKUP(K51,'KAYIT LİSTESİ'!$B$4:$G$737,4,0)),"",(VLOOKUP(K51,'KAYIT LİSTESİ'!$B$4:$G$737,4,0)))</f>
      </c>
      <c r="O51" s="218">
        <f>IF(ISERROR(VLOOKUP(K51,'KAYIT LİSTESİ'!$B$4:$G$737,5,0)),"",(VLOOKUP(K51,'KAYIT LİSTESİ'!$B$4:$G$737,5,0)))</f>
      </c>
      <c r="P51" s="201"/>
    </row>
    <row r="52" spans="1:16" ht="39" customHeight="1">
      <c r="A52" s="22">
        <v>5</v>
      </c>
      <c r="B52" s="23" t="s">
        <v>259</v>
      </c>
      <c r="C52" s="255">
        <f>IF(ISERROR(VLOOKUP(B52,'KAYIT LİSTESİ'!$B$4:$G$737,2,0)),"",(VLOOKUP(B52,'KAYIT LİSTESİ'!$B$4:$G$737,2,0)))</f>
        <v>181</v>
      </c>
      <c r="D52" s="24">
        <f>IF(ISERROR(VLOOKUP(B52,'KAYIT LİSTESİ'!$B$4:$G$737,3,0)),"",(VLOOKUP(B52,'KAYIT LİSTESİ'!$B$4:$G$737,3,0)))</f>
        <v>35873</v>
      </c>
      <c r="E52" s="50" t="str">
        <f>IF(ISERROR(VLOOKUP(B52,'KAYIT LİSTESİ'!$B$4:$G$737,4,0)),"",(VLOOKUP(B52,'KAYIT LİSTESİ'!$B$4:$G$737,4,0)))</f>
        <v>HİLAL KALKAN</v>
      </c>
      <c r="F52" s="50" t="str">
        <f>IF(ISERROR(VLOOKUP(B52,'KAYIT LİSTESİ'!$B$4:$G$737,5,0)),"",(VLOOKUP(B52,'KAYIT LİSTESİ'!$B$4:$G$737,5,0)))</f>
        <v>SAKARYA</v>
      </c>
      <c r="G52" s="25"/>
      <c r="H52" s="209"/>
      <c r="J52" s="73">
        <v>15</v>
      </c>
      <c r="K52" s="198" t="s">
        <v>382</v>
      </c>
      <c r="L52" s="256">
        <f>IF(ISERROR(VLOOKUP(K52,'KAYIT LİSTESİ'!$B$4:$G$737,2,0)),"",(VLOOKUP(K52,'KAYIT LİSTESİ'!$B$4:$G$737,2,0)))</f>
      </c>
      <c r="M52" s="200">
        <f>IF(ISERROR(VLOOKUP(K52,'KAYIT LİSTESİ'!$B$4:$G$737,3,0)),"",(VLOOKUP(K52,'KAYIT LİSTESİ'!$B$4:$G$737,3,0)))</f>
      </c>
      <c r="N52" s="218">
        <f>IF(ISERROR(VLOOKUP(K52,'KAYIT LİSTESİ'!$B$4:$G$737,4,0)),"",(VLOOKUP(K52,'KAYIT LİSTESİ'!$B$4:$G$737,4,0)))</f>
      </c>
      <c r="O52" s="218">
        <f>IF(ISERROR(VLOOKUP(K52,'KAYIT LİSTESİ'!$B$4:$G$737,5,0)),"",(VLOOKUP(K52,'KAYIT LİSTESİ'!$B$4:$G$737,5,0)))</f>
      </c>
      <c r="P52" s="201"/>
    </row>
    <row r="53" spans="1:16" ht="39" customHeight="1">
      <c r="A53" s="22">
        <v>6</v>
      </c>
      <c r="B53" s="23" t="s">
        <v>260</v>
      </c>
      <c r="C53" s="255">
        <f>IF(ISERROR(VLOOKUP(B53,'KAYIT LİSTESİ'!$B$4:$G$737,2,0)),"",(VLOOKUP(B53,'KAYIT LİSTESİ'!$B$4:$G$737,2,0)))</f>
        <v>111</v>
      </c>
      <c r="D53" s="24">
        <f>IF(ISERROR(VLOOKUP(B53,'KAYIT LİSTESİ'!$B$4:$G$737,3,0)),"",(VLOOKUP(B53,'KAYIT LİSTESİ'!$B$4:$G$737,3,0)))</f>
        <v>36432</v>
      </c>
      <c r="E53" s="50" t="str">
        <f>IF(ISERROR(VLOOKUP(B53,'KAYIT LİSTESİ'!$B$4:$G$737,4,0)),"",(VLOOKUP(B53,'KAYIT LİSTESİ'!$B$4:$G$737,4,0)))</f>
        <v>ASYA ÇULHAOĞLU</v>
      </c>
      <c r="F53" s="50" t="str">
        <f>IF(ISERROR(VLOOKUP(B53,'KAYIT LİSTESİ'!$B$4:$G$737,5,0)),"",(VLOOKUP(B53,'KAYIT LİSTESİ'!$B$4:$G$737,5,0)))</f>
        <v>İZMİR</v>
      </c>
      <c r="G53" s="25"/>
      <c r="H53" s="209"/>
      <c r="J53" s="73">
        <v>16</v>
      </c>
      <c r="K53" s="198" t="s">
        <v>383</v>
      </c>
      <c r="L53" s="256">
        <f>IF(ISERROR(VLOOKUP(K53,'KAYIT LİSTESİ'!$B$4:$G$737,2,0)),"",(VLOOKUP(K53,'KAYIT LİSTESİ'!$B$4:$G$737,2,0)))</f>
      </c>
      <c r="M53" s="200">
        <f>IF(ISERROR(VLOOKUP(K53,'KAYIT LİSTESİ'!$B$4:$G$737,3,0)),"",(VLOOKUP(K53,'KAYIT LİSTESİ'!$B$4:$G$737,3,0)))</f>
      </c>
      <c r="N53" s="218">
        <f>IF(ISERROR(VLOOKUP(K53,'KAYIT LİSTESİ'!$B$4:$G$737,4,0)),"",(VLOOKUP(K53,'KAYIT LİSTESİ'!$B$4:$G$737,4,0)))</f>
      </c>
      <c r="O53" s="218">
        <f>IF(ISERROR(VLOOKUP(K53,'KAYIT LİSTESİ'!$B$4:$G$737,5,0)),"",(VLOOKUP(K53,'KAYIT LİSTESİ'!$B$4:$G$737,5,0)))</f>
      </c>
      <c r="P53" s="201"/>
    </row>
    <row r="54" spans="1:16" ht="39" customHeight="1">
      <c r="A54" s="22">
        <v>7</v>
      </c>
      <c r="B54" s="23" t="s">
        <v>261</v>
      </c>
      <c r="C54" s="255">
        <f>IF(ISERROR(VLOOKUP(B54,'KAYIT LİSTESİ'!$B$4:$G$737,2,0)),"",(VLOOKUP(B54,'KAYIT LİSTESİ'!$B$4:$G$737,2,0)))</f>
        <v>179</v>
      </c>
      <c r="D54" s="24">
        <f>IF(ISERROR(VLOOKUP(B54,'KAYIT LİSTESİ'!$B$4:$G$737,3,0)),"",(VLOOKUP(B54,'KAYIT LİSTESİ'!$B$4:$G$737,3,0)))</f>
        <v>35486</v>
      </c>
      <c r="E54" s="50" t="str">
        <f>IF(ISERROR(VLOOKUP(B54,'KAYIT LİSTESİ'!$B$4:$G$737,4,0)),"",(VLOOKUP(B54,'KAYIT LİSTESİ'!$B$4:$G$737,4,0)))</f>
        <v>MERVE KALAFAT</v>
      </c>
      <c r="F54" s="50" t="str">
        <f>IF(ISERROR(VLOOKUP(B54,'KAYIT LİSTESİ'!$B$4:$G$737,5,0)),"",(VLOOKUP(B54,'KAYIT LİSTESİ'!$B$4:$G$737,5,0)))</f>
        <v>RİZE</v>
      </c>
      <c r="G54" s="25"/>
      <c r="H54" s="209"/>
      <c r="J54" s="73">
        <v>17</v>
      </c>
      <c r="K54" s="198" t="s">
        <v>384</v>
      </c>
      <c r="L54" s="256">
        <f>IF(ISERROR(VLOOKUP(K54,'KAYIT LİSTESİ'!$B$4:$G$737,2,0)),"",(VLOOKUP(K54,'KAYIT LİSTESİ'!$B$4:$G$737,2,0)))</f>
      </c>
      <c r="M54" s="200">
        <f>IF(ISERROR(VLOOKUP(K54,'KAYIT LİSTESİ'!$B$4:$G$737,3,0)),"",(VLOOKUP(K54,'KAYIT LİSTESİ'!$B$4:$G$737,3,0)))</f>
      </c>
      <c r="N54" s="218">
        <f>IF(ISERROR(VLOOKUP(K54,'KAYIT LİSTESİ'!$B$4:$G$737,4,0)),"",(VLOOKUP(K54,'KAYIT LİSTESİ'!$B$4:$G$737,4,0)))</f>
      </c>
      <c r="O54" s="218">
        <f>IF(ISERROR(VLOOKUP(K54,'KAYIT LİSTESİ'!$B$4:$G$737,5,0)),"",(VLOOKUP(K54,'KAYIT LİSTESİ'!$B$4:$G$737,5,0)))</f>
      </c>
      <c r="P54" s="201"/>
    </row>
    <row r="55" spans="1:16" ht="39" customHeight="1">
      <c r="A55" s="22">
        <v>8</v>
      </c>
      <c r="B55" s="23" t="s">
        <v>262</v>
      </c>
      <c r="C55" s="255">
        <f>IF(ISERROR(VLOOKUP(B55,'KAYIT LİSTESİ'!$B$4:$G$737,2,0)),"",(VLOOKUP(B55,'KAYIT LİSTESİ'!$B$4:$G$737,2,0)))</f>
      </c>
      <c r="D55" s="24">
        <f>IF(ISERROR(VLOOKUP(B55,'KAYIT LİSTESİ'!$B$4:$G$737,3,0)),"",(VLOOKUP(B55,'KAYIT LİSTESİ'!$B$4:$G$737,3,0)))</f>
      </c>
      <c r="E55" s="50">
        <f>IF(ISERROR(VLOOKUP(B55,'KAYIT LİSTESİ'!$B$4:$G$737,4,0)),"",(VLOOKUP(B55,'KAYIT LİSTESİ'!$B$4:$G$737,4,0)))</f>
      </c>
      <c r="F55" s="50">
        <f>IF(ISERROR(VLOOKUP(B55,'KAYIT LİSTESİ'!$B$4:$G$737,5,0)),"",(VLOOKUP(B55,'KAYIT LİSTESİ'!$B$4:$G$737,5,0)))</f>
      </c>
      <c r="G55" s="25"/>
      <c r="H55" s="209"/>
      <c r="J55" s="73">
        <v>18</v>
      </c>
      <c r="K55" s="198" t="s">
        <v>385</v>
      </c>
      <c r="L55" s="256">
        <f>IF(ISERROR(VLOOKUP(K55,'KAYIT LİSTESİ'!$B$4:$G$737,2,0)),"",(VLOOKUP(K55,'KAYIT LİSTESİ'!$B$4:$G$737,2,0)))</f>
      </c>
      <c r="M55" s="200">
        <f>IF(ISERROR(VLOOKUP(K55,'KAYIT LİSTESİ'!$B$4:$G$737,3,0)),"",(VLOOKUP(K55,'KAYIT LİSTESİ'!$B$4:$G$737,3,0)))</f>
      </c>
      <c r="N55" s="218">
        <f>IF(ISERROR(VLOOKUP(K55,'KAYIT LİSTESİ'!$B$4:$G$737,4,0)),"",(VLOOKUP(K55,'KAYIT LİSTESİ'!$B$4:$G$737,4,0)))</f>
      </c>
      <c r="O55" s="218">
        <f>IF(ISERROR(VLOOKUP(K55,'KAYIT LİSTESİ'!$B$4:$G$737,5,0)),"",(VLOOKUP(K55,'KAYIT LİSTESİ'!$B$4:$G$737,5,0)))</f>
      </c>
      <c r="P55" s="201"/>
    </row>
    <row r="56" spans="1:16" ht="39" customHeight="1">
      <c r="A56" s="582" t="s">
        <v>18</v>
      </c>
      <c r="B56" s="583"/>
      <c r="C56" s="583"/>
      <c r="D56" s="583"/>
      <c r="E56" s="583"/>
      <c r="F56" s="583"/>
      <c r="G56" s="583"/>
      <c r="H56" s="207"/>
      <c r="J56" s="73">
        <v>19</v>
      </c>
      <c r="K56" s="198" t="s">
        <v>386</v>
      </c>
      <c r="L56" s="256">
        <f>IF(ISERROR(VLOOKUP(K56,'KAYIT LİSTESİ'!$B$4:$G$737,2,0)),"",(VLOOKUP(K56,'KAYIT LİSTESİ'!$B$4:$G$737,2,0)))</f>
      </c>
      <c r="M56" s="200">
        <f>IF(ISERROR(VLOOKUP(K56,'KAYIT LİSTESİ'!$B$4:$G$737,3,0)),"",(VLOOKUP(K56,'KAYIT LİSTESİ'!$B$4:$G$737,3,0)))</f>
      </c>
      <c r="N56" s="218">
        <f>IF(ISERROR(VLOOKUP(K56,'KAYIT LİSTESİ'!$B$4:$G$737,4,0)),"",(VLOOKUP(K56,'KAYIT LİSTESİ'!$B$4:$G$737,4,0)))</f>
      </c>
      <c r="O56" s="218">
        <f>IF(ISERROR(VLOOKUP(K56,'KAYIT LİSTESİ'!$B$4:$G$737,5,0)),"",(VLOOKUP(K56,'KAYIT LİSTESİ'!$B$4:$G$737,5,0)))</f>
      </c>
      <c r="P56" s="201"/>
    </row>
    <row r="57" spans="1:16" ht="39" customHeight="1">
      <c r="A57" s="194" t="s">
        <v>12</v>
      </c>
      <c r="B57" s="194" t="s">
        <v>87</v>
      </c>
      <c r="C57" s="194" t="s">
        <v>86</v>
      </c>
      <c r="D57" s="195" t="s">
        <v>13</v>
      </c>
      <c r="E57" s="196" t="s">
        <v>14</v>
      </c>
      <c r="F57" s="196" t="s">
        <v>548</v>
      </c>
      <c r="G57" s="194" t="s">
        <v>203</v>
      </c>
      <c r="H57" s="208"/>
      <c r="J57" s="73">
        <v>20</v>
      </c>
      <c r="K57" s="198" t="s">
        <v>387</v>
      </c>
      <c r="L57" s="256">
        <f>IF(ISERROR(VLOOKUP(K57,'KAYIT LİSTESİ'!$B$4:$G$737,2,0)),"",(VLOOKUP(K57,'KAYIT LİSTESİ'!$B$4:$G$737,2,0)))</f>
      </c>
      <c r="M57" s="200">
        <f>IF(ISERROR(VLOOKUP(K57,'KAYIT LİSTESİ'!$B$4:$G$737,3,0)),"",(VLOOKUP(K57,'KAYIT LİSTESİ'!$B$4:$G$737,3,0)))</f>
      </c>
      <c r="N57" s="218">
        <f>IF(ISERROR(VLOOKUP(K57,'KAYIT LİSTESİ'!$B$4:$G$737,4,0)),"",(VLOOKUP(K57,'KAYIT LİSTESİ'!$B$4:$G$737,4,0)))</f>
      </c>
      <c r="O57" s="218">
        <f>IF(ISERROR(VLOOKUP(K57,'KAYIT LİSTESİ'!$B$4:$G$737,5,0)),"",(VLOOKUP(K57,'KAYIT LİSTESİ'!$B$4:$G$737,5,0)))</f>
      </c>
      <c r="P57" s="201"/>
    </row>
    <row r="58" spans="1:16" ht="39" customHeight="1">
      <c r="A58" s="22">
        <v>1</v>
      </c>
      <c r="B58" s="23" t="s">
        <v>263</v>
      </c>
      <c r="C58" s="255">
        <f>IF(ISERROR(VLOOKUP(B58,'KAYIT LİSTESİ'!$B$4:$G$737,2,0)),"",(VLOOKUP(B58,'KAYIT LİSTESİ'!$B$4:$G$737,2,0)))</f>
      </c>
      <c r="D58" s="24">
        <f>IF(ISERROR(VLOOKUP(B58,'KAYIT LİSTESİ'!$B$4:$G$737,3,0)),"",(VLOOKUP(B58,'KAYIT LİSTESİ'!$B$4:$G$737,3,0)))</f>
      </c>
      <c r="E58" s="50">
        <f>IF(ISERROR(VLOOKUP(B58,'KAYIT LİSTESİ'!$B$4:$G$737,4,0)),"",(VLOOKUP(B58,'KAYIT LİSTESİ'!$B$4:$G$737,4,0)))</f>
      </c>
      <c r="F58" s="50">
        <f>IF(ISERROR(VLOOKUP(B58,'KAYIT LİSTESİ'!$B$4:$G$737,5,0)),"",(VLOOKUP(B58,'KAYIT LİSTESİ'!$B$4:$G$737,5,0)))</f>
      </c>
      <c r="G58" s="25"/>
      <c r="H58" s="209"/>
      <c r="J58" s="73">
        <v>21</v>
      </c>
      <c r="K58" s="198" t="s">
        <v>388</v>
      </c>
      <c r="L58" s="256">
        <f>IF(ISERROR(VLOOKUP(K58,'KAYIT LİSTESİ'!$B$4:$G$737,2,0)),"",(VLOOKUP(K58,'KAYIT LİSTESİ'!$B$4:$G$737,2,0)))</f>
      </c>
      <c r="M58" s="200">
        <f>IF(ISERROR(VLOOKUP(K58,'KAYIT LİSTESİ'!$B$4:$G$737,3,0)),"",(VLOOKUP(K58,'KAYIT LİSTESİ'!$B$4:$G$737,3,0)))</f>
      </c>
      <c r="N58" s="218">
        <f>IF(ISERROR(VLOOKUP(K58,'KAYIT LİSTESİ'!$B$4:$G$737,4,0)),"",(VLOOKUP(K58,'KAYIT LİSTESİ'!$B$4:$G$737,4,0)))</f>
      </c>
      <c r="O58" s="218">
        <f>IF(ISERROR(VLOOKUP(K58,'KAYIT LİSTESİ'!$B$4:$G$737,5,0)),"",(VLOOKUP(K58,'KAYIT LİSTESİ'!$B$4:$G$737,5,0)))</f>
      </c>
      <c r="P58" s="201"/>
    </row>
    <row r="59" spans="1:16" ht="39" customHeight="1">
      <c r="A59" s="22">
        <v>2</v>
      </c>
      <c r="B59" s="23" t="s">
        <v>264</v>
      </c>
      <c r="C59" s="255">
        <f>IF(ISERROR(VLOOKUP(B59,'KAYIT LİSTESİ'!$B$4:$G$737,2,0)),"",(VLOOKUP(B59,'KAYIT LİSTESİ'!$B$4:$G$737,2,0)))</f>
        <v>124</v>
      </c>
      <c r="D59" s="24">
        <f>IF(ISERROR(VLOOKUP(B59,'KAYIT LİSTESİ'!$B$4:$G$737,3,0)),"",(VLOOKUP(B59,'KAYIT LİSTESİ'!$B$4:$G$737,3,0)))</f>
        <v>35588</v>
      </c>
      <c r="E59" s="50" t="str">
        <f>IF(ISERROR(VLOOKUP(B59,'KAYIT LİSTESİ'!$B$4:$G$737,4,0)),"",(VLOOKUP(B59,'KAYIT LİSTESİ'!$B$4:$G$737,4,0)))</f>
        <v>BÜŞRA TÜRİTOĞLU</v>
      </c>
      <c r="F59" s="50" t="str">
        <f>IF(ISERROR(VLOOKUP(B59,'KAYIT LİSTESİ'!$B$4:$G$737,5,0)),"",(VLOOKUP(B59,'KAYIT LİSTESİ'!$B$4:$G$737,5,0)))</f>
        <v>KASTAMONU</v>
      </c>
      <c r="G59" s="25"/>
      <c r="H59" s="209"/>
      <c r="J59" s="73">
        <v>22</v>
      </c>
      <c r="K59" s="198" t="s">
        <v>389</v>
      </c>
      <c r="L59" s="256">
        <f>IF(ISERROR(VLOOKUP(K59,'KAYIT LİSTESİ'!$B$4:$G$737,2,0)),"",(VLOOKUP(K59,'KAYIT LİSTESİ'!$B$4:$G$737,2,0)))</f>
      </c>
      <c r="M59" s="200">
        <f>IF(ISERROR(VLOOKUP(K59,'KAYIT LİSTESİ'!$B$4:$G$737,3,0)),"",(VLOOKUP(K59,'KAYIT LİSTESİ'!$B$4:$G$737,3,0)))</f>
      </c>
      <c r="N59" s="218">
        <f>IF(ISERROR(VLOOKUP(K59,'KAYIT LİSTESİ'!$B$4:$G$737,4,0)),"",(VLOOKUP(K59,'KAYIT LİSTESİ'!$B$4:$G$737,4,0)))</f>
      </c>
      <c r="O59" s="218">
        <f>IF(ISERROR(VLOOKUP(K59,'KAYIT LİSTESİ'!$B$4:$G$737,5,0)),"",(VLOOKUP(K59,'KAYIT LİSTESİ'!$B$4:$G$737,5,0)))</f>
      </c>
      <c r="P59" s="201"/>
    </row>
    <row r="60" spans="1:16" ht="39" customHeight="1">
      <c r="A60" s="22">
        <v>3</v>
      </c>
      <c r="B60" s="23" t="s">
        <v>265</v>
      </c>
      <c r="C60" s="255">
        <f>IF(ISERROR(VLOOKUP(B60,'KAYIT LİSTESİ'!$B$4:$G$737,2,0)),"",(VLOOKUP(B60,'KAYIT LİSTESİ'!$B$4:$G$737,2,0)))</f>
        <v>190</v>
      </c>
      <c r="D60" s="24">
        <f>IF(ISERROR(VLOOKUP(B60,'KAYIT LİSTESİ'!$B$4:$G$737,3,0)),"",(VLOOKUP(B60,'KAYIT LİSTESİ'!$B$4:$G$737,3,0)))</f>
        <v>36557</v>
      </c>
      <c r="E60" s="50" t="str">
        <f>IF(ISERROR(VLOOKUP(B60,'KAYIT LİSTESİ'!$B$4:$G$737,4,0)),"",(VLOOKUP(B60,'KAYIT LİSTESİ'!$B$4:$G$737,4,0)))</f>
        <v>SUDE KUM</v>
      </c>
      <c r="F60" s="50" t="str">
        <f>IF(ISERROR(VLOOKUP(B60,'KAYIT LİSTESİ'!$B$4:$G$737,5,0)),"",(VLOOKUP(B60,'KAYIT LİSTESİ'!$B$4:$G$737,5,0)))</f>
        <v>TRABZON</v>
      </c>
      <c r="G60" s="25"/>
      <c r="H60" s="209"/>
      <c r="J60" s="73">
        <v>23</v>
      </c>
      <c r="K60" s="198" t="s">
        <v>390</v>
      </c>
      <c r="L60" s="256">
        <f>IF(ISERROR(VLOOKUP(K60,'KAYIT LİSTESİ'!$B$4:$G$737,2,0)),"",(VLOOKUP(K60,'KAYIT LİSTESİ'!$B$4:$G$737,2,0)))</f>
      </c>
      <c r="M60" s="200">
        <f>IF(ISERROR(VLOOKUP(K60,'KAYIT LİSTESİ'!$B$4:$G$737,3,0)),"",(VLOOKUP(K60,'KAYIT LİSTESİ'!$B$4:$G$737,3,0)))</f>
      </c>
      <c r="N60" s="218">
        <f>IF(ISERROR(VLOOKUP(K60,'KAYIT LİSTESİ'!$B$4:$G$737,4,0)),"",(VLOOKUP(K60,'KAYIT LİSTESİ'!$B$4:$G$737,4,0)))</f>
      </c>
      <c r="O60" s="218">
        <f>IF(ISERROR(VLOOKUP(K60,'KAYIT LİSTESİ'!$B$4:$G$737,5,0)),"",(VLOOKUP(K60,'KAYIT LİSTESİ'!$B$4:$G$737,5,0)))</f>
      </c>
      <c r="P60" s="201"/>
    </row>
    <row r="61" spans="1:16" ht="39" customHeight="1">
      <c r="A61" s="22">
        <v>4</v>
      </c>
      <c r="B61" s="23" t="s">
        <v>266</v>
      </c>
      <c r="C61" s="255">
        <f>IF(ISERROR(VLOOKUP(B61,'KAYIT LİSTESİ'!$B$4:$G$737,2,0)),"",(VLOOKUP(B61,'KAYIT LİSTESİ'!$B$4:$G$737,2,0)))</f>
        <v>35</v>
      </c>
      <c r="D61" s="24">
        <f>IF(ISERROR(VLOOKUP(B61,'KAYIT LİSTESİ'!$B$4:$G$737,3,0)),"",(VLOOKUP(B61,'KAYIT LİSTESİ'!$B$4:$G$737,3,0)))</f>
        <v>36397</v>
      </c>
      <c r="E61" s="50" t="str">
        <f>IF(ISERROR(VLOOKUP(B61,'KAYIT LİSTESİ'!$B$4:$G$737,4,0)),"",(VLOOKUP(B61,'KAYIT LİSTESİ'!$B$4:$G$737,4,0)))</f>
        <v>MELEK ZÜBEYDE ŞAHİNOĞLU</v>
      </c>
      <c r="F61" s="50" t="str">
        <f>IF(ISERROR(VLOOKUP(B61,'KAYIT LİSTESİ'!$B$4:$G$737,5,0)),"",(VLOOKUP(B61,'KAYIT LİSTESİ'!$B$4:$G$737,5,0)))</f>
        <v>BURSA</v>
      </c>
      <c r="G61" s="25"/>
      <c r="H61" s="209"/>
      <c r="J61" s="73">
        <v>24</v>
      </c>
      <c r="K61" s="198" t="s">
        <v>391</v>
      </c>
      <c r="L61" s="256">
        <f>IF(ISERROR(VLOOKUP(K61,'KAYIT LİSTESİ'!$B$4:$G$737,2,0)),"",(VLOOKUP(K61,'KAYIT LİSTESİ'!$B$4:$G$737,2,0)))</f>
      </c>
      <c r="M61" s="200">
        <f>IF(ISERROR(VLOOKUP(K61,'KAYIT LİSTESİ'!$B$4:$G$737,3,0)),"",(VLOOKUP(K61,'KAYIT LİSTESİ'!$B$4:$G$737,3,0)))</f>
      </c>
      <c r="N61" s="218">
        <f>IF(ISERROR(VLOOKUP(K61,'KAYIT LİSTESİ'!$B$4:$G$737,4,0)),"",(VLOOKUP(K61,'KAYIT LİSTESİ'!$B$4:$G$737,4,0)))</f>
      </c>
      <c r="O61" s="218">
        <f>IF(ISERROR(VLOOKUP(K61,'KAYIT LİSTESİ'!$B$4:$G$737,5,0)),"",(VLOOKUP(K61,'KAYIT LİSTESİ'!$B$4:$G$737,5,0)))</f>
      </c>
      <c r="P61" s="201"/>
    </row>
    <row r="62" spans="1:16" ht="39" customHeight="1">
      <c r="A62" s="22">
        <v>5</v>
      </c>
      <c r="B62" s="23" t="s">
        <v>267</v>
      </c>
      <c r="C62" s="255">
        <f>IF(ISERROR(VLOOKUP(B62,'KAYIT LİSTESİ'!$B$4:$G$737,2,0)),"",(VLOOKUP(B62,'KAYIT LİSTESİ'!$B$4:$G$737,2,0)))</f>
        <v>96</v>
      </c>
      <c r="D62" s="24">
        <f>IF(ISERROR(VLOOKUP(B62,'KAYIT LİSTESİ'!$B$4:$G$737,3,0)),"",(VLOOKUP(B62,'KAYIT LİSTESİ'!$B$4:$G$737,3,0)))</f>
        <v>36398</v>
      </c>
      <c r="E62" s="50" t="str">
        <f>IF(ISERROR(VLOOKUP(B62,'KAYIT LİSTESİ'!$B$4:$G$737,4,0)),"",(VLOOKUP(B62,'KAYIT LİSTESİ'!$B$4:$G$737,4,0)))</f>
        <v>AYŞE ŞAHİN</v>
      </c>
      <c r="F62" s="50" t="str">
        <f>IF(ISERROR(VLOOKUP(B62,'KAYIT LİSTESİ'!$B$4:$G$737,5,0)),"",(VLOOKUP(B62,'KAYIT LİSTESİ'!$B$4:$G$737,5,0)))</f>
        <v>ISPARTA</v>
      </c>
      <c r="G62" s="25"/>
      <c r="H62" s="209"/>
      <c r="J62" s="73">
        <v>25</v>
      </c>
      <c r="K62" s="198" t="s">
        <v>392</v>
      </c>
      <c r="L62" s="256">
        <f>IF(ISERROR(VLOOKUP(K62,'KAYIT LİSTESİ'!$B$4:$G$737,2,0)),"",(VLOOKUP(K62,'KAYIT LİSTESİ'!$B$4:$G$737,2,0)))</f>
      </c>
      <c r="M62" s="200">
        <f>IF(ISERROR(VLOOKUP(K62,'KAYIT LİSTESİ'!$B$4:$G$737,3,0)),"",(VLOOKUP(K62,'KAYIT LİSTESİ'!$B$4:$G$737,3,0)))</f>
      </c>
      <c r="N62" s="218">
        <f>IF(ISERROR(VLOOKUP(K62,'KAYIT LİSTESİ'!$B$4:$G$737,4,0)),"",(VLOOKUP(K62,'KAYIT LİSTESİ'!$B$4:$G$737,4,0)))</f>
      </c>
      <c r="O62" s="218">
        <f>IF(ISERROR(VLOOKUP(K62,'KAYIT LİSTESİ'!$B$4:$G$737,5,0)),"",(VLOOKUP(K62,'KAYIT LİSTESİ'!$B$4:$G$737,5,0)))</f>
      </c>
      <c r="P62" s="201"/>
    </row>
    <row r="63" spans="1:16" ht="39" customHeight="1">
      <c r="A63" s="22">
        <v>6</v>
      </c>
      <c r="B63" s="23" t="s">
        <v>268</v>
      </c>
      <c r="C63" s="255">
        <f>IF(ISERROR(VLOOKUP(B63,'KAYIT LİSTESİ'!$B$4:$G$737,2,0)),"",(VLOOKUP(B63,'KAYIT LİSTESİ'!$B$4:$G$737,2,0)))</f>
        <v>59</v>
      </c>
      <c r="D63" s="24">
        <f>IF(ISERROR(VLOOKUP(B63,'KAYIT LİSTESİ'!$B$4:$G$737,3,0)),"",(VLOOKUP(B63,'KAYIT LİSTESİ'!$B$4:$G$737,3,0)))</f>
        <v>36395</v>
      </c>
      <c r="E63" s="50" t="str">
        <f>IF(ISERROR(VLOOKUP(B63,'KAYIT LİSTESİ'!$B$4:$G$737,4,0)),"",(VLOOKUP(B63,'KAYIT LİSTESİ'!$B$4:$G$737,4,0)))</f>
        <v>YAĞMUR VARDAR</v>
      </c>
      <c r="F63" s="50" t="str">
        <f>IF(ISERROR(VLOOKUP(B63,'KAYIT LİSTESİ'!$B$4:$G$737,5,0)),"",(VLOOKUP(B63,'KAYIT LİSTESİ'!$B$4:$G$737,5,0)))</f>
        <v>EDİRNE</v>
      </c>
      <c r="G63" s="25"/>
      <c r="H63" s="209"/>
      <c r="J63" s="73">
        <v>26</v>
      </c>
      <c r="K63" s="198" t="s">
        <v>625</v>
      </c>
      <c r="L63" s="256">
        <f>IF(ISERROR(VLOOKUP(K63,'KAYIT LİSTESİ'!$B$4:$G$737,2,0)),"",(VLOOKUP(K63,'KAYIT LİSTESİ'!$B$4:$G$737,2,0)))</f>
      </c>
      <c r="M63" s="200">
        <f>IF(ISERROR(VLOOKUP(K63,'KAYIT LİSTESİ'!$B$4:$G$737,3,0)),"",(VLOOKUP(K63,'KAYIT LİSTESİ'!$B$4:$G$737,3,0)))</f>
      </c>
      <c r="N63" s="218">
        <f>IF(ISERROR(VLOOKUP(K63,'KAYIT LİSTESİ'!$B$4:$G$737,4,0)),"",(VLOOKUP(K63,'KAYIT LİSTESİ'!$B$4:$G$737,4,0)))</f>
      </c>
      <c r="O63" s="218">
        <f>IF(ISERROR(VLOOKUP(K63,'KAYIT LİSTESİ'!$B$4:$G$737,5,0)),"",(VLOOKUP(K63,'KAYIT LİSTESİ'!$B$4:$G$737,5,0)))</f>
      </c>
      <c r="P63" s="201"/>
    </row>
    <row r="64" spans="1:16" ht="39" customHeight="1">
      <c r="A64" s="22">
        <v>7</v>
      </c>
      <c r="B64" s="23" t="s">
        <v>269</v>
      </c>
      <c r="C64" s="255">
        <f>IF(ISERROR(VLOOKUP(B64,'KAYIT LİSTESİ'!$B$4:$G$737,2,0)),"",(VLOOKUP(B64,'KAYIT LİSTESİ'!$B$4:$G$737,2,0)))</f>
      </c>
      <c r="D64" s="24">
        <f>IF(ISERROR(VLOOKUP(B64,'KAYIT LİSTESİ'!$B$4:$G$737,3,0)),"",(VLOOKUP(B64,'KAYIT LİSTESİ'!$B$4:$G$737,3,0)))</f>
      </c>
      <c r="E64" s="50">
        <f>IF(ISERROR(VLOOKUP(B64,'KAYIT LİSTESİ'!$B$4:$G$737,4,0)),"",(VLOOKUP(B64,'KAYIT LİSTESİ'!$B$4:$G$737,4,0)))</f>
      </c>
      <c r="F64" s="50">
        <f>IF(ISERROR(VLOOKUP(B64,'KAYIT LİSTESİ'!$B$4:$G$737,5,0)),"",(VLOOKUP(B64,'KAYIT LİSTESİ'!$B$4:$G$737,5,0)))</f>
      </c>
      <c r="G64" s="25"/>
      <c r="H64" s="209"/>
      <c r="J64" s="73">
        <v>27</v>
      </c>
      <c r="K64" s="198" t="s">
        <v>626</v>
      </c>
      <c r="L64" s="256">
        <f>IF(ISERROR(VLOOKUP(K64,'KAYIT LİSTESİ'!$B$4:$G$737,2,0)),"",(VLOOKUP(K64,'KAYIT LİSTESİ'!$B$4:$G$737,2,0)))</f>
      </c>
      <c r="M64" s="200">
        <f>IF(ISERROR(VLOOKUP(K64,'KAYIT LİSTESİ'!$B$4:$G$737,3,0)),"",(VLOOKUP(K64,'KAYIT LİSTESİ'!$B$4:$G$737,3,0)))</f>
      </c>
      <c r="N64" s="218">
        <f>IF(ISERROR(VLOOKUP(K64,'KAYIT LİSTESİ'!$B$4:$G$737,4,0)),"",(VLOOKUP(K64,'KAYIT LİSTESİ'!$B$4:$G$737,4,0)))</f>
      </c>
      <c r="O64" s="218">
        <f>IF(ISERROR(VLOOKUP(K64,'KAYIT LİSTESİ'!$B$4:$G$737,5,0)),"",(VLOOKUP(K64,'KAYIT LİSTESİ'!$B$4:$G$737,5,0)))</f>
      </c>
      <c r="P64" s="201"/>
    </row>
    <row r="65" spans="1:16" ht="39" customHeight="1">
      <c r="A65" s="22">
        <v>8</v>
      </c>
      <c r="B65" s="23" t="s">
        <v>270</v>
      </c>
      <c r="C65" s="255">
        <f>IF(ISERROR(VLOOKUP(B65,'KAYIT LİSTESİ'!$B$4:$G$737,2,0)),"",(VLOOKUP(B65,'KAYIT LİSTESİ'!$B$4:$G$737,2,0)))</f>
      </c>
      <c r="D65" s="24">
        <f>IF(ISERROR(VLOOKUP(B65,'KAYIT LİSTESİ'!$B$4:$G$737,3,0)),"",(VLOOKUP(B65,'KAYIT LİSTESİ'!$B$4:$G$737,3,0)))</f>
      </c>
      <c r="E65" s="50">
        <f>IF(ISERROR(VLOOKUP(B65,'KAYIT LİSTESİ'!$B$4:$G$737,4,0)),"",(VLOOKUP(B65,'KAYIT LİSTESİ'!$B$4:$G$737,4,0)))</f>
      </c>
      <c r="F65" s="50">
        <f>IF(ISERROR(VLOOKUP(B65,'KAYIT LİSTESİ'!$B$4:$G$737,5,0)),"",(VLOOKUP(B65,'KAYIT LİSTESİ'!$B$4:$G$737,5,0)))</f>
      </c>
      <c r="G65" s="25"/>
      <c r="H65" s="209"/>
      <c r="J65" s="73">
        <v>28</v>
      </c>
      <c r="K65" s="198" t="s">
        <v>627</v>
      </c>
      <c r="L65" s="256">
        <f>IF(ISERROR(VLOOKUP(K65,'KAYIT LİSTESİ'!$B$4:$G$737,2,0)),"",(VLOOKUP(K65,'KAYIT LİSTESİ'!$B$4:$G$737,2,0)))</f>
      </c>
      <c r="M65" s="200">
        <f>IF(ISERROR(VLOOKUP(K65,'KAYIT LİSTESİ'!$B$4:$G$737,3,0)),"",(VLOOKUP(K65,'KAYIT LİSTESİ'!$B$4:$G$737,3,0)))</f>
      </c>
      <c r="N65" s="218">
        <f>IF(ISERROR(VLOOKUP(K65,'KAYIT LİSTESİ'!$B$4:$G$737,4,0)),"",(VLOOKUP(K65,'KAYIT LİSTESİ'!$B$4:$G$737,4,0)))</f>
      </c>
      <c r="O65" s="218">
        <f>IF(ISERROR(VLOOKUP(K65,'KAYIT LİSTESİ'!$B$4:$G$737,5,0)),"",(VLOOKUP(K65,'KAYIT LİSTESİ'!$B$4:$G$737,5,0)))</f>
      </c>
      <c r="P65" s="201"/>
    </row>
    <row r="66" spans="1:16" ht="39" customHeight="1">
      <c r="A66" s="582" t="s">
        <v>616</v>
      </c>
      <c r="B66" s="583"/>
      <c r="C66" s="583"/>
      <c r="D66" s="583"/>
      <c r="E66" s="583"/>
      <c r="F66" s="583"/>
      <c r="G66" s="583"/>
      <c r="H66" s="209"/>
      <c r="J66" s="73">
        <v>29</v>
      </c>
      <c r="K66" s="198" t="s">
        <v>628</v>
      </c>
      <c r="L66" s="256">
        <f>IF(ISERROR(VLOOKUP(K66,'KAYIT LİSTESİ'!$B$4:$G$737,2,0)),"",(VLOOKUP(K66,'KAYIT LİSTESİ'!$B$4:$G$737,2,0)))</f>
      </c>
      <c r="M66" s="200">
        <f>IF(ISERROR(VLOOKUP(K66,'KAYIT LİSTESİ'!$B$4:$G$737,3,0)),"",(VLOOKUP(K66,'KAYIT LİSTESİ'!$B$4:$G$737,3,0)))</f>
      </c>
      <c r="N66" s="218">
        <f>IF(ISERROR(VLOOKUP(K66,'KAYIT LİSTESİ'!$B$4:$G$737,4,0)),"",(VLOOKUP(K66,'KAYIT LİSTESİ'!$B$4:$G$737,4,0)))</f>
      </c>
      <c r="O66" s="218">
        <f>IF(ISERROR(VLOOKUP(K66,'KAYIT LİSTESİ'!$B$4:$G$737,5,0)),"",(VLOOKUP(K66,'KAYIT LİSTESİ'!$B$4:$G$737,5,0)))</f>
      </c>
      <c r="P66" s="201"/>
    </row>
    <row r="67" spans="1:16" ht="39" customHeight="1">
      <c r="A67" s="194" t="s">
        <v>12</v>
      </c>
      <c r="B67" s="194" t="s">
        <v>87</v>
      </c>
      <c r="C67" s="194" t="s">
        <v>86</v>
      </c>
      <c r="D67" s="195" t="s">
        <v>13</v>
      </c>
      <c r="E67" s="196" t="s">
        <v>14</v>
      </c>
      <c r="F67" s="196" t="s">
        <v>548</v>
      </c>
      <c r="G67" s="194" t="s">
        <v>203</v>
      </c>
      <c r="H67" s="209"/>
      <c r="J67" s="73">
        <v>30</v>
      </c>
      <c r="K67" s="198" t="s">
        <v>629</v>
      </c>
      <c r="L67" s="256">
        <f>IF(ISERROR(VLOOKUP(K67,'KAYIT LİSTESİ'!$B$4:$G$737,2,0)),"",(VLOOKUP(K67,'KAYIT LİSTESİ'!$B$4:$G$737,2,0)))</f>
      </c>
      <c r="M67" s="200">
        <f>IF(ISERROR(VLOOKUP(K67,'KAYIT LİSTESİ'!$B$4:$G$737,3,0)),"",(VLOOKUP(K67,'KAYIT LİSTESİ'!$B$4:$G$737,3,0)))</f>
      </c>
      <c r="N67" s="218">
        <f>IF(ISERROR(VLOOKUP(K67,'KAYIT LİSTESİ'!$B$4:$G$737,4,0)),"",(VLOOKUP(K67,'KAYIT LİSTESİ'!$B$4:$G$737,4,0)))</f>
      </c>
      <c r="O67" s="218">
        <f>IF(ISERROR(VLOOKUP(K67,'KAYIT LİSTESİ'!$B$4:$G$737,5,0)),"",(VLOOKUP(K67,'KAYIT LİSTESİ'!$B$4:$G$737,5,0)))</f>
      </c>
      <c r="P67" s="201"/>
    </row>
    <row r="68" spans="1:16" ht="39" customHeight="1">
      <c r="A68" s="22">
        <v>1</v>
      </c>
      <c r="B68" s="23" t="s">
        <v>617</v>
      </c>
      <c r="C68" s="255">
        <f>IF(ISERROR(VLOOKUP(B68,'KAYIT LİSTESİ'!$B$4:$G$737,2,0)),"",(VLOOKUP(B68,'KAYIT LİSTESİ'!$B$4:$G$737,2,0)))</f>
      </c>
      <c r="D68" s="24">
        <f>IF(ISERROR(VLOOKUP(B68,'KAYIT LİSTESİ'!$B$4:$G$737,3,0)),"",(VLOOKUP(B68,'KAYIT LİSTESİ'!$B$4:$G$737,3,0)))</f>
      </c>
      <c r="E68" s="50">
        <f>IF(ISERROR(VLOOKUP(B68,'KAYIT LİSTESİ'!$B$4:$G$737,4,0)),"",(VLOOKUP(B68,'KAYIT LİSTESİ'!$B$4:$G$737,4,0)))</f>
      </c>
      <c r="F68" s="50">
        <f>IF(ISERROR(VLOOKUP(B68,'KAYIT LİSTESİ'!$B$4:$G$737,5,0)),"",(VLOOKUP(B68,'KAYIT LİSTESİ'!$B$4:$G$737,5,0)))</f>
      </c>
      <c r="G68" s="25"/>
      <c r="H68" s="209"/>
      <c r="J68" s="586" t="s">
        <v>328</v>
      </c>
      <c r="K68" s="586"/>
      <c r="L68" s="586"/>
      <c r="M68" s="586"/>
      <c r="N68" s="586"/>
      <c r="O68" s="586"/>
      <c r="P68" s="586"/>
    </row>
    <row r="69" spans="1:16" ht="39" customHeight="1">
      <c r="A69" s="22">
        <v>2</v>
      </c>
      <c r="B69" s="23" t="s">
        <v>618</v>
      </c>
      <c r="C69" s="255">
        <f>IF(ISERROR(VLOOKUP(B69,'KAYIT LİSTESİ'!$B$4:$G$737,2,0)),"",(VLOOKUP(B69,'KAYIT LİSTESİ'!$B$4:$G$737,2,0)))</f>
      </c>
      <c r="D69" s="24">
        <f>IF(ISERROR(VLOOKUP(B69,'KAYIT LİSTESİ'!$B$4:$G$737,3,0)),"",(VLOOKUP(B69,'KAYIT LİSTESİ'!$B$4:$G$737,3,0)))</f>
      </c>
      <c r="E69" s="50">
        <f>IF(ISERROR(VLOOKUP(B69,'KAYIT LİSTESİ'!$B$4:$G$737,4,0)),"",(VLOOKUP(B69,'KAYIT LİSTESİ'!$B$4:$G$737,4,0)))</f>
      </c>
      <c r="F69" s="50">
        <f>IF(ISERROR(VLOOKUP(B69,'KAYIT LİSTESİ'!$B$4:$G$737,5,0)),"",(VLOOKUP(B69,'KAYIT LİSTESİ'!$B$4:$G$737,5,0)))</f>
      </c>
      <c r="G69" s="25"/>
      <c r="H69" s="209"/>
      <c r="J69" s="584" t="s">
        <v>6</v>
      </c>
      <c r="K69" s="587"/>
      <c r="L69" s="584" t="s">
        <v>85</v>
      </c>
      <c r="M69" s="584" t="s">
        <v>21</v>
      </c>
      <c r="N69" s="584" t="s">
        <v>7</v>
      </c>
      <c r="O69" s="584" t="s">
        <v>548</v>
      </c>
      <c r="P69" s="584" t="s">
        <v>203</v>
      </c>
    </row>
    <row r="70" spans="1:16" ht="39" customHeight="1">
      <c r="A70" s="22">
        <v>3</v>
      </c>
      <c r="B70" s="23" t="s">
        <v>619</v>
      </c>
      <c r="C70" s="255">
        <f>IF(ISERROR(VLOOKUP(B70,'KAYIT LİSTESİ'!$B$4:$G$737,2,0)),"",(VLOOKUP(B70,'KAYIT LİSTESİ'!$B$4:$G$737,2,0)))</f>
      </c>
      <c r="D70" s="24">
        <f>IF(ISERROR(VLOOKUP(B70,'KAYIT LİSTESİ'!$B$4:$G$737,3,0)),"",(VLOOKUP(B70,'KAYIT LİSTESİ'!$B$4:$G$737,3,0)))</f>
      </c>
      <c r="E70" s="50">
        <f>IF(ISERROR(VLOOKUP(B70,'KAYIT LİSTESİ'!$B$4:$G$737,4,0)),"",(VLOOKUP(B70,'KAYIT LİSTESİ'!$B$4:$G$737,4,0)))</f>
      </c>
      <c r="F70" s="50">
        <f>IF(ISERROR(VLOOKUP(B70,'KAYIT LİSTESİ'!$B$4:$G$737,5,0)),"",(VLOOKUP(B70,'KAYIT LİSTESİ'!$B$4:$G$737,5,0)))</f>
      </c>
      <c r="G70" s="25"/>
      <c r="H70" s="209"/>
      <c r="J70" s="585"/>
      <c r="K70" s="587"/>
      <c r="L70" s="585"/>
      <c r="M70" s="585"/>
      <c r="N70" s="585"/>
      <c r="O70" s="585"/>
      <c r="P70" s="585"/>
    </row>
    <row r="71" spans="1:16" ht="39" customHeight="1">
      <c r="A71" s="22">
        <v>4</v>
      </c>
      <c r="B71" s="23" t="s">
        <v>620</v>
      </c>
      <c r="C71" s="255">
        <f>IF(ISERROR(VLOOKUP(B71,'KAYIT LİSTESİ'!$B$4:$G$737,2,0)),"",(VLOOKUP(B71,'KAYIT LİSTESİ'!$B$4:$G$737,2,0)))</f>
      </c>
      <c r="D71" s="24">
        <f>IF(ISERROR(VLOOKUP(B71,'KAYIT LİSTESİ'!$B$4:$G$737,3,0)),"",(VLOOKUP(B71,'KAYIT LİSTESİ'!$B$4:$G$737,3,0)))</f>
      </c>
      <c r="E71" s="50">
        <f>IF(ISERROR(VLOOKUP(B71,'KAYIT LİSTESİ'!$B$4:$G$737,4,0)),"",(VLOOKUP(B71,'KAYIT LİSTESİ'!$B$4:$G$737,4,0)))</f>
      </c>
      <c r="F71" s="50">
        <f>IF(ISERROR(VLOOKUP(B71,'KAYIT LİSTESİ'!$B$4:$G$737,5,0)),"",(VLOOKUP(B71,'KAYIT LİSTESİ'!$B$4:$G$737,5,0)))</f>
      </c>
      <c r="G71" s="25"/>
      <c r="H71" s="209"/>
      <c r="J71" s="282">
        <v>1</v>
      </c>
      <c r="K71" s="283" t="s">
        <v>329</v>
      </c>
      <c r="L71" s="282">
        <f>IF(ISERROR(VLOOKUP(K71,'KAYIT LİSTESİ'!$B$4:$G$737,2,0)),"",(VLOOKUP(K71,'KAYIT LİSTESİ'!$B$4:$G$737,2,0)))</f>
        <v>23</v>
      </c>
      <c r="M71" s="282">
        <f>IF(ISERROR(VLOOKUP(K71,'KAYIT LİSTESİ'!$B$4:$G$737,3,0)),"",(VLOOKUP(K71,'KAYIT LİSTESİ'!$B$4:$G$737,3,0)))</f>
        <v>36644</v>
      </c>
      <c r="N71" s="282" t="str">
        <f>IF(ISERROR(VLOOKUP(K71,'KAYIT LİSTESİ'!$B$4:$G$737,4,0)),"",(VLOOKUP(K71,'KAYIT LİSTESİ'!$B$4:$G$737,4,0)))</f>
        <v>KARDELEN ALTUN</v>
      </c>
      <c r="O71" s="282" t="str">
        <f>IF(ISERROR(VLOOKUP(K71,'KAYIT LİSTESİ'!$B$4:$G$737,5,0)),"",(VLOOKUP(K71,'KAYIT LİSTESİ'!$B$4:$G$737,5,0)))</f>
        <v>ARDAHAN</v>
      </c>
      <c r="P71" s="282"/>
    </row>
    <row r="72" spans="1:16" ht="39" customHeight="1">
      <c r="A72" s="22">
        <v>5</v>
      </c>
      <c r="B72" s="23" t="s">
        <v>621</v>
      </c>
      <c r="C72" s="255">
        <f>IF(ISERROR(VLOOKUP(B72,'KAYIT LİSTESİ'!$B$4:$G$737,2,0)),"",(VLOOKUP(B72,'KAYIT LİSTESİ'!$B$4:$G$737,2,0)))</f>
      </c>
      <c r="D72" s="24">
        <f>IF(ISERROR(VLOOKUP(B72,'KAYIT LİSTESİ'!$B$4:$G$737,3,0)),"",(VLOOKUP(B72,'KAYIT LİSTESİ'!$B$4:$G$737,3,0)))</f>
      </c>
      <c r="E72" s="50">
        <f>IF(ISERROR(VLOOKUP(B72,'KAYIT LİSTESİ'!$B$4:$G$737,4,0)),"",(VLOOKUP(B72,'KAYIT LİSTESİ'!$B$4:$G$737,4,0)))</f>
      </c>
      <c r="F72" s="50">
        <f>IF(ISERROR(VLOOKUP(B72,'KAYIT LİSTESİ'!$B$4:$G$737,5,0)),"",(VLOOKUP(B72,'KAYIT LİSTESİ'!$B$4:$G$737,5,0)))</f>
      </c>
      <c r="G72" s="25"/>
      <c r="H72" s="209"/>
      <c r="J72" s="282">
        <v>2</v>
      </c>
      <c r="K72" s="283" t="s">
        <v>330</v>
      </c>
      <c r="L72" s="282">
        <f>IF(ISERROR(VLOOKUP(K72,'KAYIT LİSTESİ'!$B$4:$G$737,2,0)),"",(VLOOKUP(K72,'KAYIT LİSTESİ'!$B$4:$G$737,2,0)))</f>
        <v>24</v>
      </c>
      <c r="M72" s="282">
        <f>IF(ISERROR(VLOOKUP(K72,'KAYIT LİSTESİ'!$B$4:$G$737,3,0)),"",(VLOOKUP(K72,'KAYIT LİSTESİ'!$B$4:$G$737,3,0)))</f>
        <v>35827</v>
      </c>
      <c r="N72" s="282" t="str">
        <f>IF(ISERROR(VLOOKUP(K72,'KAYIT LİSTESİ'!$B$4:$G$737,4,0)),"",(VLOOKUP(K72,'KAYIT LİSTESİ'!$B$4:$G$737,4,0)))</f>
        <v>BAŞAK SÖĞÜT</v>
      </c>
      <c r="O72" s="282" t="str">
        <f>IF(ISERROR(VLOOKUP(K72,'KAYIT LİSTESİ'!$B$4:$G$737,5,0)),"",(VLOOKUP(K72,'KAYIT LİSTESİ'!$B$4:$G$737,5,0)))</f>
        <v>ARDAHAN</v>
      </c>
      <c r="P72" s="282"/>
    </row>
    <row r="73" spans="1:16" ht="39" customHeight="1">
      <c r="A73" s="22">
        <v>6</v>
      </c>
      <c r="B73" s="23" t="s">
        <v>622</v>
      </c>
      <c r="C73" s="255">
        <f>IF(ISERROR(VLOOKUP(B73,'KAYIT LİSTESİ'!$B$4:$G$737,2,0)),"",(VLOOKUP(B73,'KAYIT LİSTESİ'!$B$4:$G$737,2,0)))</f>
      </c>
      <c r="D73" s="24">
        <f>IF(ISERROR(VLOOKUP(B73,'KAYIT LİSTESİ'!$B$4:$G$737,3,0)),"",(VLOOKUP(B73,'KAYIT LİSTESİ'!$B$4:$G$737,3,0)))</f>
      </c>
      <c r="E73" s="50">
        <f>IF(ISERROR(VLOOKUP(B73,'KAYIT LİSTESİ'!$B$4:$G$737,4,0)),"",(VLOOKUP(B73,'KAYIT LİSTESİ'!$B$4:$G$737,4,0)))</f>
      </c>
      <c r="F73" s="50">
        <f>IF(ISERROR(VLOOKUP(B73,'KAYIT LİSTESİ'!$B$4:$G$737,5,0)),"",(VLOOKUP(B73,'KAYIT LİSTESİ'!$B$4:$G$737,5,0)))</f>
      </c>
      <c r="G73" s="25"/>
      <c r="H73" s="209"/>
      <c r="J73" s="282">
        <v>3</v>
      </c>
      <c r="K73" s="283" t="s">
        <v>331</v>
      </c>
      <c r="L73" s="282">
        <f>IF(ISERROR(VLOOKUP(K73,'KAYIT LİSTESİ'!$B$4:$G$737,2,0)),"",(VLOOKUP(K73,'KAYIT LİSTESİ'!$B$4:$G$737,2,0)))</f>
        <v>79</v>
      </c>
      <c r="M73" s="282">
        <f>IF(ISERROR(VLOOKUP(K73,'KAYIT LİSTESİ'!$B$4:$G$737,3,0)),"",(VLOOKUP(K73,'KAYIT LİSTESİ'!$B$4:$G$737,3,0)))</f>
        <v>36161</v>
      </c>
      <c r="N73" s="282" t="str">
        <f>IF(ISERROR(VLOOKUP(K73,'KAYIT LİSTESİ'!$B$4:$G$737,4,0)),"",(VLOOKUP(K73,'KAYIT LİSTESİ'!$B$4:$G$737,4,0)))</f>
        <v>ZELİHANUR ESKİCİ</v>
      </c>
      <c r="O73" s="282" t="str">
        <f>IF(ISERROR(VLOOKUP(K73,'KAYIT LİSTESİ'!$B$4:$G$737,5,0)),"",(VLOOKUP(K73,'KAYIT LİSTESİ'!$B$4:$G$737,5,0)))</f>
        <v>ESKİŞEHİR </v>
      </c>
      <c r="P73" s="282"/>
    </row>
    <row r="74" spans="1:16" ht="39" customHeight="1">
      <c r="A74" s="22">
        <v>7</v>
      </c>
      <c r="B74" s="23" t="s">
        <v>623</v>
      </c>
      <c r="C74" s="255">
        <f>IF(ISERROR(VLOOKUP(B74,'KAYIT LİSTESİ'!$B$4:$G$737,2,0)),"",(VLOOKUP(B74,'KAYIT LİSTESİ'!$B$4:$G$737,2,0)))</f>
      </c>
      <c r="D74" s="24">
        <f>IF(ISERROR(VLOOKUP(B74,'KAYIT LİSTESİ'!$B$4:$G$737,3,0)),"",(VLOOKUP(B74,'KAYIT LİSTESİ'!$B$4:$G$737,3,0)))</f>
      </c>
      <c r="E74" s="50">
        <f>IF(ISERROR(VLOOKUP(B74,'KAYIT LİSTESİ'!$B$4:$G$737,4,0)),"",(VLOOKUP(B74,'KAYIT LİSTESİ'!$B$4:$G$737,4,0)))</f>
      </c>
      <c r="F74" s="50">
        <f>IF(ISERROR(VLOOKUP(B74,'KAYIT LİSTESİ'!$B$4:$G$737,5,0)),"",(VLOOKUP(B74,'KAYIT LİSTESİ'!$B$4:$G$737,5,0)))</f>
      </c>
      <c r="G74" s="25"/>
      <c r="H74" s="209"/>
      <c r="J74" s="282">
        <v>4</v>
      </c>
      <c r="K74" s="283" t="s">
        <v>332</v>
      </c>
      <c r="L74" s="282">
        <f>IF(ISERROR(VLOOKUP(K74,'KAYIT LİSTESİ'!$B$4:$G$737,2,0)),"",(VLOOKUP(K74,'KAYIT LİSTESİ'!$B$4:$G$737,2,0)))</f>
        <v>127</v>
      </c>
      <c r="M74" s="282">
        <f>IF(ISERROR(VLOOKUP(K74,'KAYIT LİSTESİ'!$B$4:$G$737,3,0)),"",(VLOOKUP(K74,'KAYIT LİSTESİ'!$B$4:$G$737,3,0)))</f>
        <v>36256</v>
      </c>
      <c r="N74" s="282" t="str">
        <f>IF(ISERROR(VLOOKUP(K74,'KAYIT LİSTESİ'!$B$4:$G$737,4,0)),"",(VLOOKUP(K74,'KAYIT LİSTESİ'!$B$4:$G$737,4,0)))</f>
        <v>ARZU BAŞ</v>
      </c>
      <c r="O74" s="282" t="str">
        <f>IF(ISERROR(VLOOKUP(K74,'KAYIT LİSTESİ'!$B$4:$G$737,5,0)),"",(VLOOKUP(K74,'KAYIT LİSTESİ'!$B$4:$G$737,5,0)))</f>
        <v>KASTAMONU</v>
      </c>
      <c r="P74" s="282"/>
    </row>
    <row r="75" spans="1:16" ht="39" customHeight="1">
      <c r="A75" s="22">
        <v>8</v>
      </c>
      <c r="B75" s="23" t="s">
        <v>624</v>
      </c>
      <c r="C75" s="255">
        <f>IF(ISERROR(VLOOKUP(B75,'KAYIT LİSTESİ'!$B$4:$G$737,2,0)),"",(VLOOKUP(B75,'KAYIT LİSTESİ'!$B$4:$G$737,2,0)))</f>
      </c>
      <c r="D75" s="24">
        <f>IF(ISERROR(VLOOKUP(B75,'KAYIT LİSTESİ'!$B$4:$G$737,3,0)),"",(VLOOKUP(B75,'KAYIT LİSTESİ'!$B$4:$G$737,3,0)))</f>
      </c>
      <c r="E75" s="50">
        <f>IF(ISERROR(VLOOKUP(B75,'KAYIT LİSTESİ'!$B$4:$G$737,4,0)),"",(VLOOKUP(B75,'KAYIT LİSTESİ'!$B$4:$G$737,4,0)))</f>
      </c>
      <c r="F75" s="50">
        <f>IF(ISERROR(VLOOKUP(B75,'KAYIT LİSTESİ'!$B$4:$G$737,5,0)),"",(VLOOKUP(B75,'KAYIT LİSTESİ'!$B$4:$G$737,5,0)))</f>
      </c>
      <c r="G75" s="25"/>
      <c r="H75" s="209"/>
      <c r="J75" s="282">
        <v>5</v>
      </c>
      <c r="K75" s="283" t="s">
        <v>333</v>
      </c>
      <c r="L75" s="282">
        <f>IF(ISERROR(VLOOKUP(K75,'KAYIT LİSTESİ'!$B$4:$G$737,2,0)),"",(VLOOKUP(K75,'KAYIT LİSTESİ'!$B$4:$G$737,2,0)))</f>
        <v>137</v>
      </c>
      <c r="M75" s="282">
        <f>IF(ISERROR(VLOOKUP(K75,'KAYIT LİSTESİ'!$B$4:$G$737,3,0)),"",(VLOOKUP(K75,'KAYIT LİSTESİ'!$B$4:$G$737,3,0)))</f>
        <v>36200</v>
      </c>
      <c r="N75" s="282" t="str">
        <f>IF(ISERROR(VLOOKUP(K75,'KAYIT LİSTESİ'!$B$4:$G$737,4,0)),"",(VLOOKUP(K75,'KAYIT LİSTESİ'!$B$4:$G$737,4,0)))</f>
        <v>SİMGE ALTIOK</v>
      </c>
      <c r="O75" s="282" t="str">
        <f>IF(ISERROR(VLOOKUP(K75,'KAYIT LİSTESİ'!$B$4:$G$737,5,0)),"",(VLOOKUP(K75,'KAYIT LİSTESİ'!$B$4:$G$737,5,0)))</f>
        <v>KAYSERİ</v>
      </c>
      <c r="P75" s="282"/>
    </row>
    <row r="76" spans="1:16" ht="39" customHeight="1">
      <c r="A76" s="588" t="s">
        <v>327</v>
      </c>
      <c r="B76" s="588"/>
      <c r="C76" s="588"/>
      <c r="D76" s="588"/>
      <c r="E76" s="588"/>
      <c r="F76" s="588"/>
      <c r="G76" s="588"/>
      <c r="H76" s="209"/>
      <c r="J76" s="282">
        <v>6</v>
      </c>
      <c r="K76" s="283" t="s">
        <v>334</v>
      </c>
      <c r="L76" s="282">
        <f>IF(ISERROR(VLOOKUP(K76,'KAYIT LİSTESİ'!$B$4:$G$737,2,0)),"",(VLOOKUP(K76,'KAYIT LİSTESİ'!$B$4:$G$737,2,0)))</f>
        <v>178</v>
      </c>
      <c r="M76" s="282">
        <f>IF(ISERROR(VLOOKUP(K76,'KAYIT LİSTESİ'!$B$4:$G$737,3,0)),"",(VLOOKUP(K76,'KAYIT LİSTESİ'!$B$4:$G$737,3,0)))</f>
        <v>35535</v>
      </c>
      <c r="N76" s="282" t="str">
        <f>IF(ISERROR(VLOOKUP(K76,'KAYIT LİSTESİ'!$B$4:$G$737,4,0)),"",(VLOOKUP(K76,'KAYIT LİSTESİ'!$B$4:$G$737,4,0)))</f>
        <v>GAMZEGÜL ÖZTÜRK</v>
      </c>
      <c r="O76" s="282" t="str">
        <f>IF(ISERROR(VLOOKUP(K76,'KAYIT LİSTESİ'!$B$4:$G$737,5,0)),"",(VLOOKUP(K76,'KAYIT LİSTESİ'!$B$4:$G$737,5,0)))</f>
        <v>NEVŞEHİR</v>
      </c>
      <c r="P76" s="282"/>
    </row>
    <row r="77" spans="1:16" ht="39" customHeight="1">
      <c r="A77" s="582" t="s">
        <v>16</v>
      </c>
      <c r="B77" s="583"/>
      <c r="C77" s="583"/>
      <c r="D77" s="583"/>
      <c r="E77" s="583"/>
      <c r="F77" s="583"/>
      <c r="G77" s="583"/>
      <c r="H77" s="209"/>
      <c r="J77" s="282">
        <v>7</v>
      </c>
      <c r="K77" s="283" t="s">
        <v>335</v>
      </c>
      <c r="L77" s="282">
        <f>IF(ISERROR(VLOOKUP(K77,'KAYIT LİSTESİ'!$B$4:$G$737,2,0)),"",(VLOOKUP(K77,'KAYIT LİSTESİ'!$B$4:$G$737,2,0)))</f>
        <v>80</v>
      </c>
      <c r="M77" s="282">
        <f>IF(ISERROR(VLOOKUP(K77,'KAYIT LİSTESİ'!$B$4:$G$737,3,0)),"",(VLOOKUP(K77,'KAYIT LİSTESİ'!$B$4:$G$737,3,0)))</f>
        <v>36161</v>
      </c>
      <c r="N77" s="282" t="str">
        <f>IF(ISERROR(VLOOKUP(K77,'KAYIT LİSTESİ'!$B$4:$G$737,4,0)),"",(VLOOKUP(K77,'KAYIT LİSTESİ'!$B$4:$G$737,4,0)))</f>
        <v>AYSEL YILMAZ </v>
      </c>
      <c r="O77" s="282" t="str">
        <f>IF(ISERROR(VLOOKUP(K77,'KAYIT LİSTESİ'!$B$4:$G$737,5,0)),"",(VLOOKUP(K77,'KAYIT LİSTESİ'!$B$4:$G$737,5,0)))</f>
        <v>GAZİANTEP</v>
      </c>
      <c r="P77" s="282"/>
    </row>
    <row r="78" spans="1:16" ht="39" customHeight="1">
      <c r="A78" s="194" t="s">
        <v>12</v>
      </c>
      <c r="B78" s="194" t="s">
        <v>87</v>
      </c>
      <c r="C78" s="194" t="s">
        <v>86</v>
      </c>
      <c r="D78" s="195" t="s">
        <v>13</v>
      </c>
      <c r="E78" s="196" t="s">
        <v>14</v>
      </c>
      <c r="F78" s="196" t="s">
        <v>548</v>
      </c>
      <c r="G78" s="197" t="s">
        <v>203</v>
      </c>
      <c r="H78" s="209"/>
      <c r="J78" s="282">
        <v>8</v>
      </c>
      <c r="K78" s="283" t="s">
        <v>336</v>
      </c>
      <c r="L78" s="282">
        <f>IF(ISERROR(VLOOKUP(K78,'KAYIT LİSTESİ'!$B$4:$G$737,2,0)),"",(VLOOKUP(K78,'KAYIT LİSTESİ'!$B$4:$G$737,2,0)))</f>
        <v>128</v>
      </c>
      <c r="M78" s="282">
        <f>IF(ISERROR(VLOOKUP(K78,'KAYIT LİSTESİ'!$B$4:$G$737,3,0)),"",(VLOOKUP(K78,'KAYIT LİSTESİ'!$B$4:$G$737,3,0)))</f>
        <v>36548</v>
      </c>
      <c r="N78" s="282" t="str">
        <f>IF(ISERROR(VLOOKUP(K78,'KAYIT LİSTESİ'!$B$4:$G$737,4,0)),"",(VLOOKUP(K78,'KAYIT LİSTESİ'!$B$4:$G$737,4,0)))</f>
        <v>FEYZA DENİZ EKİCİ</v>
      </c>
      <c r="O78" s="282" t="str">
        <f>IF(ISERROR(VLOOKUP(K78,'KAYIT LİSTESİ'!$B$4:$G$737,5,0)),"",(VLOOKUP(K78,'KAYIT LİSTESİ'!$B$4:$G$737,5,0)))</f>
        <v>KASTAMONU</v>
      </c>
      <c r="P78" s="282"/>
    </row>
    <row r="79" spans="1:16" ht="39" customHeight="1">
      <c r="A79" s="22">
        <v>1</v>
      </c>
      <c r="B79" s="23" t="s">
        <v>211</v>
      </c>
      <c r="C79" s="254">
        <f>IF(ISERROR(VLOOKUP(B79,'KAYIT LİSTESİ'!$B$4:$G$737,2,0)),"",(VLOOKUP(B79,'KAYIT LİSTESİ'!$B$4:$G$737,2,0)))</f>
        <v>175</v>
      </c>
      <c r="D79" s="24">
        <f>IF(ISERROR(VLOOKUP(B79,'KAYIT LİSTESİ'!$B$4:$G$737,3,0)),"",(VLOOKUP(B79,'KAYIT LİSTESİ'!$B$4:$G$737,3,0)))</f>
        <v>36741</v>
      </c>
      <c r="E79" s="50" t="str">
        <f>IF(ISERROR(VLOOKUP(B79,'KAYIT LİSTESİ'!$B$4:$G$737,4,0)),"",(VLOOKUP(B79,'KAYIT LİSTESİ'!$B$4:$G$737,4,0)))</f>
        <v>TUĞBA MIHÇI</v>
      </c>
      <c r="F79" s="50" t="str">
        <f>IF(ISERROR(VLOOKUP(B79,'KAYIT LİSTESİ'!$B$4:$G$737,5,0)),"",(VLOOKUP(B79,'KAYIT LİSTESİ'!$B$4:$G$737,5,0)))</f>
        <v>NEVŞEHİR</v>
      </c>
      <c r="G79" s="175"/>
      <c r="H79" s="207"/>
      <c r="J79" s="282">
        <v>9</v>
      </c>
      <c r="K79" s="283" t="s">
        <v>337</v>
      </c>
      <c r="L79" s="282">
        <f>IF(ISERROR(VLOOKUP(K79,'KAYIT LİSTESİ'!$B$4:$G$737,2,0)),"",(VLOOKUP(K79,'KAYIT LİSTESİ'!$B$4:$G$737,2,0)))</f>
        <v>194</v>
      </c>
      <c r="M79" s="282">
        <f>IF(ISERROR(VLOOKUP(K79,'KAYIT LİSTESİ'!$B$4:$G$737,3,0)),"",(VLOOKUP(K79,'KAYIT LİSTESİ'!$B$4:$G$737,3,0)))</f>
        <v>36080</v>
      </c>
      <c r="N79" s="282" t="str">
        <f>IF(ISERROR(VLOOKUP(K79,'KAYIT LİSTESİ'!$B$4:$G$737,4,0)),"",(VLOOKUP(K79,'KAYIT LİSTESİ'!$B$4:$G$737,4,0)))</f>
        <v>SÜMEYE GÜLER</v>
      </c>
      <c r="O79" s="282" t="str">
        <f>IF(ISERROR(VLOOKUP(K79,'KAYIT LİSTESİ'!$B$4:$G$737,5,0)),"",(VLOOKUP(K79,'KAYIT LİSTESİ'!$B$4:$G$737,5,0)))</f>
        <v>TRABZON</v>
      </c>
      <c r="P79" s="282"/>
    </row>
    <row r="80" spans="1:16" ht="39" customHeight="1">
      <c r="A80" s="22">
        <v>2</v>
      </c>
      <c r="B80" s="23" t="s">
        <v>212</v>
      </c>
      <c r="C80" s="254">
        <f>IF(ISERROR(VLOOKUP(B80,'KAYIT LİSTESİ'!$B$4:$G$737,2,0)),"",(VLOOKUP(B80,'KAYIT LİSTESİ'!$B$4:$G$737,2,0)))</f>
        <v>88</v>
      </c>
      <c r="D80" s="24">
        <f>IF(ISERROR(VLOOKUP(B80,'KAYIT LİSTESİ'!$B$4:$G$737,3,0)),"",(VLOOKUP(B80,'KAYIT LİSTESİ'!$B$4:$G$737,3,0)))</f>
        <v>36705</v>
      </c>
      <c r="E80" s="50" t="str">
        <f>IF(ISERROR(VLOOKUP(B80,'KAYIT LİSTESİ'!$B$4:$G$737,4,0)),"",(VLOOKUP(B80,'KAYIT LİSTESİ'!$B$4:$G$737,4,0)))</f>
        <v>İNCİ ÇİÇEK</v>
      </c>
      <c r="F80" s="50" t="str">
        <f>IF(ISERROR(VLOOKUP(B80,'KAYIT LİSTESİ'!$B$4:$G$737,5,0)),"",(VLOOKUP(B80,'KAYIT LİSTESİ'!$B$4:$G$737,5,0)))</f>
        <v>HATAY</v>
      </c>
      <c r="G80" s="175"/>
      <c r="H80" s="208"/>
      <c r="J80" s="282">
        <v>10</v>
      </c>
      <c r="K80" s="283" t="s">
        <v>338</v>
      </c>
      <c r="L80" s="282">
        <f>IF(ISERROR(VLOOKUP(K80,'KAYIT LİSTESİ'!$B$4:$G$737,2,0)),"",(VLOOKUP(K80,'KAYIT LİSTESİ'!$B$4:$G$737,2,0)))</f>
        <v>32</v>
      </c>
      <c r="M80" s="282">
        <f>IF(ISERROR(VLOOKUP(K80,'KAYIT LİSTESİ'!$B$4:$G$737,3,0)),"",(VLOOKUP(K80,'KAYIT LİSTESİ'!$B$4:$G$737,3,0)))</f>
        <v>36020</v>
      </c>
      <c r="N80" s="282" t="str">
        <f>IF(ISERROR(VLOOKUP(K80,'KAYIT LİSTESİ'!$B$4:$G$737,4,0)),"",(VLOOKUP(K80,'KAYIT LİSTESİ'!$B$4:$G$737,4,0)))</f>
        <v>SEMRA KÖK</v>
      </c>
      <c r="O80" s="282" t="str">
        <f>IF(ISERROR(VLOOKUP(K80,'KAYIT LİSTESİ'!$B$4:$G$737,5,0)),"",(VLOOKUP(K80,'KAYIT LİSTESİ'!$B$4:$G$737,5,0)))</f>
        <v>BOLU</v>
      </c>
      <c r="P80" s="282"/>
    </row>
    <row r="81" spans="1:16" ht="39" customHeight="1">
      <c r="A81" s="22">
        <v>3</v>
      </c>
      <c r="B81" s="23" t="s">
        <v>213</v>
      </c>
      <c r="C81" s="254">
        <f>IF(ISERROR(VLOOKUP(B81,'KAYIT LİSTESİ'!$B$4:$G$737,2,0)),"",(VLOOKUP(B81,'KAYIT LİSTESİ'!$B$4:$G$737,2,0)))</f>
        <v>51</v>
      </c>
      <c r="D81" s="24">
        <f>IF(ISERROR(VLOOKUP(B81,'KAYIT LİSTESİ'!$B$4:$G$737,3,0)),"",(VLOOKUP(B81,'KAYIT LİSTESİ'!$B$4:$G$737,3,0)))</f>
        <v>36718</v>
      </c>
      <c r="E81" s="50" t="str">
        <f>IF(ISERROR(VLOOKUP(B81,'KAYIT LİSTESİ'!$B$4:$G$737,4,0)),"",(VLOOKUP(B81,'KAYIT LİSTESİ'!$B$4:$G$737,4,0)))</f>
        <v>EMİNE GÜLDALI</v>
      </c>
      <c r="F81" s="50" t="str">
        <f>IF(ISERROR(VLOOKUP(B81,'KAYIT LİSTESİ'!$B$4:$G$737,5,0)),"",(VLOOKUP(B81,'KAYIT LİSTESİ'!$B$4:$G$737,5,0)))</f>
        <v>DİYARBAKIR</v>
      </c>
      <c r="G81" s="175"/>
      <c r="H81" s="209"/>
      <c r="J81" s="282">
        <v>11</v>
      </c>
      <c r="K81" s="283" t="s">
        <v>339</v>
      </c>
      <c r="L81" s="282">
        <f>IF(ISERROR(VLOOKUP(K81,'KAYIT LİSTESİ'!$B$4:$G$737,2,0)),"",(VLOOKUP(K81,'KAYIT LİSTESİ'!$B$4:$G$737,2,0)))</f>
        <v>198</v>
      </c>
      <c r="M81" s="282">
        <f>IF(ISERROR(VLOOKUP(K81,'KAYIT LİSTESİ'!$B$4:$G$737,3,0)),"",(VLOOKUP(K81,'KAYIT LİSTESİ'!$B$4:$G$737,3,0)))</f>
        <v>36595</v>
      </c>
      <c r="N81" s="282" t="str">
        <f>IF(ISERROR(VLOOKUP(K81,'KAYIT LİSTESİ'!$B$4:$G$737,4,0)),"",(VLOOKUP(K81,'KAYIT LİSTESİ'!$B$4:$G$737,4,0)))</f>
        <v>FATMA BAYRAKTAR</v>
      </c>
      <c r="O81" s="282" t="str">
        <f>IF(ISERROR(VLOOKUP(K81,'KAYIT LİSTESİ'!$B$4:$G$737,5,0)),"",(VLOOKUP(K81,'KAYIT LİSTESİ'!$B$4:$G$737,5,0)))</f>
        <v>TRABZON</v>
      </c>
      <c r="P81" s="282"/>
    </row>
    <row r="82" spans="1:16" ht="39" customHeight="1">
      <c r="A82" s="22">
        <v>4</v>
      </c>
      <c r="B82" s="23" t="s">
        <v>214</v>
      </c>
      <c r="C82" s="254">
        <f>IF(ISERROR(VLOOKUP(B82,'KAYIT LİSTESİ'!$B$4:$G$737,2,0)),"",(VLOOKUP(B82,'KAYIT LİSTESİ'!$B$4:$G$737,2,0)))</f>
        <v>52</v>
      </c>
      <c r="D82" s="24">
        <f>IF(ISERROR(VLOOKUP(B82,'KAYIT LİSTESİ'!$B$4:$G$737,3,0)),"",(VLOOKUP(B82,'KAYIT LİSTESİ'!$B$4:$G$737,3,0)))</f>
        <v>36093</v>
      </c>
      <c r="E82" s="50" t="str">
        <f>IF(ISERROR(VLOOKUP(B82,'KAYIT LİSTESİ'!$B$4:$G$737,4,0)),"",(VLOOKUP(B82,'KAYIT LİSTESİ'!$B$4:$G$737,4,0)))</f>
        <v>FATİME KARLIDAĞ</v>
      </c>
      <c r="F82" s="50" t="str">
        <f>IF(ISERROR(VLOOKUP(B82,'KAYIT LİSTESİ'!$B$4:$G$737,5,0)),"",(VLOOKUP(B82,'KAYIT LİSTESİ'!$B$4:$G$737,5,0)))</f>
        <v>DİYARBAKIR</v>
      </c>
      <c r="G82" s="175"/>
      <c r="H82" s="209"/>
      <c r="J82" s="282">
        <v>12</v>
      </c>
      <c r="K82" s="283" t="s">
        <v>340</v>
      </c>
      <c r="L82" s="282">
        <f>IF(ISERROR(VLOOKUP(K82,'KAYIT LİSTESİ'!$B$4:$G$737,2,0)),"",(VLOOKUP(K82,'KAYIT LİSTESİ'!$B$4:$G$737,2,0)))</f>
        <v>195</v>
      </c>
      <c r="M82" s="282">
        <f>IF(ISERROR(VLOOKUP(K82,'KAYIT LİSTESİ'!$B$4:$G$737,3,0)),"",(VLOOKUP(K82,'KAYIT LİSTESİ'!$B$4:$G$737,3,0)))</f>
        <v>36263</v>
      </c>
      <c r="N82" s="282" t="str">
        <f>IF(ISERROR(VLOOKUP(K82,'KAYIT LİSTESİ'!$B$4:$G$737,4,0)),"",(VLOOKUP(K82,'KAYIT LİSTESİ'!$B$4:$G$737,4,0)))</f>
        <v>EDANUR ŞAHİN</v>
      </c>
      <c r="O82" s="282" t="str">
        <f>IF(ISERROR(VLOOKUP(K82,'KAYIT LİSTESİ'!$B$4:$G$737,5,0)),"",(VLOOKUP(K82,'KAYIT LİSTESİ'!$B$4:$G$737,5,0)))</f>
        <v>TRABZON</v>
      </c>
      <c r="P82" s="282"/>
    </row>
    <row r="83" spans="1:16" ht="39" customHeight="1">
      <c r="A83" s="22">
        <v>5</v>
      </c>
      <c r="B83" s="23" t="s">
        <v>215</v>
      </c>
      <c r="C83" s="254">
        <f>IF(ISERROR(VLOOKUP(B83,'KAYIT LİSTESİ'!$B$4:$G$737,2,0)),"",(VLOOKUP(B83,'KAYIT LİSTESİ'!$B$4:$G$737,2,0)))</f>
        <v>82</v>
      </c>
      <c r="D83" s="24">
        <f>IF(ISERROR(VLOOKUP(B83,'KAYIT LİSTESİ'!$B$4:$G$737,3,0)),"",(VLOOKUP(B83,'KAYIT LİSTESİ'!$B$4:$G$737,3,0)))</f>
        <v>36314</v>
      </c>
      <c r="E83" s="50" t="str">
        <f>IF(ISERROR(VLOOKUP(B83,'KAYIT LİSTESİ'!$B$4:$G$737,4,0)),"",(VLOOKUP(B83,'KAYIT LİSTESİ'!$B$4:$G$737,4,0)))</f>
        <v>SEÇİL AKPINAR</v>
      </c>
      <c r="F83" s="50" t="str">
        <f>IF(ISERROR(VLOOKUP(B83,'KAYIT LİSTESİ'!$B$4:$G$737,5,0)),"",(VLOOKUP(B83,'KAYIT LİSTESİ'!$B$4:$G$737,5,0)))</f>
        <v>HATAY</v>
      </c>
      <c r="G83" s="175"/>
      <c r="H83" s="209"/>
      <c r="J83" s="282">
        <v>13</v>
      </c>
      <c r="K83" s="283" t="s">
        <v>341</v>
      </c>
      <c r="L83" s="282">
        <f>IF(ISERROR(VLOOKUP(K83,'KAYIT LİSTESİ'!$B$4:$G$737,2,0)),"",(VLOOKUP(K83,'KAYIT LİSTESİ'!$B$4:$G$737,2,0)))</f>
        <v>95</v>
      </c>
      <c r="M83" s="282">
        <f>IF(ISERROR(VLOOKUP(K83,'KAYIT LİSTESİ'!$B$4:$G$737,3,0)),"",(VLOOKUP(K83,'KAYIT LİSTESİ'!$B$4:$G$737,3,0)))</f>
        <v>35558</v>
      </c>
      <c r="N83" s="282" t="str">
        <f>IF(ISERROR(VLOOKUP(K83,'KAYIT LİSTESİ'!$B$4:$G$737,4,0)),"",(VLOOKUP(K83,'KAYIT LİSTESİ'!$B$4:$G$737,4,0)))</f>
        <v>TUĞBA DAL</v>
      </c>
      <c r="O83" s="282" t="str">
        <f>IF(ISERROR(VLOOKUP(K83,'KAYIT LİSTESİ'!$B$4:$G$737,5,0)),"",(VLOOKUP(K83,'KAYIT LİSTESİ'!$B$4:$G$737,5,0)))</f>
        <v>ISPARTA</v>
      </c>
      <c r="P83" s="282"/>
    </row>
    <row r="84" spans="1:16" ht="39" customHeight="1">
      <c r="A84" s="22">
        <v>6</v>
      </c>
      <c r="B84" s="23" t="s">
        <v>216</v>
      </c>
      <c r="C84" s="254">
        <f>IF(ISERROR(VLOOKUP(B84,'KAYIT LİSTESİ'!$B$4:$G$737,2,0)),"",(VLOOKUP(B84,'KAYIT LİSTESİ'!$B$4:$G$737,2,0)))</f>
        <v>217</v>
      </c>
      <c r="D84" s="24">
        <f>IF(ISERROR(VLOOKUP(B84,'KAYIT LİSTESİ'!$B$4:$G$737,3,0)),"",(VLOOKUP(B84,'KAYIT LİSTESİ'!$B$4:$G$737,3,0)))</f>
        <v>35986</v>
      </c>
      <c r="E84" s="50" t="str">
        <f>IF(ISERROR(VLOOKUP(B84,'KAYIT LİSTESİ'!$B$4:$G$737,4,0)),"",(VLOOKUP(B84,'KAYIT LİSTESİ'!$B$4:$G$737,4,0)))</f>
        <v>BURÇİN TOPKA</v>
      </c>
      <c r="F84" s="50" t="str">
        <f>IF(ISERROR(VLOOKUP(B84,'KAYIT LİSTESİ'!$B$4:$G$737,5,0)),"",(VLOOKUP(B84,'KAYIT LİSTESİ'!$B$4:$G$737,5,0)))</f>
        <v>KARS</v>
      </c>
      <c r="G84" s="175"/>
      <c r="H84" s="209"/>
      <c r="J84" s="282">
        <v>14</v>
      </c>
      <c r="K84" s="283" t="s">
        <v>342</v>
      </c>
      <c r="L84" s="282">
        <f>IF(ISERROR(VLOOKUP(K84,'KAYIT LİSTESİ'!$B$4:$G$737,2,0)),"",(VLOOKUP(K84,'KAYIT LİSTESİ'!$B$4:$G$737,2,0)))</f>
        <v>136</v>
      </c>
      <c r="M84" s="282">
        <f>IF(ISERROR(VLOOKUP(K84,'KAYIT LİSTESİ'!$B$4:$G$737,3,0)),"",(VLOOKUP(K84,'KAYIT LİSTESİ'!$B$4:$G$737,3,0)))</f>
        <v>35867</v>
      </c>
      <c r="N84" s="282" t="str">
        <f>IF(ISERROR(VLOOKUP(K84,'KAYIT LİSTESİ'!$B$4:$G$737,4,0)),"",(VLOOKUP(K84,'KAYIT LİSTESİ'!$B$4:$G$737,4,0)))</f>
        <v>EMİNE ŞEKER</v>
      </c>
      <c r="O84" s="282" t="str">
        <f>IF(ISERROR(VLOOKUP(K84,'KAYIT LİSTESİ'!$B$4:$G$737,5,0)),"",(VLOOKUP(K84,'KAYIT LİSTESİ'!$B$4:$G$737,5,0)))</f>
        <v>KAYSERİ</v>
      </c>
      <c r="P84" s="284"/>
    </row>
    <row r="85" spans="1:16" ht="39" customHeight="1">
      <c r="A85" s="22">
        <v>7</v>
      </c>
      <c r="B85" s="23" t="s">
        <v>217</v>
      </c>
      <c r="C85" s="254">
        <f>IF(ISERROR(VLOOKUP(B85,'KAYIT LİSTESİ'!$B$4:$G$737,2,0)),"",(VLOOKUP(B85,'KAYIT LİSTESİ'!$B$4:$G$737,2,0)))</f>
        <v>83</v>
      </c>
      <c r="D85" s="24">
        <f>IF(ISERROR(VLOOKUP(B85,'KAYIT LİSTESİ'!$B$4:$G$737,3,0)),"",(VLOOKUP(B85,'KAYIT LİSTESİ'!$B$4:$G$737,3,0)))</f>
        <v>36595</v>
      </c>
      <c r="E85" s="50" t="str">
        <f>IF(ISERROR(VLOOKUP(B85,'KAYIT LİSTESİ'!$B$4:$G$737,4,0)),"",(VLOOKUP(B85,'KAYIT LİSTESİ'!$B$4:$G$737,4,0)))</f>
        <v>SEVDA SAVAŞÇI</v>
      </c>
      <c r="F85" s="50" t="str">
        <f>IF(ISERROR(VLOOKUP(B85,'KAYIT LİSTESİ'!$B$4:$G$737,5,0)),"",(VLOOKUP(B85,'KAYIT LİSTESİ'!$B$4:$G$737,5,0)))</f>
        <v>HATAY</v>
      </c>
      <c r="G85" s="175"/>
      <c r="H85" s="209"/>
      <c r="J85" s="282">
        <v>15</v>
      </c>
      <c r="K85" s="283" t="s">
        <v>343</v>
      </c>
      <c r="L85" s="282">
        <f>IF(ISERROR(VLOOKUP(K85,'KAYIT LİSTESİ'!$B$4:$G$737,2,0)),"",(VLOOKUP(K85,'KAYIT LİSTESİ'!$B$4:$G$737,2,0)))</f>
        <v>47</v>
      </c>
      <c r="M85" s="282">
        <f>IF(ISERROR(VLOOKUP(K85,'KAYIT LİSTESİ'!$B$4:$G$737,3,0)),"",(VLOOKUP(K85,'KAYIT LİSTESİ'!$B$4:$G$737,3,0)))</f>
        <v>36804</v>
      </c>
      <c r="N85" s="282" t="str">
        <f>IF(ISERROR(VLOOKUP(K85,'KAYIT LİSTESİ'!$B$4:$G$737,4,0)),"",(VLOOKUP(K85,'KAYIT LİSTESİ'!$B$4:$G$737,4,0)))</f>
        <v>İLAYDA ERTUNÇ</v>
      </c>
      <c r="O85" s="282" t="str">
        <f>IF(ISERROR(VLOOKUP(K85,'KAYIT LİSTESİ'!$B$4:$G$737,5,0)),"",(VLOOKUP(K85,'KAYIT LİSTESİ'!$B$4:$G$737,5,0)))</f>
        <v>BURSA</v>
      </c>
      <c r="P85" s="284"/>
    </row>
    <row r="86" spans="1:16" ht="39" customHeight="1">
      <c r="A86" s="22">
        <v>8</v>
      </c>
      <c r="B86" s="23" t="s">
        <v>218</v>
      </c>
      <c r="C86" s="254">
        <f>IF(ISERROR(VLOOKUP(B86,'KAYIT LİSTESİ'!$B$4:$G$737,2,0)),"",(VLOOKUP(B86,'KAYIT LİSTESİ'!$B$4:$G$737,2,0)))</f>
        <v>53</v>
      </c>
      <c r="D86" s="24">
        <f>IF(ISERROR(VLOOKUP(B86,'KAYIT LİSTESİ'!$B$4:$G$737,3,0)),"",(VLOOKUP(B86,'KAYIT LİSTESİ'!$B$4:$G$737,3,0)))</f>
        <v>36687</v>
      </c>
      <c r="E86" s="50" t="str">
        <f>IF(ISERROR(VLOOKUP(B86,'KAYIT LİSTESİ'!$B$4:$G$737,4,0)),"",(VLOOKUP(B86,'KAYIT LİSTESİ'!$B$4:$G$737,4,0)))</f>
        <v>SEHER BOZAN</v>
      </c>
      <c r="F86" s="50" t="str">
        <f>IF(ISERROR(VLOOKUP(B86,'KAYIT LİSTESİ'!$B$4:$G$737,5,0)),"",(VLOOKUP(B86,'KAYIT LİSTESİ'!$B$4:$G$737,5,0)))</f>
        <v>DİYARBAKIR</v>
      </c>
      <c r="G86" s="175"/>
      <c r="H86" s="209"/>
      <c r="J86" s="282">
        <v>16</v>
      </c>
      <c r="K86" s="283" t="s">
        <v>344</v>
      </c>
      <c r="L86" s="282">
        <f>IF(ISERROR(VLOOKUP(K86,'KAYIT LİSTESİ'!$B$4:$G$737,2,0)),"",(VLOOKUP(K86,'KAYIT LİSTESİ'!$B$4:$G$737,2,0)))</f>
        <v>230</v>
      </c>
      <c r="M86" s="282">
        <f>IF(ISERROR(VLOOKUP(K86,'KAYIT LİSTESİ'!$B$4:$G$737,3,0)),"",(VLOOKUP(K86,'KAYIT LİSTESİ'!$B$4:$G$737,3,0)))</f>
        <v>35860</v>
      </c>
      <c r="N86" s="282" t="str">
        <f>IF(ISERROR(VLOOKUP(K86,'KAYIT LİSTESİ'!$B$4:$G$737,4,0)),"",(VLOOKUP(K86,'KAYIT LİSTESİ'!$B$4:$G$737,4,0)))</f>
        <v>SİNEM YILDIRIM</v>
      </c>
      <c r="O86" s="282" t="str">
        <f>IF(ISERROR(VLOOKUP(K86,'KAYIT LİSTESİ'!$B$4:$G$737,5,0)),"",(VLOOKUP(K86,'KAYIT LİSTESİ'!$B$4:$G$737,5,0)))</f>
        <v>SAMSUN</v>
      </c>
      <c r="P86" s="284"/>
    </row>
    <row r="87" spans="1:16" ht="39" customHeight="1">
      <c r="A87" s="22">
        <v>9</v>
      </c>
      <c r="B87" s="23" t="s">
        <v>219</v>
      </c>
      <c r="C87" s="254">
        <f>IF(ISERROR(VLOOKUP(B87,'KAYIT LİSTESİ'!$B$4:$G$737,2,0)),"",(VLOOKUP(B87,'KAYIT LİSTESİ'!$B$4:$G$737,2,0)))</f>
        <v>219</v>
      </c>
      <c r="D87" s="24">
        <f>IF(ISERROR(VLOOKUP(B87,'KAYIT LİSTESİ'!$B$4:$G$737,3,0)),"",(VLOOKUP(B87,'KAYIT LİSTESİ'!$B$4:$G$737,3,0)))</f>
        <v>36718</v>
      </c>
      <c r="E87" s="50" t="str">
        <f>IF(ISERROR(VLOOKUP(B87,'KAYIT LİSTESİ'!$B$4:$G$737,4,0)),"",(VLOOKUP(B87,'KAYIT LİSTESİ'!$B$4:$G$737,4,0)))</f>
        <v>TUĞBA TOPTAŞ</v>
      </c>
      <c r="F87" s="50" t="str">
        <f>IF(ISERROR(VLOOKUP(B87,'KAYIT LİSTESİ'!$B$4:$G$737,5,0)),"",(VLOOKUP(B87,'KAYIT LİSTESİ'!$B$4:$G$737,5,0)))</f>
        <v>KARS</v>
      </c>
      <c r="G87" s="175"/>
      <c r="H87" s="209"/>
      <c r="J87" s="282">
        <v>17</v>
      </c>
      <c r="K87" s="283" t="s">
        <v>345</v>
      </c>
      <c r="L87" s="282">
        <f>IF(ISERROR(VLOOKUP(K87,'KAYIT LİSTESİ'!$B$4:$G$737,2,0)),"",(VLOOKUP(K87,'KAYIT LİSTESİ'!$B$4:$G$737,2,0)))</f>
        <v>168</v>
      </c>
      <c r="M87" s="282">
        <f>IF(ISERROR(VLOOKUP(K87,'KAYIT LİSTESİ'!$B$4:$G$737,3,0)),"",(VLOOKUP(K87,'KAYIT LİSTESİ'!$B$4:$G$737,3,0)))</f>
        <v>35874</v>
      </c>
      <c r="N87" s="282" t="str">
        <f>IF(ISERROR(VLOOKUP(K87,'KAYIT LİSTESİ'!$B$4:$G$737,4,0)),"",(VLOOKUP(K87,'KAYIT LİSTESİ'!$B$4:$G$737,4,0)))</f>
        <v>RAZİYE ÇOBAN</v>
      </c>
      <c r="O87" s="282" t="str">
        <f>IF(ISERROR(VLOOKUP(K87,'KAYIT LİSTESİ'!$B$4:$G$737,5,0)),"",(VLOOKUP(K87,'KAYIT LİSTESİ'!$B$4:$G$737,5,0)))</f>
        <v>KONYA</v>
      </c>
      <c r="P87" s="284"/>
    </row>
    <row r="88" spans="1:16" ht="39" customHeight="1">
      <c r="A88" s="22">
        <v>10</v>
      </c>
      <c r="B88" s="23" t="s">
        <v>220</v>
      </c>
      <c r="C88" s="254">
        <f>IF(ISERROR(VLOOKUP(B88,'KAYIT LİSTESİ'!$B$4:$G$737,2,0)),"",(VLOOKUP(B88,'KAYIT LİSTESİ'!$B$4:$G$737,2,0)))</f>
        <v>222</v>
      </c>
      <c r="D88" s="24">
        <f>IF(ISERROR(VLOOKUP(B88,'KAYIT LİSTESİ'!$B$4:$G$737,3,0)),"",(VLOOKUP(B88,'KAYIT LİSTESİ'!$B$4:$G$737,3,0)))</f>
        <v>36647</v>
      </c>
      <c r="E88" s="50" t="str">
        <f>IF(ISERROR(VLOOKUP(B88,'KAYIT LİSTESİ'!$B$4:$G$737,4,0)),"",(VLOOKUP(B88,'KAYIT LİSTESİ'!$B$4:$G$737,4,0)))</f>
        <v>SÜMEYYE CAYNAK</v>
      </c>
      <c r="F88" s="50" t="str">
        <f>IF(ISERROR(VLOOKUP(B88,'KAYIT LİSTESİ'!$B$4:$G$737,5,0)),"",(VLOOKUP(B88,'KAYIT LİSTESİ'!$B$4:$G$737,5,0)))</f>
        <v>KARS</v>
      </c>
      <c r="G88" s="175"/>
      <c r="H88" s="204"/>
      <c r="J88" s="282">
        <v>18</v>
      </c>
      <c r="K88" s="283" t="s">
        <v>346</v>
      </c>
      <c r="L88" s="282">
        <f>IF(ISERROR(VLOOKUP(K88,'KAYIT LİSTESİ'!$B$4:$G$737,2,0)),"",(VLOOKUP(K88,'KAYIT LİSTESİ'!$B$4:$G$737,2,0)))</f>
        <v>112</v>
      </c>
      <c r="M88" s="282">
        <f>IF(ISERROR(VLOOKUP(K88,'KAYIT LİSTESİ'!$B$4:$G$737,3,0)),"",(VLOOKUP(K88,'KAYIT LİSTESİ'!$B$4:$G$737,3,0)))</f>
        <v>35594</v>
      </c>
      <c r="N88" s="282" t="str">
        <f>IF(ISERROR(VLOOKUP(K88,'KAYIT LİSTESİ'!$B$4:$G$737,4,0)),"",(VLOOKUP(K88,'KAYIT LİSTESİ'!$B$4:$G$737,4,0)))</f>
        <v>ELİF TAŞ</v>
      </c>
      <c r="O88" s="282" t="str">
        <f>IF(ISERROR(VLOOKUP(K88,'KAYIT LİSTESİ'!$B$4:$G$737,5,0)),"",(VLOOKUP(K88,'KAYIT LİSTESİ'!$B$4:$G$737,5,0)))</f>
        <v>İZMİR</v>
      </c>
      <c r="P88" s="284"/>
    </row>
    <row r="89" spans="1:16" ht="39" customHeight="1">
      <c r="A89" s="22">
        <v>11</v>
      </c>
      <c r="B89" s="23" t="s">
        <v>221</v>
      </c>
      <c r="C89" s="254">
        <f>IF(ISERROR(VLOOKUP(B89,'KAYIT LİSTESİ'!$B$4:$G$737,2,0)),"",(VLOOKUP(B89,'KAYIT LİSTESİ'!$B$4:$G$737,2,0)))</f>
        <v>220</v>
      </c>
      <c r="D89" s="24">
        <f>IF(ISERROR(VLOOKUP(B89,'KAYIT LİSTESİ'!$B$4:$G$737,3,0)),"",(VLOOKUP(B89,'KAYIT LİSTESİ'!$B$4:$G$737,3,0)))</f>
        <v>36615</v>
      </c>
      <c r="E89" s="50" t="str">
        <f>IF(ISERROR(VLOOKUP(B89,'KAYIT LİSTESİ'!$B$4:$G$737,4,0)),"",(VLOOKUP(B89,'KAYIT LİSTESİ'!$B$4:$G$737,4,0)))</f>
        <v>YAĞMUR KÖSE</v>
      </c>
      <c r="F89" s="50" t="str">
        <f>IF(ISERROR(VLOOKUP(B89,'KAYIT LİSTESİ'!$B$4:$G$737,5,0)),"",(VLOOKUP(B89,'KAYIT LİSTESİ'!$B$4:$G$737,5,0)))</f>
        <v>KARS</v>
      </c>
      <c r="G89" s="175"/>
      <c r="H89" s="204"/>
      <c r="J89" s="282">
        <v>19</v>
      </c>
      <c r="K89" s="283" t="s">
        <v>347</v>
      </c>
      <c r="L89" s="282">
        <f>IF(ISERROR(VLOOKUP(K89,'KAYIT LİSTESİ'!$B$4:$G$737,2,0)),"",(VLOOKUP(K89,'KAYIT LİSTESİ'!$B$4:$G$737,2,0)))</f>
      </c>
      <c r="M89" s="282">
        <f>IF(ISERROR(VLOOKUP(K89,'KAYIT LİSTESİ'!$B$4:$G$737,3,0)),"",(VLOOKUP(K89,'KAYIT LİSTESİ'!$B$4:$G$737,3,0)))</f>
      </c>
      <c r="N89" s="282">
        <f>IF(ISERROR(VLOOKUP(K89,'KAYIT LİSTESİ'!$B$4:$G$737,4,0)),"",(VLOOKUP(K89,'KAYIT LİSTESİ'!$B$4:$G$737,4,0)))</f>
      </c>
      <c r="O89" s="282">
        <f>IF(ISERROR(VLOOKUP(K89,'KAYIT LİSTESİ'!$B$4:$G$737,5,0)),"",(VLOOKUP(K89,'KAYIT LİSTESİ'!$B$4:$G$737,5,0)))</f>
      </c>
      <c r="P89" s="284"/>
    </row>
    <row r="90" spans="1:16" ht="39" customHeight="1">
      <c r="A90" s="22">
        <v>12</v>
      </c>
      <c r="B90" s="23" t="s">
        <v>222</v>
      </c>
      <c r="C90" s="254">
        <f>IF(ISERROR(VLOOKUP(B90,'KAYIT LİSTESİ'!$B$4:$G$737,2,0)),"",(VLOOKUP(B90,'KAYIT LİSTESİ'!$B$4:$G$737,2,0)))</f>
        <v>106</v>
      </c>
      <c r="D90" s="24">
        <f>IF(ISERROR(VLOOKUP(B90,'KAYIT LİSTESİ'!$B$4:$G$737,3,0)),"",(VLOOKUP(B90,'KAYIT LİSTESİ'!$B$4:$G$737,3,0)))</f>
        <v>35562</v>
      </c>
      <c r="E90" s="50" t="str">
        <f>IF(ISERROR(VLOOKUP(B90,'KAYIT LİSTESİ'!$B$4:$G$737,4,0)),"",(VLOOKUP(B90,'KAYIT LİSTESİ'!$B$4:$G$737,4,0)))</f>
        <v>MELTEM YAŞAR</v>
      </c>
      <c r="F90" s="50" t="str">
        <f>IF(ISERROR(VLOOKUP(B90,'KAYIT LİSTESİ'!$B$4:$G$737,5,0)),"",(VLOOKUP(B90,'KAYIT LİSTESİ'!$B$4:$G$737,5,0)))</f>
        <v>İSTANBUL</v>
      </c>
      <c r="G90" s="175"/>
      <c r="H90" s="204"/>
      <c r="J90" s="282">
        <v>20</v>
      </c>
      <c r="K90" s="283" t="s">
        <v>348</v>
      </c>
      <c r="L90" s="282">
        <f>IF(ISERROR(VLOOKUP(K90,'KAYIT LİSTESİ'!$B$4:$G$737,2,0)),"",(VLOOKUP(K90,'KAYIT LİSTESİ'!$B$4:$G$737,2,0)))</f>
      </c>
      <c r="M90" s="282">
        <f>IF(ISERROR(VLOOKUP(K90,'KAYIT LİSTESİ'!$B$4:$G$737,3,0)),"",(VLOOKUP(K90,'KAYIT LİSTESİ'!$B$4:$G$737,3,0)))</f>
      </c>
      <c r="N90" s="282">
        <f>IF(ISERROR(VLOOKUP(K90,'KAYIT LİSTESİ'!$B$4:$G$737,4,0)),"",(VLOOKUP(K90,'KAYIT LİSTESİ'!$B$4:$G$737,4,0)))</f>
      </c>
      <c r="O90" s="282">
        <f>IF(ISERROR(VLOOKUP(K90,'KAYIT LİSTESİ'!$B$4:$G$737,5,0)),"",(VLOOKUP(K90,'KAYIT LİSTESİ'!$B$4:$G$737,5,0)))</f>
      </c>
      <c r="P90" s="284"/>
    </row>
    <row r="91" spans="1:16" ht="39" customHeight="1">
      <c r="A91" s="582" t="s">
        <v>17</v>
      </c>
      <c r="B91" s="583"/>
      <c r="C91" s="583"/>
      <c r="D91" s="583"/>
      <c r="E91" s="583"/>
      <c r="F91" s="583"/>
      <c r="G91" s="583"/>
      <c r="H91" s="204"/>
      <c r="J91" s="282">
        <v>21</v>
      </c>
      <c r="K91" s="283" t="s">
        <v>349</v>
      </c>
      <c r="L91" s="282">
        <f>IF(ISERROR(VLOOKUP(K91,'KAYIT LİSTESİ'!$B$4:$G$737,2,0)),"",(VLOOKUP(K91,'KAYIT LİSTESİ'!$B$4:$G$737,2,0)))</f>
      </c>
      <c r="M91" s="282">
        <f>IF(ISERROR(VLOOKUP(K91,'KAYIT LİSTESİ'!$B$4:$G$737,3,0)),"",(VLOOKUP(K91,'KAYIT LİSTESİ'!$B$4:$G$737,3,0)))</f>
      </c>
      <c r="N91" s="282">
        <f>IF(ISERROR(VLOOKUP(K91,'KAYIT LİSTESİ'!$B$4:$G$737,4,0)),"",(VLOOKUP(K91,'KAYIT LİSTESİ'!$B$4:$G$737,4,0)))</f>
      </c>
      <c r="O91" s="282">
        <f>IF(ISERROR(VLOOKUP(K91,'KAYIT LİSTESİ'!$B$4:$G$737,5,0)),"",(VLOOKUP(K91,'KAYIT LİSTESİ'!$B$4:$G$737,5,0)))</f>
      </c>
      <c r="P91" s="284"/>
    </row>
    <row r="92" spans="1:16" ht="39" customHeight="1">
      <c r="A92" s="194" t="s">
        <v>12</v>
      </c>
      <c r="B92" s="194" t="s">
        <v>87</v>
      </c>
      <c r="C92" s="194" t="s">
        <v>86</v>
      </c>
      <c r="D92" s="195" t="s">
        <v>13</v>
      </c>
      <c r="E92" s="196" t="s">
        <v>14</v>
      </c>
      <c r="F92" s="196" t="s">
        <v>548</v>
      </c>
      <c r="G92" s="197" t="s">
        <v>203</v>
      </c>
      <c r="H92" s="204"/>
      <c r="J92" s="282">
        <v>22</v>
      </c>
      <c r="K92" s="283" t="s">
        <v>350</v>
      </c>
      <c r="L92" s="282">
        <f>IF(ISERROR(VLOOKUP(K92,'KAYIT LİSTESİ'!$B$4:$G$737,2,0)),"",(VLOOKUP(K92,'KAYIT LİSTESİ'!$B$4:$G$737,2,0)))</f>
      </c>
      <c r="M92" s="282">
        <f>IF(ISERROR(VLOOKUP(K92,'KAYIT LİSTESİ'!$B$4:$G$737,3,0)),"",(VLOOKUP(K92,'KAYIT LİSTESİ'!$B$4:$G$737,3,0)))</f>
      </c>
      <c r="N92" s="282">
        <f>IF(ISERROR(VLOOKUP(K92,'KAYIT LİSTESİ'!$B$4:$G$737,4,0)),"",(VLOOKUP(K92,'KAYIT LİSTESİ'!$B$4:$G$737,4,0)))</f>
      </c>
      <c r="O92" s="282">
        <f>IF(ISERROR(VLOOKUP(K92,'KAYIT LİSTESİ'!$B$4:$G$737,5,0)),"",(VLOOKUP(K92,'KAYIT LİSTESİ'!$B$4:$G$737,5,0)))</f>
      </c>
      <c r="P92" s="284"/>
    </row>
    <row r="93" spans="1:16" ht="39" customHeight="1">
      <c r="A93" s="22">
        <v>1</v>
      </c>
      <c r="B93" s="23" t="s">
        <v>223</v>
      </c>
      <c r="C93" s="255">
        <f>IF(ISERROR(VLOOKUP(B93,'KAYIT LİSTESİ'!$B$4:$G$737,2,0)),"",(VLOOKUP(B93,'KAYIT LİSTESİ'!$B$4:$G$737,2,0)))</f>
        <v>143</v>
      </c>
      <c r="D93" s="24">
        <f>IF(ISERROR(VLOOKUP(B93,'KAYIT LİSTESİ'!$B$4:$G$737,3,0)),"",(VLOOKUP(B93,'KAYIT LİSTESİ'!$B$4:$G$737,3,0)))</f>
        <v>35431</v>
      </c>
      <c r="E93" s="50" t="str">
        <f>IF(ISERROR(VLOOKUP(B93,'KAYIT LİSTESİ'!$B$4:$G$737,4,0)),"",(VLOOKUP(B93,'KAYIT LİSTESİ'!$B$4:$G$737,4,0)))</f>
        <v>GÜLNUR ÇAĞLAR</v>
      </c>
      <c r="F93" s="50" t="str">
        <f>IF(ISERROR(VLOOKUP(B93,'KAYIT LİSTESİ'!$B$4:$G$737,5,0)),"",(VLOOKUP(B93,'KAYIT LİSTESİ'!$B$4:$G$737,5,0)))</f>
        <v>KIRIKKALE</v>
      </c>
      <c r="G93" s="175"/>
      <c r="H93" s="204"/>
      <c r="J93" s="282">
        <v>23</v>
      </c>
      <c r="K93" s="283" t="s">
        <v>351</v>
      </c>
      <c r="L93" s="282">
        <f>IF(ISERROR(VLOOKUP(K93,'KAYIT LİSTESİ'!$B$4:$G$737,2,0)),"",(VLOOKUP(K93,'KAYIT LİSTESİ'!$B$4:$G$737,2,0)))</f>
      </c>
      <c r="M93" s="282">
        <f>IF(ISERROR(VLOOKUP(K93,'KAYIT LİSTESİ'!$B$4:$G$737,3,0)),"",(VLOOKUP(K93,'KAYIT LİSTESİ'!$B$4:$G$737,3,0)))</f>
      </c>
      <c r="N93" s="282">
        <f>IF(ISERROR(VLOOKUP(K93,'KAYIT LİSTESİ'!$B$4:$G$737,4,0)),"",(VLOOKUP(K93,'KAYIT LİSTESİ'!$B$4:$G$737,4,0)))</f>
      </c>
      <c r="O93" s="282">
        <f>IF(ISERROR(VLOOKUP(K93,'KAYIT LİSTESİ'!$B$4:$G$737,5,0)),"",(VLOOKUP(K93,'KAYIT LİSTESİ'!$B$4:$G$737,5,0)))</f>
      </c>
      <c r="P93" s="284"/>
    </row>
    <row r="94" spans="1:16" ht="39" customHeight="1">
      <c r="A94" s="22">
        <v>2</v>
      </c>
      <c r="B94" s="23" t="s">
        <v>224</v>
      </c>
      <c r="C94" s="255">
        <f>IF(ISERROR(VLOOKUP(B94,'KAYIT LİSTESİ'!$B$4:$G$737,2,0)),"",(VLOOKUP(B94,'KAYIT LİSTESİ'!$B$4:$G$737,2,0)))</f>
        <v>159</v>
      </c>
      <c r="D94" s="24">
        <f>IF(ISERROR(VLOOKUP(B94,'KAYIT LİSTESİ'!$B$4:$G$737,3,0)),"",(VLOOKUP(B94,'KAYIT LİSTESİ'!$B$4:$G$737,3,0)))</f>
        <v>36053</v>
      </c>
      <c r="E94" s="50" t="str">
        <f>IF(ISERROR(VLOOKUP(B94,'KAYIT LİSTESİ'!$B$4:$G$737,4,0)),"",(VLOOKUP(B94,'KAYIT LİSTESİ'!$B$4:$G$737,4,0)))</f>
        <v>SONGÜL İTMEÇ</v>
      </c>
      <c r="F94" s="50" t="str">
        <f>IF(ISERROR(VLOOKUP(B94,'KAYIT LİSTESİ'!$B$4:$G$737,5,0)),"",(VLOOKUP(B94,'KAYIT LİSTESİ'!$B$4:$G$737,5,0)))</f>
        <v>KONYA</v>
      </c>
      <c r="G94" s="175"/>
      <c r="H94" s="204"/>
      <c r="J94" s="282">
        <v>24</v>
      </c>
      <c r="K94" s="283" t="s">
        <v>352</v>
      </c>
      <c r="L94" s="282">
        <f>IF(ISERROR(VLOOKUP(K94,'KAYIT LİSTESİ'!$B$4:$G$737,2,0)),"",(VLOOKUP(K94,'KAYIT LİSTESİ'!$B$4:$G$737,2,0)))</f>
      </c>
      <c r="M94" s="282">
        <f>IF(ISERROR(VLOOKUP(K94,'KAYIT LİSTESİ'!$B$4:$G$737,3,0)),"",(VLOOKUP(K94,'KAYIT LİSTESİ'!$B$4:$G$737,3,0)))</f>
      </c>
      <c r="N94" s="282">
        <f>IF(ISERROR(VLOOKUP(K94,'KAYIT LİSTESİ'!$B$4:$G$737,4,0)),"",(VLOOKUP(K94,'KAYIT LİSTESİ'!$B$4:$G$737,4,0)))</f>
      </c>
      <c r="O94" s="282">
        <f>IF(ISERROR(VLOOKUP(K94,'KAYIT LİSTESİ'!$B$4:$G$737,5,0)),"",(VLOOKUP(K94,'KAYIT LİSTESİ'!$B$4:$G$737,5,0)))</f>
      </c>
      <c r="P94" s="284"/>
    </row>
    <row r="95" spans="1:16" ht="39" customHeight="1">
      <c r="A95" s="22">
        <v>3</v>
      </c>
      <c r="B95" s="23" t="s">
        <v>225</v>
      </c>
      <c r="C95" s="255">
        <f>IF(ISERROR(VLOOKUP(B95,'KAYIT LİSTESİ'!$B$4:$G$737,2,0)),"",(VLOOKUP(B95,'KAYIT LİSTESİ'!$B$4:$G$737,2,0)))</f>
        <v>20</v>
      </c>
      <c r="D95" s="24">
        <f>IF(ISERROR(VLOOKUP(B95,'KAYIT LİSTESİ'!$B$4:$G$737,3,0)),"",(VLOOKUP(B95,'KAYIT LİSTESİ'!$B$4:$G$737,3,0)))</f>
        <v>36408</v>
      </c>
      <c r="E95" s="50" t="str">
        <f>IF(ISERROR(VLOOKUP(B95,'KAYIT LİSTESİ'!$B$4:$G$737,4,0)),"",(VLOOKUP(B95,'KAYIT LİSTESİ'!$B$4:$G$737,4,0)))</f>
        <v>GÜLCAN PALAVAN</v>
      </c>
      <c r="F95" s="50" t="str">
        <f>IF(ISERROR(VLOOKUP(B95,'KAYIT LİSTESİ'!$B$4:$G$737,5,0)),"",(VLOOKUP(B95,'KAYIT LİSTESİ'!$B$4:$G$737,5,0)))</f>
        <v>ARDAHAN</v>
      </c>
      <c r="G95" s="175"/>
      <c r="H95" s="204"/>
      <c r="J95" s="282">
        <v>25</v>
      </c>
      <c r="K95" s="283" t="s">
        <v>353</v>
      </c>
      <c r="L95" s="282">
        <f>IF(ISERROR(VLOOKUP(K95,'KAYIT LİSTESİ'!$B$4:$G$737,2,0)),"",(VLOOKUP(K95,'KAYIT LİSTESİ'!$B$4:$G$737,2,0)))</f>
      </c>
      <c r="M95" s="282">
        <f>IF(ISERROR(VLOOKUP(K95,'KAYIT LİSTESİ'!$B$4:$G$737,3,0)),"",(VLOOKUP(K95,'KAYIT LİSTESİ'!$B$4:$G$737,3,0)))</f>
      </c>
      <c r="N95" s="282">
        <f>IF(ISERROR(VLOOKUP(K95,'KAYIT LİSTESİ'!$B$4:$G$737,4,0)),"",(VLOOKUP(K95,'KAYIT LİSTESİ'!$B$4:$G$737,4,0)))</f>
      </c>
      <c r="O95" s="282">
        <f>IF(ISERROR(VLOOKUP(K95,'KAYIT LİSTESİ'!$B$4:$G$737,5,0)),"",(VLOOKUP(K95,'KAYIT LİSTESİ'!$B$4:$G$737,5,0)))</f>
      </c>
      <c r="P95" s="284"/>
    </row>
    <row r="96" spans="1:16" ht="39" customHeight="1">
      <c r="A96" s="22">
        <v>4</v>
      </c>
      <c r="B96" s="23" t="s">
        <v>226</v>
      </c>
      <c r="C96" s="255">
        <f>IF(ISERROR(VLOOKUP(B96,'KAYIT LİSTESİ'!$B$4:$G$737,2,0)),"",(VLOOKUP(B96,'KAYIT LİSTESİ'!$B$4:$G$737,2,0)))</f>
        <v>69</v>
      </c>
      <c r="D96" s="24">
        <f>IF(ISERROR(VLOOKUP(B96,'KAYIT LİSTESİ'!$B$4:$G$737,3,0)),"",(VLOOKUP(B96,'KAYIT LİSTESİ'!$B$4:$G$737,3,0)))</f>
        <v>36506</v>
      </c>
      <c r="E96" s="50" t="str">
        <f>IF(ISERROR(VLOOKUP(B96,'KAYIT LİSTESİ'!$B$4:$G$737,4,0)),"",(VLOOKUP(B96,'KAYIT LİSTESİ'!$B$4:$G$737,4,0)))</f>
        <v>ELİF EYÜP</v>
      </c>
      <c r="F96" s="50" t="str">
        <f>IF(ISERROR(VLOOKUP(B96,'KAYIT LİSTESİ'!$B$4:$G$737,5,0)),"",(VLOOKUP(B96,'KAYIT LİSTESİ'!$B$4:$G$737,5,0)))</f>
        <v>ERZURUM</v>
      </c>
      <c r="G96" s="175"/>
      <c r="H96" s="204"/>
      <c r="J96" s="282">
        <v>26</v>
      </c>
      <c r="K96" s="283" t="s">
        <v>630</v>
      </c>
      <c r="L96" s="282">
        <f>IF(ISERROR(VLOOKUP(K96,'KAYIT LİSTESİ'!$B$4:$G$737,2,0)),"",(VLOOKUP(K96,'KAYIT LİSTESİ'!$B$4:$G$737,2,0)))</f>
      </c>
      <c r="M96" s="282">
        <f>IF(ISERROR(VLOOKUP(K96,'KAYIT LİSTESİ'!$B$4:$G$737,3,0)),"",(VLOOKUP(K96,'KAYIT LİSTESİ'!$B$4:$G$737,3,0)))</f>
      </c>
      <c r="N96" s="282">
        <f>IF(ISERROR(VLOOKUP(K96,'KAYIT LİSTESİ'!$B$4:$G$737,4,0)),"",(VLOOKUP(K96,'KAYIT LİSTESİ'!$B$4:$G$737,4,0)))</f>
      </c>
      <c r="O96" s="282">
        <f>IF(ISERROR(VLOOKUP(K96,'KAYIT LİSTESİ'!$B$4:$G$737,5,0)),"",(VLOOKUP(K96,'KAYIT LİSTESİ'!$B$4:$G$737,5,0)))</f>
      </c>
      <c r="P96" s="284"/>
    </row>
    <row r="97" spans="1:16" ht="39" customHeight="1">
      <c r="A97" s="22">
        <v>5</v>
      </c>
      <c r="B97" s="23" t="s">
        <v>227</v>
      </c>
      <c r="C97" s="255">
        <f>IF(ISERROR(VLOOKUP(B97,'KAYIT LİSTESİ'!$B$4:$G$737,2,0)),"",(VLOOKUP(B97,'KAYIT LİSTESİ'!$B$4:$G$737,2,0)))</f>
        <v>72</v>
      </c>
      <c r="D97" s="24">
        <f>IF(ISERROR(VLOOKUP(B97,'KAYIT LİSTESİ'!$B$4:$G$737,3,0)),"",(VLOOKUP(B97,'KAYIT LİSTESİ'!$B$4:$G$737,3,0)))</f>
        <v>36255</v>
      </c>
      <c r="E97" s="50" t="str">
        <f>IF(ISERROR(VLOOKUP(B97,'KAYIT LİSTESİ'!$B$4:$G$737,4,0)),"",(VLOOKUP(B97,'KAYIT LİSTESİ'!$B$4:$G$737,4,0)))</f>
        <v>KÜBRA ALPER</v>
      </c>
      <c r="F97" s="50" t="str">
        <f>IF(ISERROR(VLOOKUP(B97,'KAYIT LİSTESİ'!$B$4:$G$737,5,0)),"",(VLOOKUP(B97,'KAYIT LİSTESİ'!$B$4:$G$737,5,0)))</f>
        <v>ERZURUM</v>
      </c>
      <c r="G97" s="175"/>
      <c r="H97" s="204"/>
      <c r="J97" s="282">
        <v>27</v>
      </c>
      <c r="K97" s="283" t="s">
        <v>631</v>
      </c>
      <c r="L97" s="282">
        <f>IF(ISERROR(VLOOKUP(K97,'KAYIT LİSTESİ'!$B$4:$G$737,2,0)),"",(VLOOKUP(K97,'KAYIT LİSTESİ'!$B$4:$G$737,2,0)))</f>
      </c>
      <c r="M97" s="282">
        <f>IF(ISERROR(VLOOKUP(K97,'KAYIT LİSTESİ'!$B$4:$G$737,3,0)),"",(VLOOKUP(K97,'KAYIT LİSTESİ'!$B$4:$G$737,3,0)))</f>
      </c>
      <c r="N97" s="282">
        <f>IF(ISERROR(VLOOKUP(K97,'KAYIT LİSTESİ'!$B$4:$G$737,4,0)),"",(VLOOKUP(K97,'KAYIT LİSTESİ'!$B$4:$G$737,4,0)))</f>
      </c>
      <c r="O97" s="282">
        <f>IF(ISERROR(VLOOKUP(K97,'KAYIT LİSTESİ'!$B$4:$G$737,5,0)),"",(VLOOKUP(K97,'KAYIT LİSTESİ'!$B$4:$G$737,5,0)))</f>
      </c>
      <c r="P97" s="284"/>
    </row>
    <row r="98" spans="1:16" ht="39" customHeight="1">
      <c r="A98" s="22">
        <v>6</v>
      </c>
      <c r="B98" s="23" t="s">
        <v>228</v>
      </c>
      <c r="C98" s="255">
        <f>IF(ISERROR(VLOOKUP(B98,'KAYIT LİSTESİ'!$B$4:$G$737,2,0)),"",(VLOOKUP(B98,'KAYIT LİSTESİ'!$B$4:$G$737,2,0)))</f>
        <v>73</v>
      </c>
      <c r="D98" s="24">
        <f>IF(ISERROR(VLOOKUP(B98,'KAYIT LİSTESİ'!$B$4:$G$737,3,0)),"",(VLOOKUP(B98,'KAYIT LİSTESİ'!$B$4:$G$737,3,0)))</f>
        <v>36593</v>
      </c>
      <c r="E98" s="50" t="str">
        <f>IF(ISERROR(VLOOKUP(B98,'KAYIT LİSTESİ'!$B$4:$G$737,4,0)),"",(VLOOKUP(B98,'KAYIT LİSTESİ'!$B$4:$G$737,4,0)))</f>
        <v>SARIKIZ AKPINAR</v>
      </c>
      <c r="F98" s="50" t="str">
        <f>IF(ISERROR(VLOOKUP(B98,'KAYIT LİSTESİ'!$B$4:$G$737,5,0)),"",(VLOOKUP(B98,'KAYIT LİSTESİ'!$B$4:$G$737,5,0)))</f>
        <v>ERZURUM</v>
      </c>
      <c r="G98" s="175"/>
      <c r="H98" s="204"/>
      <c r="J98" s="282">
        <v>28</v>
      </c>
      <c r="K98" s="283" t="s">
        <v>632</v>
      </c>
      <c r="L98" s="282">
        <f>IF(ISERROR(VLOOKUP(K98,'KAYIT LİSTESİ'!$B$4:$G$737,2,0)),"",(VLOOKUP(K98,'KAYIT LİSTESİ'!$B$4:$G$737,2,0)))</f>
      </c>
      <c r="M98" s="282">
        <f>IF(ISERROR(VLOOKUP(K98,'KAYIT LİSTESİ'!$B$4:$G$737,3,0)),"",(VLOOKUP(K98,'KAYIT LİSTESİ'!$B$4:$G$737,3,0)))</f>
      </c>
      <c r="N98" s="282">
        <f>IF(ISERROR(VLOOKUP(K98,'KAYIT LİSTESİ'!$B$4:$G$737,4,0)),"",(VLOOKUP(K98,'KAYIT LİSTESİ'!$B$4:$G$737,4,0)))</f>
      </c>
      <c r="O98" s="282">
        <f>IF(ISERROR(VLOOKUP(K98,'KAYIT LİSTESİ'!$B$4:$G$737,5,0)),"",(VLOOKUP(K98,'KAYIT LİSTESİ'!$B$4:$G$737,5,0)))</f>
      </c>
      <c r="P98" s="284"/>
    </row>
    <row r="99" spans="1:16" ht="39" customHeight="1">
      <c r="A99" s="22">
        <v>7</v>
      </c>
      <c r="B99" s="23" t="s">
        <v>229</v>
      </c>
      <c r="C99" s="255">
        <f>IF(ISERROR(VLOOKUP(B99,'KAYIT LİSTESİ'!$B$4:$G$737,2,0)),"",(VLOOKUP(B99,'KAYIT LİSTESİ'!$B$4:$G$737,2,0)))</f>
        <v>160</v>
      </c>
      <c r="D99" s="24">
        <f>IF(ISERROR(VLOOKUP(B99,'KAYIT LİSTESİ'!$B$4:$G$737,3,0)),"",(VLOOKUP(B99,'KAYIT LİSTESİ'!$B$4:$G$737,3,0)))</f>
        <v>36172</v>
      </c>
      <c r="E99" s="50" t="str">
        <f>IF(ISERROR(VLOOKUP(B99,'KAYIT LİSTESİ'!$B$4:$G$737,4,0)),"",(VLOOKUP(B99,'KAYIT LİSTESİ'!$B$4:$G$737,4,0)))</f>
        <v>ŞERİFE KÜÇÜKBAĞCI</v>
      </c>
      <c r="F99" s="50" t="str">
        <f>IF(ISERROR(VLOOKUP(B99,'KAYIT LİSTESİ'!$B$4:$G$737,5,0)),"",(VLOOKUP(B99,'KAYIT LİSTESİ'!$B$4:$G$737,5,0)))</f>
        <v>KONYA</v>
      </c>
      <c r="G99" s="175"/>
      <c r="H99" s="204"/>
      <c r="J99" s="282">
        <v>29</v>
      </c>
      <c r="K99" s="283" t="s">
        <v>633</v>
      </c>
      <c r="L99" s="282">
        <f>IF(ISERROR(VLOOKUP(K99,'KAYIT LİSTESİ'!$B$4:$G$737,2,0)),"",(VLOOKUP(K99,'KAYIT LİSTESİ'!$B$4:$G$737,2,0)))</f>
      </c>
      <c r="M99" s="282">
        <f>IF(ISERROR(VLOOKUP(K99,'KAYIT LİSTESİ'!$B$4:$G$737,3,0)),"",(VLOOKUP(K99,'KAYIT LİSTESİ'!$B$4:$G$737,3,0)))</f>
      </c>
      <c r="N99" s="282">
        <f>IF(ISERROR(VLOOKUP(K99,'KAYIT LİSTESİ'!$B$4:$G$737,4,0)),"",(VLOOKUP(K99,'KAYIT LİSTESİ'!$B$4:$G$737,4,0)))</f>
      </c>
      <c r="O99" s="282">
        <f>IF(ISERROR(VLOOKUP(K99,'KAYIT LİSTESİ'!$B$4:$G$737,5,0)),"",(VLOOKUP(K99,'KAYIT LİSTESİ'!$B$4:$G$737,5,0)))</f>
      </c>
      <c r="P99" s="284"/>
    </row>
    <row r="100" spans="1:16" ht="39" customHeight="1">
      <c r="A100" s="22">
        <v>8</v>
      </c>
      <c r="B100" s="23" t="s">
        <v>230</v>
      </c>
      <c r="C100" s="255">
        <f>IF(ISERROR(VLOOKUP(B100,'KAYIT LİSTESİ'!$B$4:$G$737,2,0)),"",(VLOOKUP(B100,'KAYIT LİSTESİ'!$B$4:$G$737,2,0)))</f>
        <v>162</v>
      </c>
      <c r="D100" s="24">
        <f>IF(ISERROR(VLOOKUP(B100,'KAYIT LİSTESİ'!$B$4:$G$737,3,0)),"",(VLOOKUP(B100,'KAYIT LİSTESİ'!$B$4:$G$737,3,0)))</f>
        <v>36753</v>
      </c>
      <c r="E100" s="50" t="str">
        <f>IF(ISERROR(VLOOKUP(B100,'KAYIT LİSTESİ'!$B$4:$G$737,4,0)),"",(VLOOKUP(B100,'KAYIT LİSTESİ'!$B$4:$G$737,4,0)))</f>
        <v>YONCA KUTLUK</v>
      </c>
      <c r="F100" s="50" t="str">
        <f>IF(ISERROR(VLOOKUP(B100,'KAYIT LİSTESİ'!$B$4:$G$737,5,0)),"",(VLOOKUP(B100,'KAYIT LİSTESİ'!$B$4:$G$737,5,0)))</f>
        <v>KONYA</v>
      </c>
      <c r="G100" s="175"/>
      <c r="H100" s="204"/>
      <c r="J100" s="282">
        <v>30</v>
      </c>
      <c r="K100" s="283" t="s">
        <v>634</v>
      </c>
      <c r="L100" s="282">
        <f>IF(ISERROR(VLOOKUP(K100,'KAYIT LİSTESİ'!$B$4:$G$737,2,0)),"",(VLOOKUP(K100,'KAYIT LİSTESİ'!$B$4:$G$737,2,0)))</f>
      </c>
      <c r="M100" s="282">
        <f>IF(ISERROR(VLOOKUP(K100,'KAYIT LİSTESİ'!$B$4:$G$737,3,0)),"",(VLOOKUP(K100,'KAYIT LİSTESİ'!$B$4:$G$737,3,0)))</f>
      </c>
      <c r="N100" s="282">
        <f>IF(ISERROR(VLOOKUP(K100,'KAYIT LİSTESİ'!$B$4:$G$737,4,0)),"",(VLOOKUP(K100,'KAYIT LİSTESİ'!$B$4:$G$737,4,0)))</f>
      </c>
      <c r="O100" s="282">
        <f>IF(ISERROR(VLOOKUP(K100,'KAYIT LİSTESİ'!$B$4:$G$737,5,0)),"",(VLOOKUP(K100,'KAYIT LİSTESİ'!$B$4:$G$737,5,0)))</f>
      </c>
      <c r="P100" s="284"/>
    </row>
    <row r="101" spans="1:16" ht="39" customHeight="1">
      <c r="A101" s="22">
        <v>9</v>
      </c>
      <c r="B101" s="23" t="s">
        <v>231</v>
      </c>
      <c r="C101" s="255">
        <f>IF(ISERROR(VLOOKUP(B101,'KAYIT LİSTESİ'!$B$4:$G$737,2,0)),"",(VLOOKUP(B101,'KAYIT LİSTESİ'!$B$4:$G$737,2,0)))</f>
        <v>229</v>
      </c>
      <c r="D101" s="24">
        <f>IF(ISERROR(VLOOKUP(B101,'KAYIT LİSTESİ'!$B$4:$G$737,3,0)),"",(VLOOKUP(B101,'KAYIT LİSTESİ'!$B$4:$G$737,3,0)))</f>
        <v>36511</v>
      </c>
      <c r="E101" s="50" t="str">
        <f>IF(ISERROR(VLOOKUP(B101,'KAYIT LİSTESİ'!$B$4:$G$737,4,0)),"",(VLOOKUP(B101,'KAYIT LİSTESİ'!$B$4:$G$737,4,0)))</f>
        <v>SEVTAP KUMDARI</v>
      </c>
      <c r="F101" s="50" t="str">
        <f>IF(ISERROR(VLOOKUP(B101,'KAYIT LİSTESİ'!$B$4:$G$737,5,0)),"",(VLOOKUP(B101,'KAYIT LİSTESİ'!$B$4:$G$737,5,0)))</f>
        <v>SİVAS</v>
      </c>
      <c r="G101" s="175"/>
      <c r="H101" s="204"/>
      <c r="J101" s="586" t="s">
        <v>393</v>
      </c>
      <c r="K101" s="586"/>
      <c r="L101" s="586"/>
      <c r="M101" s="586"/>
      <c r="N101" s="586"/>
      <c r="O101" s="586"/>
      <c r="P101" s="586"/>
    </row>
    <row r="102" spans="1:16" ht="39" customHeight="1">
      <c r="A102" s="22">
        <v>10</v>
      </c>
      <c r="B102" s="23" t="s">
        <v>232</v>
      </c>
      <c r="C102" s="255">
        <f>IF(ISERROR(VLOOKUP(B102,'KAYIT LİSTESİ'!$B$4:$G$737,2,0)),"",(VLOOKUP(B102,'KAYIT LİSTESİ'!$B$4:$G$737,2,0)))</f>
        <v>62</v>
      </c>
      <c r="D102" s="24">
        <f>IF(ISERROR(VLOOKUP(B102,'KAYIT LİSTESİ'!$B$4:$G$737,3,0)),"",(VLOOKUP(B102,'KAYIT LİSTESİ'!$B$4:$G$737,3,0)))</f>
        <v>36192</v>
      </c>
      <c r="E102" s="50" t="str">
        <f>IF(ISERROR(VLOOKUP(B102,'KAYIT LİSTESİ'!$B$4:$G$737,4,0)),"",(VLOOKUP(B102,'KAYIT LİSTESİ'!$B$4:$G$737,4,0)))</f>
        <v>BETÜL GÜLENGÜL</v>
      </c>
      <c r="F102" s="50" t="str">
        <f>IF(ISERROR(VLOOKUP(B102,'KAYIT LİSTESİ'!$B$4:$G$737,5,0)),"",(VLOOKUP(B102,'KAYIT LİSTESİ'!$B$4:$G$737,5,0)))</f>
        <v>ELAZIĞ</v>
      </c>
      <c r="G102" s="175"/>
      <c r="H102" s="204"/>
      <c r="J102" s="584" t="s">
        <v>6</v>
      </c>
      <c r="K102" s="587"/>
      <c r="L102" s="584" t="s">
        <v>85</v>
      </c>
      <c r="M102" s="584" t="s">
        <v>21</v>
      </c>
      <c r="N102" s="584" t="s">
        <v>7</v>
      </c>
      <c r="O102" s="584" t="s">
        <v>548</v>
      </c>
      <c r="P102" s="584" t="s">
        <v>203</v>
      </c>
    </row>
    <row r="103" spans="1:16" ht="39" customHeight="1">
      <c r="A103" s="22">
        <v>11</v>
      </c>
      <c r="B103" s="23" t="s">
        <v>233</v>
      </c>
      <c r="C103" s="255">
        <f>IF(ISERROR(VLOOKUP(B103,'KAYIT LİSTESİ'!$B$4:$G$737,2,0)),"",(VLOOKUP(B103,'KAYIT LİSTESİ'!$B$4:$G$737,2,0)))</f>
        <v>153</v>
      </c>
      <c r="D103" s="24">
        <f>IF(ISERROR(VLOOKUP(B103,'KAYIT LİSTESİ'!$B$4:$G$737,3,0)),"",(VLOOKUP(B103,'KAYIT LİSTESİ'!$B$4:$G$737,3,0)))</f>
        <v>35799</v>
      </c>
      <c r="E103" s="50" t="str">
        <f>IF(ISERROR(VLOOKUP(B103,'KAYIT LİSTESİ'!$B$4:$G$737,4,0)),"",(VLOOKUP(B103,'KAYIT LİSTESİ'!$B$4:$G$737,4,0)))</f>
        <v>ÇİÇEK YOLCU</v>
      </c>
      <c r="F103" s="50" t="str">
        <f>IF(ISERROR(VLOOKUP(B103,'KAYIT LİSTESİ'!$B$4:$G$737,5,0)),"",(VLOOKUP(B103,'KAYIT LİSTESİ'!$B$4:$G$737,5,0)))</f>
        <v>KONYA</v>
      </c>
      <c r="G103" s="175"/>
      <c r="H103" s="204"/>
      <c r="J103" s="585"/>
      <c r="K103" s="587"/>
      <c r="L103" s="585"/>
      <c r="M103" s="585"/>
      <c r="N103" s="585"/>
      <c r="O103" s="585"/>
      <c r="P103" s="585"/>
    </row>
    <row r="104" spans="1:16" ht="39" customHeight="1">
      <c r="A104" s="22">
        <v>12</v>
      </c>
      <c r="B104" s="23" t="s">
        <v>234</v>
      </c>
      <c r="C104" s="255">
        <f>IF(ISERROR(VLOOKUP(B104,'KAYIT LİSTESİ'!$B$4:$G$737,2,0)),"",(VLOOKUP(B104,'KAYIT LİSTESİ'!$B$4:$G$737,2,0)))</f>
        <v>84</v>
      </c>
      <c r="D104" s="24">
        <f>IF(ISERROR(VLOOKUP(B104,'KAYIT LİSTESİ'!$B$4:$G$737,3,0)),"",(VLOOKUP(B104,'KAYIT LİSTESİ'!$B$4:$G$737,3,0)))</f>
        <v>35900</v>
      </c>
      <c r="E104" s="50" t="str">
        <f>IF(ISERROR(VLOOKUP(B104,'KAYIT LİSTESİ'!$B$4:$G$737,4,0)),"",(VLOOKUP(B104,'KAYIT LİSTESİ'!$B$4:$G$737,4,0)))</f>
        <v>AYŞENUR ŞAHİN</v>
      </c>
      <c r="F104" s="50" t="str">
        <f>IF(ISERROR(VLOOKUP(B104,'KAYIT LİSTESİ'!$B$4:$G$737,5,0)),"",(VLOOKUP(B104,'KAYIT LİSTESİ'!$B$4:$G$737,5,0)))</f>
        <v>HATAY</v>
      </c>
      <c r="G104" s="175"/>
      <c r="H104" s="204"/>
      <c r="J104" s="73">
        <v>1</v>
      </c>
      <c r="K104" s="198" t="s">
        <v>394</v>
      </c>
      <c r="L104" s="256">
        <f>IF(ISERROR(VLOOKUP(K104,'KAYIT LİSTESİ'!$B$4:$G$737,2,0)),"",(VLOOKUP(K104,'KAYIT LİSTESİ'!$B$4:$G$737,2,0)))</f>
        <v>139</v>
      </c>
      <c r="M104" s="200">
        <f>IF(ISERROR(VLOOKUP(K104,'KAYIT LİSTESİ'!$B$4:$G$737,3,0)),"",(VLOOKUP(K104,'KAYIT LİSTESİ'!$B$4:$G$737,3,0)))</f>
        <v>35815</v>
      </c>
      <c r="N104" s="218" t="str">
        <f>IF(ISERROR(VLOOKUP(K104,'KAYIT LİSTESİ'!$B$4:$G$737,4,0)),"",(VLOOKUP(K104,'KAYIT LİSTESİ'!$B$4:$G$737,4,0)))</f>
        <v>MERVE KURTULMUŞ</v>
      </c>
      <c r="O104" s="218" t="str">
        <f>IF(ISERROR(VLOOKUP(K104,'KAYIT LİSTESİ'!$B$4:$G$737,5,0)),"",(VLOOKUP(K104,'KAYIT LİSTESİ'!$B$4:$G$737,5,0)))</f>
        <v>KAYSERİ</v>
      </c>
      <c r="P104" s="201"/>
    </row>
    <row r="105" spans="1:16" ht="39" customHeight="1">
      <c r="A105" s="582" t="s">
        <v>18</v>
      </c>
      <c r="B105" s="583"/>
      <c r="C105" s="583"/>
      <c r="D105" s="583"/>
      <c r="E105" s="583"/>
      <c r="F105" s="583"/>
      <c r="G105" s="583"/>
      <c r="H105" s="204"/>
      <c r="J105" s="73">
        <v>2</v>
      </c>
      <c r="K105" s="198" t="s">
        <v>395</v>
      </c>
      <c r="L105" s="256">
        <f>IF(ISERROR(VLOOKUP(K105,'KAYIT LİSTESİ'!$B$4:$G$737,2,0)),"",(VLOOKUP(K105,'KAYIT LİSTESİ'!$B$4:$G$737,2,0)))</f>
        <v>58</v>
      </c>
      <c r="M105" s="200">
        <f>IF(ISERROR(VLOOKUP(K105,'KAYIT LİSTESİ'!$B$4:$G$737,3,0)),"",(VLOOKUP(K105,'KAYIT LİSTESİ'!$B$4:$G$737,3,0)))</f>
        <v>36874</v>
      </c>
      <c r="N105" s="218" t="str">
        <f>IF(ISERROR(VLOOKUP(K105,'KAYIT LİSTESİ'!$B$4:$G$737,4,0)),"",(VLOOKUP(K105,'KAYIT LİSTESİ'!$B$4:$G$737,4,0)))</f>
        <v>SİMAY NUR ERGİN</v>
      </c>
      <c r="O105" s="218" t="str">
        <f>IF(ISERROR(VLOOKUP(K105,'KAYIT LİSTESİ'!$B$4:$G$737,5,0)),"",(VLOOKUP(K105,'KAYIT LİSTESİ'!$B$4:$G$737,5,0)))</f>
        <v>EDİRNE</v>
      </c>
      <c r="P105" s="201"/>
    </row>
    <row r="106" spans="1:16" ht="39" customHeight="1">
      <c r="A106" s="194" t="s">
        <v>12</v>
      </c>
      <c r="B106" s="194" t="s">
        <v>87</v>
      </c>
      <c r="C106" s="194" t="s">
        <v>86</v>
      </c>
      <c r="D106" s="195" t="s">
        <v>13</v>
      </c>
      <c r="E106" s="196" t="s">
        <v>14</v>
      </c>
      <c r="F106" s="196" t="s">
        <v>548</v>
      </c>
      <c r="G106" s="197" t="s">
        <v>203</v>
      </c>
      <c r="H106" s="204"/>
      <c r="J106" s="73">
        <v>3</v>
      </c>
      <c r="K106" s="198" t="s">
        <v>396</v>
      </c>
      <c r="L106" s="256">
        <f>IF(ISERROR(VLOOKUP(K106,'KAYIT LİSTESİ'!$B$4:$G$737,2,0)),"",(VLOOKUP(K106,'KAYIT LİSTESİ'!$B$4:$G$737,2,0)))</f>
        <v>149</v>
      </c>
      <c r="M106" s="200">
        <f>IF(ISERROR(VLOOKUP(K106,'KAYIT LİSTESİ'!$B$4:$G$737,3,0)),"",(VLOOKUP(K106,'KAYIT LİSTESİ'!$B$4:$G$737,3,0)))</f>
        <v>36529</v>
      </c>
      <c r="N106" s="218" t="str">
        <f>IF(ISERROR(VLOOKUP(K106,'KAYIT LİSTESİ'!$B$4:$G$737,4,0)),"",(VLOOKUP(K106,'KAYIT LİSTESİ'!$B$4:$G$737,4,0)))</f>
        <v>AYŞE NUR ALTUNTAŞ</v>
      </c>
      <c r="O106" s="218" t="str">
        <f>IF(ISERROR(VLOOKUP(K106,'KAYIT LİSTESİ'!$B$4:$G$737,5,0)),"",(VLOOKUP(K106,'KAYIT LİSTESİ'!$B$4:$G$737,5,0)))</f>
        <v>KIRŞEHİR</v>
      </c>
      <c r="P106" s="201"/>
    </row>
    <row r="107" spans="1:16" ht="39" customHeight="1">
      <c r="A107" s="22">
        <v>1</v>
      </c>
      <c r="B107" s="23" t="s">
        <v>235</v>
      </c>
      <c r="C107" s="254">
        <f>IF(ISERROR(VLOOKUP(B107,'KAYIT LİSTESİ'!$B$4:$G$737,2,0)),"",(VLOOKUP(B107,'KAYIT LİSTESİ'!$B$4:$G$737,2,0)))</f>
        <v>200</v>
      </c>
      <c r="D107" s="24">
        <f>IF(ISERROR(VLOOKUP(B107,'KAYIT LİSTESİ'!$B$4:$G$737,3,0)),"",(VLOOKUP(B107,'KAYIT LİSTESİ'!$B$4:$G$737,3,0)))</f>
        <v>36069</v>
      </c>
      <c r="E107" s="50" t="str">
        <f>IF(ISERROR(VLOOKUP(B107,'KAYIT LİSTESİ'!$B$4:$G$737,4,0)),"",(VLOOKUP(B107,'KAYIT LİSTESİ'!$B$4:$G$737,4,0)))</f>
        <v>BAHAR ATALAY</v>
      </c>
      <c r="F107" s="50" t="str">
        <f>IF(ISERROR(VLOOKUP(B107,'KAYIT LİSTESİ'!$B$4:$G$737,5,0)),"",(VLOOKUP(B107,'KAYIT LİSTESİ'!$B$4:$G$737,5,0)))</f>
        <v>VAN</v>
      </c>
      <c r="G107" s="175"/>
      <c r="H107" s="204"/>
      <c r="J107" s="73">
        <v>4</v>
      </c>
      <c r="K107" s="198" t="s">
        <v>397</v>
      </c>
      <c r="L107" s="256">
        <f>IF(ISERROR(VLOOKUP(K107,'KAYIT LİSTESİ'!$B$4:$G$737,2,0)),"",(VLOOKUP(K107,'KAYIT LİSTESİ'!$B$4:$G$737,2,0)))</f>
        <v>148</v>
      </c>
      <c r="M107" s="200">
        <f>IF(ISERROR(VLOOKUP(K107,'KAYIT LİSTESİ'!$B$4:$G$737,3,0)),"",(VLOOKUP(K107,'KAYIT LİSTESİ'!$B$4:$G$737,3,0)))</f>
        <v>35565</v>
      </c>
      <c r="N107" s="218" t="str">
        <f>IF(ISERROR(VLOOKUP(K107,'KAYIT LİSTESİ'!$B$4:$G$737,4,0)),"",(VLOOKUP(K107,'KAYIT LİSTESİ'!$B$4:$G$737,4,0)))</f>
        <v>RÜMEYSA ÇİFTÇİ</v>
      </c>
      <c r="O107" s="218" t="str">
        <f>IF(ISERROR(VLOOKUP(K107,'KAYIT LİSTESİ'!$B$4:$G$737,5,0)),"",(VLOOKUP(K107,'KAYIT LİSTESİ'!$B$4:$G$737,5,0)))</f>
        <v>KIRIKKALE</v>
      </c>
      <c r="P107" s="201"/>
    </row>
    <row r="108" spans="1:16" ht="39" customHeight="1">
      <c r="A108" s="22">
        <v>2</v>
      </c>
      <c r="B108" s="23" t="s">
        <v>236</v>
      </c>
      <c r="C108" s="254">
        <f>IF(ISERROR(VLOOKUP(B108,'KAYIT LİSTESİ'!$B$4:$G$737,2,0)),"",(VLOOKUP(B108,'KAYIT LİSTESİ'!$B$4:$G$737,2,0)))</f>
        <v>36</v>
      </c>
      <c r="D108" s="24">
        <f>IF(ISERROR(VLOOKUP(B108,'KAYIT LİSTESİ'!$B$4:$G$737,3,0)),"",(VLOOKUP(B108,'KAYIT LİSTESİ'!$B$4:$G$737,3,0)))</f>
        <v>35668</v>
      </c>
      <c r="E108" s="50" t="str">
        <f>IF(ISERROR(VLOOKUP(B108,'KAYIT LİSTESİ'!$B$4:$G$737,4,0)),"",(VLOOKUP(B108,'KAYIT LİSTESİ'!$B$4:$G$737,4,0)))</f>
        <v>SONGÜL KONAK</v>
      </c>
      <c r="F108" s="50" t="str">
        <f>IF(ISERROR(VLOOKUP(B108,'KAYIT LİSTESİ'!$B$4:$G$737,5,0)),"",(VLOOKUP(B108,'KAYIT LİSTESİ'!$B$4:$G$737,5,0)))</f>
        <v>BURSA</v>
      </c>
      <c r="G108" s="175"/>
      <c r="H108" s="204"/>
      <c r="J108" s="73">
        <v>5</v>
      </c>
      <c r="K108" s="198" t="s">
        <v>398</v>
      </c>
      <c r="L108" s="256">
        <f>IF(ISERROR(VLOOKUP(K108,'KAYIT LİSTESİ'!$B$4:$G$737,2,0)),"",(VLOOKUP(K108,'KAYIT LİSTESİ'!$B$4:$G$737,2,0)))</f>
        <v>138</v>
      </c>
      <c r="M108" s="200">
        <f>IF(ISERROR(VLOOKUP(K108,'KAYIT LİSTESİ'!$B$4:$G$737,3,0)),"",(VLOOKUP(K108,'KAYIT LİSTESİ'!$B$4:$G$737,3,0)))</f>
        <v>35800</v>
      </c>
      <c r="N108" s="218" t="str">
        <f>IF(ISERROR(VLOOKUP(K108,'KAYIT LİSTESİ'!$B$4:$G$737,4,0)),"",(VLOOKUP(K108,'KAYIT LİSTESİ'!$B$4:$G$737,4,0)))</f>
        <v>SİBEL TİDİM</v>
      </c>
      <c r="O108" s="218" t="str">
        <f>IF(ISERROR(VLOOKUP(K108,'KAYIT LİSTESİ'!$B$4:$G$737,5,0)),"",(VLOOKUP(K108,'KAYIT LİSTESİ'!$B$4:$G$737,5,0)))</f>
        <v>KAYSERİ</v>
      </c>
      <c r="P108" s="201"/>
    </row>
    <row r="109" spans="1:16" ht="39" customHeight="1">
      <c r="A109" s="22">
        <v>3</v>
      </c>
      <c r="B109" s="23" t="s">
        <v>237</v>
      </c>
      <c r="C109" s="254">
        <f>IF(ISERROR(VLOOKUP(B109,'KAYIT LİSTESİ'!$B$4:$G$737,2,0)),"",(VLOOKUP(B109,'KAYIT LİSTESİ'!$B$4:$G$737,2,0)))</f>
        <v>107</v>
      </c>
      <c r="D109" s="24">
        <f>IF(ISERROR(VLOOKUP(B109,'KAYIT LİSTESİ'!$B$4:$G$737,3,0)),"",(VLOOKUP(B109,'KAYIT LİSTESİ'!$B$4:$G$737,3,0)))</f>
        <v>35683</v>
      </c>
      <c r="E109" s="50" t="str">
        <f>IF(ISERROR(VLOOKUP(B109,'KAYIT LİSTESİ'!$B$4:$G$737,4,0)),"",(VLOOKUP(B109,'KAYIT LİSTESİ'!$B$4:$G$737,4,0)))</f>
        <v>FATMA ARIK</v>
      </c>
      <c r="F109" s="50" t="str">
        <f>IF(ISERROR(VLOOKUP(B109,'KAYIT LİSTESİ'!$B$4:$G$737,5,0)),"",(VLOOKUP(B109,'KAYIT LİSTESİ'!$B$4:$G$737,5,0)))</f>
        <v>İSTANBUL</v>
      </c>
      <c r="G109" s="175"/>
      <c r="H109" s="204"/>
      <c r="J109" s="73">
        <v>6</v>
      </c>
      <c r="K109" s="198" t="s">
        <v>399</v>
      </c>
      <c r="L109" s="256">
        <f>IF(ISERROR(VLOOKUP(K109,'KAYIT LİSTESİ'!$B$4:$G$737,2,0)),"",(VLOOKUP(K109,'KAYIT LİSTESİ'!$B$4:$G$737,2,0)))</f>
        <v>35</v>
      </c>
      <c r="M109" s="200">
        <f>IF(ISERROR(VLOOKUP(K109,'KAYIT LİSTESİ'!$B$4:$G$737,3,0)),"",(VLOOKUP(K109,'KAYIT LİSTESİ'!$B$4:$G$737,3,0)))</f>
        <v>36397</v>
      </c>
      <c r="N109" s="218" t="str">
        <f>IF(ISERROR(VLOOKUP(K109,'KAYIT LİSTESİ'!$B$4:$G$737,4,0)),"",(VLOOKUP(K109,'KAYIT LİSTESİ'!$B$4:$G$737,4,0)))</f>
        <v>MELEK ZÜBEYDE ŞAHİNOĞLU</v>
      </c>
      <c r="O109" s="218" t="str">
        <f>IF(ISERROR(VLOOKUP(K109,'KAYIT LİSTESİ'!$B$4:$G$737,5,0)),"",(VLOOKUP(K109,'KAYIT LİSTESİ'!$B$4:$G$737,5,0)))</f>
        <v>BURSA</v>
      </c>
      <c r="P109" s="201"/>
    </row>
    <row r="110" spans="1:16" ht="39" customHeight="1">
      <c r="A110" s="22">
        <v>4</v>
      </c>
      <c r="B110" s="23" t="s">
        <v>238</v>
      </c>
      <c r="C110" s="254">
        <f>IF(ISERROR(VLOOKUP(B110,'KAYIT LİSTESİ'!$B$4:$G$737,2,0)),"",(VLOOKUP(B110,'KAYIT LİSTESİ'!$B$4:$G$737,2,0)))</f>
        <v>92</v>
      </c>
      <c r="D110" s="24">
        <f>IF(ISERROR(VLOOKUP(B110,'KAYIT LİSTESİ'!$B$4:$G$737,3,0)),"",(VLOOKUP(B110,'KAYIT LİSTESİ'!$B$4:$G$737,3,0)))</f>
        <v>36526</v>
      </c>
      <c r="E110" s="50" t="str">
        <f>IF(ISERROR(VLOOKUP(B110,'KAYIT LİSTESİ'!$B$4:$G$737,4,0)),"",(VLOOKUP(B110,'KAYIT LİSTESİ'!$B$4:$G$737,4,0)))</f>
        <v>MERYEM ÖZÇELİK</v>
      </c>
      <c r="F110" s="50" t="str">
        <f>IF(ISERROR(VLOOKUP(B110,'KAYIT LİSTESİ'!$B$4:$G$737,5,0)),"",(VLOOKUP(B110,'KAYIT LİSTESİ'!$B$4:$G$737,5,0)))</f>
        <v>ISPARTA</v>
      </c>
      <c r="G110" s="175"/>
      <c r="H110" s="204"/>
      <c r="J110" s="73">
        <v>7</v>
      </c>
      <c r="K110" s="198" t="s">
        <v>400</v>
      </c>
      <c r="L110" s="256">
        <f>IF(ISERROR(VLOOKUP(K110,'KAYIT LİSTESİ'!$B$4:$G$737,2,0)),"",(VLOOKUP(K110,'KAYIT LİSTESİ'!$B$4:$G$737,2,0)))</f>
        <v>108</v>
      </c>
      <c r="M110" s="200">
        <f>IF(ISERROR(VLOOKUP(K110,'KAYIT LİSTESİ'!$B$4:$G$737,3,0)),"",(VLOOKUP(K110,'KAYIT LİSTESİ'!$B$4:$G$737,3,0)))</f>
        <v>35796</v>
      </c>
      <c r="N110" s="218" t="str">
        <f>IF(ISERROR(VLOOKUP(K110,'KAYIT LİSTESİ'!$B$4:$G$737,4,0)),"",(VLOOKUP(K110,'KAYIT LİSTESİ'!$B$4:$G$737,4,0)))</f>
        <v>ECEM ÇALAĞAN</v>
      </c>
      <c r="O110" s="218" t="str">
        <f>IF(ISERROR(VLOOKUP(K110,'KAYIT LİSTESİ'!$B$4:$G$737,5,0)),"",(VLOOKUP(K110,'KAYIT LİSTESİ'!$B$4:$G$737,5,0)))</f>
        <v>İZMİR</v>
      </c>
      <c r="P110" s="201"/>
    </row>
    <row r="111" spans="1:16" ht="39" customHeight="1">
      <c r="A111" s="22">
        <v>5</v>
      </c>
      <c r="B111" s="23" t="s">
        <v>239</v>
      </c>
      <c r="C111" s="254">
        <f>IF(ISERROR(VLOOKUP(B111,'KAYIT LİSTESİ'!$B$4:$G$737,2,0)),"",(VLOOKUP(B111,'KAYIT LİSTESİ'!$B$4:$G$737,2,0)))</f>
        <v>4</v>
      </c>
      <c r="D111" s="24">
        <f>IF(ISERROR(VLOOKUP(B111,'KAYIT LİSTESİ'!$B$4:$G$737,3,0)),"",(VLOOKUP(B111,'KAYIT LİSTESİ'!$B$4:$G$737,3,0)))</f>
        <v>36439</v>
      </c>
      <c r="E111" s="50" t="str">
        <f>IF(ISERROR(VLOOKUP(B111,'KAYIT LİSTESİ'!$B$4:$G$737,4,0)),"",(VLOOKUP(B111,'KAYIT LİSTESİ'!$B$4:$G$737,4,0)))</f>
        <v>NAZAN SATILMIŞ</v>
      </c>
      <c r="F111" s="50" t="str">
        <f>IF(ISERROR(VLOOKUP(B111,'KAYIT LİSTESİ'!$B$4:$G$737,5,0)),"",(VLOOKUP(B111,'KAYIT LİSTESİ'!$B$4:$G$737,5,0)))</f>
        <v>AĞRI</v>
      </c>
      <c r="G111" s="175"/>
      <c r="H111" s="204"/>
      <c r="J111" s="73">
        <v>8</v>
      </c>
      <c r="K111" s="198" t="s">
        <v>401</v>
      </c>
      <c r="L111" s="256">
        <f>IF(ISERROR(VLOOKUP(K111,'KAYIT LİSTESİ'!$B$4:$G$737,2,0)),"",(VLOOKUP(K111,'KAYIT LİSTESİ'!$B$4:$G$737,2,0)))</f>
        <v>151</v>
      </c>
      <c r="M111" s="200">
        <f>IF(ISERROR(VLOOKUP(K111,'KAYIT LİSTESİ'!$B$4:$G$737,3,0)),"",(VLOOKUP(K111,'KAYIT LİSTESİ'!$B$4:$G$737,3,0)))</f>
        <v>35431</v>
      </c>
      <c r="N111" s="218" t="str">
        <f>IF(ISERROR(VLOOKUP(K111,'KAYIT LİSTESİ'!$B$4:$G$737,4,0)),"",(VLOOKUP(K111,'KAYIT LİSTESİ'!$B$4:$G$737,4,0)))</f>
        <v>NERMİN AYTEKİN</v>
      </c>
      <c r="O111" s="218" t="str">
        <f>IF(ISERROR(VLOOKUP(K111,'KAYIT LİSTESİ'!$B$4:$G$737,5,0)),"",(VLOOKUP(K111,'KAYIT LİSTESİ'!$B$4:$G$737,5,0)))</f>
        <v>KONYA</v>
      </c>
      <c r="P111" s="201"/>
    </row>
    <row r="112" spans="1:16" ht="39" customHeight="1">
      <c r="A112" s="22">
        <v>6</v>
      </c>
      <c r="B112" s="23" t="s">
        <v>240</v>
      </c>
      <c r="C112" s="254">
        <f>IF(ISERROR(VLOOKUP(B112,'KAYIT LİSTESİ'!$B$4:$G$737,2,0)),"",(VLOOKUP(B112,'KAYIT LİSTESİ'!$B$4:$G$737,2,0)))</f>
        <v>147</v>
      </c>
      <c r="D112" s="24">
        <f>IF(ISERROR(VLOOKUP(B112,'KAYIT LİSTESİ'!$B$4:$G$737,3,0)),"",(VLOOKUP(B112,'KAYIT LİSTESİ'!$B$4:$G$737,3,0)))</f>
        <v>35813</v>
      </c>
      <c r="E112" s="50" t="str">
        <f>IF(ISERROR(VLOOKUP(B112,'KAYIT LİSTESİ'!$B$4:$G$737,4,0)),"",(VLOOKUP(B112,'KAYIT LİSTESİ'!$B$4:$G$737,4,0)))</f>
        <v>SEMRA KARASLAN</v>
      </c>
      <c r="F112" s="50" t="str">
        <f>IF(ISERROR(VLOOKUP(B112,'KAYIT LİSTESİ'!$B$4:$G$737,5,0)),"",(VLOOKUP(B112,'KAYIT LİSTESİ'!$B$4:$G$737,5,0)))</f>
        <v>KIRIKKALE</v>
      </c>
      <c r="G112" s="175"/>
      <c r="H112" s="204"/>
      <c r="J112" s="73">
        <v>9</v>
      </c>
      <c r="K112" s="198" t="s">
        <v>402</v>
      </c>
      <c r="L112" s="256">
        <f>IF(ISERROR(VLOOKUP(K112,'KAYIT LİSTESİ'!$B$4:$G$737,2,0)),"",(VLOOKUP(K112,'KAYIT LİSTESİ'!$B$4:$G$737,2,0)))</f>
        <v>174</v>
      </c>
      <c r="M112" s="200">
        <f>IF(ISERROR(VLOOKUP(K112,'KAYIT LİSTESİ'!$B$4:$G$737,3,0)),"",(VLOOKUP(K112,'KAYIT LİSTESİ'!$B$4:$G$737,3,0)))</f>
        <v>35431</v>
      </c>
      <c r="N112" s="218" t="str">
        <f>IF(ISERROR(VLOOKUP(K112,'KAYIT LİSTESİ'!$B$4:$G$737,4,0)),"",(VLOOKUP(K112,'KAYIT LİSTESİ'!$B$4:$G$737,4,0)))</f>
        <v>ÖZLEM AKYÜREK</v>
      </c>
      <c r="O112" s="218" t="str">
        <f>IF(ISERROR(VLOOKUP(K112,'KAYIT LİSTESİ'!$B$4:$G$737,5,0)),"",(VLOOKUP(K112,'KAYIT LİSTESİ'!$B$4:$G$737,5,0)))</f>
        <v>MERSİN</v>
      </c>
      <c r="P112" s="201"/>
    </row>
    <row r="113" spans="1:16" ht="39" customHeight="1">
      <c r="A113" s="22">
        <v>7</v>
      </c>
      <c r="B113" s="23" t="s">
        <v>241</v>
      </c>
      <c r="C113" s="254">
        <f>IF(ISERROR(VLOOKUP(B113,'KAYIT LİSTESİ'!$B$4:$G$737,2,0)),"",(VLOOKUP(B113,'KAYIT LİSTESİ'!$B$4:$G$737,2,0)))</f>
        <v>133</v>
      </c>
      <c r="D113" s="24">
        <f>IF(ISERROR(VLOOKUP(B113,'KAYIT LİSTESİ'!$B$4:$G$737,3,0)),"",(VLOOKUP(B113,'KAYIT LİSTESİ'!$B$4:$G$737,3,0)))</f>
        <v>35980</v>
      </c>
      <c r="E113" s="50" t="str">
        <f>IF(ISERROR(VLOOKUP(B113,'KAYIT LİSTESİ'!$B$4:$G$737,4,0)),"",(VLOOKUP(B113,'KAYIT LİSTESİ'!$B$4:$G$737,4,0)))</f>
        <v>PINAR DEMİRTAŞ</v>
      </c>
      <c r="F113" s="50" t="str">
        <f>IF(ISERROR(VLOOKUP(B113,'KAYIT LİSTESİ'!$B$4:$G$737,5,0)),"",(VLOOKUP(B113,'KAYIT LİSTESİ'!$B$4:$G$737,5,0)))</f>
        <v>KAYSERİ</v>
      </c>
      <c r="G113" s="175"/>
      <c r="H113" s="204"/>
      <c r="J113" s="73">
        <v>10</v>
      </c>
      <c r="K113" s="198" t="s">
        <v>403</v>
      </c>
      <c r="L113" s="256">
        <f>IF(ISERROR(VLOOKUP(K113,'KAYIT LİSTESİ'!$B$4:$G$737,2,0)),"",(VLOOKUP(K113,'KAYIT LİSTESİ'!$B$4:$G$737,2,0)))</f>
        <v>12</v>
      </c>
      <c r="M113" s="200">
        <f>IF(ISERROR(VLOOKUP(K113,'KAYIT LİSTESİ'!$B$4:$G$737,3,0)),"",(VLOOKUP(K113,'KAYIT LİSTESİ'!$B$4:$G$737,3,0)))</f>
        <v>36404</v>
      </c>
      <c r="N113" s="218" t="str">
        <f>IF(ISERROR(VLOOKUP(K113,'KAYIT LİSTESİ'!$B$4:$G$737,4,0)),"",(VLOOKUP(K113,'KAYIT LİSTESİ'!$B$4:$G$737,4,0)))</f>
        <v>TUĞBA DANIŞMAZ</v>
      </c>
      <c r="O113" s="218" t="str">
        <f>IF(ISERROR(VLOOKUP(K113,'KAYIT LİSTESİ'!$B$4:$G$737,5,0)),"",(VLOOKUP(K113,'KAYIT LİSTESİ'!$B$4:$G$737,5,0)))</f>
        <v>ANKARA</v>
      </c>
      <c r="P113" s="201"/>
    </row>
    <row r="114" spans="1:16" ht="39" customHeight="1">
      <c r="A114" s="22">
        <v>8</v>
      </c>
      <c r="B114" s="23" t="s">
        <v>242</v>
      </c>
      <c r="C114" s="254">
        <f>IF(ISERROR(VLOOKUP(B114,'KAYIT LİSTESİ'!$B$4:$G$737,2,0)),"",(VLOOKUP(B114,'KAYIT LİSTESİ'!$B$4:$G$737,2,0)))</f>
        <v>134</v>
      </c>
      <c r="D114" s="24">
        <f>IF(ISERROR(VLOOKUP(B114,'KAYIT LİSTESİ'!$B$4:$G$737,3,0)),"",(VLOOKUP(B114,'KAYIT LİSTESİ'!$B$4:$G$737,3,0)))</f>
        <v>36165</v>
      </c>
      <c r="E114" s="50" t="str">
        <f>IF(ISERROR(VLOOKUP(B114,'KAYIT LİSTESİ'!$B$4:$G$737,4,0)),"",(VLOOKUP(B114,'KAYIT LİSTESİ'!$B$4:$G$737,4,0)))</f>
        <v>SİNEM NUR ERARSLAN</v>
      </c>
      <c r="F114" s="50" t="str">
        <f>IF(ISERROR(VLOOKUP(B114,'KAYIT LİSTESİ'!$B$4:$G$737,5,0)),"",(VLOOKUP(B114,'KAYIT LİSTESİ'!$B$4:$G$737,5,0)))</f>
        <v>KAYSERİ</v>
      </c>
      <c r="G114" s="175"/>
      <c r="H114" s="204"/>
      <c r="J114" s="73">
        <v>11</v>
      </c>
      <c r="K114" s="198" t="s">
        <v>404</v>
      </c>
      <c r="L114" s="256">
        <f>IF(ISERROR(VLOOKUP(K114,'KAYIT LİSTESİ'!$B$4:$G$737,2,0)),"",(VLOOKUP(K114,'KAYIT LİSTESİ'!$B$4:$G$737,2,0)))</f>
        <v>173</v>
      </c>
      <c r="M114" s="200">
        <f>IF(ISERROR(VLOOKUP(K114,'KAYIT LİSTESİ'!$B$4:$G$737,3,0)),"",(VLOOKUP(K114,'KAYIT LİSTESİ'!$B$4:$G$737,3,0)))</f>
        <v>35657</v>
      </c>
      <c r="N114" s="218" t="str">
        <f>IF(ISERROR(VLOOKUP(K114,'KAYIT LİSTESİ'!$B$4:$G$737,4,0)),"",(VLOOKUP(K114,'KAYIT LİSTESİ'!$B$4:$G$737,4,0)))</f>
        <v>GAMZE ŞİMŞEK</v>
      </c>
      <c r="O114" s="218" t="str">
        <f>IF(ISERROR(VLOOKUP(K114,'KAYIT LİSTESİ'!$B$4:$G$737,5,0)),"",(VLOOKUP(K114,'KAYIT LİSTESİ'!$B$4:$G$737,5,0)))</f>
        <v>MERSİN</v>
      </c>
      <c r="P114" s="201"/>
    </row>
    <row r="115" spans="1:16" ht="39" customHeight="1">
      <c r="A115" s="22">
        <v>9</v>
      </c>
      <c r="B115" s="23" t="s">
        <v>243</v>
      </c>
      <c r="C115" s="254">
        <f>IF(ISERROR(VLOOKUP(B115,'KAYIT LİSTESİ'!$B$4:$G$737,2,0)),"",(VLOOKUP(B115,'KAYIT LİSTESİ'!$B$4:$G$737,2,0)))</f>
        <v>34</v>
      </c>
      <c r="D115" s="24">
        <f>IF(ISERROR(VLOOKUP(B115,'KAYIT LİSTESİ'!$B$4:$G$737,3,0)),"",(VLOOKUP(B115,'KAYIT LİSTESİ'!$B$4:$G$737,3,0)))</f>
        <v>35596</v>
      </c>
      <c r="E115" s="50" t="str">
        <f>IF(ISERROR(VLOOKUP(B115,'KAYIT LİSTESİ'!$B$4:$G$737,4,0)),"",(VLOOKUP(B115,'KAYIT LİSTESİ'!$B$4:$G$737,4,0)))</f>
        <v>SÜMEYYE EROL</v>
      </c>
      <c r="F115" s="50" t="str">
        <f>IF(ISERROR(VLOOKUP(B115,'KAYIT LİSTESİ'!$B$4:$G$737,5,0)),"",(VLOOKUP(B115,'KAYIT LİSTESİ'!$B$4:$G$737,5,0)))</f>
        <v>BURSA</v>
      </c>
      <c r="G115" s="175"/>
      <c r="H115" s="204"/>
      <c r="J115" s="73">
        <v>12</v>
      </c>
      <c r="K115" s="198" t="s">
        <v>405</v>
      </c>
      <c r="L115" s="256">
        <f>IF(ISERROR(VLOOKUP(K115,'KAYIT LİSTESİ'!$B$4:$G$737,2,0)),"",(VLOOKUP(K115,'KAYIT LİSTESİ'!$B$4:$G$737,2,0)))</f>
      </c>
      <c r="M115" s="200">
        <f>IF(ISERROR(VLOOKUP(K115,'KAYIT LİSTESİ'!$B$4:$G$737,3,0)),"",(VLOOKUP(K115,'KAYIT LİSTESİ'!$B$4:$G$737,3,0)))</f>
      </c>
      <c r="N115" s="218">
        <f>IF(ISERROR(VLOOKUP(K115,'KAYIT LİSTESİ'!$B$4:$G$737,4,0)),"",(VLOOKUP(K115,'KAYIT LİSTESİ'!$B$4:$G$737,4,0)))</f>
      </c>
      <c r="O115" s="218">
        <f>IF(ISERROR(VLOOKUP(K115,'KAYIT LİSTESİ'!$B$4:$G$737,5,0)),"",(VLOOKUP(K115,'KAYIT LİSTESİ'!$B$4:$G$737,5,0)))</f>
      </c>
      <c r="P115" s="201"/>
    </row>
    <row r="116" spans="1:16" ht="39" customHeight="1">
      <c r="A116" s="22">
        <v>10</v>
      </c>
      <c r="B116" s="23" t="s">
        <v>244</v>
      </c>
      <c r="C116" s="254">
        <f>IF(ISERROR(VLOOKUP(B116,'KAYIT LİSTESİ'!$B$4:$G$737,2,0)),"",(VLOOKUP(B116,'KAYIT LİSTESİ'!$B$4:$G$737,2,0)))</f>
        <v>97</v>
      </c>
      <c r="D116" s="24">
        <f>IF(ISERROR(VLOOKUP(B116,'KAYIT LİSTESİ'!$B$4:$G$737,3,0)),"",(VLOOKUP(B116,'KAYIT LİSTESİ'!$B$4:$G$737,3,0)))</f>
        <v>35538</v>
      </c>
      <c r="E116" s="50" t="str">
        <f>IF(ISERROR(VLOOKUP(B116,'KAYIT LİSTESİ'!$B$4:$G$737,4,0)),"",(VLOOKUP(B116,'KAYIT LİSTESİ'!$B$4:$G$737,4,0)))</f>
        <v>FATMANUR ULUDAĞ</v>
      </c>
      <c r="F116" s="50" t="str">
        <f>IF(ISERROR(VLOOKUP(B116,'KAYIT LİSTESİ'!$B$4:$G$737,5,0)),"",(VLOOKUP(B116,'KAYIT LİSTESİ'!$B$4:$G$737,5,0)))</f>
        <v>ISPARTA</v>
      </c>
      <c r="G116" s="175"/>
      <c r="H116" s="204"/>
      <c r="J116" s="73">
        <v>13</v>
      </c>
      <c r="K116" s="198" t="s">
        <v>406</v>
      </c>
      <c r="L116" s="256">
        <f>IF(ISERROR(VLOOKUP(K116,'KAYIT LİSTESİ'!$B$4:$G$737,2,0)),"",(VLOOKUP(K116,'KAYIT LİSTESİ'!$B$4:$G$737,2,0)))</f>
      </c>
      <c r="M116" s="200">
        <f>IF(ISERROR(VLOOKUP(K116,'KAYIT LİSTESİ'!$B$4:$G$737,3,0)),"",(VLOOKUP(K116,'KAYIT LİSTESİ'!$B$4:$G$737,3,0)))</f>
      </c>
      <c r="N116" s="218">
        <f>IF(ISERROR(VLOOKUP(K116,'KAYIT LİSTESİ'!$B$4:$G$737,4,0)),"",(VLOOKUP(K116,'KAYIT LİSTESİ'!$B$4:$G$737,4,0)))</f>
      </c>
      <c r="O116" s="218">
        <f>IF(ISERROR(VLOOKUP(K116,'KAYIT LİSTESİ'!$B$4:$G$737,5,0)),"",(VLOOKUP(K116,'KAYIT LİSTESİ'!$B$4:$G$737,5,0)))</f>
      </c>
      <c r="P116" s="201"/>
    </row>
    <row r="117" spans="1:16" ht="39" customHeight="1">
      <c r="A117" s="22">
        <v>11</v>
      </c>
      <c r="B117" s="23" t="s">
        <v>245</v>
      </c>
      <c r="C117" s="254">
        <f>IF(ISERROR(VLOOKUP(B117,'KAYIT LİSTESİ'!$B$4:$G$737,2,0)),"",(VLOOKUP(B117,'KAYIT LİSTESİ'!$B$4:$G$737,2,0)))</f>
        <v>27</v>
      </c>
      <c r="D117" s="24">
        <f>IF(ISERROR(VLOOKUP(B117,'KAYIT LİSTESİ'!$B$4:$G$737,3,0)),"",(VLOOKUP(B117,'KAYIT LİSTESİ'!$B$4:$G$737,3,0)))</f>
        <v>35673</v>
      </c>
      <c r="E117" s="50" t="str">
        <f>IF(ISERROR(VLOOKUP(B117,'KAYIT LİSTESİ'!$B$4:$G$737,4,0)),"",(VLOOKUP(B117,'KAYIT LİSTESİ'!$B$4:$G$737,4,0)))</f>
        <v>NAZMİYE OCAK</v>
      </c>
      <c r="F117" s="50" t="str">
        <f>IF(ISERROR(VLOOKUP(B117,'KAYIT LİSTESİ'!$B$4:$G$737,5,0)),"",(VLOOKUP(B117,'KAYIT LİSTESİ'!$B$4:$G$737,5,0)))</f>
        <v>BALIKESİR</v>
      </c>
      <c r="G117" s="175"/>
      <c r="H117" s="204"/>
      <c r="J117" s="73">
        <v>14</v>
      </c>
      <c r="K117" s="198" t="s">
        <v>407</v>
      </c>
      <c r="L117" s="256">
        <f>IF(ISERROR(VLOOKUP(K117,'KAYIT LİSTESİ'!$B$4:$G$737,2,0)),"",(VLOOKUP(K117,'KAYIT LİSTESİ'!$B$4:$G$737,2,0)))</f>
      </c>
      <c r="M117" s="200">
        <f>IF(ISERROR(VLOOKUP(K117,'KAYIT LİSTESİ'!$B$4:$G$737,3,0)),"",(VLOOKUP(K117,'KAYIT LİSTESİ'!$B$4:$G$737,3,0)))</f>
      </c>
      <c r="N117" s="218">
        <f>IF(ISERROR(VLOOKUP(K117,'KAYIT LİSTESİ'!$B$4:$G$737,4,0)),"",(VLOOKUP(K117,'KAYIT LİSTESİ'!$B$4:$G$737,4,0)))</f>
      </c>
      <c r="O117" s="218">
        <f>IF(ISERROR(VLOOKUP(K117,'KAYIT LİSTESİ'!$B$4:$G$737,5,0)),"",(VLOOKUP(K117,'KAYIT LİSTESİ'!$B$4:$G$737,5,0)))</f>
      </c>
      <c r="P117" s="201"/>
    </row>
    <row r="118" spans="1:16" ht="39" customHeight="1">
      <c r="A118" s="22">
        <v>12</v>
      </c>
      <c r="B118" s="23" t="s">
        <v>246</v>
      </c>
      <c r="C118" s="254">
        <f>IF(ISERROR(VLOOKUP(B118,'KAYIT LİSTESİ'!$B$4:$G$737,2,0)),"",(VLOOKUP(B118,'KAYIT LİSTESİ'!$B$4:$G$737,2,0)))</f>
        <v>130</v>
      </c>
      <c r="D118" s="24">
        <f>IF(ISERROR(VLOOKUP(B118,'KAYIT LİSTESİ'!$B$4:$G$737,3,0)),"",(VLOOKUP(B118,'KAYIT LİSTESİ'!$B$4:$G$737,3,0)))</f>
        <v>35956</v>
      </c>
      <c r="E118" s="50" t="str">
        <f>IF(ISERROR(VLOOKUP(B118,'KAYIT LİSTESİ'!$B$4:$G$737,4,0)),"",(VLOOKUP(B118,'KAYIT LİSTESİ'!$B$4:$G$737,4,0)))</f>
        <v>HATİCE TAŞCI</v>
      </c>
      <c r="F118" s="50" t="str">
        <f>IF(ISERROR(VLOOKUP(B118,'KAYIT LİSTESİ'!$B$4:$G$737,5,0)),"",(VLOOKUP(B118,'KAYIT LİSTESİ'!$B$4:$G$737,5,0)))</f>
        <v>KAYSERİ</v>
      </c>
      <c r="G118" s="175"/>
      <c r="H118" s="204"/>
      <c r="J118" s="73">
        <v>15</v>
      </c>
      <c r="K118" s="198" t="s">
        <v>408</v>
      </c>
      <c r="L118" s="256">
        <f>IF(ISERROR(VLOOKUP(K118,'KAYIT LİSTESİ'!$B$4:$G$737,2,0)),"",(VLOOKUP(K118,'KAYIT LİSTESİ'!$B$4:$G$737,2,0)))</f>
      </c>
      <c r="M118" s="200">
        <f>IF(ISERROR(VLOOKUP(K118,'KAYIT LİSTESİ'!$B$4:$G$737,3,0)),"",(VLOOKUP(K118,'KAYIT LİSTESİ'!$B$4:$G$737,3,0)))</f>
      </c>
      <c r="N118" s="218">
        <f>IF(ISERROR(VLOOKUP(K118,'KAYIT LİSTESİ'!$B$4:$G$737,4,0)),"",(VLOOKUP(K118,'KAYIT LİSTESİ'!$B$4:$G$737,4,0)))</f>
      </c>
      <c r="O118" s="218">
        <f>IF(ISERROR(VLOOKUP(K118,'KAYIT LİSTESİ'!$B$4:$G$737,5,0)),"",(VLOOKUP(K118,'KAYIT LİSTESİ'!$B$4:$G$737,5,0)))</f>
      </c>
      <c r="P118" s="201"/>
    </row>
    <row r="119" spans="1:16" ht="39" customHeight="1">
      <c r="A119" s="204"/>
      <c r="B119" s="204"/>
      <c r="C119" s="204"/>
      <c r="D119" s="204"/>
      <c r="E119" s="204"/>
      <c r="F119" s="204"/>
      <c r="G119" s="204"/>
      <c r="H119" s="204"/>
      <c r="J119" s="73">
        <v>16</v>
      </c>
      <c r="K119" s="198" t="s">
        <v>409</v>
      </c>
      <c r="L119" s="256">
        <f>IF(ISERROR(VLOOKUP(K119,'KAYIT LİSTESİ'!$B$4:$G$737,2,0)),"",(VLOOKUP(K119,'KAYIT LİSTESİ'!$B$4:$G$737,2,0)))</f>
      </c>
      <c r="M119" s="200">
        <f>IF(ISERROR(VLOOKUP(K119,'KAYIT LİSTESİ'!$B$4:$G$737,3,0)),"",(VLOOKUP(K119,'KAYIT LİSTESİ'!$B$4:$G$737,3,0)))</f>
      </c>
      <c r="N119" s="218">
        <f>IF(ISERROR(VLOOKUP(K119,'KAYIT LİSTESİ'!$B$4:$G$737,4,0)),"",(VLOOKUP(K119,'KAYIT LİSTESİ'!$B$4:$G$737,4,0)))</f>
      </c>
      <c r="O119" s="218">
        <f>IF(ISERROR(VLOOKUP(K119,'KAYIT LİSTESİ'!$B$4:$G$737,5,0)),"",(VLOOKUP(K119,'KAYIT LİSTESİ'!$B$4:$G$737,5,0)))</f>
      </c>
      <c r="P119" s="201"/>
    </row>
    <row r="120" spans="1:16" ht="39" customHeight="1">
      <c r="A120" s="204"/>
      <c r="B120" s="204"/>
      <c r="C120" s="204"/>
      <c r="D120" s="204"/>
      <c r="E120" s="204"/>
      <c r="F120" s="204"/>
      <c r="G120" s="204"/>
      <c r="H120" s="204"/>
      <c r="J120" s="73">
        <v>17</v>
      </c>
      <c r="K120" s="198" t="s">
        <v>410</v>
      </c>
      <c r="L120" s="256">
        <f>IF(ISERROR(VLOOKUP(K120,'KAYIT LİSTESİ'!$B$4:$G$737,2,0)),"",(VLOOKUP(K120,'KAYIT LİSTESİ'!$B$4:$G$737,2,0)))</f>
      </c>
      <c r="M120" s="200">
        <f>IF(ISERROR(VLOOKUP(K120,'KAYIT LİSTESİ'!$B$4:$G$737,3,0)),"",(VLOOKUP(K120,'KAYIT LİSTESİ'!$B$4:$G$737,3,0)))</f>
      </c>
      <c r="N120" s="218">
        <f>IF(ISERROR(VLOOKUP(K120,'KAYIT LİSTESİ'!$B$4:$G$737,4,0)),"",(VLOOKUP(K120,'KAYIT LİSTESİ'!$B$4:$G$737,4,0)))</f>
      </c>
      <c r="O120" s="218">
        <f>IF(ISERROR(VLOOKUP(K120,'KAYIT LİSTESİ'!$B$4:$G$737,5,0)),"",(VLOOKUP(K120,'KAYIT LİSTESİ'!$B$4:$G$737,5,0)))</f>
      </c>
      <c r="P120" s="201"/>
    </row>
    <row r="121" spans="1:16" ht="39" customHeight="1">
      <c r="A121" s="204"/>
      <c r="B121" s="204"/>
      <c r="C121" s="204"/>
      <c r="D121" s="204"/>
      <c r="E121" s="204"/>
      <c r="F121" s="204"/>
      <c r="G121" s="204"/>
      <c r="H121" s="204"/>
      <c r="J121" s="73">
        <v>18</v>
      </c>
      <c r="K121" s="198" t="s">
        <v>411</v>
      </c>
      <c r="L121" s="256">
        <f>IF(ISERROR(VLOOKUP(K121,'KAYIT LİSTESİ'!$B$4:$G$737,2,0)),"",(VLOOKUP(K121,'KAYIT LİSTESİ'!$B$4:$G$737,2,0)))</f>
      </c>
      <c r="M121" s="200">
        <f>IF(ISERROR(VLOOKUP(K121,'KAYIT LİSTESİ'!$B$4:$G$737,3,0)),"",(VLOOKUP(K121,'KAYIT LİSTESİ'!$B$4:$G$737,3,0)))</f>
      </c>
      <c r="N121" s="218">
        <f>IF(ISERROR(VLOOKUP(K121,'KAYIT LİSTESİ'!$B$4:$G$737,4,0)),"",(VLOOKUP(K121,'KAYIT LİSTESİ'!$B$4:$G$737,4,0)))</f>
      </c>
      <c r="O121" s="218">
        <f>IF(ISERROR(VLOOKUP(K121,'KAYIT LİSTESİ'!$B$4:$G$737,5,0)),"",(VLOOKUP(K121,'KAYIT LİSTESİ'!$B$4:$G$737,5,0)))</f>
      </c>
      <c r="P121" s="201"/>
    </row>
    <row r="122" spans="1:16" ht="39" customHeight="1">
      <c r="A122" s="204"/>
      <c r="B122" s="204"/>
      <c r="C122" s="204"/>
      <c r="D122" s="204"/>
      <c r="E122" s="204"/>
      <c r="F122" s="204"/>
      <c r="G122" s="204"/>
      <c r="H122" s="204"/>
      <c r="J122" s="73">
        <v>19</v>
      </c>
      <c r="K122" s="198" t="s">
        <v>412</v>
      </c>
      <c r="L122" s="256">
        <f>IF(ISERROR(VLOOKUP(K122,'KAYIT LİSTESİ'!$B$4:$G$737,2,0)),"",(VLOOKUP(K122,'KAYIT LİSTESİ'!$B$4:$G$737,2,0)))</f>
      </c>
      <c r="M122" s="200">
        <f>IF(ISERROR(VLOOKUP(K122,'KAYIT LİSTESİ'!$B$4:$G$737,3,0)),"",(VLOOKUP(K122,'KAYIT LİSTESİ'!$B$4:$G$737,3,0)))</f>
      </c>
      <c r="N122" s="218">
        <f>IF(ISERROR(VLOOKUP(K122,'KAYIT LİSTESİ'!$B$4:$G$737,4,0)),"",(VLOOKUP(K122,'KAYIT LİSTESİ'!$B$4:$G$737,4,0)))</f>
      </c>
      <c r="O122" s="218">
        <f>IF(ISERROR(VLOOKUP(K122,'KAYIT LİSTESİ'!$B$4:$G$737,5,0)),"",(VLOOKUP(K122,'KAYIT LİSTESİ'!$B$4:$G$737,5,0)))</f>
      </c>
      <c r="P122" s="201"/>
    </row>
    <row r="123" spans="1:16" ht="39" customHeight="1">
      <c r="A123" s="204"/>
      <c r="B123" s="204"/>
      <c r="C123" s="204"/>
      <c r="D123" s="204"/>
      <c r="E123" s="204"/>
      <c r="F123" s="204"/>
      <c r="G123" s="204"/>
      <c r="H123" s="204"/>
      <c r="J123" s="73">
        <v>20</v>
      </c>
      <c r="K123" s="198" t="s">
        <v>413</v>
      </c>
      <c r="L123" s="256">
        <f>IF(ISERROR(VLOOKUP(K123,'KAYIT LİSTESİ'!$B$4:$G$737,2,0)),"",(VLOOKUP(K123,'KAYIT LİSTESİ'!$B$4:$G$737,2,0)))</f>
      </c>
      <c r="M123" s="200">
        <f>IF(ISERROR(VLOOKUP(K123,'KAYIT LİSTESİ'!$B$4:$G$737,3,0)),"",(VLOOKUP(K123,'KAYIT LİSTESİ'!$B$4:$G$737,3,0)))</f>
      </c>
      <c r="N123" s="218">
        <f>IF(ISERROR(VLOOKUP(K123,'KAYIT LİSTESİ'!$B$4:$G$737,4,0)),"",(VLOOKUP(K123,'KAYIT LİSTESİ'!$B$4:$G$737,4,0)))</f>
      </c>
      <c r="O123" s="218">
        <f>IF(ISERROR(VLOOKUP(K123,'KAYIT LİSTESİ'!$B$4:$G$737,5,0)),"",(VLOOKUP(K123,'KAYIT LİSTESİ'!$B$4:$G$737,5,0)))</f>
      </c>
      <c r="P123" s="201"/>
    </row>
    <row r="124" spans="1:16" ht="39" customHeight="1">
      <c r="A124" s="204"/>
      <c r="B124" s="204"/>
      <c r="C124" s="204"/>
      <c r="D124" s="204"/>
      <c r="E124" s="204"/>
      <c r="F124" s="204"/>
      <c r="G124" s="204"/>
      <c r="H124" s="204"/>
      <c r="J124" s="73">
        <v>21</v>
      </c>
      <c r="K124" s="198" t="s">
        <v>635</v>
      </c>
      <c r="L124" s="256">
        <f>IF(ISERROR(VLOOKUP(K124,'KAYIT LİSTESİ'!$B$4:$G$737,2,0)),"",(VLOOKUP(K124,'KAYIT LİSTESİ'!$B$4:$G$737,2,0)))</f>
      </c>
      <c r="M124" s="200">
        <f>IF(ISERROR(VLOOKUP(K124,'KAYIT LİSTESİ'!$B$4:$G$737,3,0)),"",(VLOOKUP(K124,'KAYIT LİSTESİ'!$B$4:$G$737,3,0)))</f>
      </c>
      <c r="N124" s="218">
        <f>IF(ISERROR(VLOOKUP(K124,'KAYIT LİSTESİ'!$B$4:$G$737,4,0)),"",(VLOOKUP(K124,'KAYIT LİSTESİ'!$B$4:$G$737,4,0)))</f>
      </c>
      <c r="O124" s="218">
        <f>IF(ISERROR(VLOOKUP(K124,'KAYIT LİSTESİ'!$B$4:$G$737,5,0)),"",(VLOOKUP(K124,'KAYIT LİSTESİ'!$B$4:$G$737,5,0)))</f>
      </c>
      <c r="P124" s="201"/>
    </row>
    <row r="125" spans="1:16" ht="39" customHeight="1">
      <c r="A125" s="204"/>
      <c r="B125" s="204"/>
      <c r="C125" s="204"/>
      <c r="D125" s="204"/>
      <c r="E125" s="204"/>
      <c r="F125" s="204"/>
      <c r="G125" s="204"/>
      <c r="H125" s="204"/>
      <c r="J125" s="73">
        <v>22</v>
      </c>
      <c r="K125" s="198" t="s">
        <v>636</v>
      </c>
      <c r="L125" s="256">
        <f>IF(ISERROR(VLOOKUP(K125,'KAYIT LİSTESİ'!$B$4:$G$737,2,0)),"",(VLOOKUP(K125,'KAYIT LİSTESİ'!$B$4:$G$737,2,0)))</f>
      </c>
      <c r="M125" s="200">
        <f>IF(ISERROR(VLOOKUP(K125,'KAYIT LİSTESİ'!$B$4:$G$737,3,0)),"",(VLOOKUP(K125,'KAYIT LİSTESİ'!$B$4:$G$737,3,0)))</f>
      </c>
      <c r="N125" s="218">
        <f>IF(ISERROR(VLOOKUP(K125,'KAYIT LİSTESİ'!$B$4:$G$737,4,0)),"",(VLOOKUP(K125,'KAYIT LİSTESİ'!$B$4:$G$737,4,0)))</f>
      </c>
      <c r="O125" s="218">
        <f>IF(ISERROR(VLOOKUP(K125,'KAYIT LİSTESİ'!$B$4:$G$737,5,0)),"",(VLOOKUP(K125,'KAYIT LİSTESİ'!$B$4:$G$737,5,0)))</f>
      </c>
      <c r="P125" s="201"/>
    </row>
    <row r="126" spans="1:16" ht="39" customHeight="1">
      <c r="A126" s="204"/>
      <c r="B126" s="204"/>
      <c r="C126" s="204"/>
      <c r="D126" s="204"/>
      <c r="E126" s="204"/>
      <c r="F126" s="204"/>
      <c r="G126" s="204"/>
      <c r="H126" s="204"/>
      <c r="J126" s="73">
        <v>23</v>
      </c>
      <c r="K126" s="198" t="s">
        <v>637</v>
      </c>
      <c r="L126" s="256">
        <f>IF(ISERROR(VLOOKUP(K126,'KAYIT LİSTESİ'!$B$4:$G$737,2,0)),"",(VLOOKUP(K126,'KAYIT LİSTESİ'!$B$4:$G$737,2,0)))</f>
      </c>
      <c r="M126" s="200">
        <f>IF(ISERROR(VLOOKUP(K126,'KAYIT LİSTESİ'!$B$4:$G$737,3,0)),"",(VLOOKUP(K126,'KAYIT LİSTESİ'!$B$4:$G$737,3,0)))</f>
      </c>
      <c r="N126" s="218">
        <f>IF(ISERROR(VLOOKUP(K126,'KAYIT LİSTESİ'!$B$4:$G$737,4,0)),"",(VLOOKUP(K126,'KAYIT LİSTESİ'!$B$4:$G$737,4,0)))</f>
      </c>
      <c r="O126" s="218">
        <f>IF(ISERROR(VLOOKUP(K126,'KAYIT LİSTESİ'!$B$4:$G$737,5,0)),"",(VLOOKUP(K126,'KAYIT LİSTESİ'!$B$4:$G$737,5,0)))</f>
      </c>
      <c r="P126" s="201"/>
    </row>
    <row r="127" spans="1:16" ht="39" customHeight="1">
      <c r="A127" s="204"/>
      <c r="B127" s="204"/>
      <c r="C127" s="204"/>
      <c r="D127" s="204"/>
      <c r="E127" s="204"/>
      <c r="F127" s="204"/>
      <c r="G127" s="204"/>
      <c r="H127" s="204"/>
      <c r="J127" s="73">
        <v>24</v>
      </c>
      <c r="K127" s="198" t="s">
        <v>638</v>
      </c>
      <c r="L127" s="256">
        <f>IF(ISERROR(VLOOKUP(K127,'KAYIT LİSTESİ'!$B$4:$G$737,2,0)),"",(VLOOKUP(K127,'KAYIT LİSTESİ'!$B$4:$G$737,2,0)))</f>
      </c>
      <c r="M127" s="200">
        <f>IF(ISERROR(VLOOKUP(K127,'KAYIT LİSTESİ'!$B$4:$G$737,3,0)),"",(VLOOKUP(K127,'KAYIT LİSTESİ'!$B$4:$G$737,3,0)))</f>
      </c>
      <c r="N127" s="218">
        <f>IF(ISERROR(VLOOKUP(K127,'KAYIT LİSTESİ'!$B$4:$G$737,4,0)),"",(VLOOKUP(K127,'KAYIT LİSTESİ'!$B$4:$G$737,4,0)))</f>
      </c>
      <c r="O127" s="218">
        <f>IF(ISERROR(VLOOKUP(K127,'KAYIT LİSTESİ'!$B$4:$G$737,5,0)),"",(VLOOKUP(K127,'KAYIT LİSTESİ'!$B$4:$G$737,5,0)))</f>
      </c>
      <c r="P127" s="201"/>
    </row>
    <row r="128" spans="1:16" ht="39" customHeight="1">
      <c r="A128" s="204"/>
      <c r="B128" s="204"/>
      <c r="C128" s="204"/>
      <c r="D128" s="204"/>
      <c r="E128" s="204"/>
      <c r="F128" s="204"/>
      <c r="G128" s="204"/>
      <c r="H128" s="204"/>
      <c r="J128" s="73">
        <v>25</v>
      </c>
      <c r="K128" s="198" t="s">
        <v>639</v>
      </c>
      <c r="L128" s="256">
        <f>IF(ISERROR(VLOOKUP(K128,'KAYIT LİSTESİ'!$B$4:$G$737,2,0)),"",(VLOOKUP(K128,'KAYIT LİSTESİ'!$B$4:$G$737,2,0)))</f>
      </c>
      <c r="M128" s="200">
        <f>IF(ISERROR(VLOOKUP(K128,'KAYIT LİSTESİ'!$B$4:$G$737,3,0)),"",(VLOOKUP(K128,'KAYIT LİSTESİ'!$B$4:$G$737,3,0)))</f>
      </c>
      <c r="N128" s="218">
        <f>IF(ISERROR(VLOOKUP(K128,'KAYIT LİSTESİ'!$B$4:$G$737,4,0)),"",(VLOOKUP(K128,'KAYIT LİSTESİ'!$B$4:$G$737,4,0)))</f>
      </c>
      <c r="O128" s="218">
        <f>IF(ISERROR(VLOOKUP(K128,'KAYIT LİSTESİ'!$B$4:$G$737,5,0)),"",(VLOOKUP(K128,'KAYIT LİSTESİ'!$B$4:$G$737,5,0)))</f>
      </c>
      <c r="P128" s="201"/>
    </row>
    <row r="129" spans="1:16" ht="39" customHeight="1">
      <c r="A129" s="204"/>
      <c r="B129" s="204"/>
      <c r="C129" s="204"/>
      <c r="D129" s="204"/>
      <c r="E129" s="204"/>
      <c r="F129" s="204"/>
      <c r="G129" s="204"/>
      <c r="H129" s="204"/>
      <c r="J129" s="73">
        <v>26</v>
      </c>
      <c r="K129" s="198" t="s">
        <v>640</v>
      </c>
      <c r="L129" s="256">
        <f>IF(ISERROR(VLOOKUP(K129,'KAYIT LİSTESİ'!$B$4:$G$737,2,0)),"",(VLOOKUP(K129,'KAYIT LİSTESİ'!$B$4:$G$737,2,0)))</f>
      </c>
      <c r="M129" s="200">
        <f>IF(ISERROR(VLOOKUP(K129,'KAYIT LİSTESİ'!$B$4:$G$737,3,0)),"",(VLOOKUP(K129,'KAYIT LİSTESİ'!$B$4:$G$737,3,0)))</f>
      </c>
      <c r="N129" s="218">
        <f>IF(ISERROR(VLOOKUP(K129,'KAYIT LİSTESİ'!$B$4:$G$737,4,0)),"",(VLOOKUP(K129,'KAYIT LİSTESİ'!$B$4:$G$737,4,0)))</f>
      </c>
      <c r="O129" s="218">
        <f>IF(ISERROR(VLOOKUP(K129,'KAYIT LİSTESİ'!$B$4:$G$737,5,0)),"",(VLOOKUP(K129,'KAYIT LİSTESİ'!$B$4:$G$737,5,0)))</f>
      </c>
      <c r="P129" s="201"/>
    </row>
    <row r="130" spans="1:16" ht="39" customHeight="1">
      <c r="A130" s="204"/>
      <c r="B130" s="204"/>
      <c r="C130" s="204"/>
      <c r="D130" s="204"/>
      <c r="E130" s="204"/>
      <c r="F130" s="204"/>
      <c r="G130" s="204"/>
      <c r="H130" s="204"/>
      <c r="J130" s="73">
        <v>27</v>
      </c>
      <c r="K130" s="198" t="s">
        <v>641</v>
      </c>
      <c r="L130" s="256">
        <f>IF(ISERROR(VLOOKUP(K130,'KAYIT LİSTESİ'!$B$4:$G$737,2,0)),"",(VLOOKUP(K130,'KAYIT LİSTESİ'!$B$4:$G$737,2,0)))</f>
      </c>
      <c r="M130" s="200">
        <f>IF(ISERROR(VLOOKUP(K130,'KAYIT LİSTESİ'!$B$4:$G$737,3,0)),"",(VLOOKUP(K130,'KAYIT LİSTESİ'!$B$4:$G$737,3,0)))</f>
      </c>
      <c r="N130" s="218">
        <f>IF(ISERROR(VLOOKUP(K130,'KAYIT LİSTESİ'!$B$4:$G$737,4,0)),"",(VLOOKUP(K130,'KAYIT LİSTESİ'!$B$4:$G$737,4,0)))</f>
      </c>
      <c r="O130" s="218">
        <f>IF(ISERROR(VLOOKUP(K130,'KAYIT LİSTESİ'!$B$4:$G$737,5,0)),"",(VLOOKUP(K130,'KAYIT LİSTESİ'!$B$4:$G$737,5,0)))</f>
      </c>
      <c r="P130" s="201"/>
    </row>
    <row r="131" spans="1:16" ht="39" customHeight="1">
      <c r="A131" s="204"/>
      <c r="B131" s="204"/>
      <c r="C131" s="204"/>
      <c r="D131" s="204"/>
      <c r="E131" s="204"/>
      <c r="F131" s="204"/>
      <c r="G131" s="204"/>
      <c r="H131" s="204"/>
      <c r="J131" s="73">
        <v>28</v>
      </c>
      <c r="K131" s="198" t="s">
        <v>642</v>
      </c>
      <c r="L131" s="256">
        <f>IF(ISERROR(VLOOKUP(K131,'KAYIT LİSTESİ'!$B$4:$G$737,2,0)),"",(VLOOKUP(K131,'KAYIT LİSTESİ'!$B$4:$G$737,2,0)))</f>
      </c>
      <c r="M131" s="200">
        <f>IF(ISERROR(VLOOKUP(K131,'KAYIT LİSTESİ'!$B$4:$G$737,3,0)),"",(VLOOKUP(K131,'KAYIT LİSTESİ'!$B$4:$G$737,3,0)))</f>
      </c>
      <c r="N131" s="218">
        <f>IF(ISERROR(VLOOKUP(K131,'KAYIT LİSTESİ'!$B$4:$G$737,4,0)),"",(VLOOKUP(K131,'KAYIT LİSTESİ'!$B$4:$G$737,4,0)))</f>
      </c>
      <c r="O131" s="218">
        <f>IF(ISERROR(VLOOKUP(K131,'KAYIT LİSTESİ'!$B$4:$G$737,5,0)),"",(VLOOKUP(K131,'KAYIT LİSTESİ'!$B$4:$G$737,5,0)))</f>
      </c>
      <c r="P131" s="201"/>
    </row>
    <row r="132" spans="1:16" ht="39" customHeight="1">
      <c r="A132" s="204"/>
      <c r="B132" s="204"/>
      <c r="C132" s="204"/>
      <c r="D132" s="204"/>
      <c r="E132" s="204"/>
      <c r="F132" s="204"/>
      <c r="G132" s="204"/>
      <c r="H132" s="204"/>
      <c r="J132" s="73">
        <v>29</v>
      </c>
      <c r="K132" s="198" t="s">
        <v>643</v>
      </c>
      <c r="L132" s="256">
        <f>IF(ISERROR(VLOOKUP(K132,'KAYIT LİSTESİ'!$B$4:$G$737,2,0)),"",(VLOOKUP(K132,'KAYIT LİSTESİ'!$B$4:$G$737,2,0)))</f>
      </c>
      <c r="M132" s="200">
        <f>IF(ISERROR(VLOOKUP(K132,'KAYIT LİSTESİ'!$B$4:$G$737,3,0)),"",(VLOOKUP(K132,'KAYIT LİSTESİ'!$B$4:$G$737,3,0)))</f>
      </c>
      <c r="N132" s="218">
        <f>IF(ISERROR(VLOOKUP(K132,'KAYIT LİSTESİ'!$B$4:$G$737,4,0)),"",(VLOOKUP(K132,'KAYIT LİSTESİ'!$B$4:$G$737,4,0)))</f>
      </c>
      <c r="O132" s="218">
        <f>IF(ISERROR(VLOOKUP(K132,'KAYIT LİSTESİ'!$B$4:$G$737,5,0)),"",(VLOOKUP(K132,'KAYIT LİSTESİ'!$B$4:$G$737,5,0)))</f>
      </c>
      <c r="P132" s="201"/>
    </row>
    <row r="133" spans="1:16" ht="39" customHeight="1">
      <c r="A133" s="204"/>
      <c r="B133" s="204"/>
      <c r="C133" s="204"/>
      <c r="D133" s="204"/>
      <c r="E133" s="204"/>
      <c r="F133" s="204"/>
      <c r="G133" s="204"/>
      <c r="H133" s="204"/>
      <c r="J133" s="73">
        <v>30</v>
      </c>
      <c r="K133" s="198" t="s">
        <v>644</v>
      </c>
      <c r="L133" s="256">
        <f>IF(ISERROR(VLOOKUP(K133,'KAYIT LİSTESİ'!$B$4:$G$737,2,0)),"",(VLOOKUP(K133,'KAYIT LİSTESİ'!$B$4:$G$737,2,0)))</f>
      </c>
      <c r="M133" s="200">
        <f>IF(ISERROR(VLOOKUP(K133,'KAYIT LİSTESİ'!$B$4:$G$737,3,0)),"",(VLOOKUP(K133,'KAYIT LİSTESİ'!$B$4:$G$737,3,0)))</f>
      </c>
      <c r="N133" s="218">
        <f>IF(ISERROR(VLOOKUP(K133,'KAYIT LİSTESİ'!$B$4:$G$737,4,0)),"",(VLOOKUP(K133,'KAYIT LİSTESİ'!$B$4:$G$737,4,0)))</f>
      </c>
      <c r="O133" s="218">
        <f>IF(ISERROR(VLOOKUP(K133,'KAYIT LİSTESİ'!$B$4:$G$737,5,0)),"",(VLOOKUP(K133,'KAYIT LİSTESİ'!$B$4:$G$737,5,0)))</f>
      </c>
      <c r="P133" s="201"/>
    </row>
    <row r="134" spans="1:16" ht="39" customHeight="1">
      <c r="A134" s="204"/>
      <c r="B134" s="204"/>
      <c r="C134" s="204"/>
      <c r="D134" s="204"/>
      <c r="E134" s="204"/>
      <c r="F134" s="204"/>
      <c r="G134" s="204"/>
      <c r="H134" s="204"/>
      <c r="J134" s="586" t="s">
        <v>539</v>
      </c>
      <c r="K134" s="586"/>
      <c r="L134" s="586"/>
      <c r="M134" s="586"/>
      <c r="N134" s="586"/>
      <c r="O134" s="586"/>
      <c r="P134" s="586"/>
    </row>
    <row r="135" spans="1:16" ht="39" customHeight="1">
      <c r="A135" s="204"/>
      <c r="B135" s="204"/>
      <c r="C135" s="204"/>
      <c r="D135" s="204"/>
      <c r="E135" s="204"/>
      <c r="F135" s="204"/>
      <c r="G135" s="204"/>
      <c r="H135" s="204"/>
      <c r="J135" s="584" t="s">
        <v>6</v>
      </c>
      <c r="K135" s="587"/>
      <c r="L135" s="584" t="s">
        <v>85</v>
      </c>
      <c r="M135" s="584" t="s">
        <v>21</v>
      </c>
      <c r="N135" s="584" t="s">
        <v>7</v>
      </c>
      <c r="O135" s="584" t="s">
        <v>548</v>
      </c>
      <c r="P135" s="584" t="s">
        <v>203</v>
      </c>
    </row>
    <row r="136" spans="1:16" ht="39" customHeight="1">
      <c r="A136" s="204"/>
      <c r="B136" s="204"/>
      <c r="C136" s="204"/>
      <c r="D136" s="204"/>
      <c r="E136" s="204"/>
      <c r="F136" s="204"/>
      <c r="G136" s="204"/>
      <c r="H136" s="204"/>
      <c r="J136" s="585"/>
      <c r="K136" s="587"/>
      <c r="L136" s="585"/>
      <c r="M136" s="585"/>
      <c r="N136" s="585"/>
      <c r="O136" s="585"/>
      <c r="P136" s="585"/>
    </row>
    <row r="137" spans="1:16" ht="39" customHeight="1">
      <c r="A137" s="204"/>
      <c r="B137" s="204"/>
      <c r="C137" s="204"/>
      <c r="D137" s="204"/>
      <c r="E137" s="204"/>
      <c r="F137" s="204"/>
      <c r="G137" s="204"/>
      <c r="H137" s="204"/>
      <c r="J137" s="86">
        <v>1</v>
      </c>
      <c r="K137" s="87" t="s">
        <v>474</v>
      </c>
      <c r="L137" s="243">
        <f>IF(ISERROR(VLOOKUP(K137,'KAYIT LİSTESİ'!$B$4:$G$737,2,0)),"",(VLOOKUP(K137,'KAYIT LİSTESİ'!$B$4:$G$737,2,0)))</f>
        <v>33</v>
      </c>
      <c r="M137" s="88">
        <f>IF(ISERROR(VLOOKUP(K137,'KAYIT LİSTESİ'!$B$4:$G$737,3,0)),"",(VLOOKUP(K137,'KAYIT LİSTESİ'!$B$4:$G$737,3,0)))</f>
        <v>36413</v>
      </c>
      <c r="N137" s="187" t="str">
        <f>IF(ISERROR(VLOOKUP(K137,'KAYIT LİSTESİ'!$B$4:$G$737,4,0)),"",(VLOOKUP(K137,'KAYIT LİSTESİ'!$B$4:$G$737,4,0)))</f>
        <v>ZİNNUR ONAT</v>
      </c>
      <c r="O137" s="187" t="str">
        <f>IF(ISERROR(VLOOKUP(K137,'KAYIT LİSTESİ'!$B$4:$G$737,5,0)),"",(VLOOKUP(K137,'KAYIT LİSTESİ'!$B$4:$G$737,5,0)))</f>
        <v>BOLU</v>
      </c>
      <c r="P137" s="201"/>
    </row>
    <row r="138" spans="1:16" ht="39" customHeight="1">
      <c r="A138" s="204"/>
      <c r="B138" s="204"/>
      <c r="C138" s="204"/>
      <c r="D138" s="204"/>
      <c r="E138" s="204"/>
      <c r="F138" s="204"/>
      <c r="G138" s="204"/>
      <c r="H138" s="204"/>
      <c r="J138" s="86">
        <v>2</v>
      </c>
      <c r="K138" s="87" t="s">
        <v>475</v>
      </c>
      <c r="L138" s="243">
        <f>IF(ISERROR(VLOOKUP(K138,'KAYIT LİSTESİ'!$B$4:$G$737,2,0)),"",(VLOOKUP(K138,'KAYIT LİSTESİ'!$B$4:$G$737,2,0)))</f>
        <v>163</v>
      </c>
      <c r="M138" s="88">
        <f>IF(ISERROR(VLOOKUP(K138,'KAYIT LİSTESİ'!$B$4:$G$737,3,0)),"",(VLOOKUP(K138,'KAYIT LİSTESİ'!$B$4:$G$737,3,0)))</f>
        <v>36566</v>
      </c>
      <c r="N138" s="187" t="str">
        <f>IF(ISERROR(VLOOKUP(K138,'KAYIT LİSTESİ'!$B$4:$G$737,4,0)),"",(VLOOKUP(K138,'KAYIT LİSTESİ'!$B$4:$G$737,4,0)))</f>
        <v>BEYZANUR ÇELİK</v>
      </c>
      <c r="O138" s="187" t="str">
        <f>IF(ISERROR(VLOOKUP(K138,'KAYIT LİSTESİ'!$B$4:$G$737,5,0)),"",(VLOOKUP(K138,'KAYIT LİSTESİ'!$B$4:$G$737,5,0)))</f>
        <v>KONYA</v>
      </c>
      <c r="P138" s="201"/>
    </row>
    <row r="139" spans="1:16" ht="39" customHeight="1">
      <c r="A139" s="204"/>
      <c r="B139" s="204"/>
      <c r="C139" s="204"/>
      <c r="D139" s="204"/>
      <c r="E139" s="204"/>
      <c r="F139" s="204"/>
      <c r="G139" s="204"/>
      <c r="H139" s="204"/>
      <c r="J139" s="86">
        <v>3</v>
      </c>
      <c r="K139" s="87" t="s">
        <v>476</v>
      </c>
      <c r="L139" s="243">
        <f>IF(ISERROR(VLOOKUP(K139,'KAYIT LİSTESİ'!$B$4:$G$737,2,0)),"",(VLOOKUP(K139,'KAYIT LİSTESİ'!$B$4:$G$737,2,0)))</f>
        <v>14</v>
      </c>
      <c r="M139" s="88">
        <f>IF(ISERROR(VLOOKUP(K139,'KAYIT LİSTESİ'!$B$4:$G$737,3,0)),"",(VLOOKUP(K139,'KAYIT LİSTESİ'!$B$4:$G$737,3,0)))</f>
        <v>35839</v>
      </c>
      <c r="N139" s="187" t="str">
        <f>IF(ISERROR(VLOOKUP(K139,'KAYIT LİSTESİ'!$B$4:$G$737,4,0)),"",(VLOOKUP(K139,'KAYIT LİSTESİ'!$B$4:$G$737,4,0)))</f>
        <v>AYSU ÖNDER</v>
      </c>
      <c r="O139" s="187" t="str">
        <f>IF(ISERROR(VLOOKUP(K139,'KAYIT LİSTESİ'!$B$4:$G$737,5,0)),"",(VLOOKUP(K139,'KAYIT LİSTESİ'!$B$4:$G$737,5,0)))</f>
        <v>ANKARA</v>
      </c>
      <c r="P139" s="201"/>
    </row>
    <row r="140" spans="1:16" ht="39" customHeight="1">
      <c r="A140" s="204"/>
      <c r="B140" s="204"/>
      <c r="C140" s="204"/>
      <c r="D140" s="204"/>
      <c r="E140" s="204"/>
      <c r="F140" s="204"/>
      <c r="G140" s="204"/>
      <c r="H140" s="204"/>
      <c r="J140" s="86">
        <v>4</v>
      </c>
      <c r="K140" s="87" t="s">
        <v>477</v>
      </c>
      <c r="L140" s="243">
        <f>IF(ISERROR(VLOOKUP(K140,'KAYIT LİSTESİ'!$B$4:$G$737,2,0)),"",(VLOOKUP(K140,'KAYIT LİSTESİ'!$B$4:$G$737,2,0)))</f>
        <v>40</v>
      </c>
      <c r="M140" s="88">
        <f>IF(ISERROR(VLOOKUP(K140,'KAYIT LİSTESİ'!$B$4:$G$737,3,0)),"",(VLOOKUP(K140,'KAYIT LİSTESİ'!$B$4:$G$737,3,0)))</f>
        <v>35463</v>
      </c>
      <c r="N140" s="187" t="str">
        <f>IF(ISERROR(VLOOKUP(K140,'KAYIT LİSTESİ'!$B$4:$G$737,4,0)),"",(VLOOKUP(K140,'KAYIT LİSTESİ'!$B$4:$G$737,4,0)))</f>
        <v>CANSEL ILGAR</v>
      </c>
      <c r="O140" s="187" t="str">
        <f>IF(ISERROR(VLOOKUP(K140,'KAYIT LİSTESİ'!$B$4:$G$737,5,0)),"",(VLOOKUP(K140,'KAYIT LİSTESİ'!$B$4:$G$737,5,0)))</f>
        <v>BURSA</v>
      </c>
      <c r="P140" s="201"/>
    </row>
    <row r="141" spans="1:16" ht="39" customHeight="1">
      <c r="A141" s="204"/>
      <c r="B141" s="204"/>
      <c r="C141" s="204"/>
      <c r="D141" s="204"/>
      <c r="E141" s="204"/>
      <c r="F141" s="204"/>
      <c r="G141" s="204"/>
      <c r="H141" s="204"/>
      <c r="J141" s="86">
        <v>5</v>
      </c>
      <c r="K141" s="87" t="s">
        <v>478</v>
      </c>
      <c r="L141" s="243">
        <f>IF(ISERROR(VLOOKUP(K141,'KAYIT LİSTESİ'!$B$4:$G$737,2,0)),"",(VLOOKUP(K141,'KAYIT LİSTESİ'!$B$4:$G$737,2,0)))</f>
        <v>46</v>
      </c>
      <c r="M141" s="88">
        <f>IF(ISERROR(VLOOKUP(K141,'KAYIT LİSTESİ'!$B$4:$G$737,3,0)),"",(VLOOKUP(K141,'KAYIT LİSTESİ'!$B$4:$G$737,3,0)))</f>
        <v>36263</v>
      </c>
      <c r="N141" s="187" t="str">
        <f>IF(ISERROR(VLOOKUP(K141,'KAYIT LİSTESİ'!$B$4:$G$737,4,0)),"",(VLOOKUP(K141,'KAYIT LİSTESİ'!$B$4:$G$737,4,0)))</f>
        <v>MERVE ERTEK</v>
      </c>
      <c r="O141" s="187" t="str">
        <f>IF(ISERROR(VLOOKUP(K141,'KAYIT LİSTESİ'!$B$4:$G$737,5,0)),"",(VLOOKUP(K141,'KAYIT LİSTESİ'!$B$4:$G$737,5,0)))</f>
        <v>BURSA</v>
      </c>
      <c r="P141" s="201"/>
    </row>
    <row r="142" spans="1:16" ht="39" customHeight="1">
      <c r="A142" s="204"/>
      <c r="B142" s="204"/>
      <c r="C142" s="204"/>
      <c r="D142" s="204"/>
      <c r="E142" s="204"/>
      <c r="F142" s="204"/>
      <c r="G142" s="204"/>
      <c r="H142" s="204"/>
      <c r="J142" s="86">
        <v>6</v>
      </c>
      <c r="K142" s="87" t="s">
        <v>479</v>
      </c>
      <c r="L142" s="243">
        <f>IF(ISERROR(VLOOKUP(K142,'KAYIT LİSTESİ'!$B$4:$G$737,2,0)),"",(VLOOKUP(K142,'KAYIT LİSTESİ'!$B$4:$G$737,2,0)))</f>
        <v>16</v>
      </c>
      <c r="M142" s="88">
        <f>IF(ISERROR(VLOOKUP(K142,'KAYIT LİSTESİ'!$B$4:$G$737,3,0)),"",(VLOOKUP(K142,'KAYIT LİSTESİ'!$B$4:$G$737,3,0)))</f>
        <v>36122</v>
      </c>
      <c r="N142" s="187" t="str">
        <f>IF(ISERROR(VLOOKUP(K142,'KAYIT LİSTESİ'!$B$4:$G$737,4,0)),"",(VLOOKUP(K142,'KAYIT LİSTESİ'!$B$4:$G$737,4,0)))</f>
        <v>TUĞBA ŞAHİN</v>
      </c>
      <c r="O142" s="187" t="str">
        <f>IF(ISERROR(VLOOKUP(K142,'KAYIT LİSTESİ'!$B$4:$G$737,5,0)),"",(VLOOKUP(K142,'KAYIT LİSTESİ'!$B$4:$G$737,5,0)))</f>
        <v>ANKARA</v>
      </c>
      <c r="P142" s="201"/>
    </row>
    <row r="143" spans="1:16" ht="39" customHeight="1">
      <c r="A143" s="204"/>
      <c r="B143" s="204"/>
      <c r="C143" s="204"/>
      <c r="D143" s="204"/>
      <c r="E143" s="204"/>
      <c r="F143" s="204"/>
      <c r="G143" s="204"/>
      <c r="H143" s="204"/>
      <c r="J143" s="86">
        <v>7</v>
      </c>
      <c r="K143" s="87" t="s">
        <v>480</v>
      </c>
      <c r="L143" s="243">
        <f>IF(ISERROR(VLOOKUP(K143,'KAYIT LİSTESİ'!$B$4:$G$737,2,0)),"",(VLOOKUP(K143,'KAYIT LİSTESİ'!$B$4:$G$737,2,0)))</f>
        <v>44</v>
      </c>
      <c r="M143" s="88">
        <f>IF(ISERROR(VLOOKUP(K143,'KAYIT LİSTESİ'!$B$4:$G$737,3,0)),"",(VLOOKUP(K143,'KAYIT LİSTESİ'!$B$4:$G$737,3,0)))</f>
        <v>35738</v>
      </c>
      <c r="N143" s="187" t="str">
        <f>IF(ISERROR(VLOOKUP(K143,'KAYIT LİSTESİ'!$B$4:$G$737,4,0)),"",(VLOOKUP(K143,'KAYIT LİSTESİ'!$B$4:$G$737,4,0)))</f>
        <v>SERAP SARIKAYA</v>
      </c>
      <c r="O143" s="187" t="str">
        <f>IF(ISERROR(VLOOKUP(K143,'KAYIT LİSTESİ'!$B$4:$G$737,5,0)),"",(VLOOKUP(K143,'KAYIT LİSTESİ'!$B$4:$G$737,5,0)))</f>
        <v>BURSA</v>
      </c>
      <c r="P143" s="201"/>
    </row>
    <row r="144" spans="1:16" ht="39" customHeight="1">
      <c r="A144" s="204"/>
      <c r="B144" s="204"/>
      <c r="C144" s="204"/>
      <c r="D144" s="204"/>
      <c r="E144" s="204"/>
      <c r="F144" s="204"/>
      <c r="G144" s="204"/>
      <c r="H144" s="204"/>
      <c r="J144" s="86">
        <v>8</v>
      </c>
      <c r="K144" s="87" t="s">
        <v>481</v>
      </c>
      <c r="L144" s="243">
        <f>IF(ISERROR(VLOOKUP(K144,'KAYIT LİSTESİ'!$B$4:$G$737,2,0)),"",(VLOOKUP(K144,'KAYIT LİSTESİ'!$B$4:$G$737,2,0)))</f>
        <v>17</v>
      </c>
      <c r="M144" s="88">
        <f>IF(ISERROR(VLOOKUP(K144,'KAYIT LİSTESİ'!$B$4:$G$737,3,0)),"",(VLOOKUP(K144,'KAYIT LİSTESİ'!$B$4:$G$737,3,0)))</f>
        <v>35607</v>
      </c>
      <c r="N144" s="187" t="str">
        <f>IF(ISERROR(VLOOKUP(K144,'KAYIT LİSTESİ'!$B$4:$G$737,4,0)),"",(VLOOKUP(K144,'KAYIT LİSTESİ'!$B$4:$G$737,4,0)))</f>
        <v>ÇİLEM ÇATALOĞLU</v>
      </c>
      <c r="O144" s="187" t="str">
        <f>IF(ISERROR(VLOOKUP(K144,'KAYIT LİSTESİ'!$B$4:$G$737,5,0)),"",(VLOOKUP(K144,'KAYIT LİSTESİ'!$B$4:$G$737,5,0)))</f>
        <v>ANKARA</v>
      </c>
      <c r="P144" s="201"/>
    </row>
    <row r="145" spans="1:16" ht="39" customHeight="1">
      <c r="A145" s="204"/>
      <c r="B145" s="204"/>
      <c r="C145" s="204"/>
      <c r="D145" s="204"/>
      <c r="E145" s="204"/>
      <c r="F145" s="204"/>
      <c r="G145" s="204"/>
      <c r="H145" s="204"/>
      <c r="J145" s="86">
        <v>9</v>
      </c>
      <c r="K145" s="87" t="s">
        <v>482</v>
      </c>
      <c r="L145" s="243">
        <f>IF(ISERROR(VLOOKUP(K145,'KAYIT LİSTESİ'!$B$4:$G$737,2,0)),"",(VLOOKUP(K145,'KAYIT LİSTESİ'!$B$4:$G$737,2,0)))</f>
        <v>15</v>
      </c>
      <c r="M145" s="88">
        <f>IF(ISERROR(VLOOKUP(K145,'KAYIT LİSTESİ'!$B$4:$G$737,3,0)),"",(VLOOKUP(K145,'KAYIT LİSTESİ'!$B$4:$G$737,3,0)))</f>
        <v>35554</v>
      </c>
      <c r="N145" s="187" t="str">
        <f>IF(ISERROR(VLOOKUP(K145,'KAYIT LİSTESİ'!$B$4:$G$737,4,0)),"",(VLOOKUP(K145,'KAYIT LİSTESİ'!$B$4:$G$737,4,0)))</f>
        <v>GÖKSU NUR CÖMERTOĞLU</v>
      </c>
      <c r="O145" s="187" t="str">
        <f>IF(ISERROR(VLOOKUP(K145,'KAYIT LİSTESİ'!$B$4:$G$737,5,0)),"",(VLOOKUP(K145,'KAYIT LİSTESİ'!$B$4:$G$737,5,0)))</f>
        <v>ANKARA</v>
      </c>
      <c r="P145" s="201"/>
    </row>
    <row r="146" spans="1:16" ht="39" customHeight="1">
      <c r="A146" s="204"/>
      <c r="B146" s="204"/>
      <c r="C146" s="204"/>
      <c r="D146" s="204"/>
      <c r="E146" s="204"/>
      <c r="F146" s="204"/>
      <c r="G146" s="204"/>
      <c r="H146" s="204"/>
      <c r="J146" s="86">
        <v>10</v>
      </c>
      <c r="K146" s="87" t="s">
        <v>483</v>
      </c>
      <c r="L146" s="243">
        <f>IF(ISERROR(VLOOKUP(K146,'KAYIT LİSTESİ'!$B$4:$G$737,2,0)),"",(VLOOKUP(K146,'KAYIT LİSTESİ'!$B$4:$G$737,2,0)))</f>
        <v>45</v>
      </c>
      <c r="M146" s="88">
        <f>IF(ISERROR(VLOOKUP(K146,'KAYIT LİSTESİ'!$B$4:$G$737,3,0)),"",(VLOOKUP(K146,'KAYIT LİSTESİ'!$B$4:$G$737,3,0)))</f>
        <v>35993</v>
      </c>
      <c r="N146" s="187" t="str">
        <f>IF(ISERROR(VLOOKUP(K146,'KAYIT LİSTESİ'!$B$4:$G$737,4,0)),"",(VLOOKUP(K146,'KAYIT LİSTESİ'!$B$4:$G$737,4,0)))</f>
        <v>DENİZ YAYLACI</v>
      </c>
      <c r="O146" s="187" t="str">
        <f>IF(ISERROR(VLOOKUP(K146,'KAYIT LİSTESİ'!$B$4:$G$737,5,0)),"",(VLOOKUP(K146,'KAYIT LİSTESİ'!$B$4:$G$737,5,0)))</f>
        <v>BURSA</v>
      </c>
      <c r="P146" s="201"/>
    </row>
    <row r="147" spans="1:16" ht="39" customHeight="1">
      <c r="A147" s="204"/>
      <c r="B147" s="204"/>
      <c r="C147" s="204"/>
      <c r="D147" s="204"/>
      <c r="E147" s="204"/>
      <c r="F147" s="204"/>
      <c r="G147" s="204"/>
      <c r="H147" s="204"/>
      <c r="I147" s="204"/>
      <c r="J147" s="86">
        <v>11</v>
      </c>
      <c r="K147" s="87" t="s">
        <v>484</v>
      </c>
      <c r="L147" s="243">
        <f>IF(ISERROR(VLOOKUP(K147,'KAYIT LİSTESİ'!$B$4:$G$737,2,0)),"",(VLOOKUP(K147,'KAYIT LİSTESİ'!$B$4:$G$737,2,0)))</f>
      </c>
      <c r="M147" s="88">
        <f>IF(ISERROR(VLOOKUP(K147,'KAYIT LİSTESİ'!$B$4:$G$737,3,0)),"",(VLOOKUP(K147,'KAYIT LİSTESİ'!$B$4:$G$737,3,0)))</f>
      </c>
      <c r="N147" s="187">
        <f>IF(ISERROR(VLOOKUP(K147,'KAYIT LİSTESİ'!$B$4:$G$737,4,0)),"",(VLOOKUP(K147,'KAYIT LİSTESİ'!$B$4:$G$737,4,0)))</f>
      </c>
      <c r="O147" s="187">
        <f>IF(ISERROR(VLOOKUP(K147,'KAYIT LİSTESİ'!$B$4:$G$737,5,0)),"",(VLOOKUP(K147,'KAYIT LİSTESİ'!$B$4:$G$737,5,0)))</f>
      </c>
      <c r="P147" s="201"/>
    </row>
    <row r="148" spans="1:16" ht="39" customHeight="1">
      <c r="A148" s="204"/>
      <c r="B148" s="204"/>
      <c r="C148" s="204"/>
      <c r="D148" s="204"/>
      <c r="E148" s="204"/>
      <c r="F148" s="204"/>
      <c r="G148" s="204"/>
      <c r="H148" s="204"/>
      <c r="J148" s="86">
        <v>12</v>
      </c>
      <c r="K148" s="87" t="s">
        <v>485</v>
      </c>
      <c r="L148" s="243">
        <f>IF(ISERROR(VLOOKUP(K148,'KAYIT LİSTESİ'!$B$4:$G$737,2,0)),"",(VLOOKUP(K148,'KAYIT LİSTESİ'!$B$4:$G$737,2,0)))</f>
      </c>
      <c r="M148" s="88">
        <f>IF(ISERROR(VLOOKUP(K148,'KAYIT LİSTESİ'!$B$4:$G$737,3,0)),"",(VLOOKUP(K148,'KAYIT LİSTESİ'!$B$4:$G$737,3,0)))</f>
      </c>
      <c r="N148" s="187">
        <f>IF(ISERROR(VLOOKUP(K148,'KAYIT LİSTESİ'!$B$4:$G$737,4,0)),"",(VLOOKUP(K148,'KAYIT LİSTESİ'!$B$4:$G$737,4,0)))</f>
      </c>
      <c r="O148" s="187">
        <f>IF(ISERROR(VLOOKUP(K148,'KAYIT LİSTESİ'!$B$4:$G$737,5,0)),"",(VLOOKUP(K148,'KAYIT LİSTESİ'!$B$4:$G$737,5,0)))</f>
      </c>
      <c r="P148" s="201"/>
    </row>
    <row r="149" spans="1:16" ht="39" customHeight="1">
      <c r="A149" s="204"/>
      <c r="B149" s="204"/>
      <c r="C149" s="204"/>
      <c r="D149" s="204"/>
      <c r="E149" s="204"/>
      <c r="F149" s="204"/>
      <c r="G149" s="204"/>
      <c r="H149" s="204"/>
      <c r="J149" s="86">
        <v>13</v>
      </c>
      <c r="K149" s="87" t="s">
        <v>486</v>
      </c>
      <c r="L149" s="243">
        <f>IF(ISERROR(VLOOKUP(K149,'KAYIT LİSTESİ'!$B$4:$G$737,2,0)),"",(VLOOKUP(K149,'KAYIT LİSTESİ'!$B$4:$G$737,2,0)))</f>
      </c>
      <c r="M149" s="88">
        <f>IF(ISERROR(VLOOKUP(K149,'KAYIT LİSTESİ'!$B$4:$G$737,3,0)),"",(VLOOKUP(K149,'KAYIT LİSTESİ'!$B$4:$G$737,3,0)))</f>
      </c>
      <c r="N149" s="187">
        <f>IF(ISERROR(VLOOKUP(K149,'KAYIT LİSTESİ'!$B$4:$G$737,4,0)),"",(VLOOKUP(K149,'KAYIT LİSTESİ'!$B$4:$G$737,4,0)))</f>
      </c>
      <c r="O149" s="187">
        <f>IF(ISERROR(VLOOKUP(K149,'KAYIT LİSTESİ'!$B$4:$G$737,5,0)),"",(VLOOKUP(K149,'KAYIT LİSTESİ'!$B$4:$G$737,5,0)))</f>
      </c>
      <c r="P149" s="201"/>
    </row>
    <row r="150" spans="1:16" ht="39" customHeight="1">
      <c r="A150" s="204"/>
      <c r="B150" s="204"/>
      <c r="C150" s="204"/>
      <c r="D150" s="204"/>
      <c r="E150" s="204"/>
      <c r="F150" s="204"/>
      <c r="G150" s="204"/>
      <c r="H150" s="204"/>
      <c r="J150" s="86">
        <v>14</v>
      </c>
      <c r="K150" s="87" t="s">
        <v>487</v>
      </c>
      <c r="L150" s="243">
        <f>IF(ISERROR(VLOOKUP(K150,'KAYIT LİSTESİ'!$B$4:$G$737,2,0)),"",(VLOOKUP(K150,'KAYIT LİSTESİ'!$B$4:$G$737,2,0)))</f>
      </c>
      <c r="M150" s="88">
        <f>IF(ISERROR(VLOOKUP(K150,'KAYIT LİSTESİ'!$B$4:$G$737,3,0)),"",(VLOOKUP(K150,'KAYIT LİSTESİ'!$B$4:$G$737,3,0)))</f>
      </c>
      <c r="N150" s="187">
        <f>IF(ISERROR(VLOOKUP(K150,'KAYIT LİSTESİ'!$B$4:$G$737,4,0)),"",(VLOOKUP(K150,'KAYIT LİSTESİ'!$B$4:$G$737,4,0)))</f>
      </c>
      <c r="O150" s="187">
        <f>IF(ISERROR(VLOOKUP(K150,'KAYIT LİSTESİ'!$B$4:$G$737,5,0)),"",(VLOOKUP(K150,'KAYIT LİSTESİ'!$B$4:$G$737,5,0)))</f>
      </c>
      <c r="P150" s="201"/>
    </row>
    <row r="151" spans="1:16" ht="39" customHeight="1">
      <c r="A151" s="204"/>
      <c r="B151" s="204"/>
      <c r="C151" s="204"/>
      <c r="D151" s="204"/>
      <c r="E151" s="204"/>
      <c r="F151" s="204"/>
      <c r="G151" s="204"/>
      <c r="H151" s="204"/>
      <c r="J151" s="86">
        <v>15</v>
      </c>
      <c r="K151" s="87" t="s">
        <v>488</v>
      </c>
      <c r="L151" s="243">
        <f>IF(ISERROR(VLOOKUP(K151,'KAYIT LİSTESİ'!$B$4:$G$737,2,0)),"",(VLOOKUP(K151,'KAYIT LİSTESİ'!$B$4:$G$737,2,0)))</f>
      </c>
      <c r="M151" s="88">
        <f>IF(ISERROR(VLOOKUP(K151,'KAYIT LİSTESİ'!$B$4:$G$737,3,0)),"",(VLOOKUP(K151,'KAYIT LİSTESİ'!$B$4:$G$737,3,0)))</f>
      </c>
      <c r="N151" s="187">
        <f>IF(ISERROR(VLOOKUP(K151,'KAYIT LİSTESİ'!$B$4:$G$737,4,0)),"",(VLOOKUP(K151,'KAYIT LİSTESİ'!$B$4:$G$737,4,0)))</f>
      </c>
      <c r="O151" s="187">
        <f>IF(ISERROR(VLOOKUP(K151,'KAYIT LİSTESİ'!$B$4:$G$737,5,0)),"",(VLOOKUP(K151,'KAYIT LİSTESİ'!$B$4:$G$737,5,0)))</f>
      </c>
      <c r="P151" s="201"/>
    </row>
    <row r="152" spans="1:16" ht="39" customHeight="1">
      <c r="A152" s="204"/>
      <c r="B152" s="204"/>
      <c r="C152" s="204"/>
      <c r="D152" s="204"/>
      <c r="E152" s="204"/>
      <c r="F152" s="204"/>
      <c r="G152" s="204"/>
      <c r="H152" s="204"/>
      <c r="J152" s="86">
        <v>16</v>
      </c>
      <c r="K152" s="87" t="s">
        <v>489</v>
      </c>
      <c r="L152" s="243">
        <f>IF(ISERROR(VLOOKUP(K152,'KAYIT LİSTESİ'!$B$4:$G$737,2,0)),"",(VLOOKUP(K152,'KAYIT LİSTESİ'!$B$4:$G$737,2,0)))</f>
      </c>
      <c r="M152" s="88">
        <f>IF(ISERROR(VLOOKUP(K152,'KAYIT LİSTESİ'!$B$4:$G$737,3,0)),"",(VLOOKUP(K152,'KAYIT LİSTESİ'!$B$4:$G$737,3,0)))</f>
      </c>
      <c r="N152" s="187">
        <f>IF(ISERROR(VLOOKUP(K152,'KAYIT LİSTESİ'!$B$4:$G$737,4,0)),"",(VLOOKUP(K152,'KAYIT LİSTESİ'!$B$4:$G$737,4,0)))</f>
      </c>
      <c r="O152" s="187">
        <f>IF(ISERROR(VLOOKUP(K152,'KAYIT LİSTESİ'!$B$4:$G$737,5,0)),"",(VLOOKUP(K152,'KAYIT LİSTESİ'!$B$4:$G$737,5,0)))</f>
      </c>
      <c r="P152" s="201"/>
    </row>
    <row r="153" spans="1:16" ht="39" customHeight="1">
      <c r="A153" s="204"/>
      <c r="B153" s="204"/>
      <c r="C153" s="204"/>
      <c r="D153" s="204"/>
      <c r="E153" s="204"/>
      <c r="F153" s="204"/>
      <c r="G153" s="204"/>
      <c r="H153" s="204"/>
      <c r="J153" s="86">
        <v>17</v>
      </c>
      <c r="K153" s="87" t="s">
        <v>490</v>
      </c>
      <c r="L153" s="243">
        <f>IF(ISERROR(VLOOKUP(K153,'KAYIT LİSTESİ'!$B$4:$G$737,2,0)),"",(VLOOKUP(K153,'KAYIT LİSTESİ'!$B$4:$G$737,2,0)))</f>
      </c>
      <c r="M153" s="88">
        <f>IF(ISERROR(VLOOKUP(K153,'KAYIT LİSTESİ'!$B$4:$G$737,3,0)),"",(VLOOKUP(K153,'KAYIT LİSTESİ'!$B$4:$G$737,3,0)))</f>
      </c>
      <c r="N153" s="187">
        <f>IF(ISERROR(VLOOKUP(K153,'KAYIT LİSTESİ'!$B$4:$G$737,4,0)),"",(VLOOKUP(K153,'KAYIT LİSTESİ'!$B$4:$G$737,4,0)))</f>
      </c>
      <c r="O153" s="187">
        <f>IF(ISERROR(VLOOKUP(K153,'KAYIT LİSTESİ'!$B$4:$G$737,5,0)),"",(VLOOKUP(K153,'KAYIT LİSTESİ'!$B$4:$G$737,5,0)))</f>
      </c>
      <c r="P153" s="201"/>
    </row>
    <row r="154" spans="1:16" ht="39" customHeight="1">
      <c r="A154" s="204"/>
      <c r="B154" s="204"/>
      <c r="C154" s="204"/>
      <c r="D154" s="204"/>
      <c r="E154" s="204"/>
      <c r="F154" s="204"/>
      <c r="G154" s="204"/>
      <c r="H154" s="204"/>
      <c r="J154" s="86">
        <v>18</v>
      </c>
      <c r="K154" s="87" t="s">
        <v>491</v>
      </c>
      <c r="L154" s="243">
        <f>IF(ISERROR(VLOOKUP(K154,'KAYIT LİSTESİ'!$B$4:$G$737,2,0)),"",(VLOOKUP(K154,'KAYIT LİSTESİ'!$B$4:$G$737,2,0)))</f>
      </c>
      <c r="M154" s="88">
        <f>IF(ISERROR(VLOOKUP(K154,'KAYIT LİSTESİ'!$B$4:$G$737,3,0)),"",(VLOOKUP(K154,'KAYIT LİSTESİ'!$B$4:$G$737,3,0)))</f>
      </c>
      <c r="N154" s="187">
        <f>IF(ISERROR(VLOOKUP(K154,'KAYIT LİSTESİ'!$B$4:$G$737,4,0)),"",(VLOOKUP(K154,'KAYIT LİSTESİ'!$B$4:$G$737,4,0)))</f>
      </c>
      <c r="O154" s="187">
        <f>IF(ISERROR(VLOOKUP(K154,'KAYIT LİSTESİ'!$B$4:$G$737,5,0)),"",(VLOOKUP(K154,'KAYIT LİSTESİ'!$B$4:$G$737,5,0)))</f>
      </c>
      <c r="P154" s="201"/>
    </row>
    <row r="155" spans="1:16" ht="39" customHeight="1">
      <c r="A155" s="204"/>
      <c r="B155" s="204"/>
      <c r="C155" s="204"/>
      <c r="D155" s="204"/>
      <c r="E155" s="204"/>
      <c r="F155" s="204"/>
      <c r="G155" s="204"/>
      <c r="H155" s="204"/>
      <c r="J155" s="86">
        <v>19</v>
      </c>
      <c r="K155" s="87" t="s">
        <v>492</v>
      </c>
      <c r="L155" s="243">
        <f>IF(ISERROR(VLOOKUP(K155,'KAYIT LİSTESİ'!$B$4:$G$737,2,0)),"",(VLOOKUP(K155,'KAYIT LİSTESİ'!$B$4:$G$737,2,0)))</f>
      </c>
      <c r="M155" s="88">
        <f>IF(ISERROR(VLOOKUP(K155,'KAYIT LİSTESİ'!$B$4:$G$737,3,0)),"",(VLOOKUP(K155,'KAYIT LİSTESİ'!$B$4:$G$737,3,0)))</f>
      </c>
      <c r="N155" s="187">
        <f>IF(ISERROR(VLOOKUP(K155,'KAYIT LİSTESİ'!$B$4:$G$737,4,0)),"",(VLOOKUP(K155,'KAYIT LİSTESİ'!$B$4:$G$737,4,0)))</f>
      </c>
      <c r="O155" s="187">
        <f>IF(ISERROR(VLOOKUP(K155,'KAYIT LİSTESİ'!$B$4:$G$737,5,0)),"",(VLOOKUP(K155,'KAYIT LİSTESİ'!$B$4:$G$737,5,0)))</f>
      </c>
      <c r="P155" s="201"/>
    </row>
    <row r="156" spans="1:16" ht="39" customHeight="1">
      <c r="A156" s="204"/>
      <c r="B156" s="204"/>
      <c r="C156" s="204"/>
      <c r="D156" s="204"/>
      <c r="E156" s="204"/>
      <c r="F156" s="204"/>
      <c r="G156" s="204"/>
      <c r="H156" s="204"/>
      <c r="J156" s="86">
        <v>20</v>
      </c>
      <c r="K156" s="87" t="s">
        <v>493</v>
      </c>
      <c r="L156" s="243">
        <f>IF(ISERROR(VLOOKUP(K156,'KAYIT LİSTESİ'!$B$4:$G$737,2,0)),"",(VLOOKUP(K156,'KAYIT LİSTESİ'!$B$4:$G$737,2,0)))</f>
      </c>
      <c r="M156" s="88">
        <f>IF(ISERROR(VLOOKUP(K156,'KAYIT LİSTESİ'!$B$4:$G$737,3,0)),"",(VLOOKUP(K156,'KAYIT LİSTESİ'!$B$4:$G$737,3,0)))</f>
      </c>
      <c r="N156" s="187">
        <f>IF(ISERROR(VLOOKUP(K156,'KAYIT LİSTESİ'!$B$4:$G$737,4,0)),"",(VLOOKUP(K156,'KAYIT LİSTESİ'!$B$4:$G$737,4,0)))</f>
      </c>
      <c r="O156" s="187">
        <f>IF(ISERROR(VLOOKUP(K156,'KAYIT LİSTESİ'!$B$4:$G$737,5,0)),"",(VLOOKUP(K156,'KAYIT LİSTESİ'!$B$4:$G$737,5,0)))</f>
      </c>
      <c r="P156" s="201"/>
    </row>
    <row r="157" spans="1:16" ht="39" customHeight="1">
      <c r="A157" s="204"/>
      <c r="B157" s="204"/>
      <c r="C157" s="204"/>
      <c r="D157" s="204"/>
      <c r="E157" s="204"/>
      <c r="F157" s="204"/>
      <c r="G157" s="204"/>
      <c r="H157" s="204"/>
      <c r="J157" s="86">
        <v>21</v>
      </c>
      <c r="K157" s="87" t="s">
        <v>494</v>
      </c>
      <c r="L157" s="243">
        <f>IF(ISERROR(VLOOKUP(K157,'KAYIT LİSTESİ'!$B$4:$G$737,2,0)),"",(VLOOKUP(K157,'KAYIT LİSTESİ'!$B$4:$G$737,2,0)))</f>
      </c>
      <c r="M157" s="88">
        <f>IF(ISERROR(VLOOKUP(K157,'KAYIT LİSTESİ'!$B$4:$G$737,3,0)),"",(VLOOKUP(K157,'KAYIT LİSTESİ'!$B$4:$G$737,3,0)))</f>
      </c>
      <c r="N157" s="187">
        <f>IF(ISERROR(VLOOKUP(K157,'KAYIT LİSTESİ'!$B$4:$G$737,4,0)),"",(VLOOKUP(K157,'KAYIT LİSTESİ'!$B$4:$G$737,4,0)))</f>
      </c>
      <c r="O157" s="187">
        <f>IF(ISERROR(VLOOKUP(K157,'KAYIT LİSTESİ'!$B$4:$G$737,5,0)),"",(VLOOKUP(K157,'KAYIT LİSTESİ'!$B$4:$G$737,5,0)))</f>
      </c>
      <c r="P157" s="201"/>
    </row>
    <row r="158" spans="1:16" ht="39" customHeight="1">
      <c r="A158" s="204"/>
      <c r="B158" s="204"/>
      <c r="C158" s="204"/>
      <c r="D158" s="204"/>
      <c r="E158" s="204"/>
      <c r="F158" s="204"/>
      <c r="G158" s="204"/>
      <c r="H158" s="204"/>
      <c r="J158" s="86">
        <v>22</v>
      </c>
      <c r="K158" s="87" t="s">
        <v>495</v>
      </c>
      <c r="L158" s="243">
        <f>IF(ISERROR(VLOOKUP(K158,'KAYIT LİSTESİ'!$B$4:$G$737,2,0)),"",(VLOOKUP(K158,'KAYIT LİSTESİ'!$B$4:$G$737,2,0)))</f>
      </c>
      <c r="M158" s="88">
        <f>IF(ISERROR(VLOOKUP(K158,'KAYIT LİSTESİ'!$B$4:$G$737,3,0)),"",(VLOOKUP(K158,'KAYIT LİSTESİ'!$B$4:$G$737,3,0)))</f>
      </c>
      <c r="N158" s="187">
        <f>IF(ISERROR(VLOOKUP(K158,'KAYIT LİSTESİ'!$B$4:$G$737,4,0)),"",(VLOOKUP(K158,'KAYIT LİSTESİ'!$B$4:$G$737,4,0)))</f>
      </c>
      <c r="O158" s="187">
        <f>IF(ISERROR(VLOOKUP(K158,'KAYIT LİSTESİ'!$B$4:$G$737,5,0)),"",(VLOOKUP(K158,'KAYIT LİSTESİ'!$B$4:$G$737,5,0)))</f>
      </c>
      <c r="P158" s="201"/>
    </row>
    <row r="159" spans="1:16" ht="39" customHeight="1">
      <c r="A159" s="204"/>
      <c r="B159" s="204"/>
      <c r="C159" s="204"/>
      <c r="D159" s="204"/>
      <c r="E159" s="204"/>
      <c r="F159" s="204"/>
      <c r="G159" s="204"/>
      <c r="H159" s="204"/>
      <c r="J159" s="86">
        <v>23</v>
      </c>
      <c r="K159" s="87" t="s">
        <v>496</v>
      </c>
      <c r="L159" s="243">
        <f>IF(ISERROR(VLOOKUP(K159,'KAYIT LİSTESİ'!$B$4:$G$737,2,0)),"",(VLOOKUP(K159,'KAYIT LİSTESİ'!$B$4:$G$737,2,0)))</f>
      </c>
      <c r="M159" s="88">
        <f>IF(ISERROR(VLOOKUP(K159,'KAYIT LİSTESİ'!$B$4:$G$737,3,0)),"",(VLOOKUP(K159,'KAYIT LİSTESİ'!$B$4:$G$737,3,0)))</f>
      </c>
      <c r="N159" s="187">
        <f>IF(ISERROR(VLOOKUP(K159,'KAYIT LİSTESİ'!$B$4:$G$737,4,0)),"",(VLOOKUP(K159,'KAYIT LİSTESİ'!$B$4:$G$737,4,0)))</f>
      </c>
      <c r="O159" s="187">
        <f>IF(ISERROR(VLOOKUP(K159,'KAYIT LİSTESİ'!$B$4:$G$737,5,0)),"",(VLOOKUP(K159,'KAYIT LİSTESİ'!$B$4:$G$737,5,0)))</f>
      </c>
      <c r="P159" s="201"/>
    </row>
    <row r="160" spans="1:16" ht="39" customHeight="1">
      <c r="A160" s="204"/>
      <c r="B160" s="204"/>
      <c r="C160" s="204"/>
      <c r="D160" s="204"/>
      <c r="E160" s="204"/>
      <c r="F160" s="204"/>
      <c r="G160" s="204"/>
      <c r="H160" s="204"/>
      <c r="J160" s="86">
        <v>24</v>
      </c>
      <c r="K160" s="87" t="s">
        <v>497</v>
      </c>
      <c r="L160" s="243">
        <f>IF(ISERROR(VLOOKUP(K160,'KAYIT LİSTESİ'!$B$4:$G$737,2,0)),"",(VLOOKUP(K160,'KAYIT LİSTESİ'!$B$4:$G$737,2,0)))</f>
      </c>
      <c r="M160" s="88">
        <f>IF(ISERROR(VLOOKUP(K160,'KAYIT LİSTESİ'!$B$4:$G$737,3,0)),"",(VLOOKUP(K160,'KAYIT LİSTESİ'!$B$4:$G$737,3,0)))</f>
      </c>
      <c r="N160" s="187">
        <f>IF(ISERROR(VLOOKUP(K160,'KAYIT LİSTESİ'!$B$4:$G$737,4,0)),"",(VLOOKUP(K160,'KAYIT LİSTESİ'!$B$4:$G$737,4,0)))</f>
      </c>
      <c r="O160" s="187">
        <f>IF(ISERROR(VLOOKUP(K160,'KAYIT LİSTESİ'!$B$4:$G$737,5,0)),"",(VLOOKUP(K160,'KAYIT LİSTESİ'!$B$4:$G$737,5,0)))</f>
      </c>
      <c r="P160" s="201"/>
    </row>
    <row r="161" spans="1:16" ht="39" customHeight="1">
      <c r="A161" s="204"/>
      <c r="B161" s="204"/>
      <c r="C161" s="204"/>
      <c r="D161" s="204"/>
      <c r="E161" s="204"/>
      <c r="F161" s="204"/>
      <c r="G161" s="204"/>
      <c r="H161" s="204"/>
      <c r="J161" s="86">
        <v>25</v>
      </c>
      <c r="K161" s="87" t="s">
        <v>498</v>
      </c>
      <c r="L161" s="243">
        <f>IF(ISERROR(VLOOKUP(K161,'KAYIT LİSTESİ'!$B$4:$G$737,2,0)),"",(VLOOKUP(K161,'KAYIT LİSTESİ'!$B$4:$G$737,2,0)))</f>
      </c>
      <c r="M161" s="88">
        <f>IF(ISERROR(VLOOKUP(K161,'KAYIT LİSTESİ'!$B$4:$G$737,3,0)),"",(VLOOKUP(K161,'KAYIT LİSTESİ'!$B$4:$G$737,3,0)))</f>
      </c>
      <c r="N161" s="187">
        <f>IF(ISERROR(VLOOKUP(K161,'KAYIT LİSTESİ'!$B$4:$G$737,4,0)),"",(VLOOKUP(K161,'KAYIT LİSTESİ'!$B$4:$G$737,4,0)))</f>
      </c>
      <c r="O161" s="187">
        <f>IF(ISERROR(VLOOKUP(K161,'KAYIT LİSTESİ'!$B$4:$G$737,5,0)),"",(VLOOKUP(K161,'KAYIT LİSTESİ'!$B$4:$G$737,5,0)))</f>
      </c>
      <c r="P161" s="201"/>
    </row>
    <row r="162" spans="1:16" ht="39" customHeight="1">
      <c r="A162" s="204"/>
      <c r="B162" s="204"/>
      <c r="C162" s="204"/>
      <c r="D162" s="204"/>
      <c r="E162" s="204"/>
      <c r="F162" s="204"/>
      <c r="G162" s="204"/>
      <c r="H162" s="204"/>
      <c r="J162" s="86">
        <v>26</v>
      </c>
      <c r="K162" s="87" t="s">
        <v>645</v>
      </c>
      <c r="L162" s="243">
        <f>IF(ISERROR(VLOOKUP(K162,'KAYIT LİSTESİ'!$B$4:$G$737,2,0)),"",(VLOOKUP(K162,'KAYIT LİSTESİ'!$B$4:$G$737,2,0)))</f>
      </c>
      <c r="M162" s="88">
        <f>IF(ISERROR(VLOOKUP(K162,'KAYIT LİSTESİ'!$B$4:$G$737,3,0)),"",(VLOOKUP(K162,'KAYIT LİSTESİ'!$B$4:$G$737,3,0)))</f>
      </c>
      <c r="N162" s="187">
        <f>IF(ISERROR(VLOOKUP(K162,'KAYIT LİSTESİ'!$B$4:$G$737,4,0)),"",(VLOOKUP(K162,'KAYIT LİSTESİ'!$B$4:$G$737,4,0)))</f>
      </c>
      <c r="O162" s="187">
        <f>IF(ISERROR(VLOOKUP(K162,'KAYIT LİSTESİ'!$B$4:$G$737,5,0)),"",(VLOOKUP(K162,'KAYIT LİSTESİ'!$B$4:$G$737,5,0)))</f>
      </c>
      <c r="P162" s="201"/>
    </row>
    <row r="163" spans="1:16" ht="39" customHeight="1">
      <c r="A163" s="204"/>
      <c r="B163" s="204"/>
      <c r="C163" s="204"/>
      <c r="D163" s="204"/>
      <c r="E163" s="204"/>
      <c r="F163" s="204"/>
      <c r="G163" s="204"/>
      <c r="H163" s="204"/>
      <c r="J163" s="86">
        <v>27</v>
      </c>
      <c r="K163" s="87" t="s">
        <v>646</v>
      </c>
      <c r="L163" s="243">
        <f>IF(ISERROR(VLOOKUP(K163,'KAYIT LİSTESİ'!$B$4:$G$737,2,0)),"",(VLOOKUP(K163,'KAYIT LİSTESİ'!$B$4:$G$737,2,0)))</f>
      </c>
      <c r="M163" s="88">
        <f>IF(ISERROR(VLOOKUP(K163,'KAYIT LİSTESİ'!$B$4:$G$737,3,0)),"",(VLOOKUP(K163,'KAYIT LİSTESİ'!$B$4:$G$737,3,0)))</f>
      </c>
      <c r="N163" s="187">
        <f>IF(ISERROR(VLOOKUP(K163,'KAYIT LİSTESİ'!$B$4:$G$737,4,0)),"",(VLOOKUP(K163,'KAYIT LİSTESİ'!$B$4:$G$737,4,0)))</f>
      </c>
      <c r="O163" s="187">
        <f>IF(ISERROR(VLOOKUP(K163,'KAYIT LİSTESİ'!$B$4:$G$737,5,0)),"",(VLOOKUP(K163,'KAYIT LİSTESİ'!$B$4:$G$737,5,0)))</f>
      </c>
      <c r="P163" s="201"/>
    </row>
    <row r="164" spans="1:16" ht="39" customHeight="1">
      <c r="A164" s="204"/>
      <c r="B164" s="204"/>
      <c r="C164" s="204"/>
      <c r="D164" s="204"/>
      <c r="E164" s="204"/>
      <c r="F164" s="204"/>
      <c r="G164" s="204"/>
      <c r="H164" s="204"/>
      <c r="J164" s="86">
        <v>28</v>
      </c>
      <c r="K164" s="87" t="s">
        <v>647</v>
      </c>
      <c r="L164" s="243">
        <f>IF(ISERROR(VLOOKUP(K164,'KAYIT LİSTESİ'!$B$4:$G$737,2,0)),"",(VLOOKUP(K164,'KAYIT LİSTESİ'!$B$4:$G$737,2,0)))</f>
      </c>
      <c r="M164" s="88">
        <f>IF(ISERROR(VLOOKUP(K164,'KAYIT LİSTESİ'!$B$4:$G$737,3,0)),"",(VLOOKUP(K164,'KAYIT LİSTESİ'!$B$4:$G$737,3,0)))</f>
      </c>
      <c r="N164" s="187">
        <f>IF(ISERROR(VLOOKUP(K164,'KAYIT LİSTESİ'!$B$4:$G$737,4,0)),"",(VLOOKUP(K164,'KAYIT LİSTESİ'!$B$4:$G$737,4,0)))</f>
      </c>
      <c r="O164" s="187">
        <f>IF(ISERROR(VLOOKUP(K164,'KAYIT LİSTESİ'!$B$4:$G$737,5,0)),"",(VLOOKUP(K164,'KAYIT LİSTESİ'!$B$4:$G$737,5,0)))</f>
      </c>
      <c r="P164" s="201"/>
    </row>
    <row r="165" spans="1:16" ht="39" customHeight="1">
      <c r="A165" s="204"/>
      <c r="B165" s="204"/>
      <c r="C165" s="204"/>
      <c r="D165" s="204"/>
      <c r="E165" s="204"/>
      <c r="F165" s="204"/>
      <c r="G165" s="204"/>
      <c r="H165" s="204"/>
      <c r="J165" s="86">
        <v>29</v>
      </c>
      <c r="K165" s="87" t="s">
        <v>648</v>
      </c>
      <c r="L165" s="243">
        <f>IF(ISERROR(VLOOKUP(K165,'KAYIT LİSTESİ'!$B$4:$G$737,2,0)),"",(VLOOKUP(K165,'KAYIT LİSTESİ'!$B$4:$G$737,2,0)))</f>
      </c>
      <c r="M165" s="88">
        <f>IF(ISERROR(VLOOKUP(K165,'KAYIT LİSTESİ'!$B$4:$G$737,3,0)),"",(VLOOKUP(K165,'KAYIT LİSTESİ'!$B$4:$G$737,3,0)))</f>
      </c>
      <c r="N165" s="187">
        <f>IF(ISERROR(VLOOKUP(K165,'KAYIT LİSTESİ'!$B$4:$G$737,4,0)),"",(VLOOKUP(K165,'KAYIT LİSTESİ'!$B$4:$G$737,4,0)))</f>
      </c>
      <c r="O165" s="187">
        <f>IF(ISERROR(VLOOKUP(K165,'KAYIT LİSTESİ'!$B$4:$G$737,5,0)),"",(VLOOKUP(K165,'KAYIT LİSTESİ'!$B$4:$G$737,5,0)))</f>
      </c>
      <c r="P165" s="201"/>
    </row>
    <row r="166" spans="1:16" ht="39" customHeight="1">
      <c r="A166" s="204"/>
      <c r="B166" s="204"/>
      <c r="C166" s="204"/>
      <c r="D166" s="204"/>
      <c r="E166" s="204"/>
      <c r="F166" s="204"/>
      <c r="G166" s="204"/>
      <c r="H166" s="204"/>
      <c r="J166" s="86">
        <v>30</v>
      </c>
      <c r="K166" s="87" t="s">
        <v>649</v>
      </c>
      <c r="L166" s="243">
        <f>IF(ISERROR(VLOOKUP(K166,'KAYIT LİSTESİ'!$B$4:$G$737,2,0)),"",(VLOOKUP(K166,'KAYIT LİSTESİ'!$B$4:$G$737,2,0)))</f>
      </c>
      <c r="M166" s="88">
        <f>IF(ISERROR(VLOOKUP(K166,'KAYIT LİSTESİ'!$B$4:$G$737,3,0)),"",(VLOOKUP(K166,'KAYIT LİSTESİ'!$B$4:$G$737,3,0)))</f>
      </c>
      <c r="N166" s="187">
        <f>IF(ISERROR(VLOOKUP(K166,'KAYIT LİSTESİ'!$B$4:$G$737,4,0)),"",(VLOOKUP(K166,'KAYIT LİSTESİ'!$B$4:$G$737,4,0)))</f>
      </c>
      <c r="O166" s="187">
        <f>IF(ISERROR(VLOOKUP(K166,'KAYIT LİSTESİ'!$B$4:$G$737,5,0)),"",(VLOOKUP(K166,'KAYIT LİSTESİ'!$B$4:$G$737,5,0)))</f>
      </c>
      <c r="P166" s="201"/>
    </row>
    <row r="167" spans="1:16" ht="36" customHeight="1">
      <c r="A167" s="581" t="s">
        <v>546</v>
      </c>
      <c r="B167" s="581"/>
      <c r="C167" s="581"/>
      <c r="D167" s="581"/>
      <c r="E167" s="581"/>
      <c r="F167" s="581"/>
      <c r="G167" s="581"/>
      <c r="H167" s="204"/>
      <c r="J167" s="581" t="s">
        <v>547</v>
      </c>
      <c r="K167" s="581"/>
      <c r="L167" s="581"/>
      <c r="M167" s="581"/>
      <c r="N167" s="581"/>
      <c r="O167" s="581"/>
      <c r="P167" s="581"/>
    </row>
    <row r="168" spans="1:16" ht="44.25" customHeight="1">
      <c r="A168" s="194" t="s">
        <v>12</v>
      </c>
      <c r="B168" s="194" t="s">
        <v>87</v>
      </c>
      <c r="C168" s="194" t="s">
        <v>86</v>
      </c>
      <c r="D168" s="195" t="s">
        <v>13</v>
      </c>
      <c r="E168" s="196" t="s">
        <v>14</v>
      </c>
      <c r="F168" s="196" t="s">
        <v>548</v>
      </c>
      <c r="G168" s="194" t="s">
        <v>203</v>
      </c>
      <c r="H168" s="204"/>
      <c r="J168" s="194" t="s">
        <v>12</v>
      </c>
      <c r="K168" s="194" t="s">
        <v>87</v>
      </c>
      <c r="L168" s="194" t="s">
        <v>86</v>
      </c>
      <c r="M168" s="195" t="s">
        <v>13</v>
      </c>
      <c r="N168" s="196" t="s">
        <v>14</v>
      </c>
      <c r="O168" s="196" t="s">
        <v>548</v>
      </c>
      <c r="P168" s="194" t="s">
        <v>203</v>
      </c>
    </row>
    <row r="169" spans="1:16" ht="88.5" customHeight="1">
      <c r="A169" s="73">
        <v>1</v>
      </c>
      <c r="B169" s="198" t="s">
        <v>499</v>
      </c>
      <c r="C169" s="253">
        <f>IF(ISERROR(VLOOKUP(B169,'KAYIT LİSTESİ'!$B$4:$G$737,2,0)),"",(VLOOKUP(B169,'KAYIT LİSTESİ'!$B$4:$G$737,2,0)))</f>
      </c>
      <c r="D169" s="116">
        <f>IF(ISERROR(VLOOKUP(B169,'KAYIT LİSTESİ'!$B$4:$G$737,3,0)),"",(VLOOKUP(B169,'KAYIT LİSTESİ'!$B$4:$G$737,3,0)))</f>
      </c>
      <c r="E169" s="199">
        <f>IF(ISERROR(VLOOKUP(B169,'KAYIT LİSTESİ'!$B$4:$G$737,4,0)),"",(VLOOKUP(B169,'KAYIT LİSTESİ'!$B$4:$G$737,4,0)))</f>
      </c>
      <c r="F169" s="199">
        <f>IF(ISERROR(VLOOKUP(B169,'KAYIT LİSTESİ'!$B$4:$G$737,5,0)),"",(VLOOKUP(B169,'KAYIT LİSTESİ'!$B$4:$G$737,5,0)))</f>
      </c>
      <c r="G169" s="117"/>
      <c r="H169" s="204"/>
      <c r="J169" s="73">
        <v>1</v>
      </c>
      <c r="K169" s="198" t="s">
        <v>507</v>
      </c>
      <c r="L169" s="253">
        <f>IF(ISERROR(VLOOKUP(K169,'KAYIT LİSTESİ'!$B$4:$G$737,2,0)),"",(VLOOKUP(K169,'KAYIT LİSTESİ'!$B$4:$G$737,2,0)))</f>
      </c>
      <c r="M169" s="116">
        <f>IF(ISERROR(VLOOKUP(K169,'KAYIT LİSTESİ'!$B$4:$G$737,3,0)),"",(VLOOKUP(K169,'KAYIT LİSTESİ'!$B$4:$G$737,3,0)))</f>
      </c>
      <c r="N169" s="199">
        <f>IF(ISERROR(VLOOKUP(K169,'KAYIT LİSTESİ'!$B$4:$G$737,4,0)),"",(VLOOKUP(K169,'KAYIT LİSTESİ'!$B$4:$G$737,4,0)))</f>
      </c>
      <c r="O169" s="199">
        <f>IF(ISERROR(VLOOKUP(K169,'KAYIT LİSTESİ'!$B$4:$G$737,5,0)),"",(VLOOKUP(K169,'KAYIT LİSTESİ'!$B$4:$G$737,5,0)))</f>
      </c>
      <c r="P169" s="117"/>
    </row>
    <row r="170" spans="1:16" ht="88.5" customHeight="1">
      <c r="A170" s="73">
        <v>2</v>
      </c>
      <c r="B170" s="198" t="s">
        <v>500</v>
      </c>
      <c r="C170" s="253">
        <f>IF(ISERROR(VLOOKUP(B170,'KAYIT LİSTESİ'!$B$4:$G$737,2,0)),"",(VLOOKUP(B170,'KAYIT LİSTESİ'!$B$4:$G$737,2,0)))</f>
      </c>
      <c r="D170" s="116">
        <f>IF(ISERROR(VLOOKUP(B170,'KAYIT LİSTESİ'!$B$4:$G$737,3,0)),"",(VLOOKUP(B170,'KAYIT LİSTESİ'!$B$4:$G$737,3,0)))</f>
      </c>
      <c r="E170" s="199">
        <f>IF(ISERROR(VLOOKUP(B170,'KAYIT LİSTESİ'!$B$4:$G$737,4,0)),"",(VLOOKUP(B170,'KAYIT LİSTESİ'!$B$4:$G$737,4,0)))</f>
      </c>
      <c r="F170" s="199">
        <f>IF(ISERROR(VLOOKUP(B170,'KAYIT LİSTESİ'!$B$4:$G$737,5,0)),"",(VLOOKUP(B170,'KAYIT LİSTESİ'!$B$4:$G$737,5,0)))</f>
      </c>
      <c r="G170" s="117"/>
      <c r="H170" s="204"/>
      <c r="J170" s="73">
        <v>2</v>
      </c>
      <c r="K170" s="198" t="s">
        <v>508</v>
      </c>
      <c r="L170" s="253">
        <f>IF(ISERROR(VLOOKUP(K170,'KAYIT LİSTESİ'!$B$4:$G$737,2,0)),"",(VLOOKUP(K170,'KAYIT LİSTESİ'!$B$4:$G$737,2,0)))</f>
      </c>
      <c r="M170" s="116">
        <f>IF(ISERROR(VLOOKUP(K170,'KAYIT LİSTESİ'!$B$4:$G$737,3,0)),"",(VLOOKUP(K170,'KAYIT LİSTESİ'!$B$4:$G$737,3,0)))</f>
      </c>
      <c r="N170" s="199">
        <f>IF(ISERROR(VLOOKUP(K170,'KAYIT LİSTESİ'!$B$4:$G$737,4,0)),"",(VLOOKUP(K170,'KAYIT LİSTESİ'!$B$4:$G$737,4,0)))</f>
      </c>
      <c r="O170" s="199">
        <f>IF(ISERROR(VLOOKUP(K170,'KAYIT LİSTESİ'!$B$4:$G$737,5,0)),"",(VLOOKUP(K170,'KAYIT LİSTESİ'!$B$4:$G$737,5,0)))</f>
      </c>
      <c r="P170" s="117"/>
    </row>
    <row r="171" spans="1:16" ht="88.5" customHeight="1">
      <c r="A171" s="73">
        <v>3</v>
      </c>
      <c r="B171" s="198" t="s">
        <v>501</v>
      </c>
      <c r="C171" s="253">
        <f>IF(ISERROR(VLOOKUP(B171,'KAYIT LİSTESİ'!$B$4:$G$737,2,0)),"",(VLOOKUP(B171,'KAYIT LİSTESİ'!$B$4:$G$737,2,0)))</f>
      </c>
      <c r="D171" s="116">
        <f>IF(ISERROR(VLOOKUP(B171,'KAYIT LİSTESİ'!$B$4:$G$737,3,0)),"",(VLOOKUP(B171,'KAYIT LİSTESİ'!$B$4:$G$737,3,0)))</f>
      </c>
      <c r="E171" s="199">
        <f>IF(ISERROR(VLOOKUP(B171,'KAYIT LİSTESİ'!$B$4:$G$737,4,0)),"",(VLOOKUP(B171,'KAYIT LİSTESİ'!$B$4:$G$737,4,0)))</f>
      </c>
      <c r="F171" s="199">
        <f>IF(ISERROR(VLOOKUP(B171,'KAYIT LİSTESİ'!$B$4:$G$737,5,0)),"",(VLOOKUP(B171,'KAYIT LİSTESİ'!$B$4:$G$737,5,0)))</f>
      </c>
      <c r="G171" s="117"/>
      <c r="H171" s="204"/>
      <c r="J171" s="73">
        <v>3</v>
      </c>
      <c r="K171" s="198" t="s">
        <v>509</v>
      </c>
      <c r="L171" s="253">
        <f>IF(ISERROR(VLOOKUP(K171,'KAYIT LİSTESİ'!$B$4:$G$737,2,0)),"",(VLOOKUP(K171,'KAYIT LİSTESİ'!$B$4:$G$737,2,0)))</f>
      </c>
      <c r="M171" s="116">
        <f>IF(ISERROR(VLOOKUP(K171,'KAYIT LİSTESİ'!$B$4:$G$737,3,0)),"",(VLOOKUP(K171,'KAYIT LİSTESİ'!$B$4:$G$737,3,0)))</f>
      </c>
      <c r="N171" s="199">
        <f>IF(ISERROR(VLOOKUP(K171,'KAYIT LİSTESİ'!$B$4:$G$737,4,0)),"",(VLOOKUP(K171,'KAYIT LİSTESİ'!$B$4:$G$737,4,0)))</f>
      </c>
      <c r="O171" s="199">
        <f>IF(ISERROR(VLOOKUP(K171,'KAYIT LİSTESİ'!$B$4:$G$737,5,0)),"",(VLOOKUP(K171,'KAYIT LİSTESİ'!$B$4:$G$737,5,0)))</f>
      </c>
      <c r="P171" s="117"/>
    </row>
    <row r="172" spans="1:16" ht="88.5" customHeight="1">
      <c r="A172" s="73">
        <v>4</v>
      </c>
      <c r="B172" s="198" t="s">
        <v>502</v>
      </c>
      <c r="C172" s="253">
        <f>IF(ISERROR(VLOOKUP(B172,'KAYIT LİSTESİ'!$B$4:$G$737,2,0)),"",(VLOOKUP(B172,'KAYIT LİSTESİ'!$B$4:$G$737,2,0)))</f>
      </c>
      <c r="D172" s="116">
        <f>IF(ISERROR(VLOOKUP(B172,'KAYIT LİSTESİ'!$B$4:$G$737,3,0)),"",(VLOOKUP(B172,'KAYIT LİSTESİ'!$B$4:$G$737,3,0)))</f>
      </c>
      <c r="E172" s="199">
        <f>IF(ISERROR(VLOOKUP(B172,'KAYIT LİSTESİ'!$B$4:$G$737,4,0)),"",(VLOOKUP(B172,'KAYIT LİSTESİ'!$B$4:$G$737,4,0)))</f>
      </c>
      <c r="F172" s="199">
        <f>IF(ISERROR(VLOOKUP(B172,'KAYIT LİSTESİ'!$B$4:$G$737,5,0)),"",(VLOOKUP(B172,'KAYIT LİSTESİ'!$B$4:$G$737,5,0)))</f>
      </c>
      <c r="G172" s="117"/>
      <c r="H172" s="204"/>
      <c r="J172" s="73">
        <v>4</v>
      </c>
      <c r="K172" s="198" t="s">
        <v>510</v>
      </c>
      <c r="L172" s="253">
        <f>IF(ISERROR(VLOOKUP(K172,'KAYIT LİSTESİ'!$B$4:$G$737,2,0)),"",(VLOOKUP(K172,'KAYIT LİSTESİ'!$B$4:$G$737,2,0)))</f>
      </c>
      <c r="M172" s="116">
        <f>IF(ISERROR(VLOOKUP(K172,'KAYIT LİSTESİ'!$B$4:$G$737,3,0)),"",(VLOOKUP(K172,'KAYIT LİSTESİ'!$B$4:$G$737,3,0)))</f>
      </c>
      <c r="N172" s="199">
        <f>IF(ISERROR(VLOOKUP(K172,'KAYIT LİSTESİ'!$B$4:$G$737,4,0)),"",(VLOOKUP(K172,'KAYIT LİSTESİ'!$B$4:$G$737,4,0)))</f>
      </c>
      <c r="O172" s="199">
        <f>IF(ISERROR(VLOOKUP(K172,'KAYIT LİSTESİ'!$B$4:$G$737,5,0)),"",(VLOOKUP(K172,'KAYIT LİSTESİ'!$B$4:$G$737,5,0)))</f>
      </c>
      <c r="P172" s="117"/>
    </row>
    <row r="173" spans="1:16" ht="88.5" customHeight="1">
      <c r="A173" s="73">
        <v>5</v>
      </c>
      <c r="B173" s="198" t="s">
        <v>503</v>
      </c>
      <c r="C173" s="253">
        <f>IF(ISERROR(VLOOKUP(B173,'KAYIT LİSTESİ'!$B$4:$G$737,2,0)),"",(VLOOKUP(B173,'KAYIT LİSTESİ'!$B$4:$G$737,2,0)))</f>
      </c>
      <c r="D173" s="116">
        <f>IF(ISERROR(VLOOKUP(B173,'KAYIT LİSTESİ'!$B$4:$G$737,3,0)),"",(VLOOKUP(B173,'KAYIT LİSTESİ'!$B$4:$G$737,3,0)))</f>
      </c>
      <c r="E173" s="199">
        <f>IF(ISERROR(VLOOKUP(B173,'KAYIT LİSTESİ'!$B$4:$G$737,4,0)),"",(VLOOKUP(B173,'KAYIT LİSTESİ'!$B$4:$G$737,4,0)))</f>
      </c>
      <c r="F173" s="199">
        <f>IF(ISERROR(VLOOKUP(B173,'KAYIT LİSTESİ'!$B$4:$G$737,5,0)),"",(VLOOKUP(B173,'KAYIT LİSTESİ'!$B$4:$G$737,5,0)))</f>
      </c>
      <c r="G173" s="117"/>
      <c r="H173" s="204"/>
      <c r="J173" s="73">
        <v>5</v>
      </c>
      <c r="K173" s="198" t="s">
        <v>511</v>
      </c>
      <c r="L173" s="253">
        <f>IF(ISERROR(VLOOKUP(K173,'KAYIT LİSTESİ'!$B$4:$G$737,2,0)),"",(VLOOKUP(K173,'KAYIT LİSTESİ'!$B$4:$G$737,2,0)))</f>
      </c>
      <c r="M173" s="116">
        <f>IF(ISERROR(VLOOKUP(K173,'KAYIT LİSTESİ'!$B$4:$G$737,3,0)),"",(VLOOKUP(K173,'KAYIT LİSTESİ'!$B$4:$G$737,3,0)))</f>
      </c>
      <c r="N173" s="199">
        <f>IF(ISERROR(VLOOKUP(K173,'KAYIT LİSTESİ'!$B$4:$G$737,4,0)),"",(VLOOKUP(K173,'KAYIT LİSTESİ'!$B$4:$G$737,4,0)))</f>
      </c>
      <c r="O173" s="199">
        <f>IF(ISERROR(VLOOKUP(K173,'KAYIT LİSTESİ'!$B$4:$G$737,5,0)),"",(VLOOKUP(K173,'KAYIT LİSTESİ'!$B$4:$G$737,5,0)))</f>
      </c>
      <c r="P173" s="117"/>
    </row>
    <row r="174" spans="1:16" ht="88.5" customHeight="1">
      <c r="A174" s="73">
        <v>6</v>
      </c>
      <c r="B174" s="198" t="s">
        <v>504</v>
      </c>
      <c r="C174" s="253">
        <f>IF(ISERROR(VLOOKUP(B174,'KAYIT LİSTESİ'!$B$4:$G$737,2,0)),"",(VLOOKUP(B174,'KAYIT LİSTESİ'!$B$4:$G$737,2,0)))</f>
      </c>
      <c r="D174" s="116">
        <f>IF(ISERROR(VLOOKUP(B174,'KAYIT LİSTESİ'!$B$4:$G$737,3,0)),"",(VLOOKUP(B174,'KAYIT LİSTESİ'!$B$4:$G$737,3,0)))</f>
      </c>
      <c r="E174" s="199">
        <f>IF(ISERROR(VLOOKUP(B174,'KAYIT LİSTESİ'!$B$4:$G$737,4,0)),"",(VLOOKUP(B174,'KAYIT LİSTESİ'!$B$4:$G$737,4,0)))</f>
      </c>
      <c r="F174" s="199">
        <f>IF(ISERROR(VLOOKUP(B174,'KAYIT LİSTESİ'!$B$4:$G$737,5,0)),"",(VLOOKUP(B174,'KAYIT LİSTESİ'!$B$4:$G$737,5,0)))</f>
      </c>
      <c r="G174" s="117"/>
      <c r="H174" s="204"/>
      <c r="J174" s="73">
        <v>6</v>
      </c>
      <c r="K174" s="198" t="s">
        <v>512</v>
      </c>
      <c r="L174" s="253">
        <f>IF(ISERROR(VLOOKUP(K174,'KAYIT LİSTESİ'!$B$4:$G$737,2,0)),"",(VLOOKUP(K174,'KAYIT LİSTESİ'!$B$4:$G$737,2,0)))</f>
      </c>
      <c r="M174" s="116">
        <f>IF(ISERROR(VLOOKUP(K174,'KAYIT LİSTESİ'!$B$4:$G$737,3,0)),"",(VLOOKUP(K174,'KAYIT LİSTESİ'!$B$4:$G$737,3,0)))</f>
      </c>
      <c r="N174" s="199">
        <f>IF(ISERROR(VLOOKUP(K174,'KAYIT LİSTESİ'!$B$4:$G$737,4,0)),"",(VLOOKUP(K174,'KAYIT LİSTESİ'!$B$4:$G$737,4,0)))</f>
      </c>
      <c r="O174" s="199">
        <f>IF(ISERROR(VLOOKUP(K174,'KAYIT LİSTESİ'!$B$4:$G$737,5,0)),"",(VLOOKUP(K174,'KAYIT LİSTESİ'!$B$4:$G$737,5,0)))</f>
      </c>
      <c r="P174" s="117"/>
    </row>
    <row r="175" spans="1:16" ht="88.5" customHeight="1">
      <c r="A175" s="73">
        <v>7</v>
      </c>
      <c r="B175" s="198" t="s">
        <v>505</v>
      </c>
      <c r="C175" s="253">
        <f>IF(ISERROR(VLOOKUP(B175,'KAYIT LİSTESİ'!$B$4:$G$737,2,0)),"",(VLOOKUP(B175,'KAYIT LİSTESİ'!$B$4:$G$737,2,0)))</f>
      </c>
      <c r="D175" s="116">
        <f>IF(ISERROR(VLOOKUP(B175,'KAYIT LİSTESİ'!$B$4:$G$737,3,0)),"",(VLOOKUP(B175,'KAYIT LİSTESİ'!$B$4:$G$737,3,0)))</f>
      </c>
      <c r="E175" s="199">
        <f>IF(ISERROR(VLOOKUP(B175,'KAYIT LİSTESİ'!$B$4:$G$737,4,0)),"",(VLOOKUP(B175,'KAYIT LİSTESİ'!$B$4:$G$737,4,0)))</f>
      </c>
      <c r="F175" s="199">
        <f>IF(ISERROR(VLOOKUP(B175,'KAYIT LİSTESİ'!$B$4:$G$737,5,0)),"",(VLOOKUP(B175,'KAYIT LİSTESİ'!$B$4:$G$737,5,0)))</f>
      </c>
      <c r="G175" s="117"/>
      <c r="J175" s="73">
        <v>7</v>
      </c>
      <c r="K175" s="198" t="s">
        <v>513</v>
      </c>
      <c r="L175" s="253">
        <f>IF(ISERROR(VLOOKUP(K175,'KAYIT LİSTESİ'!$B$4:$G$737,2,0)),"",(VLOOKUP(K175,'KAYIT LİSTESİ'!$B$4:$G$737,2,0)))</f>
      </c>
      <c r="M175" s="116">
        <f>IF(ISERROR(VLOOKUP(K175,'KAYIT LİSTESİ'!$B$4:$G$737,3,0)),"",(VLOOKUP(K175,'KAYIT LİSTESİ'!$B$4:$G$737,3,0)))</f>
      </c>
      <c r="N175" s="199">
        <f>IF(ISERROR(VLOOKUP(K175,'KAYIT LİSTESİ'!$B$4:$G$737,4,0)),"",(VLOOKUP(K175,'KAYIT LİSTESİ'!$B$4:$G$737,4,0)))</f>
      </c>
      <c r="O175" s="199">
        <f>IF(ISERROR(VLOOKUP(K175,'KAYIT LİSTESİ'!$B$4:$G$737,5,0)),"",(VLOOKUP(K175,'KAYIT LİSTESİ'!$B$4:$G$737,5,0)))</f>
      </c>
      <c r="P175" s="117"/>
    </row>
    <row r="176" spans="1:16" ht="88.5" customHeight="1">
      <c r="A176" s="73">
        <v>8</v>
      </c>
      <c r="B176" s="198" t="s">
        <v>506</v>
      </c>
      <c r="C176" s="253">
        <f>IF(ISERROR(VLOOKUP(B176,'KAYIT LİSTESİ'!$B$4:$G$737,2,0)),"",(VLOOKUP(B176,'KAYIT LİSTESİ'!$B$4:$G$737,2,0)))</f>
      </c>
      <c r="D176" s="116">
        <f>IF(ISERROR(VLOOKUP(B176,'KAYIT LİSTESİ'!$B$4:$G$737,3,0)),"",(VLOOKUP(B176,'KAYIT LİSTESİ'!$B$4:$G$737,3,0)))</f>
      </c>
      <c r="E176" s="199">
        <f>IF(ISERROR(VLOOKUP(B176,'KAYIT LİSTESİ'!$B$4:$G$737,4,0)),"",(VLOOKUP(B176,'KAYIT LİSTESİ'!$B$4:$G$737,4,0)))</f>
      </c>
      <c r="F176" s="199">
        <f>IF(ISERROR(VLOOKUP(B176,'KAYIT LİSTESİ'!$B$4:$G$737,5,0)),"",(VLOOKUP(B176,'KAYIT LİSTESİ'!$B$4:$G$737,5,0)))</f>
      </c>
      <c r="G176" s="117"/>
      <c r="J176" s="73">
        <v>8</v>
      </c>
      <c r="K176" s="198" t="s">
        <v>514</v>
      </c>
      <c r="L176" s="253">
        <f>IF(ISERROR(VLOOKUP(K176,'KAYIT LİSTESİ'!$B$4:$G$737,2,0)),"",(VLOOKUP(K176,'KAYIT LİSTESİ'!$B$4:$G$737,2,0)))</f>
      </c>
      <c r="M176" s="116">
        <f>IF(ISERROR(VLOOKUP(K176,'KAYIT LİSTESİ'!$B$4:$G$737,3,0)),"",(VLOOKUP(K176,'KAYIT LİSTESİ'!$B$4:$G$737,3,0)))</f>
      </c>
      <c r="N176" s="199">
        <f>IF(ISERROR(VLOOKUP(K176,'KAYIT LİSTESİ'!$B$4:$G$737,4,0)),"",(VLOOKUP(K176,'KAYIT LİSTESİ'!$B$4:$G$737,4,0)))</f>
      </c>
      <c r="O176" s="199">
        <f>IF(ISERROR(VLOOKUP(K176,'KAYIT LİSTESİ'!$B$4:$G$737,5,0)),"",(VLOOKUP(K176,'KAYIT LİSTESİ'!$B$4:$G$737,5,0)))</f>
      </c>
      <c r="P176" s="117"/>
    </row>
    <row r="177" spans="1:16" ht="36.75" customHeight="1">
      <c r="A177" s="581" t="s">
        <v>598</v>
      </c>
      <c r="B177" s="581"/>
      <c r="C177" s="581"/>
      <c r="D177" s="581"/>
      <c r="E177" s="581"/>
      <c r="F177" s="581"/>
      <c r="G177" s="581"/>
      <c r="J177" s="581" t="s">
        <v>599</v>
      </c>
      <c r="K177" s="581"/>
      <c r="L177" s="581"/>
      <c r="M177" s="581"/>
      <c r="N177" s="581"/>
      <c r="O177" s="581"/>
      <c r="P177" s="581"/>
    </row>
    <row r="178" spans="1:16" ht="36.75" customHeight="1">
      <c r="A178" s="194" t="s">
        <v>12</v>
      </c>
      <c r="B178" s="194" t="s">
        <v>87</v>
      </c>
      <c r="C178" s="194" t="s">
        <v>86</v>
      </c>
      <c r="D178" s="195" t="s">
        <v>13</v>
      </c>
      <c r="E178" s="196" t="s">
        <v>14</v>
      </c>
      <c r="F178" s="196" t="s">
        <v>548</v>
      </c>
      <c r="G178" s="194" t="s">
        <v>203</v>
      </c>
      <c r="J178" s="194" t="s">
        <v>12</v>
      </c>
      <c r="K178" s="194" t="s">
        <v>87</v>
      </c>
      <c r="L178" s="194" t="s">
        <v>86</v>
      </c>
      <c r="M178" s="195" t="s">
        <v>13</v>
      </c>
      <c r="N178" s="196" t="s">
        <v>14</v>
      </c>
      <c r="O178" s="196" t="s">
        <v>548</v>
      </c>
      <c r="P178" s="194" t="s">
        <v>203</v>
      </c>
    </row>
    <row r="179" spans="1:16" ht="96.75" customHeight="1">
      <c r="A179" s="73">
        <v>1</v>
      </c>
      <c r="B179" s="198" t="s">
        <v>600</v>
      </c>
      <c r="C179" s="253">
        <f>IF(ISERROR(VLOOKUP(B179,'KAYIT LİSTESİ'!$B$4:$G$737,2,0)),"",(VLOOKUP(B179,'KAYIT LİSTESİ'!$B$4:$G$737,2,0)))</f>
      </c>
      <c r="D179" s="116">
        <f>IF(ISERROR(VLOOKUP(B179,'KAYIT LİSTESİ'!$B$4:$G$737,3,0)),"",(VLOOKUP(B179,'KAYIT LİSTESİ'!$B$4:$G$737,3,0)))</f>
      </c>
      <c r="E179" s="199">
        <f>IF(ISERROR(VLOOKUP(B179,'KAYIT LİSTESİ'!$B$4:$G$737,4,0)),"",(VLOOKUP(B179,'KAYIT LİSTESİ'!$B$4:$G$737,4,0)))</f>
      </c>
      <c r="F179" s="199">
        <f>IF(ISERROR(VLOOKUP(B179,'KAYIT LİSTESİ'!$B$4:$G$737,5,0)),"",(VLOOKUP(B179,'KAYIT LİSTESİ'!$B$4:$G$737,5,0)))</f>
      </c>
      <c r="G179" s="117"/>
      <c r="J179" s="73">
        <v>1</v>
      </c>
      <c r="K179" s="198" t="s">
        <v>608</v>
      </c>
      <c r="L179" s="253">
        <f>IF(ISERROR(VLOOKUP(K179,'KAYIT LİSTESİ'!$B$4:$G$737,2,0)),"",(VLOOKUP(K179,'KAYIT LİSTESİ'!$B$4:$G$737,2,0)))</f>
      </c>
      <c r="M179" s="116">
        <f>IF(ISERROR(VLOOKUP(K179,'KAYIT LİSTESİ'!$B$4:$G$737,3,0)),"",(VLOOKUP(K179,'KAYIT LİSTESİ'!$B$4:$G$737,3,0)))</f>
      </c>
      <c r="N179" s="199">
        <f>IF(ISERROR(VLOOKUP(K179,'KAYIT LİSTESİ'!$B$4:$G$737,4,0)),"",(VLOOKUP(K179,'KAYIT LİSTESİ'!$B$4:$G$737,4,0)))</f>
      </c>
      <c r="O179" s="199">
        <f>IF(ISERROR(VLOOKUP(K179,'KAYIT LİSTESİ'!$B$4:$G$737,5,0)),"",(VLOOKUP(K179,'KAYIT LİSTESİ'!$B$4:$G$737,5,0)))</f>
      </c>
      <c r="P179" s="117"/>
    </row>
    <row r="180" spans="1:16" ht="96.75" customHeight="1">
      <c r="A180" s="73">
        <v>2</v>
      </c>
      <c r="B180" s="198" t="s">
        <v>601</v>
      </c>
      <c r="C180" s="253">
        <f>IF(ISERROR(VLOOKUP(B180,'KAYIT LİSTESİ'!$B$4:$G$737,2,0)),"",(VLOOKUP(B180,'KAYIT LİSTESİ'!$B$4:$G$737,2,0)))</f>
      </c>
      <c r="D180" s="116">
        <f>IF(ISERROR(VLOOKUP(B180,'KAYIT LİSTESİ'!$B$4:$G$737,3,0)),"",(VLOOKUP(B180,'KAYIT LİSTESİ'!$B$4:$G$737,3,0)))</f>
      </c>
      <c r="E180" s="199">
        <f>IF(ISERROR(VLOOKUP(B180,'KAYIT LİSTESİ'!$B$4:$G$737,4,0)),"",(VLOOKUP(B180,'KAYIT LİSTESİ'!$B$4:$G$737,4,0)))</f>
      </c>
      <c r="F180" s="199">
        <f>IF(ISERROR(VLOOKUP(B180,'KAYIT LİSTESİ'!$B$4:$G$737,5,0)),"",(VLOOKUP(B180,'KAYIT LİSTESİ'!$B$4:$G$737,5,0)))</f>
      </c>
      <c r="G180" s="117"/>
      <c r="J180" s="73">
        <v>2</v>
      </c>
      <c r="K180" s="198" t="s">
        <v>609</v>
      </c>
      <c r="L180" s="253">
        <f>IF(ISERROR(VLOOKUP(K180,'KAYIT LİSTESİ'!$B$4:$G$737,2,0)),"",(VLOOKUP(K180,'KAYIT LİSTESİ'!$B$4:$G$737,2,0)))</f>
      </c>
      <c r="M180" s="116">
        <f>IF(ISERROR(VLOOKUP(K180,'KAYIT LİSTESİ'!$B$4:$G$737,3,0)),"",(VLOOKUP(K180,'KAYIT LİSTESİ'!$B$4:$G$737,3,0)))</f>
      </c>
      <c r="N180" s="199">
        <f>IF(ISERROR(VLOOKUP(K180,'KAYIT LİSTESİ'!$B$4:$G$737,4,0)),"",(VLOOKUP(K180,'KAYIT LİSTESİ'!$B$4:$G$737,4,0)))</f>
      </c>
      <c r="O180" s="199">
        <f>IF(ISERROR(VLOOKUP(K180,'KAYIT LİSTESİ'!$B$4:$G$737,5,0)),"",(VLOOKUP(K180,'KAYIT LİSTESİ'!$B$4:$G$737,5,0)))</f>
      </c>
      <c r="P180" s="117"/>
    </row>
    <row r="181" spans="1:16" ht="96.75" customHeight="1">
      <c r="A181" s="73">
        <v>3</v>
      </c>
      <c r="B181" s="198" t="s">
        <v>602</v>
      </c>
      <c r="C181" s="253">
        <f>IF(ISERROR(VLOOKUP(B181,'KAYIT LİSTESİ'!$B$4:$G$737,2,0)),"",(VLOOKUP(B181,'KAYIT LİSTESİ'!$B$4:$G$737,2,0)))</f>
      </c>
      <c r="D181" s="116">
        <f>IF(ISERROR(VLOOKUP(B181,'KAYIT LİSTESİ'!$B$4:$G$737,3,0)),"",(VLOOKUP(B181,'KAYIT LİSTESİ'!$B$4:$G$737,3,0)))</f>
      </c>
      <c r="E181" s="199">
        <f>IF(ISERROR(VLOOKUP(B181,'KAYIT LİSTESİ'!$B$4:$G$737,4,0)),"",(VLOOKUP(B181,'KAYIT LİSTESİ'!$B$4:$G$737,4,0)))</f>
      </c>
      <c r="F181" s="199">
        <f>IF(ISERROR(VLOOKUP(B181,'KAYIT LİSTESİ'!$B$4:$G$737,5,0)),"",(VLOOKUP(B181,'KAYIT LİSTESİ'!$B$4:$G$737,5,0)))</f>
      </c>
      <c r="G181" s="117"/>
      <c r="J181" s="73">
        <v>3</v>
      </c>
      <c r="K181" s="198" t="s">
        <v>610</v>
      </c>
      <c r="L181" s="253">
        <f>IF(ISERROR(VLOOKUP(K181,'KAYIT LİSTESİ'!$B$4:$G$737,2,0)),"",(VLOOKUP(K181,'KAYIT LİSTESİ'!$B$4:$G$737,2,0)))</f>
      </c>
      <c r="M181" s="116">
        <f>IF(ISERROR(VLOOKUP(K181,'KAYIT LİSTESİ'!$B$4:$G$737,3,0)),"",(VLOOKUP(K181,'KAYIT LİSTESİ'!$B$4:$G$737,3,0)))</f>
      </c>
      <c r="N181" s="199">
        <f>IF(ISERROR(VLOOKUP(K181,'KAYIT LİSTESİ'!$B$4:$G$737,4,0)),"",(VLOOKUP(K181,'KAYIT LİSTESİ'!$B$4:$G$737,4,0)))</f>
      </c>
      <c r="O181" s="199">
        <f>IF(ISERROR(VLOOKUP(K181,'KAYIT LİSTESİ'!$B$4:$G$737,5,0)),"",(VLOOKUP(K181,'KAYIT LİSTESİ'!$B$4:$G$737,5,0)))</f>
      </c>
      <c r="P181" s="117"/>
    </row>
    <row r="182" spans="1:16" ht="96.75" customHeight="1">
      <c r="A182" s="73">
        <v>4</v>
      </c>
      <c r="B182" s="198" t="s">
        <v>603</v>
      </c>
      <c r="C182" s="253">
        <f>IF(ISERROR(VLOOKUP(B182,'KAYIT LİSTESİ'!$B$4:$G$737,2,0)),"",(VLOOKUP(B182,'KAYIT LİSTESİ'!$B$4:$G$737,2,0)))</f>
      </c>
      <c r="D182" s="116">
        <f>IF(ISERROR(VLOOKUP(B182,'KAYIT LİSTESİ'!$B$4:$G$737,3,0)),"",(VLOOKUP(B182,'KAYIT LİSTESİ'!$B$4:$G$737,3,0)))</f>
      </c>
      <c r="E182" s="199">
        <f>IF(ISERROR(VLOOKUP(B182,'KAYIT LİSTESİ'!$B$4:$G$737,4,0)),"",(VLOOKUP(B182,'KAYIT LİSTESİ'!$B$4:$G$737,4,0)))</f>
      </c>
      <c r="F182" s="199">
        <f>IF(ISERROR(VLOOKUP(B182,'KAYIT LİSTESİ'!$B$4:$G$737,5,0)),"",(VLOOKUP(B182,'KAYIT LİSTESİ'!$B$4:$G$737,5,0)))</f>
      </c>
      <c r="G182" s="117"/>
      <c r="J182" s="73">
        <v>4</v>
      </c>
      <c r="K182" s="198" t="s">
        <v>611</v>
      </c>
      <c r="L182" s="253">
        <f>IF(ISERROR(VLOOKUP(K182,'KAYIT LİSTESİ'!$B$4:$G$737,2,0)),"",(VLOOKUP(K182,'KAYIT LİSTESİ'!$B$4:$G$737,2,0)))</f>
      </c>
      <c r="M182" s="116">
        <f>IF(ISERROR(VLOOKUP(K182,'KAYIT LİSTESİ'!$B$4:$G$737,3,0)),"",(VLOOKUP(K182,'KAYIT LİSTESİ'!$B$4:$G$737,3,0)))</f>
      </c>
      <c r="N182" s="199">
        <f>IF(ISERROR(VLOOKUP(K182,'KAYIT LİSTESİ'!$B$4:$G$737,4,0)),"",(VLOOKUP(K182,'KAYIT LİSTESİ'!$B$4:$G$737,4,0)))</f>
      </c>
      <c r="O182" s="199">
        <f>IF(ISERROR(VLOOKUP(K182,'KAYIT LİSTESİ'!$B$4:$G$737,5,0)),"",(VLOOKUP(K182,'KAYIT LİSTESİ'!$B$4:$G$737,5,0)))</f>
      </c>
      <c r="P182" s="117"/>
    </row>
    <row r="183" spans="1:16" ht="96.75" customHeight="1">
      <c r="A183" s="73">
        <v>5</v>
      </c>
      <c r="B183" s="198" t="s">
        <v>604</v>
      </c>
      <c r="C183" s="253">
        <f>IF(ISERROR(VLOOKUP(B183,'KAYIT LİSTESİ'!$B$4:$G$737,2,0)),"",(VLOOKUP(B183,'KAYIT LİSTESİ'!$B$4:$G$737,2,0)))</f>
      </c>
      <c r="D183" s="116">
        <f>IF(ISERROR(VLOOKUP(B183,'KAYIT LİSTESİ'!$B$4:$G$737,3,0)),"",(VLOOKUP(B183,'KAYIT LİSTESİ'!$B$4:$G$737,3,0)))</f>
      </c>
      <c r="E183" s="199">
        <f>IF(ISERROR(VLOOKUP(B183,'KAYIT LİSTESİ'!$B$4:$G$737,4,0)),"",(VLOOKUP(B183,'KAYIT LİSTESİ'!$B$4:$G$737,4,0)))</f>
      </c>
      <c r="F183" s="199">
        <f>IF(ISERROR(VLOOKUP(B183,'KAYIT LİSTESİ'!$B$4:$G$737,5,0)),"",(VLOOKUP(B183,'KAYIT LİSTESİ'!$B$4:$G$737,5,0)))</f>
      </c>
      <c r="G183" s="117"/>
      <c r="J183" s="73">
        <v>5</v>
      </c>
      <c r="K183" s="198" t="s">
        <v>612</v>
      </c>
      <c r="L183" s="253">
        <f>IF(ISERROR(VLOOKUP(K183,'KAYIT LİSTESİ'!$B$4:$G$737,2,0)),"",(VLOOKUP(K183,'KAYIT LİSTESİ'!$B$4:$G$737,2,0)))</f>
      </c>
      <c r="M183" s="116">
        <f>IF(ISERROR(VLOOKUP(K183,'KAYIT LİSTESİ'!$B$4:$G$737,3,0)),"",(VLOOKUP(K183,'KAYIT LİSTESİ'!$B$4:$G$737,3,0)))</f>
      </c>
      <c r="N183" s="199">
        <f>IF(ISERROR(VLOOKUP(K183,'KAYIT LİSTESİ'!$B$4:$G$737,4,0)),"",(VLOOKUP(K183,'KAYIT LİSTESİ'!$B$4:$G$737,4,0)))</f>
      </c>
      <c r="O183" s="199">
        <f>IF(ISERROR(VLOOKUP(K183,'KAYIT LİSTESİ'!$B$4:$G$737,5,0)),"",(VLOOKUP(K183,'KAYIT LİSTESİ'!$B$4:$G$737,5,0)))</f>
      </c>
      <c r="P183" s="117"/>
    </row>
    <row r="184" spans="1:16" ht="96.75" customHeight="1">
      <c r="A184" s="73">
        <v>6</v>
      </c>
      <c r="B184" s="198" t="s">
        <v>605</v>
      </c>
      <c r="C184" s="253">
        <f>IF(ISERROR(VLOOKUP(B184,'KAYIT LİSTESİ'!$B$4:$G$737,2,0)),"",(VLOOKUP(B184,'KAYIT LİSTESİ'!$B$4:$G$737,2,0)))</f>
      </c>
      <c r="D184" s="116">
        <f>IF(ISERROR(VLOOKUP(B184,'KAYIT LİSTESİ'!$B$4:$G$737,3,0)),"",(VLOOKUP(B184,'KAYIT LİSTESİ'!$B$4:$G$737,3,0)))</f>
      </c>
      <c r="E184" s="199">
        <f>IF(ISERROR(VLOOKUP(B184,'KAYIT LİSTESİ'!$B$4:$G$737,4,0)),"",(VLOOKUP(B184,'KAYIT LİSTESİ'!$B$4:$G$737,4,0)))</f>
      </c>
      <c r="F184" s="199">
        <f>IF(ISERROR(VLOOKUP(B184,'KAYIT LİSTESİ'!$B$4:$G$737,5,0)),"",(VLOOKUP(B184,'KAYIT LİSTESİ'!$B$4:$G$737,5,0)))</f>
      </c>
      <c r="G184" s="117"/>
      <c r="J184" s="73">
        <v>6</v>
      </c>
      <c r="K184" s="198" t="s">
        <v>613</v>
      </c>
      <c r="L184" s="253">
        <f>IF(ISERROR(VLOOKUP(K184,'KAYIT LİSTESİ'!$B$4:$G$737,2,0)),"",(VLOOKUP(K184,'KAYIT LİSTESİ'!$B$4:$G$737,2,0)))</f>
      </c>
      <c r="M184" s="116">
        <f>IF(ISERROR(VLOOKUP(K184,'KAYIT LİSTESİ'!$B$4:$G$737,3,0)),"",(VLOOKUP(K184,'KAYIT LİSTESİ'!$B$4:$G$737,3,0)))</f>
      </c>
      <c r="N184" s="199">
        <f>IF(ISERROR(VLOOKUP(K184,'KAYIT LİSTESİ'!$B$4:$G$737,4,0)),"",(VLOOKUP(K184,'KAYIT LİSTESİ'!$B$4:$G$737,4,0)))</f>
      </c>
      <c r="O184" s="199">
        <f>IF(ISERROR(VLOOKUP(K184,'KAYIT LİSTESİ'!$B$4:$G$737,5,0)),"",(VLOOKUP(K184,'KAYIT LİSTESİ'!$B$4:$G$737,5,0)))</f>
      </c>
      <c r="P184" s="117"/>
    </row>
    <row r="185" spans="1:16" ht="96.75" customHeight="1">
      <c r="A185" s="73">
        <v>7</v>
      </c>
      <c r="B185" s="198" t="s">
        <v>606</v>
      </c>
      <c r="C185" s="253">
        <f>IF(ISERROR(VLOOKUP(B185,'KAYIT LİSTESİ'!$B$4:$G$737,2,0)),"",(VLOOKUP(B185,'KAYIT LİSTESİ'!$B$4:$G$737,2,0)))</f>
      </c>
      <c r="D185" s="116">
        <f>IF(ISERROR(VLOOKUP(B185,'KAYIT LİSTESİ'!$B$4:$G$737,3,0)),"",(VLOOKUP(B185,'KAYIT LİSTESİ'!$B$4:$G$737,3,0)))</f>
      </c>
      <c r="E185" s="199">
        <f>IF(ISERROR(VLOOKUP(B185,'KAYIT LİSTESİ'!$B$4:$G$737,4,0)),"",(VLOOKUP(B185,'KAYIT LİSTESİ'!$B$4:$G$737,4,0)))</f>
      </c>
      <c r="F185" s="199">
        <f>IF(ISERROR(VLOOKUP(B185,'KAYIT LİSTESİ'!$B$4:$G$737,5,0)),"",(VLOOKUP(B185,'KAYIT LİSTESİ'!$B$4:$G$737,5,0)))</f>
      </c>
      <c r="G185" s="117"/>
      <c r="J185" s="73">
        <v>7</v>
      </c>
      <c r="K185" s="198" t="s">
        <v>614</v>
      </c>
      <c r="L185" s="253">
        <f>IF(ISERROR(VLOOKUP(K185,'KAYIT LİSTESİ'!$B$4:$G$737,2,0)),"",(VLOOKUP(K185,'KAYIT LİSTESİ'!$B$4:$G$737,2,0)))</f>
      </c>
      <c r="M185" s="116">
        <f>IF(ISERROR(VLOOKUP(K185,'KAYIT LİSTESİ'!$B$4:$G$737,3,0)),"",(VLOOKUP(K185,'KAYIT LİSTESİ'!$B$4:$G$737,3,0)))</f>
      </c>
      <c r="N185" s="199">
        <f>IF(ISERROR(VLOOKUP(K185,'KAYIT LİSTESİ'!$B$4:$G$737,4,0)),"",(VLOOKUP(K185,'KAYIT LİSTESİ'!$B$4:$G$737,4,0)))</f>
      </c>
      <c r="O185" s="199">
        <f>IF(ISERROR(VLOOKUP(K185,'KAYIT LİSTESİ'!$B$4:$G$737,5,0)),"",(VLOOKUP(K185,'KAYIT LİSTESİ'!$B$4:$G$737,5,0)))</f>
      </c>
      <c r="P185" s="117"/>
    </row>
    <row r="186" spans="1:16" ht="96.75" customHeight="1">
      <c r="A186" s="73">
        <v>8</v>
      </c>
      <c r="B186" s="198" t="s">
        <v>607</v>
      </c>
      <c r="C186" s="253">
        <f>IF(ISERROR(VLOOKUP(B186,'KAYIT LİSTESİ'!$B$4:$G$737,2,0)),"",(VLOOKUP(B186,'KAYIT LİSTESİ'!$B$4:$G$737,2,0)))</f>
      </c>
      <c r="D186" s="116">
        <f>IF(ISERROR(VLOOKUP(B186,'KAYIT LİSTESİ'!$B$4:$G$737,3,0)),"",(VLOOKUP(B186,'KAYIT LİSTESİ'!$B$4:$G$737,3,0)))</f>
      </c>
      <c r="E186" s="199">
        <f>IF(ISERROR(VLOOKUP(B186,'KAYIT LİSTESİ'!$B$4:$G$737,4,0)),"",(VLOOKUP(B186,'KAYIT LİSTESİ'!$B$4:$G$737,4,0)))</f>
      </c>
      <c r="F186" s="199">
        <f>IF(ISERROR(VLOOKUP(B186,'KAYIT LİSTESİ'!$B$4:$G$737,5,0)),"",(VLOOKUP(B186,'KAYIT LİSTESİ'!$B$4:$G$737,5,0)))</f>
      </c>
      <c r="G186" s="117"/>
      <c r="J186" s="73">
        <v>8</v>
      </c>
      <c r="K186" s="198" t="s">
        <v>615</v>
      </c>
      <c r="L186" s="253">
        <f>IF(ISERROR(VLOOKUP(K186,'KAYIT LİSTESİ'!$B$4:$G$737,2,0)),"",(VLOOKUP(K186,'KAYIT LİSTESİ'!$B$4:$G$737,2,0)))</f>
      </c>
      <c r="M186" s="116">
        <f>IF(ISERROR(VLOOKUP(K186,'KAYIT LİSTESİ'!$B$4:$G$737,3,0)),"",(VLOOKUP(K186,'KAYIT LİSTESİ'!$B$4:$G$737,3,0)))</f>
      </c>
      <c r="N186" s="199">
        <f>IF(ISERROR(VLOOKUP(K186,'KAYIT LİSTESİ'!$B$4:$G$737,4,0)),"",(VLOOKUP(K186,'KAYIT LİSTESİ'!$B$4:$G$737,4,0)))</f>
      </c>
      <c r="O186" s="199">
        <f>IF(ISERROR(VLOOKUP(K186,'KAYIT LİSTESİ'!$B$4:$G$737,5,0)),"",(VLOOKUP(K186,'KAYIT LİSTESİ'!$B$4:$G$737,5,0)))</f>
      </c>
      <c r="P186" s="117"/>
    </row>
    <row r="187" ht="36.75" customHeight="1"/>
    <row r="188" ht="36.75" customHeight="1"/>
    <row r="189" ht="36.75" customHeight="1"/>
    <row r="190" ht="36.75" customHeight="1"/>
    <row r="191" ht="36.75" customHeight="1"/>
    <row r="192" ht="36.75" customHeight="1"/>
    <row r="193" ht="36.75" customHeight="1"/>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row r="211" ht="36.75" customHeight="1"/>
    <row r="212" ht="36.75" customHeight="1"/>
    <row r="213" ht="36.75" customHeight="1"/>
    <row r="214" ht="36.75" customHeight="1"/>
    <row r="215" ht="36.75" customHeight="1"/>
    <row r="216" ht="36.75" customHeight="1"/>
    <row r="217" ht="36.75" customHeight="1"/>
    <row r="218" ht="36.75" customHeight="1"/>
    <row r="219" ht="36.75" customHeight="1"/>
    <row r="220" ht="36.75" customHeight="1"/>
  </sheetData>
  <sheetProtection/>
  <mergeCells count="57">
    <mergeCell ref="O102:O103"/>
    <mergeCell ref="P102:P103"/>
    <mergeCell ref="L36:L37"/>
    <mergeCell ref="O36:O37"/>
    <mergeCell ref="P36:P37"/>
    <mergeCell ref="J68:P68"/>
    <mergeCell ref="J69:J70"/>
    <mergeCell ref="P69:P70"/>
    <mergeCell ref="K102:K103"/>
    <mergeCell ref="N102:N103"/>
    <mergeCell ref="A1:P1"/>
    <mergeCell ref="A2:P2"/>
    <mergeCell ref="A3:P3"/>
    <mergeCell ref="J35:P35"/>
    <mergeCell ref="M36:M37"/>
    <mergeCell ref="N36:N37"/>
    <mergeCell ref="J36:J37"/>
    <mergeCell ref="K36:K37"/>
    <mergeCell ref="J4:P4"/>
    <mergeCell ref="J5:P5"/>
    <mergeCell ref="A4:G4"/>
    <mergeCell ref="I5:I6"/>
    <mergeCell ref="A5:G5"/>
    <mergeCell ref="A15:G15"/>
    <mergeCell ref="A25:G25"/>
    <mergeCell ref="J15:P15"/>
    <mergeCell ref="J25:P25"/>
    <mergeCell ref="A35:G35"/>
    <mergeCell ref="A77:G77"/>
    <mergeCell ref="A91:G91"/>
    <mergeCell ref="K69:K70"/>
    <mergeCell ref="L69:L70"/>
    <mergeCell ref="A105:G105"/>
    <mergeCell ref="A76:G76"/>
    <mergeCell ref="A36:G36"/>
    <mergeCell ref="A46:G46"/>
    <mergeCell ref="A56:G56"/>
    <mergeCell ref="M135:M136"/>
    <mergeCell ref="L102:L103"/>
    <mergeCell ref="M102:M103"/>
    <mergeCell ref="N135:N136"/>
    <mergeCell ref="O135:O136"/>
    <mergeCell ref="M69:M70"/>
    <mergeCell ref="N69:N70"/>
    <mergeCell ref="O69:O70"/>
    <mergeCell ref="J101:P101"/>
    <mergeCell ref="J102:J103"/>
    <mergeCell ref="A177:G177"/>
    <mergeCell ref="J177:P177"/>
    <mergeCell ref="A66:G66"/>
    <mergeCell ref="P135:P136"/>
    <mergeCell ref="A167:G167"/>
    <mergeCell ref="J167:P167"/>
    <mergeCell ref="J134:P134"/>
    <mergeCell ref="J135:J136"/>
    <mergeCell ref="K135:K136"/>
    <mergeCell ref="L135:L136"/>
  </mergeCells>
  <printOptions/>
  <pageMargins left="0.7" right="0.7" top="0.75" bottom="0.75" header="0.3" footer="0.3"/>
  <pageSetup fitToHeight="0" fitToWidth="1" horizontalDpi="600" verticalDpi="600" orientation="portrait" paperSize="9" scale="43" r:id="rId2"/>
  <rowBreaks count="2" manualBreakCount="2">
    <brk id="107" max="15" man="1"/>
    <brk id="150" max="15" man="1"/>
  </rowBreaks>
  <ignoredErrors>
    <ignoredError sqref="L137:O158 L161:O166" unlockedFormula="1"/>
  </ignoredErrors>
  <drawing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1:O206"/>
  <sheetViews>
    <sheetView view="pageBreakPreview" zoomScale="70" zoomScaleSheetLayoutView="70" zoomScalePageLayoutView="0" workbookViewId="0" topLeftCell="A1">
      <selection activeCell="F11" sqref="F11"/>
    </sheetView>
  </sheetViews>
  <sheetFormatPr defaultColWidth="9.140625" defaultRowHeight="12.75"/>
  <cols>
    <col min="2" max="2" width="17.57421875" style="0" hidden="1" customWidth="1"/>
    <col min="4" max="4" width="16.140625" style="0" customWidth="1"/>
    <col min="5" max="5" width="24.8515625" style="0" customWidth="1"/>
    <col min="6" max="6" width="32.00390625" style="0" bestFit="1"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517" t="str">
        <f>('YARIŞMA BİLGİLERİ'!A2)</f>
        <v>Türkiye Atletizm Federasyonu
Trabzon Atletizm İl Temsilciliği</v>
      </c>
      <c r="B1" s="517"/>
      <c r="C1" s="517"/>
      <c r="D1" s="517"/>
      <c r="E1" s="517"/>
      <c r="F1" s="517"/>
      <c r="G1" s="517"/>
      <c r="H1" s="517"/>
      <c r="I1" s="517"/>
      <c r="J1" s="517"/>
      <c r="K1" s="517"/>
      <c r="L1" s="517"/>
      <c r="M1" s="517"/>
      <c r="N1" s="517"/>
      <c r="O1" s="517"/>
    </row>
    <row r="2" spans="1:15" ht="18" customHeight="1">
      <c r="A2" s="589" t="str">
        <f>'YARIŞMA BİLGİLERİ'!F19</f>
        <v>Türkiye Yıldızlar Atletizm Şampiyonası</v>
      </c>
      <c r="B2" s="589"/>
      <c r="C2" s="589"/>
      <c r="D2" s="589"/>
      <c r="E2" s="589"/>
      <c r="F2" s="589"/>
      <c r="G2" s="589"/>
      <c r="H2" s="589"/>
      <c r="I2" s="589"/>
      <c r="J2" s="589"/>
      <c r="K2" s="589"/>
      <c r="L2" s="589"/>
      <c r="M2" s="589"/>
      <c r="N2" s="589"/>
      <c r="O2" s="589"/>
    </row>
    <row r="3" spans="1:15" ht="23.25" customHeight="1">
      <c r="A3" s="590" t="s">
        <v>551</v>
      </c>
      <c r="B3" s="590"/>
      <c r="C3" s="590"/>
      <c r="D3" s="590"/>
      <c r="E3" s="590"/>
      <c r="F3" s="590"/>
      <c r="G3" s="590"/>
      <c r="H3" s="590"/>
      <c r="I3" s="590"/>
      <c r="J3" s="590"/>
      <c r="K3" s="590"/>
      <c r="L3" s="590"/>
      <c r="M3" s="590"/>
      <c r="N3" s="590"/>
      <c r="O3" s="590"/>
    </row>
    <row r="4" spans="1:15" ht="23.25" customHeight="1">
      <c r="A4" s="581" t="s">
        <v>417</v>
      </c>
      <c r="B4" s="581"/>
      <c r="C4" s="581"/>
      <c r="D4" s="581"/>
      <c r="E4" s="581"/>
      <c r="F4" s="581"/>
      <c r="G4" s="581"/>
      <c r="H4" s="213"/>
      <c r="I4" s="586" t="s">
        <v>206</v>
      </c>
      <c r="J4" s="586"/>
      <c r="K4" s="586"/>
      <c r="L4" s="586"/>
      <c r="M4" s="586"/>
      <c r="N4" s="586"/>
      <c r="O4" s="586"/>
    </row>
    <row r="5" spans="1:15" ht="27" customHeight="1">
      <c r="A5" s="582" t="s">
        <v>16</v>
      </c>
      <c r="B5" s="583"/>
      <c r="C5" s="583"/>
      <c r="D5" s="583"/>
      <c r="E5" s="583"/>
      <c r="F5" s="583"/>
      <c r="G5" s="583"/>
      <c r="H5" s="210"/>
      <c r="I5" s="214"/>
      <c r="J5" s="215"/>
      <c r="K5" s="216"/>
      <c r="L5" s="216"/>
      <c r="M5" s="216"/>
      <c r="N5" s="216"/>
      <c r="O5" s="216"/>
    </row>
    <row r="6" spans="1:15" ht="46.5" customHeight="1">
      <c r="A6" s="194" t="s">
        <v>12</v>
      </c>
      <c r="B6" s="194" t="s">
        <v>87</v>
      </c>
      <c r="C6" s="194" t="s">
        <v>86</v>
      </c>
      <c r="D6" s="195" t="s">
        <v>13</v>
      </c>
      <c r="E6" s="196" t="s">
        <v>14</v>
      </c>
      <c r="F6" s="196" t="s">
        <v>548</v>
      </c>
      <c r="G6" s="197" t="s">
        <v>203</v>
      </c>
      <c r="H6" s="211"/>
      <c r="I6" s="212" t="s">
        <v>6</v>
      </c>
      <c r="J6" s="219"/>
      <c r="K6" s="212" t="s">
        <v>85</v>
      </c>
      <c r="L6" s="212" t="s">
        <v>21</v>
      </c>
      <c r="M6" s="212" t="s">
        <v>7</v>
      </c>
      <c r="N6" s="212" t="s">
        <v>548</v>
      </c>
      <c r="O6" s="212" t="s">
        <v>208</v>
      </c>
    </row>
    <row r="7" spans="1:15" ht="31.5" customHeight="1">
      <c r="A7" s="73">
        <v>1</v>
      </c>
      <c r="B7" s="198" t="s">
        <v>125</v>
      </c>
      <c r="C7" s="253">
        <f>IF(ISERROR(VLOOKUP(B7,'KAYIT LİSTESİ'!$B$4:$G$737,2,0)),"",(VLOOKUP(B7,'KAYIT LİSTESİ'!$B$4:$G$737,2,0)))</f>
      </c>
      <c r="D7" s="116">
        <f>IF(ISERROR(VLOOKUP(B7,'KAYIT LİSTESİ'!$B$4:$G$737,3,0)),"",(VLOOKUP(B7,'KAYIT LİSTESİ'!$B$4:$G$737,3,0)))</f>
      </c>
      <c r="E7" s="199">
        <f>IF(ISERROR(VLOOKUP(B7,'KAYIT LİSTESİ'!$B$4:$G$737,4,0)),"",(VLOOKUP(B7,'KAYIT LİSTESİ'!$B$4:$G$737,4,0)))</f>
      </c>
      <c r="F7" s="199">
        <f>IF(ISERROR(VLOOKUP(B7,'KAYIT LİSTESİ'!$B$4:$G$737,5,0)),"",(VLOOKUP(B7,'KAYIT LİSTESİ'!$B$4:$G$737,5,0)))</f>
      </c>
      <c r="G7" s="181"/>
      <c r="H7" s="211"/>
      <c r="I7" s="73">
        <v>1</v>
      </c>
      <c r="J7" s="198" t="s">
        <v>171</v>
      </c>
      <c r="K7" s="256">
        <f>IF(ISERROR(VLOOKUP(J7,'KAYIT LİSTESİ'!$B$4:$G$737,2,0)),"",(VLOOKUP(J7,'KAYIT LİSTESİ'!$B$4:$G$737,2,0)))</f>
        <v>25</v>
      </c>
      <c r="L7" s="200">
        <f>IF(ISERROR(VLOOKUP(J7,'KAYIT LİSTESİ'!$B$4:$G$737,3,0)),"",(VLOOKUP(J7,'KAYIT LİSTESİ'!$B$4:$G$737,3,0)))</f>
        <v>36290</v>
      </c>
      <c r="M7" s="172" t="str">
        <f>IF(ISERROR(VLOOKUP(J7,'KAYIT LİSTESİ'!$B$4:$G$737,4,0)),"",(VLOOKUP(J7,'KAYIT LİSTESİ'!$B$4:$G$737,4,0)))</f>
        <v>MELİSA ADIN</v>
      </c>
      <c r="N7" s="172" t="str">
        <f>IF(ISERROR(VLOOKUP(J7,'KAYIT LİSTESİ'!$B$4:$G$737,5,0)),"",(VLOOKUP(J7,'KAYIT LİSTESİ'!$B$4:$G$737,5,0)))</f>
        <v>ARDAHAN</v>
      </c>
      <c r="O7" s="201"/>
    </row>
    <row r="8" spans="1:15" ht="31.5" customHeight="1">
      <c r="A8" s="73">
        <v>2</v>
      </c>
      <c r="B8" s="198" t="s">
        <v>126</v>
      </c>
      <c r="C8" s="253">
        <f>IF(ISERROR(VLOOKUP(B8,'KAYIT LİSTESİ'!$B$4:$G$737,2,0)),"",(VLOOKUP(B8,'KAYIT LİSTESİ'!$B$4:$G$737,2,0)))</f>
        <v>55</v>
      </c>
      <c r="D8" s="116">
        <f>IF(ISERROR(VLOOKUP(B8,'KAYIT LİSTESİ'!$B$4:$G$737,3,0)),"",(VLOOKUP(B8,'KAYIT LİSTESİ'!$B$4:$G$737,3,0)))</f>
        <v>35718</v>
      </c>
      <c r="E8" s="199" t="str">
        <f>IF(ISERROR(VLOOKUP(B8,'KAYIT LİSTESİ'!$B$4:$G$737,4,0)),"",(VLOOKUP(B8,'KAYIT LİSTESİ'!$B$4:$G$737,4,0)))</f>
        <v>FERYAT YILMAZ</v>
      </c>
      <c r="F8" s="199" t="str">
        <f>IF(ISERROR(VLOOKUP(B8,'KAYIT LİSTESİ'!$B$4:$G$737,5,0)),"",(VLOOKUP(B8,'KAYIT LİSTESİ'!$B$4:$G$737,5,0)))</f>
        <v>DİYARBAKIR</v>
      </c>
      <c r="G8" s="181"/>
      <c r="H8" s="211"/>
      <c r="I8" s="73">
        <v>2</v>
      </c>
      <c r="J8" s="198" t="s">
        <v>172</v>
      </c>
      <c r="K8" s="256">
        <f>IF(ISERROR(VLOOKUP(J8,'KAYIT LİSTESİ'!$B$4:$G$737,2,0)),"",(VLOOKUP(J8,'KAYIT LİSTESİ'!$B$4:$G$737,2,0)))</f>
        <v>177</v>
      </c>
      <c r="L8" s="200">
        <f>IF(ISERROR(VLOOKUP(J8,'KAYIT LİSTESİ'!$B$4:$G$737,3,0)),"",(VLOOKUP(J8,'KAYIT LİSTESİ'!$B$4:$G$737,3,0)))</f>
        <v>36620</v>
      </c>
      <c r="M8" s="172" t="str">
        <f>IF(ISERROR(VLOOKUP(J8,'KAYIT LİSTESİ'!$B$4:$G$737,4,0)),"",(VLOOKUP(J8,'KAYIT LİSTESİ'!$B$4:$G$737,4,0)))</f>
        <v>BAHAR BOZKURT</v>
      </c>
      <c r="N8" s="172" t="str">
        <f>IF(ISERROR(VLOOKUP(J8,'KAYIT LİSTESİ'!$B$4:$G$737,5,0)),"",(VLOOKUP(J8,'KAYIT LİSTESİ'!$B$4:$G$737,5,0)))</f>
        <v>NEVŞEHİR</v>
      </c>
      <c r="O8" s="201"/>
    </row>
    <row r="9" spans="1:15" ht="31.5" customHeight="1">
      <c r="A9" s="73">
        <v>3</v>
      </c>
      <c r="B9" s="198" t="s">
        <v>127</v>
      </c>
      <c r="C9" s="253">
        <f>IF(ISERROR(VLOOKUP(B9,'KAYIT LİSTESİ'!$B$4:$G$737,2,0)),"",(VLOOKUP(B9,'KAYIT LİSTESİ'!$B$4:$G$737,2,0)))</f>
        <v>11</v>
      </c>
      <c r="D9" s="116">
        <f>IF(ISERROR(VLOOKUP(B9,'KAYIT LİSTESİ'!$B$4:$G$737,3,0)),"",(VLOOKUP(B9,'KAYIT LİSTESİ'!$B$4:$G$737,3,0)))</f>
        <v>35434</v>
      </c>
      <c r="E9" s="199" t="str">
        <f>IF(ISERROR(VLOOKUP(B9,'KAYIT LİSTESİ'!$B$4:$G$737,4,0)),"",(VLOOKUP(B9,'KAYIT LİSTESİ'!$B$4:$G$737,4,0)))</f>
        <v>SEDA ERGÜVEN</v>
      </c>
      <c r="F9" s="199" t="str">
        <f>IF(ISERROR(VLOOKUP(B9,'KAYIT LİSTESİ'!$B$4:$G$737,5,0)),"",(VLOOKUP(B9,'KAYIT LİSTESİ'!$B$4:$G$737,5,0)))</f>
        <v>ANKARA</v>
      </c>
      <c r="G9" s="181"/>
      <c r="H9" s="211"/>
      <c r="I9" s="73">
        <v>3</v>
      </c>
      <c r="J9" s="198" t="s">
        <v>173</v>
      </c>
      <c r="K9" s="256">
        <f>IF(ISERROR(VLOOKUP(J9,'KAYIT LİSTESİ'!$B$4:$G$737,2,0)),"",(VLOOKUP(J9,'KAYIT LİSTESİ'!$B$4:$G$737,2,0)))</f>
        <v>179</v>
      </c>
      <c r="L9" s="200">
        <f>IF(ISERROR(VLOOKUP(J9,'KAYIT LİSTESİ'!$B$4:$G$737,3,0)),"",(VLOOKUP(J9,'KAYIT LİSTESİ'!$B$4:$G$737,3,0)))</f>
        <v>35486</v>
      </c>
      <c r="M9" s="172" t="str">
        <f>IF(ISERROR(VLOOKUP(J9,'KAYIT LİSTESİ'!$B$4:$G$737,4,0)),"",(VLOOKUP(J9,'KAYIT LİSTESİ'!$B$4:$G$737,4,0)))</f>
        <v>MERVE KALAFAT</v>
      </c>
      <c r="N9" s="172" t="str">
        <f>IF(ISERROR(VLOOKUP(J9,'KAYIT LİSTESİ'!$B$4:$G$737,5,0)),"",(VLOOKUP(J9,'KAYIT LİSTESİ'!$B$4:$G$737,5,0)))</f>
        <v>RİZE</v>
      </c>
      <c r="O9" s="201"/>
    </row>
    <row r="10" spans="1:15" ht="31.5" customHeight="1">
      <c r="A10" s="73">
        <v>4</v>
      </c>
      <c r="B10" s="198" t="s">
        <v>128</v>
      </c>
      <c r="C10" s="253">
        <f>IF(ISERROR(VLOOKUP(B10,'KAYIT LİSTESİ'!$B$4:$G$737,2,0)),"",(VLOOKUP(B10,'KAYIT LİSTESİ'!$B$4:$G$737,2,0)))</f>
        <v>201</v>
      </c>
      <c r="D10" s="116">
        <f>IF(ISERROR(VLOOKUP(B10,'KAYIT LİSTESİ'!$B$4:$G$737,3,0)),"",(VLOOKUP(B10,'KAYIT LİSTESİ'!$B$4:$G$737,3,0)))</f>
        <v>36346</v>
      </c>
      <c r="E10" s="199" t="str">
        <f>IF(ISERROR(VLOOKUP(B10,'KAYIT LİSTESİ'!$B$4:$G$737,4,0)),"",(VLOOKUP(B10,'KAYIT LİSTESİ'!$B$4:$G$737,4,0)))</f>
        <v>MELİKE ÖMÜR</v>
      </c>
      <c r="F10" s="199" t="str">
        <f>IF(ISERROR(VLOOKUP(B10,'KAYIT LİSTESİ'!$B$4:$G$737,5,0)),"",(VLOOKUP(B10,'KAYIT LİSTESİ'!$B$4:$G$737,5,0)))</f>
        <v>VAN</v>
      </c>
      <c r="G10" s="181"/>
      <c r="H10" s="211"/>
      <c r="I10" s="73">
        <v>4</v>
      </c>
      <c r="J10" s="198" t="s">
        <v>174</v>
      </c>
      <c r="K10" s="256">
        <f>IF(ISERROR(VLOOKUP(J10,'KAYIT LİSTESİ'!$B$4:$G$737,2,0)),"",(VLOOKUP(J10,'KAYIT LİSTESİ'!$B$4:$G$737,2,0)))</f>
        <v>211</v>
      </c>
      <c r="L10" s="200">
        <f>IF(ISERROR(VLOOKUP(J10,'KAYIT LİSTESİ'!$B$4:$G$737,3,0)),"",(VLOOKUP(J10,'KAYIT LİSTESİ'!$B$4:$G$737,3,0)))</f>
        <v>36605</v>
      </c>
      <c r="M10" s="172" t="str">
        <f>IF(ISERROR(VLOOKUP(J10,'KAYIT LİSTESİ'!$B$4:$G$737,4,0)),"",(VLOOKUP(J10,'KAYIT LİSTESİ'!$B$4:$G$737,4,0)))</f>
        <v>SEDA ÜNVER</v>
      </c>
      <c r="N10" s="172" t="str">
        <f>IF(ISERROR(VLOOKUP(J10,'KAYIT LİSTESİ'!$B$4:$G$737,5,0)),"",(VLOOKUP(J10,'KAYIT LİSTESİ'!$B$4:$G$737,5,0)))</f>
        <v>ADIYAMAN</v>
      </c>
      <c r="O10" s="201"/>
    </row>
    <row r="11" spans="1:15" ht="31.5" customHeight="1">
      <c r="A11" s="73">
        <v>5</v>
      </c>
      <c r="B11" s="198" t="s">
        <v>129</v>
      </c>
      <c r="C11" s="253">
        <f>IF(ISERROR(VLOOKUP(B11,'KAYIT LİSTESİ'!$B$4:$G$737,2,0)),"",(VLOOKUP(B11,'KAYIT LİSTESİ'!$B$4:$G$737,2,0)))</f>
        <v>104</v>
      </c>
      <c r="D11" s="116">
        <f>IF(ISERROR(VLOOKUP(B11,'KAYIT LİSTESİ'!$B$4:$G$737,3,0)),"",(VLOOKUP(B11,'KAYIT LİSTESİ'!$B$4:$G$737,3,0)))</f>
        <v>35657</v>
      </c>
      <c r="E11" s="199" t="str">
        <f>IF(ISERROR(VLOOKUP(B11,'KAYIT LİSTESİ'!$B$4:$G$737,4,0)),"",(VLOOKUP(B11,'KAYIT LİSTESİ'!$B$4:$G$737,4,0)))</f>
        <v>YAREN AÇAR</v>
      </c>
      <c r="F11" s="199" t="str">
        <f>IF(ISERROR(VLOOKUP(B11,'KAYIT LİSTESİ'!$B$4:$G$737,5,0)),"",(VLOOKUP(B11,'KAYIT LİSTESİ'!$B$4:$G$737,5,0)))</f>
        <v>İSTANBUL</v>
      </c>
      <c r="G11" s="181"/>
      <c r="H11" s="211"/>
      <c r="I11" s="73">
        <v>5</v>
      </c>
      <c r="J11" s="198" t="s">
        <v>175</v>
      </c>
      <c r="K11" s="256">
        <f>IF(ISERROR(VLOOKUP(J11,'KAYIT LİSTESİ'!$B$4:$G$737,2,0)),"",(VLOOKUP(J11,'KAYIT LİSTESİ'!$B$4:$G$737,2,0)))</f>
        <v>149</v>
      </c>
      <c r="L11" s="200">
        <f>IF(ISERROR(VLOOKUP(J11,'KAYIT LİSTESİ'!$B$4:$G$737,3,0)),"",(VLOOKUP(J11,'KAYIT LİSTESİ'!$B$4:$G$737,3,0)))</f>
        <v>36529</v>
      </c>
      <c r="M11" s="172" t="str">
        <f>IF(ISERROR(VLOOKUP(J11,'KAYIT LİSTESİ'!$B$4:$G$737,4,0)),"",(VLOOKUP(J11,'KAYIT LİSTESİ'!$B$4:$G$737,4,0)))</f>
        <v>AYŞE NUR ALTUNTAŞ</v>
      </c>
      <c r="N11" s="172" t="str">
        <f>IF(ISERROR(VLOOKUP(J11,'KAYIT LİSTESİ'!$B$4:$G$737,5,0)),"",(VLOOKUP(J11,'KAYIT LİSTESİ'!$B$4:$G$737,5,0)))</f>
        <v>KIRŞEHİR</v>
      </c>
      <c r="O11" s="201"/>
    </row>
    <row r="12" spans="1:15" ht="31.5" customHeight="1">
      <c r="A12" s="73">
        <v>6</v>
      </c>
      <c r="B12" s="198" t="s">
        <v>130</v>
      </c>
      <c r="C12" s="253">
        <f>IF(ISERROR(VLOOKUP(B12,'KAYIT LİSTESİ'!$B$4:$G$737,2,0)),"",(VLOOKUP(B12,'KAYIT LİSTESİ'!$B$4:$G$737,2,0)))</f>
        <v>117</v>
      </c>
      <c r="D12" s="116">
        <f>IF(ISERROR(VLOOKUP(B12,'KAYIT LİSTESİ'!$B$4:$G$737,3,0)),"",(VLOOKUP(B12,'KAYIT LİSTESİ'!$B$4:$G$737,3,0)))</f>
        <v>36329</v>
      </c>
      <c r="E12" s="199" t="str">
        <f>IF(ISERROR(VLOOKUP(B12,'KAYIT LİSTESİ'!$B$4:$G$737,4,0)),"",(VLOOKUP(B12,'KAYIT LİSTESİ'!$B$4:$G$737,4,0)))</f>
        <v>SEHER AKKUŞ</v>
      </c>
      <c r="F12" s="199" t="str">
        <f>IF(ISERROR(VLOOKUP(B12,'KAYIT LİSTESİ'!$B$4:$G$737,5,0)),"",(VLOOKUP(B12,'KAYIT LİSTESİ'!$B$4:$G$737,5,0)))</f>
        <v>KARAMAN</v>
      </c>
      <c r="G12" s="181"/>
      <c r="H12" s="211"/>
      <c r="I12" s="73">
        <v>6</v>
      </c>
      <c r="J12" s="198" t="s">
        <v>176</v>
      </c>
      <c r="K12" s="256">
        <f>IF(ISERROR(VLOOKUP(J12,'KAYIT LİSTESİ'!$B$4:$G$737,2,0)),"",(VLOOKUP(J12,'KAYIT LİSTESİ'!$B$4:$G$737,2,0)))</f>
        <v>58</v>
      </c>
      <c r="L12" s="200">
        <f>IF(ISERROR(VLOOKUP(J12,'KAYIT LİSTESİ'!$B$4:$G$737,3,0)),"",(VLOOKUP(J12,'KAYIT LİSTESİ'!$B$4:$G$737,3,0)))</f>
        <v>36874</v>
      </c>
      <c r="M12" s="172" t="str">
        <f>IF(ISERROR(VLOOKUP(J12,'KAYIT LİSTESİ'!$B$4:$G$737,4,0)),"",(VLOOKUP(J12,'KAYIT LİSTESİ'!$B$4:$G$737,4,0)))</f>
        <v>SİMAY NUR ERGİN</v>
      </c>
      <c r="N12" s="172" t="str">
        <f>IF(ISERROR(VLOOKUP(J12,'KAYIT LİSTESİ'!$B$4:$G$737,5,0)),"",(VLOOKUP(J12,'KAYIT LİSTESİ'!$B$4:$G$737,5,0)))</f>
        <v>EDİRNE</v>
      </c>
      <c r="O12" s="201"/>
    </row>
    <row r="13" spans="1:15" ht="31.5" customHeight="1">
      <c r="A13" s="73">
        <v>7</v>
      </c>
      <c r="B13" s="198" t="s">
        <v>458</v>
      </c>
      <c r="C13" s="253">
        <f>IF(ISERROR(VLOOKUP(B13,'KAYIT LİSTESİ'!$B$4:$G$737,2,0)),"",(VLOOKUP(B13,'KAYIT LİSTESİ'!$B$4:$G$737,2,0)))</f>
        <v>74</v>
      </c>
      <c r="D13" s="116">
        <f>IF(ISERROR(VLOOKUP(B13,'KAYIT LİSTESİ'!$B$4:$G$737,3,0)),"",(VLOOKUP(B13,'KAYIT LİSTESİ'!$B$4:$G$737,3,0)))</f>
        <v>36013</v>
      </c>
      <c r="E13" s="199" t="str">
        <f>IF(ISERROR(VLOOKUP(B13,'KAYIT LİSTESİ'!$B$4:$G$737,4,0)),"",(VLOOKUP(B13,'KAYIT LİSTESİ'!$B$4:$G$737,4,0)))</f>
        <v>SURA SELİN ÜNER </v>
      </c>
      <c r="F13" s="199" t="str">
        <f>IF(ISERROR(VLOOKUP(B13,'KAYIT LİSTESİ'!$B$4:$G$737,5,0)),"",(VLOOKUP(B13,'KAYIT LİSTESİ'!$B$4:$G$737,5,0)))</f>
        <v>ESKİŞEHİR </v>
      </c>
      <c r="G13" s="181"/>
      <c r="H13" s="211"/>
      <c r="I13" s="73">
        <v>7</v>
      </c>
      <c r="J13" s="198" t="s">
        <v>177</v>
      </c>
      <c r="K13" s="256">
        <f>IF(ISERROR(VLOOKUP(J13,'KAYIT LİSTESİ'!$B$4:$G$737,2,0)),"",(VLOOKUP(J13,'KAYIT LİSTESİ'!$B$4:$G$737,2,0)))</f>
        <v>148</v>
      </c>
      <c r="L13" s="200">
        <f>IF(ISERROR(VLOOKUP(J13,'KAYIT LİSTESİ'!$B$4:$G$737,3,0)),"",(VLOOKUP(J13,'KAYIT LİSTESİ'!$B$4:$G$737,3,0)))</f>
        <v>35565</v>
      </c>
      <c r="M13" s="172" t="str">
        <f>IF(ISERROR(VLOOKUP(J13,'KAYIT LİSTESİ'!$B$4:$G$737,4,0)),"",(VLOOKUP(J13,'KAYIT LİSTESİ'!$B$4:$G$737,4,0)))</f>
        <v>RÜMEYSA ÇİFTÇİ</v>
      </c>
      <c r="N13" s="172" t="str">
        <f>IF(ISERROR(VLOOKUP(J13,'KAYIT LİSTESİ'!$B$4:$G$737,5,0)),"",(VLOOKUP(J13,'KAYIT LİSTESİ'!$B$4:$G$737,5,0)))</f>
        <v>KIRIKKALE</v>
      </c>
      <c r="O13" s="201"/>
    </row>
    <row r="14" spans="1:15" ht="31.5" customHeight="1">
      <c r="A14" s="73">
        <v>8</v>
      </c>
      <c r="B14" s="198" t="s">
        <v>459</v>
      </c>
      <c r="C14" s="253">
        <f>IF(ISERROR(VLOOKUP(B14,'KAYIT LİSTESİ'!$B$4:$G$737,2,0)),"",(VLOOKUP(B14,'KAYIT LİSTESİ'!$B$4:$G$737,2,0)))</f>
        <v>208</v>
      </c>
      <c r="D14" s="116">
        <f>IF(ISERROR(VLOOKUP(B14,'KAYIT LİSTESİ'!$B$4:$G$737,3,0)),"",(VLOOKUP(B14,'KAYIT LİSTESİ'!$B$4:$G$737,3,0)))</f>
        <v>36714</v>
      </c>
      <c r="E14" s="199" t="str">
        <f>IF(ISERROR(VLOOKUP(B14,'KAYIT LİSTESİ'!$B$4:$G$737,4,0)),"",(VLOOKUP(B14,'KAYIT LİSTESİ'!$B$4:$G$737,4,0)))</f>
        <v>ZEHRA KARABABA</v>
      </c>
      <c r="F14" s="199" t="str">
        <f>IF(ISERROR(VLOOKUP(B14,'KAYIT LİSTESİ'!$B$4:$G$737,5,0)),"",(VLOOKUP(B14,'KAYIT LİSTESİ'!$B$4:$G$737,5,0)))</f>
        <v>ADIYAMAN</v>
      </c>
      <c r="G14" s="181"/>
      <c r="H14" s="211"/>
      <c r="I14" s="73">
        <v>8</v>
      </c>
      <c r="J14" s="198" t="s">
        <v>178</v>
      </c>
      <c r="K14" s="256">
        <f>IF(ISERROR(VLOOKUP(J14,'KAYIT LİSTESİ'!$B$4:$G$737,2,0)),"",(VLOOKUP(J14,'KAYIT LİSTESİ'!$B$4:$G$737,2,0)))</f>
        <v>35</v>
      </c>
      <c r="L14" s="200">
        <f>IF(ISERROR(VLOOKUP(J14,'KAYIT LİSTESİ'!$B$4:$G$737,3,0)),"",(VLOOKUP(J14,'KAYIT LİSTESİ'!$B$4:$G$737,3,0)))</f>
        <v>36397</v>
      </c>
      <c r="M14" s="172" t="str">
        <f>IF(ISERROR(VLOOKUP(J14,'KAYIT LİSTESİ'!$B$4:$G$737,4,0)),"",(VLOOKUP(J14,'KAYIT LİSTESİ'!$B$4:$G$737,4,0)))</f>
        <v>MELEK ZÜBEYDE ŞAHİNOĞLU</v>
      </c>
      <c r="N14" s="172" t="str">
        <f>IF(ISERROR(VLOOKUP(J14,'KAYIT LİSTESİ'!$B$4:$G$737,5,0)),"",(VLOOKUP(J14,'KAYIT LİSTESİ'!$B$4:$G$737,5,0)))</f>
        <v>BURSA</v>
      </c>
      <c r="O14" s="201"/>
    </row>
    <row r="15" spans="1:15" ht="31.5" customHeight="1">
      <c r="A15" s="582" t="s">
        <v>17</v>
      </c>
      <c r="B15" s="583"/>
      <c r="C15" s="583"/>
      <c r="D15" s="583"/>
      <c r="E15" s="583"/>
      <c r="F15" s="583"/>
      <c r="G15" s="583"/>
      <c r="H15" s="211"/>
      <c r="I15" s="73">
        <v>9</v>
      </c>
      <c r="J15" s="198" t="s">
        <v>179</v>
      </c>
      <c r="K15" s="256">
        <f>IF(ISERROR(VLOOKUP(J15,'KAYIT LİSTESİ'!$B$4:$G$737,2,0)),"",(VLOOKUP(J15,'KAYIT LİSTESİ'!$B$4:$G$737,2,0)))</f>
        <v>165</v>
      </c>
      <c r="L15" s="200">
        <f>IF(ISERROR(VLOOKUP(J15,'KAYIT LİSTESİ'!$B$4:$G$737,3,0)),"",(VLOOKUP(J15,'KAYIT LİSTESİ'!$B$4:$G$737,3,0)))</f>
        <v>35674</v>
      </c>
      <c r="M15" s="172" t="str">
        <f>IF(ISERROR(VLOOKUP(J15,'KAYIT LİSTESİ'!$B$4:$G$737,4,0)),"",(VLOOKUP(J15,'KAYIT LİSTESİ'!$B$4:$G$737,4,0)))</f>
        <v>DİLAN ERDEMİR</v>
      </c>
      <c r="N15" s="172" t="str">
        <f>IF(ISERROR(VLOOKUP(J15,'KAYIT LİSTESİ'!$B$4:$G$737,5,0)),"",(VLOOKUP(J15,'KAYIT LİSTESİ'!$B$4:$G$737,5,0)))</f>
        <v>KONYA</v>
      </c>
      <c r="O15" s="201"/>
    </row>
    <row r="16" spans="1:15" ht="31.5" customHeight="1">
      <c r="A16" s="194" t="s">
        <v>12</v>
      </c>
      <c r="B16" s="194" t="s">
        <v>87</v>
      </c>
      <c r="C16" s="194" t="s">
        <v>86</v>
      </c>
      <c r="D16" s="195" t="s">
        <v>13</v>
      </c>
      <c r="E16" s="196" t="s">
        <v>14</v>
      </c>
      <c r="F16" s="196" t="s">
        <v>548</v>
      </c>
      <c r="G16" s="197" t="s">
        <v>203</v>
      </c>
      <c r="H16" s="211"/>
      <c r="I16" s="73">
        <v>10</v>
      </c>
      <c r="J16" s="198" t="s">
        <v>180</v>
      </c>
      <c r="K16" s="256">
        <f>IF(ISERROR(VLOOKUP(J16,'KAYIT LİSTESİ'!$B$4:$G$737,2,0)),"",(VLOOKUP(J16,'KAYIT LİSTESİ'!$B$4:$G$737,2,0)))</f>
        <v>185</v>
      </c>
      <c r="L16" s="200">
        <f>IF(ISERROR(VLOOKUP(J16,'KAYIT LİSTESİ'!$B$4:$G$737,3,0)),"",(VLOOKUP(J16,'KAYIT LİSTESİ'!$B$4:$G$737,3,0)))</f>
        <v>35796</v>
      </c>
      <c r="M16" s="172" t="str">
        <f>IF(ISERROR(VLOOKUP(J16,'KAYIT LİSTESİ'!$B$4:$G$737,4,0)),"",(VLOOKUP(J16,'KAYIT LİSTESİ'!$B$4:$G$737,4,0)))</f>
        <v>EMİNE SELDA KIRDEMİR</v>
      </c>
      <c r="N16" s="172" t="str">
        <f>IF(ISERROR(VLOOKUP(J16,'KAYIT LİSTESİ'!$B$4:$G$737,5,0)),"",(VLOOKUP(J16,'KAYIT LİSTESİ'!$B$4:$G$737,5,0)))</f>
        <v>SAKARYA</v>
      </c>
      <c r="O16" s="201"/>
    </row>
    <row r="17" spans="1:15" ht="31.5" customHeight="1">
      <c r="A17" s="73">
        <v>1</v>
      </c>
      <c r="B17" s="198" t="s">
        <v>131</v>
      </c>
      <c r="C17" s="253">
        <f>IF(ISERROR(VLOOKUP(B17,'KAYIT LİSTESİ'!$B$4:$G$737,2,0)),"",(VLOOKUP(B17,'KAYIT LİSTESİ'!$B$4:$G$737,2,0)))</f>
      </c>
      <c r="D17" s="116">
        <f>IF(ISERROR(VLOOKUP(B17,'KAYIT LİSTESİ'!$B$4:$G$737,3,0)),"",(VLOOKUP(B17,'KAYIT LİSTESİ'!$B$4:$G$737,3,0)))</f>
      </c>
      <c r="E17" s="199">
        <f>IF(ISERROR(VLOOKUP(B17,'KAYIT LİSTESİ'!$B$4:$G$737,4,0)),"",(VLOOKUP(B17,'KAYIT LİSTESİ'!$B$4:$G$737,4,0)))</f>
      </c>
      <c r="F17" s="199">
        <f>IF(ISERROR(VLOOKUP(B17,'KAYIT LİSTESİ'!$B$4:$G$737,5,0)),"",(VLOOKUP(B17,'KAYIT LİSTESİ'!$B$4:$G$737,5,0)))</f>
      </c>
      <c r="G17" s="181"/>
      <c r="H17" s="211"/>
      <c r="I17" s="73">
        <v>11</v>
      </c>
      <c r="J17" s="198" t="s">
        <v>181</v>
      </c>
      <c r="K17" s="256">
        <f>IF(ISERROR(VLOOKUP(J17,'KAYIT LİSTESİ'!$B$4:$G$737,2,0)),"",(VLOOKUP(J17,'KAYIT LİSTESİ'!$B$4:$G$737,2,0)))</f>
        <v>172</v>
      </c>
      <c r="L17" s="200">
        <f>IF(ISERROR(VLOOKUP(J17,'KAYIT LİSTESİ'!$B$4:$G$737,3,0)),"",(VLOOKUP(J17,'KAYIT LİSTESİ'!$B$4:$G$737,3,0)))</f>
        <v>35638</v>
      </c>
      <c r="M17" s="172" t="str">
        <f>IF(ISERROR(VLOOKUP(J17,'KAYIT LİSTESİ'!$B$4:$G$737,4,0)),"",(VLOOKUP(J17,'KAYIT LİSTESİ'!$B$4:$G$737,4,0)))</f>
        <v>YAREN GÜLER</v>
      </c>
      <c r="N17" s="172" t="str">
        <f>IF(ISERROR(VLOOKUP(J17,'KAYIT LİSTESİ'!$B$4:$G$737,5,0)),"",(VLOOKUP(J17,'KAYIT LİSTESİ'!$B$4:$G$737,5,0)))</f>
        <v>MERSİN</v>
      </c>
      <c r="O17" s="201"/>
    </row>
    <row r="18" spans="1:15" ht="31.5" customHeight="1">
      <c r="A18" s="73">
        <v>2</v>
      </c>
      <c r="B18" s="198" t="s">
        <v>132</v>
      </c>
      <c r="C18" s="253">
        <f>IF(ISERROR(VLOOKUP(B18,'KAYIT LİSTESİ'!$B$4:$G$737,2,0)),"",(VLOOKUP(B18,'KAYIT LİSTESİ'!$B$4:$G$737,2,0)))</f>
        <v>193</v>
      </c>
      <c r="D18" s="116">
        <f>IF(ISERROR(VLOOKUP(B18,'KAYIT LİSTESİ'!$B$4:$G$737,3,0)),"",(VLOOKUP(B18,'KAYIT LİSTESİ'!$B$4:$G$737,3,0)))</f>
        <v>36322</v>
      </c>
      <c r="E18" s="199" t="str">
        <f>IF(ISERROR(VLOOKUP(B18,'KAYIT LİSTESİ'!$B$4:$G$737,4,0)),"",(VLOOKUP(B18,'KAYIT LİSTESİ'!$B$4:$G$737,4,0)))</f>
        <v>EDANUR ŞEMŞEK</v>
      </c>
      <c r="F18" s="199" t="str">
        <f>IF(ISERROR(VLOOKUP(B18,'KAYIT LİSTESİ'!$B$4:$G$737,5,0)),"",(VLOOKUP(B18,'KAYIT LİSTESİ'!$B$4:$G$737,5,0)))</f>
        <v>TRABZON</v>
      </c>
      <c r="G18" s="181"/>
      <c r="H18" s="211"/>
      <c r="I18" s="73">
        <v>12</v>
      </c>
      <c r="J18" s="198" t="s">
        <v>182</v>
      </c>
      <c r="K18" s="256">
        <f>IF(ISERROR(VLOOKUP(J18,'KAYIT LİSTESİ'!$B$4:$G$737,2,0)),"",(VLOOKUP(J18,'KAYIT LİSTESİ'!$B$4:$G$737,2,0)))</f>
        <v>37</v>
      </c>
      <c r="L18" s="200">
        <f>IF(ISERROR(VLOOKUP(J18,'KAYIT LİSTESİ'!$B$4:$G$737,3,0)),"",(VLOOKUP(J18,'KAYIT LİSTESİ'!$B$4:$G$737,3,0)))</f>
        <v>36083</v>
      </c>
      <c r="M18" s="172" t="str">
        <f>IF(ISERROR(VLOOKUP(J18,'KAYIT LİSTESİ'!$B$4:$G$737,4,0)),"",(VLOOKUP(J18,'KAYIT LİSTESİ'!$B$4:$G$737,4,0)))</f>
        <v>TUĞBA YENİ</v>
      </c>
      <c r="N18" s="172" t="str">
        <f>IF(ISERROR(VLOOKUP(J18,'KAYIT LİSTESİ'!$B$4:$G$737,5,0)),"",(VLOOKUP(J18,'KAYIT LİSTESİ'!$B$4:$G$737,5,0)))</f>
        <v>BURSA</v>
      </c>
      <c r="O18" s="201"/>
    </row>
    <row r="19" spans="1:15" ht="31.5" customHeight="1">
      <c r="A19" s="73">
        <v>3</v>
      </c>
      <c r="B19" s="198" t="s">
        <v>133</v>
      </c>
      <c r="C19" s="253">
        <f>IF(ISERROR(VLOOKUP(B19,'KAYIT LİSTESİ'!$B$4:$G$737,2,0)),"",(VLOOKUP(B19,'KAYIT LİSTESİ'!$B$4:$G$737,2,0)))</f>
        <v>141</v>
      </c>
      <c r="D19" s="116">
        <f>IF(ISERROR(VLOOKUP(B19,'KAYIT LİSTESİ'!$B$4:$G$737,3,0)),"",(VLOOKUP(B19,'KAYIT LİSTESİ'!$B$4:$G$737,3,0)))</f>
        <v>36058</v>
      </c>
      <c r="E19" s="199" t="str">
        <f>IF(ISERROR(VLOOKUP(B19,'KAYIT LİSTESİ'!$B$4:$G$737,4,0)),"",(VLOOKUP(B19,'KAYIT LİSTESİ'!$B$4:$G$737,4,0)))</f>
        <v>LEYLA KARSÖKEN</v>
      </c>
      <c r="F19" s="199" t="str">
        <f>IF(ISERROR(VLOOKUP(B19,'KAYIT LİSTESİ'!$B$4:$G$737,5,0)),"",(VLOOKUP(B19,'KAYIT LİSTESİ'!$B$4:$G$737,5,0)))</f>
        <v>KIRIKKALE</v>
      </c>
      <c r="G19" s="181"/>
      <c r="H19" s="211"/>
      <c r="I19" s="73">
        <v>13</v>
      </c>
      <c r="J19" s="198" t="s">
        <v>183</v>
      </c>
      <c r="K19" s="256">
        <f>IF(ISERROR(VLOOKUP(J19,'KAYIT LİSTESİ'!$B$4:$G$737,2,0)),"",(VLOOKUP(J19,'KAYIT LİSTESİ'!$B$4:$G$737,2,0)))</f>
        <v>138</v>
      </c>
      <c r="L19" s="200">
        <f>IF(ISERROR(VLOOKUP(J19,'KAYIT LİSTESİ'!$B$4:$G$737,3,0)),"",(VLOOKUP(J19,'KAYIT LİSTESİ'!$B$4:$G$737,3,0)))</f>
        <v>35800</v>
      </c>
      <c r="M19" s="172" t="str">
        <f>IF(ISERROR(VLOOKUP(J19,'KAYIT LİSTESİ'!$B$4:$G$737,4,0)),"",(VLOOKUP(J19,'KAYIT LİSTESİ'!$B$4:$G$737,4,0)))</f>
        <v>SİBEL TİDİM</v>
      </c>
      <c r="N19" s="172" t="str">
        <f>IF(ISERROR(VLOOKUP(J19,'KAYIT LİSTESİ'!$B$4:$G$737,5,0)),"",(VLOOKUP(J19,'KAYIT LİSTESİ'!$B$4:$G$737,5,0)))</f>
        <v>KAYSERİ</v>
      </c>
      <c r="O19" s="201"/>
    </row>
    <row r="20" spans="1:15" ht="31.5" customHeight="1">
      <c r="A20" s="73">
        <v>4</v>
      </c>
      <c r="B20" s="198" t="s">
        <v>134</v>
      </c>
      <c r="C20" s="253">
        <f>IF(ISERROR(VLOOKUP(B20,'KAYIT LİSTESİ'!$B$4:$G$737,2,0)),"",(VLOOKUP(B20,'KAYIT LİSTESİ'!$B$4:$G$737,2,0)))</f>
        <v>110</v>
      </c>
      <c r="D20" s="116">
        <f>IF(ISERROR(VLOOKUP(B20,'KAYIT LİSTESİ'!$B$4:$G$737,3,0)),"",(VLOOKUP(B20,'KAYIT LİSTESİ'!$B$4:$G$737,3,0)))</f>
        <v>35990</v>
      </c>
      <c r="E20" s="199" t="str">
        <f>IF(ISERROR(VLOOKUP(B20,'KAYIT LİSTESİ'!$B$4:$G$737,4,0)),"",(VLOOKUP(B20,'KAYIT LİSTESİ'!$B$4:$G$737,4,0)))</f>
        <v>FERİDE TERZİ</v>
      </c>
      <c r="F20" s="199" t="str">
        <f>IF(ISERROR(VLOOKUP(B20,'KAYIT LİSTESİ'!$B$4:$G$737,5,0)),"",(VLOOKUP(B20,'KAYIT LİSTESİ'!$B$4:$G$737,5,0)))</f>
        <v>İZMİR</v>
      </c>
      <c r="G20" s="181"/>
      <c r="H20" s="211"/>
      <c r="I20" s="73">
        <v>14</v>
      </c>
      <c r="J20" s="198" t="s">
        <v>184</v>
      </c>
      <c r="K20" s="256">
        <f>IF(ISERROR(VLOOKUP(J20,'KAYIT LİSTESİ'!$B$4:$G$737,2,0)),"",(VLOOKUP(J20,'KAYIT LİSTESİ'!$B$4:$G$737,2,0)))</f>
        <v>81</v>
      </c>
      <c r="L20" s="200">
        <f>IF(ISERROR(VLOOKUP(J20,'KAYIT LİSTESİ'!$B$4:$G$737,3,0)),"",(VLOOKUP(J20,'KAYIT LİSTESİ'!$B$4:$G$737,3,0)))</f>
        <v>36385</v>
      </c>
      <c r="M20" s="172" t="str">
        <f>IF(ISERROR(VLOOKUP(J20,'KAYIT LİSTESİ'!$B$4:$G$737,4,0)),"",(VLOOKUP(J20,'KAYIT LİSTESİ'!$B$4:$G$737,4,0)))</f>
        <v>ŞEYMA BİRİNCİ</v>
      </c>
      <c r="N20" s="172" t="str">
        <f>IF(ISERROR(VLOOKUP(J20,'KAYIT LİSTESİ'!$B$4:$G$737,5,0)),"",(VLOOKUP(J20,'KAYIT LİSTESİ'!$B$4:$G$737,5,0)))</f>
        <v>GİRESUN</v>
      </c>
      <c r="O20" s="201"/>
    </row>
    <row r="21" spans="1:15" ht="31.5" customHeight="1">
      <c r="A21" s="73">
        <v>5</v>
      </c>
      <c r="B21" s="198" t="s">
        <v>135</v>
      </c>
      <c r="C21" s="253">
        <f>IF(ISERROR(VLOOKUP(B21,'KAYIT LİSTESİ'!$B$4:$G$737,2,0)),"",(VLOOKUP(B21,'KAYIT LİSTESİ'!$B$4:$G$737,2,0)))</f>
        <v>103</v>
      </c>
      <c r="D21" s="116">
        <f>IF(ISERROR(VLOOKUP(B21,'KAYIT LİSTESİ'!$B$4:$G$737,3,0)),"",(VLOOKUP(B21,'KAYIT LİSTESİ'!$B$4:$G$737,3,0)))</f>
        <v>36080</v>
      </c>
      <c r="E21" s="199" t="str">
        <f>IF(ISERROR(VLOOKUP(B21,'KAYIT LİSTESİ'!$B$4:$G$737,4,0)),"",(VLOOKUP(B21,'KAYIT LİSTESİ'!$B$4:$G$737,4,0)))</f>
        <v>DERYA NUR KEMALOĞLU</v>
      </c>
      <c r="F21" s="199" t="str">
        <f>IF(ISERROR(VLOOKUP(B21,'KAYIT LİSTESİ'!$B$4:$G$737,5,0)),"",(VLOOKUP(B21,'KAYIT LİSTESİ'!$B$4:$G$737,5,0)))</f>
        <v>İSTANBUL</v>
      </c>
      <c r="G21" s="181"/>
      <c r="H21" s="211"/>
      <c r="I21" s="73">
        <v>15</v>
      </c>
      <c r="J21" s="198" t="s">
        <v>185</v>
      </c>
      <c r="K21" s="256">
        <f>IF(ISERROR(VLOOKUP(J21,'KAYIT LİSTESİ'!$B$4:$G$737,2,0)),"",(VLOOKUP(J21,'KAYIT LİSTESİ'!$B$4:$G$737,2,0)))</f>
        <v>19</v>
      </c>
      <c r="L21" s="200">
        <f>IF(ISERROR(VLOOKUP(J21,'KAYIT LİSTESİ'!$B$4:$G$737,3,0)),"",(VLOOKUP(J21,'KAYIT LİSTESİ'!$B$4:$G$737,3,0)))</f>
        <v>36170</v>
      </c>
      <c r="M21" s="172" t="str">
        <f>IF(ISERROR(VLOOKUP(J21,'KAYIT LİSTESİ'!$B$4:$G$737,4,0)),"",(VLOOKUP(J21,'KAYIT LİSTESİ'!$B$4:$G$737,4,0)))</f>
        <v>HURİ ELFİN ORAL</v>
      </c>
      <c r="N21" s="172" t="str">
        <f>IF(ISERROR(VLOOKUP(J21,'KAYIT LİSTESİ'!$B$4:$G$737,5,0)),"",(VLOOKUP(J21,'KAYIT LİSTESİ'!$B$4:$G$737,5,0)))</f>
        <v>ANTALYA</v>
      </c>
      <c r="O21" s="201"/>
    </row>
    <row r="22" spans="1:15" ht="31.5" customHeight="1">
      <c r="A22" s="73">
        <v>6</v>
      </c>
      <c r="B22" s="198" t="s">
        <v>136</v>
      </c>
      <c r="C22" s="253">
        <f>IF(ISERROR(VLOOKUP(B22,'KAYIT LİSTESİ'!$B$4:$G$737,2,0)),"",(VLOOKUP(B22,'KAYIT LİSTESİ'!$B$4:$G$737,2,0)))</f>
        <v>129</v>
      </c>
      <c r="D22" s="116">
        <f>IF(ISERROR(VLOOKUP(B22,'KAYIT LİSTESİ'!$B$4:$G$737,3,0)),"",(VLOOKUP(B22,'KAYIT LİSTESİ'!$B$4:$G$737,3,0)))</f>
        <v>36645</v>
      </c>
      <c r="E22" s="199" t="str">
        <f>IF(ISERROR(VLOOKUP(B22,'KAYIT LİSTESİ'!$B$4:$G$737,4,0)),"",(VLOOKUP(B22,'KAYIT LİSTESİ'!$B$4:$G$737,4,0)))</f>
        <v>DAMLA NUR TÜMER</v>
      </c>
      <c r="F22" s="199" t="str">
        <f>IF(ISERROR(VLOOKUP(B22,'KAYIT LİSTESİ'!$B$4:$G$737,5,0)),"",(VLOOKUP(B22,'KAYIT LİSTESİ'!$B$4:$G$737,5,0)))</f>
        <v>KAYSERİ</v>
      </c>
      <c r="G22" s="181"/>
      <c r="H22" s="211"/>
      <c r="I22" s="73">
        <v>16</v>
      </c>
      <c r="J22" s="198" t="s">
        <v>186</v>
      </c>
      <c r="K22" s="256">
        <f>IF(ISERROR(VLOOKUP(J22,'KAYIT LİSTESİ'!$B$4:$G$737,2,0)),"",(VLOOKUP(J22,'KAYIT LİSTESİ'!$B$4:$G$737,2,0)))</f>
        <v>156</v>
      </c>
      <c r="L22" s="200">
        <f>IF(ISERROR(VLOOKUP(J22,'KAYIT LİSTESİ'!$B$4:$G$737,3,0)),"",(VLOOKUP(J22,'KAYIT LİSTESİ'!$B$4:$G$737,3,0)))</f>
        <v>36526</v>
      </c>
      <c r="M22" s="172" t="str">
        <f>IF(ISERROR(VLOOKUP(J22,'KAYIT LİSTESİ'!$B$4:$G$737,4,0)),"",(VLOOKUP(J22,'KAYIT LİSTESİ'!$B$4:$G$737,4,0)))</f>
        <v>ESRA ERKEÇ</v>
      </c>
      <c r="N22" s="172" t="str">
        <f>IF(ISERROR(VLOOKUP(J22,'KAYIT LİSTESİ'!$B$4:$G$737,5,0)),"",(VLOOKUP(J22,'KAYIT LİSTESİ'!$B$4:$G$737,5,0)))</f>
        <v>KONYA</v>
      </c>
      <c r="O22" s="201"/>
    </row>
    <row r="23" spans="1:15" ht="31.5" customHeight="1">
      <c r="A23" s="73">
        <v>7</v>
      </c>
      <c r="B23" s="198" t="s">
        <v>460</v>
      </c>
      <c r="C23" s="253">
        <f>IF(ISERROR(VLOOKUP(B23,'KAYIT LİSTESİ'!$B$4:$G$737,2,0)),"",(VLOOKUP(B23,'KAYIT LİSTESİ'!$B$4:$G$737,2,0)))</f>
        <v>75</v>
      </c>
      <c r="D23" s="116">
        <f>IF(ISERROR(VLOOKUP(B23,'KAYIT LİSTESİ'!$B$4:$G$737,3,0)),"",(VLOOKUP(B23,'KAYIT LİSTESİ'!$B$4:$G$737,3,0)))</f>
        <v>36211</v>
      </c>
      <c r="E23" s="199" t="str">
        <f>IF(ISERROR(VLOOKUP(B23,'KAYIT LİSTESİ'!$B$4:$G$737,4,0)),"",(VLOOKUP(B23,'KAYIT LİSTESİ'!$B$4:$G$737,4,0)))</f>
        <v>BEYZA MERCAN </v>
      </c>
      <c r="F23" s="199" t="str">
        <f>IF(ISERROR(VLOOKUP(B23,'KAYIT LİSTESİ'!$B$4:$G$737,5,0)),"",(VLOOKUP(B23,'KAYIT LİSTESİ'!$B$4:$G$737,5,0)))</f>
        <v>ESKİŞEHİR </v>
      </c>
      <c r="G23" s="181"/>
      <c r="H23" s="211"/>
      <c r="I23" s="73">
        <v>17</v>
      </c>
      <c r="J23" s="198" t="s">
        <v>187</v>
      </c>
      <c r="K23" s="256">
        <f>IF(ISERROR(VLOOKUP(J23,'KAYIT LİSTESİ'!$B$4:$G$737,2,0)),"",(VLOOKUP(J23,'KAYIT LİSTESİ'!$B$4:$G$737,2,0)))</f>
        <v>188</v>
      </c>
      <c r="L23" s="200">
        <f>IF(ISERROR(VLOOKUP(J23,'KAYIT LİSTESİ'!$B$4:$G$737,3,0)),"",(VLOOKUP(J23,'KAYIT LİSTESİ'!$B$4:$G$737,3,0)))</f>
        <v>35621</v>
      </c>
      <c r="M23" s="172" t="str">
        <f>IF(ISERROR(VLOOKUP(J23,'KAYIT LİSTESİ'!$B$4:$G$737,4,0)),"",(VLOOKUP(J23,'KAYIT LİSTESİ'!$B$4:$G$737,4,0)))</f>
        <v>SEMANUR İNAN</v>
      </c>
      <c r="N23" s="172" t="str">
        <f>IF(ISERROR(VLOOKUP(J23,'KAYIT LİSTESİ'!$B$4:$G$737,5,0)),"",(VLOOKUP(J23,'KAYIT LİSTESİ'!$B$4:$G$737,5,0)))</f>
        <v>TRABZON</v>
      </c>
      <c r="O23" s="201"/>
    </row>
    <row r="24" spans="1:15" ht="31.5" customHeight="1">
      <c r="A24" s="73">
        <v>8</v>
      </c>
      <c r="B24" s="198" t="s">
        <v>461</v>
      </c>
      <c r="C24" s="253">
        <f>IF(ISERROR(VLOOKUP(B24,'KAYIT LİSTESİ'!$B$4:$G$737,2,0)),"",(VLOOKUP(B24,'KAYIT LİSTESİ'!$B$4:$G$737,2,0)))</f>
        <v>209</v>
      </c>
      <c r="D24" s="116">
        <f>IF(ISERROR(VLOOKUP(B24,'KAYIT LİSTESİ'!$B$4:$G$737,3,0)),"",(VLOOKUP(B24,'KAYIT LİSTESİ'!$B$4:$G$737,3,0)))</f>
        <v>35796</v>
      </c>
      <c r="E24" s="199" t="str">
        <f>IF(ISERROR(VLOOKUP(B24,'KAYIT LİSTESİ'!$B$4:$G$737,4,0)),"",(VLOOKUP(B24,'KAYIT LİSTESİ'!$B$4:$G$737,4,0)))</f>
        <v>ASLI ADALI</v>
      </c>
      <c r="F24" s="199" t="str">
        <f>IF(ISERROR(VLOOKUP(B24,'KAYIT LİSTESİ'!$B$4:$G$737,5,0)),"",(VLOOKUP(B24,'KAYIT LİSTESİ'!$B$4:$G$737,5,0)))</f>
        <v>ADIYAMAN</v>
      </c>
      <c r="G24" s="181"/>
      <c r="H24" s="211"/>
      <c r="I24" s="73">
        <v>18</v>
      </c>
      <c r="J24" s="198" t="s">
        <v>188</v>
      </c>
      <c r="K24" s="256">
        <f>IF(ISERROR(VLOOKUP(J24,'KAYIT LİSTESİ'!$B$4:$G$737,2,0)),"",(VLOOKUP(J24,'KAYIT LİSTESİ'!$B$4:$G$737,2,0)))</f>
        <v>151</v>
      </c>
      <c r="L24" s="200">
        <f>IF(ISERROR(VLOOKUP(J24,'KAYIT LİSTESİ'!$B$4:$G$737,3,0)),"",(VLOOKUP(J24,'KAYIT LİSTESİ'!$B$4:$G$737,3,0)))</f>
        <v>35431</v>
      </c>
      <c r="M24" s="172" t="str">
        <f>IF(ISERROR(VLOOKUP(J24,'KAYIT LİSTESİ'!$B$4:$G$737,4,0)),"",(VLOOKUP(J24,'KAYIT LİSTESİ'!$B$4:$G$737,4,0)))</f>
        <v>NERMİN AYTEKİN</v>
      </c>
      <c r="N24" s="172" t="str">
        <f>IF(ISERROR(VLOOKUP(J24,'KAYIT LİSTESİ'!$B$4:$G$737,5,0)),"",(VLOOKUP(J24,'KAYIT LİSTESİ'!$B$4:$G$737,5,0)))</f>
        <v>KONYA</v>
      </c>
      <c r="O24" s="201"/>
    </row>
    <row r="25" spans="1:15" ht="31.5" customHeight="1">
      <c r="A25" s="582" t="s">
        <v>18</v>
      </c>
      <c r="B25" s="583"/>
      <c r="C25" s="583"/>
      <c r="D25" s="583"/>
      <c r="E25" s="583"/>
      <c r="F25" s="583"/>
      <c r="G25" s="583"/>
      <c r="H25" s="211"/>
      <c r="I25" s="73">
        <v>19</v>
      </c>
      <c r="J25" s="198" t="s">
        <v>189</v>
      </c>
      <c r="K25" s="256">
        <f>IF(ISERROR(VLOOKUP(J25,'KAYIT LİSTESİ'!$B$4:$G$737,2,0)),"",(VLOOKUP(J25,'KAYIT LİSTESİ'!$B$4:$G$737,2,0)))</f>
        <v>173</v>
      </c>
      <c r="L25" s="200">
        <f>IF(ISERROR(VLOOKUP(J25,'KAYIT LİSTESİ'!$B$4:$G$737,3,0)),"",(VLOOKUP(J25,'KAYIT LİSTESİ'!$B$4:$G$737,3,0)))</f>
        <v>35657</v>
      </c>
      <c r="M25" s="172" t="str">
        <f>IF(ISERROR(VLOOKUP(J25,'KAYIT LİSTESİ'!$B$4:$G$737,4,0)),"",(VLOOKUP(J25,'KAYIT LİSTESİ'!$B$4:$G$737,4,0)))</f>
        <v>GAMZE ŞİMŞEK</v>
      </c>
      <c r="N25" s="172" t="str">
        <f>IF(ISERROR(VLOOKUP(J25,'KAYIT LİSTESİ'!$B$4:$G$737,5,0)),"",(VLOOKUP(J25,'KAYIT LİSTESİ'!$B$4:$G$737,5,0)))</f>
        <v>MERSİN</v>
      </c>
      <c r="O25" s="201"/>
    </row>
    <row r="26" spans="1:15" ht="31.5" customHeight="1">
      <c r="A26" s="194" t="s">
        <v>12</v>
      </c>
      <c r="B26" s="194" t="s">
        <v>87</v>
      </c>
      <c r="C26" s="194" t="s">
        <v>86</v>
      </c>
      <c r="D26" s="195" t="s">
        <v>13</v>
      </c>
      <c r="E26" s="196" t="s">
        <v>14</v>
      </c>
      <c r="F26" s="196" t="s">
        <v>548</v>
      </c>
      <c r="G26" s="197" t="s">
        <v>203</v>
      </c>
      <c r="H26" s="211"/>
      <c r="I26" s="73">
        <v>20</v>
      </c>
      <c r="J26" s="198" t="s">
        <v>190</v>
      </c>
      <c r="K26" s="256">
        <f>IF(ISERROR(VLOOKUP(J26,'KAYIT LİSTESİ'!$B$4:$G$737,2,0)),"",(VLOOKUP(J26,'KAYIT LİSTESİ'!$B$4:$G$737,2,0)))</f>
        <v>12</v>
      </c>
      <c r="L26" s="200">
        <f>IF(ISERROR(VLOOKUP(J26,'KAYIT LİSTESİ'!$B$4:$G$737,3,0)),"",(VLOOKUP(J26,'KAYIT LİSTESİ'!$B$4:$G$737,3,0)))</f>
        <v>36404</v>
      </c>
      <c r="M26" s="172" t="str">
        <f>IF(ISERROR(VLOOKUP(J26,'KAYIT LİSTESİ'!$B$4:$G$737,4,0)),"",(VLOOKUP(J26,'KAYIT LİSTESİ'!$B$4:$G$737,4,0)))</f>
        <v>TUĞBA DANIŞMAZ</v>
      </c>
      <c r="N26" s="172" t="str">
        <f>IF(ISERROR(VLOOKUP(J26,'KAYIT LİSTESİ'!$B$4:$G$737,5,0)),"",(VLOOKUP(J26,'KAYIT LİSTESİ'!$B$4:$G$737,5,0)))</f>
        <v>ANKARA</v>
      </c>
      <c r="O26" s="201"/>
    </row>
    <row r="27" spans="1:15" ht="31.5" customHeight="1">
      <c r="A27" s="73">
        <v>1</v>
      </c>
      <c r="B27" s="198" t="s">
        <v>137</v>
      </c>
      <c r="C27" s="253">
        <f>IF(ISERROR(VLOOKUP(B27,'KAYIT LİSTESİ'!$B$4:$G$737,2,0)),"",(VLOOKUP(B27,'KAYIT LİSTESİ'!$B$4:$G$737,2,0)))</f>
      </c>
      <c r="D27" s="116">
        <f>IF(ISERROR(VLOOKUP(B27,'KAYIT LİSTESİ'!$B$4:$G$737,3,0)),"",(VLOOKUP(B27,'KAYIT LİSTESİ'!$B$4:$G$737,3,0)))</f>
      </c>
      <c r="E27" s="199">
        <f>IF(ISERROR(VLOOKUP(B27,'KAYIT LİSTESİ'!$B$4:$G$737,4,0)),"",(VLOOKUP(B27,'KAYIT LİSTESİ'!$B$4:$G$737,4,0)))</f>
      </c>
      <c r="F27" s="199">
        <f>IF(ISERROR(VLOOKUP(B27,'KAYIT LİSTESİ'!$B$4:$G$737,5,0)),"",(VLOOKUP(B27,'KAYIT LİSTESİ'!$B$4:$G$737,5,0)))</f>
      </c>
      <c r="G27" s="181"/>
      <c r="H27" s="211"/>
      <c r="I27" s="73">
        <v>21</v>
      </c>
      <c r="J27" s="198" t="s">
        <v>191</v>
      </c>
      <c r="K27" s="256">
        <f>IF(ISERROR(VLOOKUP(J27,'KAYIT LİSTESİ'!$B$4:$G$737,2,0)),"",(VLOOKUP(J27,'KAYIT LİSTESİ'!$B$4:$G$737,2,0)))</f>
        <v>108</v>
      </c>
      <c r="L27" s="200">
        <f>IF(ISERROR(VLOOKUP(J27,'KAYIT LİSTESİ'!$B$4:$G$737,3,0)),"",(VLOOKUP(J27,'KAYIT LİSTESİ'!$B$4:$G$737,3,0)))</f>
        <v>35796</v>
      </c>
      <c r="M27" s="172" t="str">
        <f>IF(ISERROR(VLOOKUP(J27,'KAYIT LİSTESİ'!$B$4:$G$737,4,0)),"",(VLOOKUP(J27,'KAYIT LİSTESİ'!$B$4:$G$737,4,0)))</f>
        <v>ECEM ÇALAĞAN</v>
      </c>
      <c r="N27" s="172" t="str">
        <f>IF(ISERROR(VLOOKUP(J27,'KAYIT LİSTESİ'!$B$4:$G$737,5,0)),"",(VLOOKUP(J27,'KAYIT LİSTESİ'!$B$4:$G$737,5,0)))</f>
        <v>İZMİR</v>
      </c>
      <c r="O27" s="201"/>
    </row>
    <row r="28" spans="1:15" ht="31.5" customHeight="1">
      <c r="A28" s="73">
        <v>2</v>
      </c>
      <c r="B28" s="198" t="s">
        <v>138</v>
      </c>
      <c r="C28" s="253">
        <f>IF(ISERROR(VLOOKUP(B28,'KAYIT LİSTESİ'!$B$4:$G$737,2,0)),"",(VLOOKUP(B28,'KAYIT LİSTESİ'!$B$4:$G$737,2,0)))</f>
        <v>86</v>
      </c>
      <c r="D28" s="116">
        <f>IF(ISERROR(VLOOKUP(B28,'KAYIT LİSTESİ'!$B$4:$G$737,3,0)),"",(VLOOKUP(B28,'KAYIT LİSTESİ'!$B$4:$G$737,3,0)))</f>
        <v>36110</v>
      </c>
      <c r="E28" s="199" t="str">
        <f>IF(ISERROR(VLOOKUP(B28,'KAYIT LİSTESİ'!$B$4:$G$737,4,0)),"",(VLOOKUP(B28,'KAYIT LİSTESİ'!$B$4:$G$737,4,0)))</f>
        <v>EDA NUR TERZİ</v>
      </c>
      <c r="F28" s="199" t="str">
        <f>IF(ISERROR(VLOOKUP(B28,'KAYIT LİSTESİ'!$B$4:$G$737,5,0)),"",(VLOOKUP(B28,'KAYIT LİSTESİ'!$B$4:$G$737,5,0)))</f>
        <v>HATAY</v>
      </c>
      <c r="G28" s="181"/>
      <c r="H28" s="211"/>
      <c r="I28" s="73">
        <v>22</v>
      </c>
      <c r="J28" s="198" t="s">
        <v>192</v>
      </c>
      <c r="K28" s="256">
        <f>IF(ISERROR(VLOOKUP(J28,'KAYIT LİSTESİ'!$B$4:$G$737,2,0)),"",(VLOOKUP(J28,'KAYIT LİSTESİ'!$B$4:$G$737,2,0)))</f>
        <v>41</v>
      </c>
      <c r="L28" s="200">
        <f>IF(ISERROR(VLOOKUP(J28,'KAYIT LİSTESİ'!$B$4:$G$737,3,0)),"",(VLOOKUP(J28,'KAYIT LİSTESİ'!$B$4:$G$737,3,0)))</f>
        <v>35431</v>
      </c>
      <c r="M28" s="172" t="str">
        <f>IF(ISERROR(VLOOKUP(J28,'KAYIT LİSTESİ'!$B$4:$G$737,4,0)),"",(VLOOKUP(J28,'KAYIT LİSTESİ'!$B$4:$G$737,4,0)))</f>
        <v>MERYEM ÇANAKÇI</v>
      </c>
      <c r="N28" s="172" t="str">
        <f>IF(ISERROR(VLOOKUP(J28,'KAYIT LİSTESİ'!$B$4:$G$737,5,0)),"",(VLOOKUP(J28,'KAYIT LİSTESİ'!$B$4:$G$737,5,0)))</f>
        <v>BURSA</v>
      </c>
      <c r="O28" s="201"/>
    </row>
    <row r="29" spans="1:15" ht="31.5" customHeight="1">
      <c r="A29" s="73">
        <v>3</v>
      </c>
      <c r="B29" s="198" t="s">
        <v>139</v>
      </c>
      <c r="C29" s="253">
        <f>IF(ISERROR(VLOOKUP(B29,'KAYIT LİSTESİ'!$B$4:$G$737,2,0)),"",(VLOOKUP(B29,'KAYIT LİSTESİ'!$B$4:$G$737,2,0)))</f>
        <v>38</v>
      </c>
      <c r="D29" s="116">
        <f>IF(ISERROR(VLOOKUP(B29,'KAYIT LİSTESİ'!$B$4:$G$737,3,0)),"",(VLOOKUP(B29,'KAYIT LİSTESİ'!$B$4:$G$737,3,0)))</f>
        <v>35506</v>
      </c>
      <c r="E29" s="199" t="str">
        <f>IF(ISERROR(VLOOKUP(B29,'KAYIT LİSTESİ'!$B$4:$G$737,4,0)),"",(VLOOKUP(B29,'KAYIT LİSTESİ'!$B$4:$G$737,4,0)))</f>
        <v>BAHAR ILDIRKAYA</v>
      </c>
      <c r="F29" s="199" t="str">
        <f>IF(ISERROR(VLOOKUP(B29,'KAYIT LİSTESİ'!$B$4:$G$737,5,0)),"",(VLOOKUP(B29,'KAYIT LİSTESİ'!$B$4:$G$737,5,0)))</f>
        <v>BURSA</v>
      </c>
      <c r="G29" s="181"/>
      <c r="H29" s="211"/>
      <c r="I29" s="73">
        <v>23</v>
      </c>
      <c r="J29" s="198" t="s">
        <v>193</v>
      </c>
      <c r="K29" s="256">
        <f>IF(ISERROR(VLOOKUP(J29,'KAYIT LİSTESİ'!$B$4:$G$737,2,0)),"",(VLOOKUP(J29,'KAYIT LİSTESİ'!$B$4:$G$737,2,0)))</f>
      </c>
      <c r="L29" s="200">
        <f>IF(ISERROR(VLOOKUP(J29,'KAYIT LİSTESİ'!$B$4:$G$737,3,0)),"",(VLOOKUP(J29,'KAYIT LİSTESİ'!$B$4:$G$737,3,0)))</f>
      </c>
      <c r="M29" s="172">
        <f>IF(ISERROR(VLOOKUP(J29,'KAYIT LİSTESİ'!$B$4:$G$737,4,0)),"",(VLOOKUP(J29,'KAYIT LİSTESİ'!$B$4:$G$737,4,0)))</f>
      </c>
      <c r="N29" s="172">
        <f>IF(ISERROR(VLOOKUP(J29,'KAYIT LİSTESİ'!$B$4:$G$737,5,0)),"",(VLOOKUP(J29,'KAYIT LİSTESİ'!$B$4:$G$737,5,0)))</f>
      </c>
      <c r="O29" s="201"/>
    </row>
    <row r="30" spans="1:15" ht="31.5" customHeight="1">
      <c r="A30" s="73">
        <v>4</v>
      </c>
      <c r="B30" s="198" t="s">
        <v>140</v>
      </c>
      <c r="C30" s="253">
        <f>IF(ISERROR(VLOOKUP(B30,'KAYIT LİSTESİ'!$B$4:$G$737,2,0)),"",(VLOOKUP(B30,'KAYIT LİSTESİ'!$B$4:$G$737,2,0)))</f>
        <v>150</v>
      </c>
      <c r="D30" s="116">
        <f>IF(ISERROR(VLOOKUP(B30,'KAYIT LİSTESİ'!$B$4:$G$737,3,0)),"",(VLOOKUP(B30,'KAYIT LİSTESİ'!$B$4:$G$737,3,0)))</f>
        <v>35765</v>
      </c>
      <c r="E30" s="199" t="str">
        <f>IF(ISERROR(VLOOKUP(B30,'KAYIT LİSTESİ'!$B$4:$G$737,4,0)),"",(VLOOKUP(B30,'KAYIT LİSTESİ'!$B$4:$G$737,4,0)))</f>
        <v>GÖZDENUR BAYRAK</v>
      </c>
      <c r="F30" s="199" t="str">
        <f>IF(ISERROR(VLOOKUP(B30,'KAYIT LİSTESİ'!$B$4:$G$737,5,0)),"",(VLOOKUP(B30,'KAYIT LİSTESİ'!$B$4:$G$737,5,0)))</f>
        <v>KOCAELİ</v>
      </c>
      <c r="G30" s="181"/>
      <c r="H30" s="211"/>
      <c r="I30" s="73">
        <v>24</v>
      </c>
      <c r="J30" s="198" t="s">
        <v>194</v>
      </c>
      <c r="K30" s="256">
        <f>IF(ISERROR(VLOOKUP(J30,'KAYIT LİSTESİ'!$B$4:$G$737,2,0)),"",(VLOOKUP(J30,'KAYIT LİSTESİ'!$B$4:$G$737,2,0)))</f>
      </c>
      <c r="L30" s="200">
        <f>IF(ISERROR(VLOOKUP(J30,'KAYIT LİSTESİ'!$B$4:$G$737,3,0)),"",(VLOOKUP(J30,'KAYIT LİSTESİ'!$B$4:$G$737,3,0)))</f>
      </c>
      <c r="M30" s="172">
        <f>IF(ISERROR(VLOOKUP(J30,'KAYIT LİSTESİ'!$B$4:$G$737,4,0)),"",(VLOOKUP(J30,'KAYIT LİSTESİ'!$B$4:$G$737,4,0)))</f>
      </c>
      <c r="N30" s="172">
        <f>IF(ISERROR(VLOOKUP(J30,'KAYIT LİSTESİ'!$B$4:$G$737,5,0)),"",(VLOOKUP(J30,'KAYIT LİSTESİ'!$B$4:$G$737,5,0)))</f>
      </c>
      <c r="O30" s="201"/>
    </row>
    <row r="31" spans="1:15" ht="31.5" customHeight="1">
      <c r="A31" s="73">
        <v>5</v>
      </c>
      <c r="B31" s="198" t="s">
        <v>141</v>
      </c>
      <c r="C31" s="253">
        <f>IF(ISERROR(VLOOKUP(B31,'KAYIT LİSTESİ'!$B$4:$G$737,2,0)),"",(VLOOKUP(B31,'KAYIT LİSTESİ'!$B$4:$G$737,2,0)))</f>
        <v>10</v>
      </c>
      <c r="D31" s="116">
        <f>IF(ISERROR(VLOOKUP(B31,'KAYIT LİSTESİ'!$B$4:$G$737,3,0)),"",(VLOOKUP(B31,'KAYIT LİSTESİ'!$B$4:$G$737,3,0)))</f>
        <v>35538</v>
      </c>
      <c r="E31" s="199" t="str">
        <f>IF(ISERROR(VLOOKUP(B31,'KAYIT LİSTESİ'!$B$4:$G$737,4,0)),"",(VLOOKUP(B31,'KAYIT LİSTESİ'!$B$4:$G$737,4,0)))</f>
        <v>EZGİ BOZKURT</v>
      </c>
      <c r="F31" s="199" t="str">
        <f>IF(ISERROR(VLOOKUP(B31,'KAYIT LİSTESİ'!$B$4:$G$737,5,0)),"",(VLOOKUP(B31,'KAYIT LİSTESİ'!$B$4:$G$737,5,0)))</f>
        <v>ANKARA</v>
      </c>
      <c r="G31" s="181"/>
      <c r="H31" s="211"/>
      <c r="I31" s="73">
        <v>25</v>
      </c>
      <c r="J31" s="198" t="s">
        <v>195</v>
      </c>
      <c r="K31" s="256">
        <f>IF(ISERROR(VLOOKUP(J31,'KAYIT LİSTESİ'!$B$4:$G$737,2,0)),"",(VLOOKUP(J31,'KAYIT LİSTESİ'!$B$4:$G$737,2,0)))</f>
      </c>
      <c r="L31" s="200">
        <f>IF(ISERROR(VLOOKUP(J31,'KAYIT LİSTESİ'!$B$4:$G$737,3,0)),"",(VLOOKUP(J31,'KAYIT LİSTESİ'!$B$4:$G$737,3,0)))</f>
      </c>
      <c r="M31" s="172">
        <f>IF(ISERROR(VLOOKUP(J31,'KAYIT LİSTESİ'!$B$4:$G$737,4,0)),"",(VLOOKUP(J31,'KAYIT LİSTESİ'!$B$4:$G$737,4,0)))</f>
      </c>
      <c r="N31" s="172">
        <f>IF(ISERROR(VLOOKUP(J31,'KAYIT LİSTESİ'!$B$4:$G$737,5,0)),"",(VLOOKUP(J31,'KAYIT LİSTESİ'!$B$4:$G$737,5,0)))</f>
      </c>
      <c r="O31" s="201"/>
    </row>
    <row r="32" spans="1:15" ht="31.5" customHeight="1">
      <c r="A32" s="73">
        <v>6</v>
      </c>
      <c r="B32" s="198" t="s">
        <v>142</v>
      </c>
      <c r="C32" s="253">
        <f>IF(ISERROR(VLOOKUP(B32,'KAYIT LİSTESİ'!$B$4:$G$737,2,0)),"",(VLOOKUP(B32,'KAYIT LİSTESİ'!$B$4:$G$737,2,0)))</f>
        <v>26</v>
      </c>
      <c r="D32" s="116">
        <f>IF(ISERROR(VLOOKUP(B32,'KAYIT LİSTESİ'!$B$4:$G$737,3,0)),"",(VLOOKUP(B32,'KAYIT LİSTESİ'!$B$4:$G$737,3,0)))</f>
        <v>35962</v>
      </c>
      <c r="E32" s="199" t="str">
        <f>IF(ISERROR(VLOOKUP(B32,'KAYIT LİSTESİ'!$B$4:$G$737,4,0)),"",(VLOOKUP(B32,'KAYIT LİSTESİ'!$B$4:$G$737,4,0)))</f>
        <v>DERYA ERKAN</v>
      </c>
      <c r="F32" s="199" t="str">
        <f>IF(ISERROR(VLOOKUP(B32,'KAYIT LİSTESİ'!$B$4:$G$737,5,0)),"",(VLOOKUP(B32,'KAYIT LİSTESİ'!$B$4:$G$737,5,0)))</f>
        <v>AYDIN</v>
      </c>
      <c r="G32" s="181"/>
      <c r="H32" s="211"/>
      <c r="I32" s="73">
        <v>26</v>
      </c>
      <c r="J32" s="198" t="s">
        <v>674</v>
      </c>
      <c r="K32" s="256">
        <f>IF(ISERROR(VLOOKUP(J32,'KAYIT LİSTESİ'!$B$4:$G$737,2,0)),"",(VLOOKUP(J32,'KAYIT LİSTESİ'!$B$4:$G$737,2,0)))</f>
      </c>
      <c r="L32" s="200">
        <f>IF(ISERROR(VLOOKUP(J32,'KAYIT LİSTESİ'!$B$4:$G$737,3,0)),"",(VLOOKUP(J32,'KAYIT LİSTESİ'!$B$4:$G$737,3,0)))</f>
      </c>
      <c r="M32" s="172">
        <f>IF(ISERROR(VLOOKUP(J32,'KAYIT LİSTESİ'!$B$4:$G$737,4,0)),"",(VLOOKUP(J32,'KAYIT LİSTESİ'!$B$4:$G$737,4,0)))</f>
      </c>
      <c r="N32" s="172">
        <f>IF(ISERROR(VLOOKUP(J32,'KAYIT LİSTESİ'!$B$4:$G$737,5,0)),"",(VLOOKUP(J32,'KAYIT LİSTESİ'!$B$4:$G$737,5,0)))</f>
      </c>
      <c r="O32" s="201"/>
    </row>
    <row r="33" spans="1:15" ht="31.5" customHeight="1">
      <c r="A33" s="73">
        <v>7</v>
      </c>
      <c r="B33" s="198" t="s">
        <v>462</v>
      </c>
      <c r="C33" s="253">
        <f>IF(ISERROR(VLOOKUP(B33,'KAYIT LİSTESİ'!$B$4:$G$737,2,0)),"",(VLOOKUP(B33,'KAYIT LİSTESİ'!$B$4:$G$737,2,0)))</f>
        <v>76</v>
      </c>
      <c r="D33" s="116">
        <f>IF(ISERROR(VLOOKUP(B33,'KAYIT LİSTESİ'!$B$4:$G$737,3,0)),"",(VLOOKUP(B33,'KAYIT LİSTESİ'!$B$4:$G$737,3,0)))</f>
        <v>36526</v>
      </c>
      <c r="E33" s="199" t="str">
        <f>IF(ISERROR(VLOOKUP(B33,'KAYIT LİSTESİ'!$B$4:$G$737,4,0)),"",(VLOOKUP(B33,'KAYIT LİSTESİ'!$B$4:$G$737,4,0)))</f>
        <v>ALEYNA BOZKURT </v>
      </c>
      <c r="F33" s="199" t="str">
        <f>IF(ISERROR(VLOOKUP(B33,'KAYIT LİSTESİ'!$B$4:$G$737,5,0)),"",(VLOOKUP(B33,'KAYIT LİSTESİ'!$B$4:$G$737,5,0)))</f>
        <v>ESKİŞEHİR </v>
      </c>
      <c r="G33" s="181"/>
      <c r="H33" s="211"/>
      <c r="I33" s="73">
        <v>27</v>
      </c>
      <c r="J33" s="198" t="s">
        <v>675</v>
      </c>
      <c r="K33" s="256">
        <f>IF(ISERROR(VLOOKUP(J33,'KAYIT LİSTESİ'!$B$4:$G$737,2,0)),"",(VLOOKUP(J33,'KAYIT LİSTESİ'!$B$4:$G$737,2,0)))</f>
      </c>
      <c r="L33" s="200">
        <f>IF(ISERROR(VLOOKUP(J33,'KAYIT LİSTESİ'!$B$4:$G$737,3,0)),"",(VLOOKUP(J33,'KAYIT LİSTESİ'!$B$4:$G$737,3,0)))</f>
      </c>
      <c r="M33" s="172">
        <f>IF(ISERROR(VLOOKUP(J33,'KAYIT LİSTESİ'!$B$4:$G$737,4,0)),"",(VLOOKUP(J33,'KAYIT LİSTESİ'!$B$4:$G$737,4,0)))</f>
      </c>
      <c r="N33" s="172">
        <f>IF(ISERROR(VLOOKUP(J33,'KAYIT LİSTESİ'!$B$4:$G$737,5,0)),"",(VLOOKUP(J33,'KAYIT LİSTESİ'!$B$4:$G$737,5,0)))</f>
      </c>
      <c r="O33" s="201"/>
    </row>
    <row r="34" spans="1:15" ht="31.5" customHeight="1">
      <c r="A34" s="73">
        <v>8</v>
      </c>
      <c r="B34" s="198" t="s">
        <v>463</v>
      </c>
      <c r="C34" s="253">
        <f>IF(ISERROR(VLOOKUP(B34,'KAYIT LİSTESİ'!$B$4:$G$737,2,0)),"",(VLOOKUP(B34,'KAYIT LİSTESİ'!$B$4:$G$737,2,0)))</f>
        <v>21</v>
      </c>
      <c r="D34" s="116">
        <f>IF(ISERROR(VLOOKUP(B34,'KAYIT LİSTESİ'!$B$4:$G$737,3,0)),"",(VLOOKUP(B34,'KAYIT LİSTESİ'!$B$4:$G$737,3,0)))</f>
        <v>36849</v>
      </c>
      <c r="E34" s="199" t="str">
        <f>IF(ISERROR(VLOOKUP(B34,'KAYIT LİSTESİ'!$B$4:$G$737,4,0)),"",(VLOOKUP(B34,'KAYIT LİSTESİ'!$B$4:$G$737,4,0)))</f>
        <v>NESRİN TOPRAK</v>
      </c>
      <c r="F34" s="199" t="str">
        <f>IF(ISERROR(VLOOKUP(B34,'KAYIT LİSTESİ'!$B$4:$G$737,5,0)),"",(VLOOKUP(B34,'KAYIT LİSTESİ'!$B$4:$G$737,5,0)))</f>
        <v>ARDAHAN</v>
      </c>
      <c r="G34" s="181"/>
      <c r="H34" s="211"/>
      <c r="I34" s="73">
        <v>28</v>
      </c>
      <c r="J34" s="198" t="s">
        <v>676</v>
      </c>
      <c r="K34" s="256">
        <f>IF(ISERROR(VLOOKUP(J34,'KAYIT LİSTESİ'!$B$4:$G$737,2,0)),"",(VLOOKUP(J34,'KAYIT LİSTESİ'!$B$4:$G$737,2,0)))</f>
      </c>
      <c r="L34" s="200">
        <f>IF(ISERROR(VLOOKUP(J34,'KAYIT LİSTESİ'!$B$4:$G$737,3,0)),"",(VLOOKUP(J34,'KAYIT LİSTESİ'!$B$4:$G$737,3,0)))</f>
      </c>
      <c r="M34" s="172">
        <f>IF(ISERROR(VLOOKUP(J34,'KAYIT LİSTESİ'!$B$4:$G$737,4,0)),"",(VLOOKUP(J34,'KAYIT LİSTESİ'!$B$4:$G$737,4,0)))</f>
      </c>
      <c r="N34" s="172">
        <f>IF(ISERROR(VLOOKUP(J34,'KAYIT LİSTESİ'!$B$4:$G$737,5,0)),"",(VLOOKUP(J34,'KAYIT LİSTESİ'!$B$4:$G$737,5,0)))</f>
      </c>
      <c r="O34" s="201"/>
    </row>
    <row r="35" spans="1:15" ht="31.5" customHeight="1">
      <c r="A35" s="582" t="s">
        <v>616</v>
      </c>
      <c r="B35" s="583"/>
      <c r="C35" s="583"/>
      <c r="D35" s="583"/>
      <c r="E35" s="583"/>
      <c r="F35" s="583"/>
      <c r="G35" s="583"/>
      <c r="H35" s="211"/>
      <c r="I35" s="73">
        <v>29</v>
      </c>
      <c r="J35" s="198" t="s">
        <v>677</v>
      </c>
      <c r="K35" s="256">
        <f>IF(ISERROR(VLOOKUP(J35,'KAYIT LİSTESİ'!$B$4:$G$737,2,0)),"",(VLOOKUP(J35,'KAYIT LİSTESİ'!$B$4:$G$737,2,0)))</f>
      </c>
      <c r="L35" s="200">
        <f>IF(ISERROR(VLOOKUP(J35,'KAYIT LİSTESİ'!$B$4:$G$737,3,0)),"",(VLOOKUP(J35,'KAYIT LİSTESİ'!$B$4:$G$737,3,0)))</f>
      </c>
      <c r="M35" s="172">
        <f>IF(ISERROR(VLOOKUP(J35,'KAYIT LİSTESİ'!$B$4:$G$737,4,0)),"",(VLOOKUP(J35,'KAYIT LİSTESİ'!$B$4:$G$737,4,0)))</f>
      </c>
      <c r="N35" s="172">
        <f>IF(ISERROR(VLOOKUP(J35,'KAYIT LİSTESİ'!$B$4:$G$737,5,0)),"",(VLOOKUP(J35,'KAYIT LİSTESİ'!$B$4:$G$737,5,0)))</f>
      </c>
      <c r="O35" s="201"/>
    </row>
    <row r="36" spans="1:15" ht="31.5" customHeight="1">
      <c r="A36" s="194" t="s">
        <v>12</v>
      </c>
      <c r="B36" s="194" t="s">
        <v>87</v>
      </c>
      <c r="C36" s="194" t="s">
        <v>86</v>
      </c>
      <c r="D36" s="195" t="s">
        <v>13</v>
      </c>
      <c r="E36" s="196" t="s">
        <v>14</v>
      </c>
      <c r="F36" s="196" t="s">
        <v>548</v>
      </c>
      <c r="G36" s="197" t="s">
        <v>203</v>
      </c>
      <c r="H36" s="211"/>
      <c r="I36" s="588" t="s">
        <v>354</v>
      </c>
      <c r="J36" s="588"/>
      <c r="K36" s="588"/>
      <c r="L36" s="588"/>
      <c r="M36" s="588"/>
      <c r="N36" s="588"/>
      <c r="O36" s="588"/>
    </row>
    <row r="37" spans="1:15" ht="31.5" customHeight="1">
      <c r="A37" s="73">
        <v>1</v>
      </c>
      <c r="B37" s="198" t="s">
        <v>658</v>
      </c>
      <c r="C37" s="253">
        <f>IF(ISERROR(VLOOKUP(B37,'KAYIT LİSTESİ'!$B$4:$G$737,2,0)),"",(VLOOKUP(B37,'KAYIT LİSTESİ'!$B$4:$G$737,2,0)))</f>
      </c>
      <c r="D37" s="116">
        <f>IF(ISERROR(VLOOKUP(B37,'KAYIT LİSTESİ'!$B$4:$G$737,3,0)),"",(VLOOKUP(B37,'KAYIT LİSTESİ'!$B$4:$G$737,3,0)))</f>
      </c>
      <c r="E37" s="199">
        <f>IF(ISERROR(VLOOKUP(B37,'KAYIT LİSTESİ'!$B$4:$G$737,4,0)),"",(VLOOKUP(B37,'KAYIT LİSTESİ'!$B$4:$G$737,4,0)))</f>
      </c>
      <c r="F37" s="199">
        <f>IF(ISERROR(VLOOKUP(B37,'KAYIT LİSTESİ'!$B$4:$G$737,5,0)),"",(VLOOKUP(B37,'KAYIT LİSTESİ'!$B$4:$G$737,5,0)))</f>
      </c>
      <c r="G37" s="181"/>
      <c r="H37" s="211"/>
      <c r="I37" s="212" t="s">
        <v>6</v>
      </c>
      <c r="J37" s="219"/>
      <c r="K37" s="212" t="s">
        <v>85</v>
      </c>
      <c r="L37" s="212" t="s">
        <v>21</v>
      </c>
      <c r="M37" s="212" t="s">
        <v>7</v>
      </c>
      <c r="N37" s="212" t="s">
        <v>548</v>
      </c>
      <c r="O37" s="212" t="s">
        <v>208</v>
      </c>
    </row>
    <row r="38" spans="1:15" ht="31.5" customHeight="1">
      <c r="A38" s="73">
        <v>2</v>
      </c>
      <c r="B38" s="198" t="s">
        <v>659</v>
      </c>
      <c r="C38" s="253">
        <f>IF(ISERROR(VLOOKUP(B38,'KAYIT LİSTESİ'!$B$4:$G$737,2,0)),"",(VLOOKUP(B38,'KAYIT LİSTESİ'!$B$4:$G$737,2,0)))</f>
        <v>28</v>
      </c>
      <c r="D38" s="116">
        <f>IF(ISERROR(VLOOKUP(B38,'KAYIT LİSTESİ'!$B$4:$G$737,3,0)),"",(VLOOKUP(B38,'KAYIT LİSTESİ'!$B$4:$G$737,3,0)))</f>
        <v>36603</v>
      </c>
      <c r="E38" s="199" t="str">
        <f>IF(ISERROR(VLOOKUP(B38,'KAYIT LİSTESİ'!$B$4:$G$737,4,0)),"",(VLOOKUP(B38,'KAYIT LİSTESİ'!$B$4:$G$737,4,0)))</f>
        <v>ALEYNA ÇAKMAK</v>
      </c>
      <c r="F38" s="199" t="str">
        <f>IF(ISERROR(VLOOKUP(B38,'KAYIT LİSTESİ'!$B$4:$G$737,5,0)),"",(VLOOKUP(B38,'KAYIT LİSTESİ'!$B$4:$G$737,5,0)))</f>
        <v>BALIKESİR</v>
      </c>
      <c r="G38" s="181"/>
      <c r="H38" s="211"/>
      <c r="I38" s="86">
        <v>1</v>
      </c>
      <c r="J38" s="87" t="s">
        <v>276</v>
      </c>
      <c r="K38" s="243">
        <f>IF(ISERROR(VLOOKUP(J38,'KAYIT LİSTESİ'!$B$4:$G$737,2,0)),"",(VLOOKUP(J38,'KAYIT LİSTESİ'!$B$4:$G$737,2,0)))</f>
        <v>24</v>
      </c>
      <c r="L38" s="88">
        <f>IF(ISERROR(VLOOKUP(J38,'KAYIT LİSTESİ'!$B$4:$G$737,3,0)),"",(VLOOKUP(J38,'KAYIT LİSTESİ'!$B$4:$G$737,3,0)))</f>
        <v>35827</v>
      </c>
      <c r="M38" s="187" t="str">
        <f>IF(ISERROR(VLOOKUP(J38,'KAYIT LİSTESİ'!$B$4:$G$737,4,0)),"",(VLOOKUP(J38,'KAYIT LİSTESİ'!$B$4:$G$737,4,0)))</f>
        <v>BAŞAK SÖĞÜT</v>
      </c>
      <c r="N38" s="187" t="str">
        <f>IF(ISERROR(VLOOKUP(J38,'KAYIT LİSTESİ'!$B$4:$G$737,5,0)),"",(VLOOKUP(J38,'KAYIT LİSTESİ'!$B$4:$G$737,5,0)))</f>
        <v>ARDAHAN</v>
      </c>
      <c r="O38" s="201"/>
    </row>
    <row r="39" spans="1:15" ht="31.5" customHeight="1">
      <c r="A39" s="73">
        <v>3</v>
      </c>
      <c r="B39" s="198" t="s">
        <v>660</v>
      </c>
      <c r="C39" s="253">
        <f>IF(ISERROR(VLOOKUP(B39,'KAYIT LİSTESİ'!$B$4:$G$737,2,0)),"",(VLOOKUP(B39,'KAYIT LİSTESİ'!$B$4:$G$737,2,0)))</f>
        <v>176</v>
      </c>
      <c r="D39" s="116">
        <f>IF(ISERROR(VLOOKUP(B39,'KAYIT LİSTESİ'!$B$4:$G$737,3,0)),"",(VLOOKUP(B39,'KAYIT LİSTESİ'!$B$4:$G$737,3,0)))</f>
        <v>36162</v>
      </c>
      <c r="E39" s="199" t="str">
        <f>IF(ISERROR(VLOOKUP(B39,'KAYIT LİSTESİ'!$B$4:$G$737,4,0)),"",(VLOOKUP(B39,'KAYIT LİSTESİ'!$B$4:$G$737,4,0)))</f>
        <v>BURCU KIZILIRMAK</v>
      </c>
      <c r="F39" s="199" t="str">
        <f>IF(ISERROR(VLOOKUP(B39,'KAYIT LİSTESİ'!$B$4:$G$737,5,0)),"",(VLOOKUP(B39,'KAYIT LİSTESİ'!$B$4:$G$737,5,0)))</f>
        <v>NEVŞEHİR</v>
      </c>
      <c r="G39" s="181"/>
      <c r="H39" s="211"/>
      <c r="I39" s="86">
        <v>2</v>
      </c>
      <c r="J39" s="87" t="s">
        <v>277</v>
      </c>
      <c r="K39" s="243">
        <f>IF(ISERROR(VLOOKUP(J39,'KAYIT LİSTESİ'!$B$4:$G$737,2,0)),"",(VLOOKUP(J39,'KAYIT LİSTESİ'!$B$4:$G$737,2,0)))</f>
        <v>127</v>
      </c>
      <c r="L39" s="88">
        <f>IF(ISERROR(VLOOKUP(J39,'KAYIT LİSTESİ'!$B$4:$G$737,3,0)),"",(VLOOKUP(J39,'KAYIT LİSTESİ'!$B$4:$G$737,3,0)))</f>
        <v>36256</v>
      </c>
      <c r="M39" s="187" t="str">
        <f>IF(ISERROR(VLOOKUP(J39,'KAYIT LİSTESİ'!$B$4:$G$737,4,0)),"",(VLOOKUP(J39,'KAYIT LİSTESİ'!$B$4:$G$737,4,0)))</f>
        <v>ARZU BAŞ</v>
      </c>
      <c r="N39" s="187" t="str">
        <f>IF(ISERROR(VLOOKUP(J39,'KAYIT LİSTESİ'!$B$4:$G$737,5,0)),"",(VLOOKUP(J39,'KAYIT LİSTESİ'!$B$4:$G$737,5,0)))</f>
        <v>KASTAMONU</v>
      </c>
      <c r="O39" s="201"/>
    </row>
    <row r="40" spans="1:15" ht="31.5" customHeight="1">
      <c r="A40" s="73">
        <v>4</v>
      </c>
      <c r="B40" s="198" t="s">
        <v>661</v>
      </c>
      <c r="C40" s="253">
        <f>IF(ISERROR(VLOOKUP(B40,'KAYIT LİSTESİ'!$B$4:$G$737,2,0)),"",(VLOOKUP(B40,'KAYIT LİSTESİ'!$B$4:$G$737,2,0)))</f>
        <v>109</v>
      </c>
      <c r="D40" s="116">
        <f>IF(ISERROR(VLOOKUP(B40,'KAYIT LİSTESİ'!$B$4:$G$737,3,0)),"",(VLOOKUP(B40,'KAYIT LİSTESİ'!$B$4:$G$737,3,0)))</f>
        <v>35697</v>
      </c>
      <c r="E40" s="199" t="str">
        <f>IF(ISERROR(VLOOKUP(B40,'KAYIT LİSTESİ'!$B$4:$G$737,4,0)),"",(VLOOKUP(B40,'KAYIT LİSTESİ'!$B$4:$G$737,4,0)))</f>
        <v>NİLSU BATTAL</v>
      </c>
      <c r="F40" s="199" t="str">
        <f>IF(ISERROR(VLOOKUP(B40,'KAYIT LİSTESİ'!$B$4:$G$737,5,0)),"",(VLOOKUP(B40,'KAYIT LİSTESİ'!$B$4:$G$737,5,0)))</f>
        <v>İZMİR</v>
      </c>
      <c r="G40" s="181"/>
      <c r="H40" s="211"/>
      <c r="I40" s="86">
        <v>3</v>
      </c>
      <c r="J40" s="87" t="s">
        <v>278</v>
      </c>
      <c r="K40" s="243">
        <f>IF(ISERROR(VLOOKUP(J40,'KAYIT LİSTESİ'!$B$4:$G$737,2,0)),"",(VLOOKUP(J40,'KAYIT LİSTESİ'!$B$4:$G$737,2,0)))</f>
        <v>137</v>
      </c>
      <c r="L40" s="88">
        <f>IF(ISERROR(VLOOKUP(J40,'KAYIT LİSTESİ'!$B$4:$G$737,3,0)),"",(VLOOKUP(J40,'KAYIT LİSTESİ'!$B$4:$G$737,3,0)))</f>
        <v>36200</v>
      </c>
      <c r="M40" s="187" t="str">
        <f>IF(ISERROR(VLOOKUP(J40,'KAYIT LİSTESİ'!$B$4:$G$737,4,0)),"",(VLOOKUP(J40,'KAYIT LİSTESİ'!$B$4:$G$737,4,0)))</f>
        <v>SİMGE ALTIOK</v>
      </c>
      <c r="N40" s="187" t="str">
        <f>IF(ISERROR(VLOOKUP(J40,'KAYIT LİSTESİ'!$B$4:$G$737,5,0)),"",(VLOOKUP(J40,'KAYIT LİSTESİ'!$B$4:$G$737,5,0)))</f>
        <v>KAYSERİ</v>
      </c>
      <c r="O40" s="201"/>
    </row>
    <row r="41" spans="1:15" ht="31.5" customHeight="1">
      <c r="A41" s="73">
        <v>5</v>
      </c>
      <c r="B41" s="198" t="s">
        <v>662</v>
      </c>
      <c r="C41" s="253">
        <f>IF(ISERROR(VLOOKUP(B41,'KAYIT LİSTESİ'!$B$4:$G$737,2,0)),"",(VLOOKUP(B41,'KAYIT LİSTESİ'!$B$4:$G$737,2,0)))</f>
        <v>138</v>
      </c>
      <c r="D41" s="116">
        <f>IF(ISERROR(VLOOKUP(B41,'KAYIT LİSTESİ'!$B$4:$G$737,3,0)),"",(VLOOKUP(B41,'KAYIT LİSTESİ'!$B$4:$G$737,3,0)))</f>
        <v>35800</v>
      </c>
      <c r="E41" s="199" t="str">
        <f>IF(ISERROR(VLOOKUP(B41,'KAYIT LİSTESİ'!$B$4:$G$737,4,0)),"",(VLOOKUP(B41,'KAYIT LİSTESİ'!$B$4:$G$737,4,0)))</f>
        <v>SİBEL TİDİM</v>
      </c>
      <c r="F41" s="199" t="str">
        <f>IF(ISERROR(VLOOKUP(B41,'KAYIT LİSTESİ'!$B$4:$G$737,5,0)),"",(VLOOKUP(B41,'KAYIT LİSTESİ'!$B$4:$G$737,5,0)))</f>
        <v>KAYSERİ</v>
      </c>
      <c r="G41" s="181"/>
      <c r="H41" s="211"/>
      <c r="I41" s="86">
        <v>4</v>
      </c>
      <c r="J41" s="87" t="s">
        <v>279</v>
      </c>
      <c r="K41" s="243">
        <f>IF(ISERROR(VLOOKUP(J41,'KAYIT LİSTESİ'!$B$4:$G$737,2,0)),"",(VLOOKUP(J41,'KAYIT LİSTESİ'!$B$4:$G$737,2,0)))</f>
        <v>213</v>
      </c>
      <c r="L41" s="88">
        <f>IF(ISERROR(VLOOKUP(J41,'KAYIT LİSTESİ'!$B$4:$G$737,3,0)),"",(VLOOKUP(J41,'KAYIT LİSTESİ'!$B$4:$G$737,3,0)))</f>
        <v>36175</v>
      </c>
      <c r="M41" s="187" t="str">
        <f>IF(ISERROR(VLOOKUP(J41,'KAYIT LİSTESİ'!$B$4:$G$737,4,0)),"",(VLOOKUP(J41,'KAYIT LİSTESİ'!$B$4:$G$737,4,0)))</f>
        <v>ESİN KARADAĞ</v>
      </c>
      <c r="N41" s="187" t="str">
        <f>IF(ISERROR(VLOOKUP(J41,'KAYIT LİSTESİ'!$B$4:$G$737,5,0)),"",(VLOOKUP(J41,'KAYIT LİSTESİ'!$B$4:$G$737,5,0)))</f>
        <v>ADIYAMAN</v>
      </c>
      <c r="O41" s="201"/>
    </row>
    <row r="42" spans="1:15" ht="31.5" customHeight="1">
      <c r="A42" s="73">
        <v>6</v>
      </c>
      <c r="B42" s="198" t="s">
        <v>663</v>
      </c>
      <c r="C42" s="253">
        <f>IF(ISERROR(VLOOKUP(B42,'KAYIT LİSTESİ'!$B$4:$G$737,2,0)),"",(VLOOKUP(B42,'KAYIT LİSTESİ'!$B$4:$G$737,2,0)))</f>
        <v>87</v>
      </c>
      <c r="D42" s="116">
        <f>IF(ISERROR(VLOOKUP(B42,'KAYIT LİSTESİ'!$B$4:$G$737,3,0)),"",(VLOOKUP(B42,'KAYIT LİSTESİ'!$B$4:$G$737,3,0)))</f>
        <v>35449</v>
      </c>
      <c r="E42" s="199" t="str">
        <f>IF(ISERROR(VLOOKUP(B42,'KAYIT LİSTESİ'!$B$4:$G$737,4,0)),"",(VLOOKUP(B42,'KAYIT LİSTESİ'!$B$4:$G$737,4,0)))</f>
        <v>SEVNUR ALADAĞ</v>
      </c>
      <c r="F42" s="199" t="str">
        <f>IF(ISERROR(VLOOKUP(B42,'KAYIT LİSTESİ'!$B$4:$G$737,5,0)),"",(VLOOKUP(B42,'KAYIT LİSTESİ'!$B$4:$G$737,5,0)))</f>
        <v>HATAY</v>
      </c>
      <c r="G42" s="181"/>
      <c r="H42" s="211"/>
      <c r="I42" s="86">
        <v>5</v>
      </c>
      <c r="J42" s="87" t="s">
        <v>280</v>
      </c>
      <c r="K42" s="243">
        <f>IF(ISERROR(VLOOKUP(J42,'KAYIT LİSTESİ'!$B$4:$G$737,2,0)),"",(VLOOKUP(J42,'KAYIT LİSTESİ'!$B$4:$G$737,2,0)))</f>
        <v>32</v>
      </c>
      <c r="L42" s="88">
        <f>IF(ISERROR(VLOOKUP(J42,'KAYIT LİSTESİ'!$B$4:$G$737,3,0)),"",(VLOOKUP(J42,'KAYIT LİSTESİ'!$B$4:$G$737,3,0)))</f>
        <v>36020</v>
      </c>
      <c r="M42" s="187" t="str">
        <f>IF(ISERROR(VLOOKUP(J42,'KAYIT LİSTESİ'!$B$4:$G$737,4,0)),"",(VLOOKUP(J42,'KAYIT LİSTESİ'!$B$4:$G$737,4,0)))</f>
        <v>SEMRA KÖK</v>
      </c>
      <c r="N42" s="187" t="str">
        <f>IF(ISERROR(VLOOKUP(J42,'KAYIT LİSTESİ'!$B$4:$G$737,5,0)),"",(VLOOKUP(J42,'KAYIT LİSTESİ'!$B$4:$G$737,5,0)))</f>
        <v>BOLU</v>
      </c>
      <c r="O42" s="201"/>
    </row>
    <row r="43" spans="1:15" ht="31.5" customHeight="1">
      <c r="A43" s="73">
        <v>7</v>
      </c>
      <c r="B43" s="198" t="s">
        <v>664</v>
      </c>
      <c r="C43" s="253">
        <f>IF(ISERROR(VLOOKUP(B43,'KAYIT LİSTESİ'!$B$4:$G$737,2,0)),"",(VLOOKUP(B43,'KAYIT LİSTESİ'!$B$4:$G$737,2,0)))</f>
        <v>77</v>
      </c>
      <c r="D43" s="116">
        <f>IF(ISERROR(VLOOKUP(B43,'KAYIT LİSTESİ'!$B$4:$G$737,3,0)),"",(VLOOKUP(B43,'KAYIT LİSTESİ'!$B$4:$G$737,3,0)))</f>
        <v>36649</v>
      </c>
      <c r="E43" s="199" t="str">
        <f>IF(ISERROR(VLOOKUP(B43,'KAYIT LİSTESİ'!$B$4:$G$737,4,0)),"",(VLOOKUP(B43,'KAYIT LİSTESİ'!$B$4:$G$737,4,0)))</f>
        <v>ELİF NUR TUNCEL </v>
      </c>
      <c r="F43" s="199" t="str">
        <f>IF(ISERROR(VLOOKUP(B43,'KAYIT LİSTESİ'!$B$4:$G$737,5,0)),"",(VLOOKUP(B43,'KAYIT LİSTESİ'!$B$4:$G$737,5,0)))</f>
        <v>ESKİŞEHİR </v>
      </c>
      <c r="G43" s="181"/>
      <c r="H43" s="211"/>
      <c r="I43" s="86">
        <v>6</v>
      </c>
      <c r="J43" s="87" t="s">
        <v>281</v>
      </c>
      <c r="K43" s="243">
        <f>IF(ISERROR(VLOOKUP(J43,'KAYIT LİSTESİ'!$B$4:$G$737,2,0)),"",(VLOOKUP(J43,'KAYIT LİSTESİ'!$B$4:$G$737,2,0)))</f>
        <v>136</v>
      </c>
      <c r="L43" s="88">
        <f>IF(ISERROR(VLOOKUP(J43,'KAYIT LİSTESİ'!$B$4:$G$737,3,0)),"",(VLOOKUP(J43,'KAYIT LİSTESİ'!$B$4:$G$737,3,0)))</f>
        <v>35867</v>
      </c>
      <c r="M43" s="187" t="str">
        <f>IF(ISERROR(VLOOKUP(J43,'KAYIT LİSTESİ'!$B$4:$G$737,4,0)),"",(VLOOKUP(J43,'KAYIT LİSTESİ'!$B$4:$G$737,4,0)))</f>
        <v>EMİNE ŞEKER</v>
      </c>
      <c r="N43" s="187" t="str">
        <f>IF(ISERROR(VLOOKUP(J43,'KAYIT LİSTESİ'!$B$4:$G$737,5,0)),"",(VLOOKUP(J43,'KAYIT LİSTESİ'!$B$4:$G$737,5,0)))</f>
        <v>KAYSERİ</v>
      </c>
      <c r="O43" s="201"/>
    </row>
    <row r="44" spans="1:15" ht="31.5" customHeight="1">
      <c r="A44" s="73">
        <v>8</v>
      </c>
      <c r="B44" s="198" t="s">
        <v>665</v>
      </c>
      <c r="C44" s="253">
        <f>IF(ISERROR(VLOOKUP(B44,'KAYIT LİSTESİ'!$B$4:$G$737,2,0)),"",(VLOOKUP(B44,'KAYIT LİSTESİ'!$B$4:$G$737,2,0)))</f>
        <v>202</v>
      </c>
      <c r="D44" s="116">
        <f>IF(ISERROR(VLOOKUP(B44,'KAYIT LİSTESİ'!$B$4:$G$737,3,0)),"",(VLOOKUP(B44,'KAYIT LİSTESİ'!$B$4:$G$737,3,0)))</f>
        <v>36655</v>
      </c>
      <c r="E44" s="199" t="str">
        <f>IF(ISERROR(VLOOKUP(B44,'KAYIT LİSTESİ'!$B$4:$G$737,4,0)),"",(VLOOKUP(B44,'KAYIT LİSTESİ'!$B$4:$G$737,4,0)))</f>
        <v>ÖZNUR TATAR</v>
      </c>
      <c r="F44" s="199" t="str">
        <f>IF(ISERROR(VLOOKUP(B44,'KAYIT LİSTESİ'!$B$4:$G$737,5,0)),"",(VLOOKUP(B44,'KAYIT LİSTESİ'!$B$4:$G$737,5,0)))</f>
        <v>VAN</v>
      </c>
      <c r="G44" s="181"/>
      <c r="H44" s="211"/>
      <c r="I44" s="86">
        <v>7</v>
      </c>
      <c r="J44" s="87" t="s">
        <v>282</v>
      </c>
      <c r="K44" s="243">
        <f>IF(ISERROR(VLOOKUP(J44,'KAYIT LİSTESİ'!$B$4:$G$737,2,0)),"",(VLOOKUP(J44,'KAYIT LİSTESİ'!$B$4:$G$737,2,0)))</f>
        <v>95</v>
      </c>
      <c r="L44" s="88">
        <f>IF(ISERROR(VLOOKUP(J44,'KAYIT LİSTESİ'!$B$4:$G$737,3,0)),"",(VLOOKUP(J44,'KAYIT LİSTESİ'!$B$4:$G$737,3,0)))</f>
        <v>35558</v>
      </c>
      <c r="M44" s="187" t="str">
        <f>IF(ISERROR(VLOOKUP(J44,'KAYIT LİSTESİ'!$B$4:$G$737,4,0)),"",(VLOOKUP(J44,'KAYIT LİSTESİ'!$B$4:$G$737,4,0)))</f>
        <v>TUĞBA DAL</v>
      </c>
      <c r="N44" s="187" t="str">
        <f>IF(ISERROR(VLOOKUP(J44,'KAYIT LİSTESİ'!$B$4:$G$737,5,0)),"",(VLOOKUP(J44,'KAYIT LİSTESİ'!$B$4:$G$737,5,0)))</f>
        <v>ISPARTA</v>
      </c>
      <c r="O44" s="201"/>
    </row>
    <row r="45" spans="1:15" ht="31.5" customHeight="1">
      <c r="A45" s="592" t="s">
        <v>205</v>
      </c>
      <c r="B45" s="592"/>
      <c r="C45" s="592"/>
      <c r="D45" s="592"/>
      <c r="E45" s="592"/>
      <c r="F45" s="592"/>
      <c r="G45" s="592"/>
      <c r="H45" s="211"/>
      <c r="I45" s="86">
        <v>8</v>
      </c>
      <c r="J45" s="87" t="s">
        <v>283</v>
      </c>
      <c r="K45" s="243">
        <f>IF(ISERROR(VLOOKUP(J45,'KAYIT LİSTESİ'!$B$4:$G$737,2,0)),"",(VLOOKUP(J45,'KAYIT LİSTESİ'!$B$4:$G$737,2,0)))</f>
        <v>40</v>
      </c>
      <c r="L45" s="88">
        <f>IF(ISERROR(VLOOKUP(J45,'KAYIT LİSTESİ'!$B$4:$G$737,3,0)),"",(VLOOKUP(J45,'KAYIT LİSTESİ'!$B$4:$G$737,3,0)))</f>
        <v>35463</v>
      </c>
      <c r="M45" s="187" t="str">
        <f>IF(ISERROR(VLOOKUP(J45,'KAYIT LİSTESİ'!$B$4:$G$737,4,0)),"",(VLOOKUP(J45,'KAYIT LİSTESİ'!$B$4:$G$737,4,0)))</f>
        <v>CANSEL ILGAR</v>
      </c>
      <c r="N45" s="187" t="str">
        <f>IF(ISERROR(VLOOKUP(J45,'KAYIT LİSTESİ'!$B$4:$G$737,5,0)),"",(VLOOKUP(J45,'KAYIT LİSTESİ'!$B$4:$G$737,5,0)))</f>
        <v>BURSA</v>
      </c>
      <c r="O45" s="201"/>
    </row>
    <row r="46" spans="1:15" ht="31.5" customHeight="1">
      <c r="A46" s="582" t="s">
        <v>16</v>
      </c>
      <c r="B46" s="583"/>
      <c r="C46" s="583"/>
      <c r="D46" s="583"/>
      <c r="E46" s="583"/>
      <c r="F46" s="583"/>
      <c r="G46" s="583"/>
      <c r="H46" s="211"/>
      <c r="I46" s="86">
        <v>9</v>
      </c>
      <c r="J46" s="87" t="s">
        <v>284</v>
      </c>
      <c r="K46" s="243">
        <f>IF(ISERROR(VLOOKUP(J46,'KAYIT LİSTESİ'!$B$4:$G$737,2,0)),"",(VLOOKUP(J46,'KAYIT LİSTESİ'!$B$4:$G$737,2,0)))</f>
        <v>195</v>
      </c>
      <c r="L46" s="88">
        <f>IF(ISERROR(VLOOKUP(J46,'KAYIT LİSTESİ'!$B$4:$G$737,3,0)),"",(VLOOKUP(J46,'KAYIT LİSTESİ'!$B$4:$G$737,3,0)))</f>
        <v>36263</v>
      </c>
      <c r="M46" s="187" t="str">
        <f>IF(ISERROR(VLOOKUP(J46,'KAYIT LİSTESİ'!$B$4:$G$737,4,0)),"",(VLOOKUP(J46,'KAYIT LİSTESİ'!$B$4:$G$737,4,0)))</f>
        <v>EDANUR ŞAHİN</v>
      </c>
      <c r="N46" s="187" t="str">
        <f>IF(ISERROR(VLOOKUP(J46,'KAYIT LİSTESİ'!$B$4:$G$737,5,0)),"",(VLOOKUP(J46,'KAYIT LİSTESİ'!$B$4:$G$737,5,0)))</f>
        <v>TRABZON</v>
      </c>
      <c r="O46" s="201"/>
    </row>
    <row r="47" spans="1:15" ht="31.5" customHeight="1">
      <c r="A47" s="194" t="s">
        <v>12</v>
      </c>
      <c r="B47" s="194" t="s">
        <v>87</v>
      </c>
      <c r="C47" s="194" t="s">
        <v>86</v>
      </c>
      <c r="D47" s="195" t="s">
        <v>13</v>
      </c>
      <c r="E47" s="196" t="s">
        <v>14</v>
      </c>
      <c r="F47" s="196" t="s">
        <v>548</v>
      </c>
      <c r="G47" s="194" t="s">
        <v>15</v>
      </c>
      <c r="H47" s="211"/>
      <c r="I47" s="86">
        <v>10</v>
      </c>
      <c r="J47" s="87" t="s">
        <v>285</v>
      </c>
      <c r="K47" s="243">
        <f>IF(ISERROR(VLOOKUP(J47,'KAYIT LİSTESİ'!$B$4:$G$737,2,0)),"",(VLOOKUP(J47,'KAYIT LİSTESİ'!$B$4:$G$737,2,0)))</f>
        <v>230</v>
      </c>
      <c r="L47" s="88">
        <f>IF(ISERROR(VLOOKUP(J47,'KAYIT LİSTESİ'!$B$4:$G$737,3,0)),"",(VLOOKUP(J47,'KAYIT LİSTESİ'!$B$4:$G$737,3,0)))</f>
        <v>35860</v>
      </c>
      <c r="M47" s="187" t="str">
        <f>IF(ISERROR(VLOOKUP(J47,'KAYIT LİSTESİ'!$B$4:$G$737,4,0)),"",(VLOOKUP(J47,'KAYIT LİSTESİ'!$B$4:$G$737,4,0)))</f>
        <v>SİNEM YILDIRIM</v>
      </c>
      <c r="N47" s="187" t="str">
        <f>IF(ISERROR(VLOOKUP(J47,'KAYIT LİSTESİ'!$B$4:$G$737,5,0)),"",(VLOOKUP(J47,'KAYIT LİSTESİ'!$B$4:$G$737,5,0)))</f>
        <v>SAMSUN</v>
      </c>
      <c r="O47" s="201"/>
    </row>
    <row r="48" spans="1:15" ht="31.5" customHeight="1">
      <c r="A48" s="73">
        <v>1</v>
      </c>
      <c r="B48" s="198" t="s">
        <v>67</v>
      </c>
      <c r="C48" s="253">
        <f>IF(ISERROR(VLOOKUP(B48,'KAYIT LİSTESİ'!$B$4:$G$737,2,0)),"",(VLOOKUP(B48,'KAYIT LİSTESİ'!$B$4:$G$737,2,0)))</f>
        <v>187</v>
      </c>
      <c r="D48" s="116">
        <f>IF(ISERROR(VLOOKUP(B48,'KAYIT LİSTESİ'!$B$4:$G$737,3,0)),"",(VLOOKUP(B48,'KAYIT LİSTESİ'!$B$4:$G$737,3,0)))</f>
        <v>36605</v>
      </c>
      <c r="E48" s="199" t="str">
        <f>IF(ISERROR(VLOOKUP(B48,'KAYIT LİSTESİ'!$B$4:$G$737,4,0)),"",(VLOOKUP(B48,'KAYIT LİSTESİ'!$B$4:$G$737,4,0)))</f>
        <v>GÜLCAN UZUN</v>
      </c>
      <c r="F48" s="199" t="str">
        <f>IF(ISERROR(VLOOKUP(B48,'KAYIT LİSTESİ'!$B$4:$G$737,5,0)),"",(VLOOKUP(B48,'KAYIT LİSTESİ'!$B$4:$G$737,5,0)))</f>
        <v>TOKAT</v>
      </c>
      <c r="G48" s="117"/>
      <c r="H48" s="211"/>
      <c r="I48" s="86">
        <v>11</v>
      </c>
      <c r="J48" s="87" t="s">
        <v>286</v>
      </c>
      <c r="K48" s="243">
        <f>IF(ISERROR(VLOOKUP(J48,'KAYIT LİSTESİ'!$B$4:$G$737,2,0)),"",(VLOOKUP(J48,'KAYIT LİSTESİ'!$B$4:$G$737,2,0)))</f>
        <v>167</v>
      </c>
      <c r="L48" s="88">
        <f>IF(ISERROR(VLOOKUP(J48,'KAYIT LİSTESİ'!$B$4:$G$737,3,0)),"",(VLOOKUP(J48,'KAYIT LİSTESİ'!$B$4:$G$737,3,0)))</f>
        <v>35431</v>
      </c>
      <c r="M48" s="187" t="str">
        <f>IF(ISERROR(VLOOKUP(J48,'KAYIT LİSTESİ'!$B$4:$G$737,4,0)),"",(VLOOKUP(J48,'KAYIT LİSTESİ'!$B$4:$G$737,4,0)))</f>
        <v>BAHAR AYTEKİN</v>
      </c>
      <c r="N48" s="187" t="str">
        <f>IF(ISERROR(VLOOKUP(J48,'KAYIT LİSTESİ'!$B$4:$G$737,5,0)),"",(VLOOKUP(J48,'KAYIT LİSTESİ'!$B$4:$G$737,5,0)))</f>
        <v>KONYA</v>
      </c>
      <c r="O48" s="201"/>
    </row>
    <row r="49" spans="1:15" ht="31.5" customHeight="1">
      <c r="A49" s="73">
        <v>2</v>
      </c>
      <c r="B49" s="198" t="s">
        <v>68</v>
      </c>
      <c r="C49" s="253">
        <f>IF(ISERROR(VLOOKUP(B49,'KAYIT LİSTESİ'!$B$4:$G$737,2,0)),"",(VLOOKUP(B49,'KAYIT LİSTESİ'!$B$4:$G$737,2,0)))</f>
        <v>228</v>
      </c>
      <c r="D49" s="116">
        <f>IF(ISERROR(VLOOKUP(B49,'KAYIT LİSTESİ'!$B$4:$G$737,3,0)),"",(VLOOKUP(B49,'KAYIT LİSTESİ'!$B$4:$G$737,3,0)))</f>
        <v>36220</v>
      </c>
      <c r="E49" s="199" t="str">
        <f>IF(ISERROR(VLOOKUP(B49,'KAYIT LİSTESİ'!$B$4:$G$737,4,0)),"",(VLOOKUP(B49,'KAYIT LİSTESİ'!$B$4:$G$737,4,0)))</f>
        <v>NURİYE DÜNDAR</v>
      </c>
      <c r="F49" s="199" t="str">
        <f>IF(ISERROR(VLOOKUP(B49,'KAYIT LİSTESİ'!$B$4:$G$737,5,0)),"",(VLOOKUP(B49,'KAYIT LİSTESİ'!$B$4:$G$737,5,0)))</f>
        <v>SİVAS</v>
      </c>
      <c r="G49" s="117"/>
      <c r="H49" s="211"/>
      <c r="I49" s="86">
        <v>12</v>
      </c>
      <c r="J49" s="87" t="s">
        <v>287</v>
      </c>
      <c r="K49" s="243">
        <f>IF(ISERROR(VLOOKUP(J49,'KAYIT LİSTESİ'!$B$4:$G$737,2,0)),"",(VLOOKUP(J49,'KAYIT LİSTESİ'!$B$4:$G$737,2,0)))</f>
      </c>
      <c r="L49" s="88">
        <f>IF(ISERROR(VLOOKUP(J49,'KAYIT LİSTESİ'!$B$4:$G$737,3,0)),"",(VLOOKUP(J49,'KAYIT LİSTESİ'!$B$4:$G$737,3,0)))</f>
      </c>
      <c r="M49" s="187">
        <f>IF(ISERROR(VLOOKUP(J49,'KAYIT LİSTESİ'!$B$4:$G$737,4,0)),"",(VLOOKUP(J49,'KAYIT LİSTESİ'!$B$4:$G$737,4,0)))</f>
      </c>
      <c r="N49" s="187">
        <f>IF(ISERROR(VLOOKUP(J49,'KAYIT LİSTESİ'!$B$4:$G$737,5,0)),"",(VLOOKUP(J49,'KAYIT LİSTESİ'!$B$4:$G$737,5,0)))</f>
      </c>
      <c r="O49" s="201"/>
    </row>
    <row r="50" spans="1:15" ht="31.5" customHeight="1">
      <c r="A50" s="73">
        <v>3</v>
      </c>
      <c r="B50" s="198" t="s">
        <v>69</v>
      </c>
      <c r="C50" s="253">
        <f>IF(ISERROR(VLOOKUP(B50,'KAYIT LİSTESİ'!$B$4:$G$737,2,0)),"",(VLOOKUP(B50,'KAYIT LİSTESİ'!$B$4:$G$737,2,0)))</f>
        <v>229</v>
      </c>
      <c r="D50" s="116">
        <f>IF(ISERROR(VLOOKUP(B50,'KAYIT LİSTESİ'!$B$4:$G$737,3,0)),"",(VLOOKUP(B50,'KAYIT LİSTESİ'!$B$4:$G$737,3,0)))</f>
        <v>36511</v>
      </c>
      <c r="E50" s="199" t="str">
        <f>IF(ISERROR(VLOOKUP(B50,'KAYIT LİSTESİ'!$B$4:$G$737,4,0)),"",(VLOOKUP(B50,'KAYIT LİSTESİ'!$B$4:$G$737,4,0)))</f>
        <v>SEVTAP KUMDARI</v>
      </c>
      <c r="F50" s="199" t="str">
        <f>IF(ISERROR(VLOOKUP(B50,'KAYIT LİSTESİ'!$B$4:$G$737,5,0)),"",(VLOOKUP(B50,'KAYIT LİSTESİ'!$B$4:$G$737,5,0)))</f>
        <v>SİVAS</v>
      </c>
      <c r="G50" s="117"/>
      <c r="H50" s="211"/>
      <c r="I50" s="86">
        <v>13</v>
      </c>
      <c r="J50" s="87" t="s">
        <v>288</v>
      </c>
      <c r="K50" s="243">
        <f>IF(ISERROR(VLOOKUP(J50,'KAYIT LİSTESİ'!$B$4:$G$737,2,0)),"",(VLOOKUP(J50,'KAYIT LİSTESİ'!$B$4:$G$737,2,0)))</f>
      </c>
      <c r="L50" s="88">
        <f>IF(ISERROR(VLOOKUP(J50,'KAYIT LİSTESİ'!$B$4:$G$737,3,0)),"",(VLOOKUP(J50,'KAYIT LİSTESİ'!$B$4:$G$737,3,0)))</f>
      </c>
      <c r="M50" s="187">
        <f>IF(ISERROR(VLOOKUP(J50,'KAYIT LİSTESİ'!$B$4:$G$737,4,0)),"",(VLOOKUP(J50,'KAYIT LİSTESİ'!$B$4:$G$737,4,0)))</f>
      </c>
      <c r="N50" s="187">
        <f>IF(ISERROR(VLOOKUP(J50,'KAYIT LİSTESİ'!$B$4:$G$737,5,0)),"",(VLOOKUP(J50,'KAYIT LİSTESİ'!$B$4:$G$737,5,0)))</f>
      </c>
      <c r="O50" s="201"/>
    </row>
    <row r="51" spans="1:15" ht="31.5" customHeight="1">
      <c r="A51" s="73">
        <v>4</v>
      </c>
      <c r="B51" s="198" t="s">
        <v>70</v>
      </c>
      <c r="C51" s="253">
        <f>IF(ISERROR(VLOOKUP(B51,'KAYIT LİSTESİ'!$B$4:$G$737,2,0)),"",(VLOOKUP(B51,'KAYIT LİSTESİ'!$B$4:$G$737,2,0)))</f>
        <v>192</v>
      </c>
      <c r="D51" s="116">
        <f>IF(ISERROR(VLOOKUP(B51,'KAYIT LİSTESİ'!$B$4:$G$737,3,0)),"",(VLOOKUP(B51,'KAYIT LİSTESİ'!$B$4:$G$737,3,0)))</f>
        <v>36612</v>
      </c>
      <c r="E51" s="199" t="str">
        <f>IF(ISERROR(VLOOKUP(B51,'KAYIT LİSTESİ'!$B$4:$G$737,4,0)),"",(VLOOKUP(B51,'KAYIT LİSTESİ'!$B$4:$G$737,4,0)))</f>
        <v>MEDİNE BOZALİ</v>
      </c>
      <c r="F51" s="199" t="str">
        <f>IF(ISERROR(VLOOKUP(B51,'KAYIT LİSTESİ'!$B$4:$G$737,5,0)),"",(VLOOKUP(B51,'KAYIT LİSTESİ'!$B$4:$G$737,5,0)))</f>
        <v>TRABZON</v>
      </c>
      <c r="G51" s="117"/>
      <c r="H51" s="211"/>
      <c r="I51" s="86">
        <v>14</v>
      </c>
      <c r="J51" s="87" t="s">
        <v>289</v>
      </c>
      <c r="K51" s="243">
        <f>IF(ISERROR(VLOOKUP(J51,'KAYIT LİSTESİ'!$B$4:$G$737,2,0)),"",(VLOOKUP(J51,'KAYIT LİSTESİ'!$B$4:$G$737,2,0)))</f>
      </c>
      <c r="L51" s="88">
        <f>IF(ISERROR(VLOOKUP(J51,'KAYIT LİSTESİ'!$B$4:$G$737,3,0)),"",(VLOOKUP(J51,'KAYIT LİSTESİ'!$B$4:$G$737,3,0)))</f>
      </c>
      <c r="M51" s="187">
        <f>IF(ISERROR(VLOOKUP(J51,'KAYIT LİSTESİ'!$B$4:$G$737,4,0)),"",(VLOOKUP(J51,'KAYIT LİSTESİ'!$B$4:$G$737,4,0)))</f>
      </c>
      <c r="N51" s="187">
        <f>IF(ISERROR(VLOOKUP(J51,'KAYIT LİSTESİ'!$B$4:$G$737,5,0)),"",(VLOOKUP(J51,'KAYIT LİSTESİ'!$B$4:$G$737,5,0)))</f>
      </c>
      <c r="O51" s="201"/>
    </row>
    <row r="52" spans="1:15" ht="31.5" customHeight="1">
      <c r="A52" s="73">
        <v>5</v>
      </c>
      <c r="B52" s="198" t="s">
        <v>71</v>
      </c>
      <c r="C52" s="253">
        <f>IF(ISERROR(VLOOKUP(B52,'KAYIT LİSTESİ'!$B$4:$G$737,2,0)),"",(VLOOKUP(B52,'KAYIT LİSTESİ'!$B$4:$G$737,2,0)))</f>
        <v>31</v>
      </c>
      <c r="D52" s="116">
        <f>IF(ISERROR(VLOOKUP(B52,'KAYIT LİSTESİ'!$B$4:$G$737,3,0)),"",(VLOOKUP(B52,'KAYIT LİSTESİ'!$B$4:$G$737,3,0)))</f>
        <v>36229</v>
      </c>
      <c r="E52" s="199" t="str">
        <f>IF(ISERROR(VLOOKUP(B52,'KAYIT LİSTESİ'!$B$4:$G$737,4,0)),"",(VLOOKUP(B52,'KAYIT LİSTESİ'!$B$4:$G$737,4,0)))</f>
        <v>BÜŞRA SULTAN GÜRCAN</v>
      </c>
      <c r="F52" s="199" t="str">
        <f>IF(ISERROR(VLOOKUP(B52,'KAYIT LİSTESİ'!$B$4:$G$737,5,0)),"",(VLOOKUP(B52,'KAYIT LİSTESİ'!$B$4:$G$737,5,0)))</f>
        <v>BOLU</v>
      </c>
      <c r="G52" s="117"/>
      <c r="H52" s="211"/>
      <c r="I52" s="86">
        <v>15</v>
      </c>
      <c r="J52" s="87" t="s">
        <v>290</v>
      </c>
      <c r="K52" s="243">
        <f>IF(ISERROR(VLOOKUP(J52,'KAYIT LİSTESİ'!$B$4:$G$737,2,0)),"",(VLOOKUP(J52,'KAYIT LİSTESİ'!$B$4:$G$737,2,0)))</f>
      </c>
      <c r="L52" s="88">
        <f>IF(ISERROR(VLOOKUP(J52,'KAYIT LİSTESİ'!$B$4:$G$737,3,0)),"",(VLOOKUP(J52,'KAYIT LİSTESİ'!$B$4:$G$737,3,0)))</f>
      </c>
      <c r="M52" s="187">
        <f>IF(ISERROR(VLOOKUP(J52,'KAYIT LİSTESİ'!$B$4:$G$737,4,0)),"",(VLOOKUP(J52,'KAYIT LİSTESİ'!$B$4:$G$737,4,0)))</f>
      </c>
      <c r="N52" s="187">
        <f>IF(ISERROR(VLOOKUP(J52,'KAYIT LİSTESİ'!$B$4:$G$737,5,0)),"",(VLOOKUP(J52,'KAYIT LİSTESİ'!$B$4:$G$737,5,0)))</f>
      </c>
      <c r="O52" s="201"/>
    </row>
    <row r="53" spans="1:15" ht="31.5" customHeight="1">
      <c r="A53" s="73">
        <v>6</v>
      </c>
      <c r="B53" s="198" t="s">
        <v>72</v>
      </c>
      <c r="C53" s="253">
        <f>IF(ISERROR(VLOOKUP(B53,'KAYIT LİSTESİ'!$B$4:$G$737,2,0)),"",(VLOOKUP(B53,'KAYIT LİSTESİ'!$B$4:$G$737,2,0)))</f>
        <v>225</v>
      </c>
      <c r="D53" s="116">
        <f>IF(ISERROR(VLOOKUP(B53,'KAYIT LİSTESİ'!$B$4:$G$737,3,0)),"",(VLOOKUP(B53,'KAYIT LİSTESİ'!$B$4:$G$737,3,0)))</f>
        <v>36023</v>
      </c>
      <c r="E53" s="199" t="str">
        <f>IF(ISERROR(VLOOKUP(B53,'KAYIT LİSTESİ'!$B$4:$G$737,4,0)),"",(VLOOKUP(B53,'KAYIT LİSTESİ'!$B$4:$G$737,4,0)))</f>
        <v>FATMA DOĞAN</v>
      </c>
      <c r="F53" s="199" t="str">
        <f>IF(ISERROR(VLOOKUP(B53,'KAYIT LİSTESİ'!$B$4:$G$737,5,0)),"",(VLOOKUP(B53,'KAYIT LİSTESİ'!$B$4:$G$737,5,0)))</f>
        <v>SİVAS</v>
      </c>
      <c r="G53" s="117"/>
      <c r="H53" s="211"/>
      <c r="I53" s="86">
        <v>16</v>
      </c>
      <c r="J53" s="87" t="s">
        <v>291</v>
      </c>
      <c r="K53" s="243">
        <f>IF(ISERROR(VLOOKUP(J53,'KAYIT LİSTESİ'!$B$4:$G$737,2,0)),"",(VLOOKUP(J53,'KAYIT LİSTESİ'!$B$4:$G$737,2,0)))</f>
      </c>
      <c r="L53" s="88">
        <f>IF(ISERROR(VLOOKUP(J53,'KAYIT LİSTESİ'!$B$4:$G$737,3,0)),"",(VLOOKUP(J53,'KAYIT LİSTESİ'!$B$4:$G$737,3,0)))</f>
      </c>
      <c r="M53" s="187">
        <f>IF(ISERROR(VLOOKUP(J53,'KAYIT LİSTESİ'!$B$4:$G$737,4,0)),"",(VLOOKUP(J53,'KAYIT LİSTESİ'!$B$4:$G$737,4,0)))</f>
      </c>
      <c r="N53" s="187">
        <f>IF(ISERROR(VLOOKUP(J53,'KAYIT LİSTESİ'!$B$4:$G$737,5,0)),"",(VLOOKUP(J53,'KAYIT LİSTESİ'!$B$4:$G$737,5,0)))</f>
      </c>
      <c r="O53" s="201"/>
    </row>
    <row r="54" spans="1:15" ht="31.5" customHeight="1">
      <c r="A54" s="73">
        <v>7</v>
      </c>
      <c r="B54" s="198" t="s">
        <v>196</v>
      </c>
      <c r="C54" s="253">
        <f>IF(ISERROR(VLOOKUP(B54,'KAYIT LİSTESİ'!$B$4:$G$737,2,0)),"",(VLOOKUP(B54,'KAYIT LİSTESİ'!$B$4:$G$737,2,0)))</f>
        <v>5</v>
      </c>
      <c r="D54" s="116">
        <f>IF(ISERROR(VLOOKUP(B54,'KAYIT LİSTESİ'!$B$4:$G$737,3,0)),"",(VLOOKUP(B54,'KAYIT LİSTESİ'!$B$4:$G$737,3,0)))</f>
        <v>35631</v>
      </c>
      <c r="E54" s="199" t="str">
        <f>IF(ISERROR(VLOOKUP(B54,'KAYIT LİSTESİ'!$B$4:$G$737,4,0)),"",(VLOOKUP(B54,'KAYIT LİSTESİ'!$B$4:$G$737,4,0)))</f>
        <v>TUĞBA ARGUN</v>
      </c>
      <c r="F54" s="199" t="str">
        <f>IF(ISERROR(VLOOKUP(B54,'KAYIT LİSTESİ'!$B$4:$G$737,5,0)),"",(VLOOKUP(B54,'KAYIT LİSTESİ'!$B$4:$G$737,5,0)))</f>
        <v>AKSARAY</v>
      </c>
      <c r="G54" s="117"/>
      <c r="H54" s="211"/>
      <c r="I54" s="86">
        <v>17</v>
      </c>
      <c r="J54" s="87" t="s">
        <v>292</v>
      </c>
      <c r="K54" s="243">
        <f>IF(ISERROR(VLOOKUP(J54,'KAYIT LİSTESİ'!$B$4:$G$737,2,0)),"",(VLOOKUP(J54,'KAYIT LİSTESİ'!$B$4:$G$737,2,0)))</f>
      </c>
      <c r="L54" s="88">
        <f>IF(ISERROR(VLOOKUP(J54,'KAYIT LİSTESİ'!$B$4:$G$737,3,0)),"",(VLOOKUP(J54,'KAYIT LİSTESİ'!$B$4:$G$737,3,0)))</f>
      </c>
      <c r="M54" s="187">
        <f>IF(ISERROR(VLOOKUP(J54,'KAYIT LİSTESİ'!$B$4:$G$737,4,0)),"",(VLOOKUP(J54,'KAYIT LİSTESİ'!$B$4:$G$737,4,0)))</f>
      </c>
      <c r="N54" s="187">
        <f>IF(ISERROR(VLOOKUP(J54,'KAYIT LİSTESİ'!$B$4:$G$737,5,0)),"",(VLOOKUP(J54,'KAYIT LİSTESİ'!$B$4:$G$737,5,0)))</f>
      </c>
      <c r="O54" s="201"/>
    </row>
    <row r="55" spans="1:15" ht="31.5" customHeight="1">
      <c r="A55" s="73">
        <v>8</v>
      </c>
      <c r="B55" s="198" t="s">
        <v>197</v>
      </c>
      <c r="C55" s="253">
        <f>IF(ISERROR(VLOOKUP(B55,'KAYIT LİSTESİ'!$B$4:$G$737,2,0)),"",(VLOOKUP(B55,'KAYIT LİSTESİ'!$B$4:$G$737,2,0)))</f>
        <v>182</v>
      </c>
      <c r="D55" s="116">
        <f>IF(ISERROR(VLOOKUP(B55,'KAYIT LİSTESİ'!$B$4:$G$737,3,0)),"",(VLOOKUP(B55,'KAYIT LİSTESİ'!$B$4:$G$737,3,0)))</f>
        <v>36003</v>
      </c>
      <c r="E55" s="199" t="str">
        <f>IF(ISERROR(VLOOKUP(B55,'KAYIT LİSTESİ'!$B$4:$G$737,4,0)),"",(VLOOKUP(B55,'KAYIT LİSTESİ'!$B$4:$G$737,4,0)))</f>
        <v>YAREN AYDIN</v>
      </c>
      <c r="F55" s="199" t="str">
        <f>IF(ISERROR(VLOOKUP(B55,'KAYIT LİSTESİ'!$B$4:$G$737,5,0)),"",(VLOOKUP(B55,'KAYIT LİSTESİ'!$B$4:$G$737,5,0)))</f>
        <v>SAKARYA</v>
      </c>
      <c r="G55" s="117"/>
      <c r="H55" s="211"/>
      <c r="I55" s="86">
        <v>18</v>
      </c>
      <c r="J55" s="87" t="s">
        <v>293</v>
      </c>
      <c r="K55" s="243">
        <f>IF(ISERROR(VLOOKUP(J55,'KAYIT LİSTESİ'!$B$4:$G$737,2,0)),"",(VLOOKUP(J55,'KAYIT LİSTESİ'!$B$4:$G$737,2,0)))</f>
      </c>
      <c r="L55" s="88">
        <f>IF(ISERROR(VLOOKUP(J55,'KAYIT LİSTESİ'!$B$4:$G$737,3,0)),"",(VLOOKUP(J55,'KAYIT LİSTESİ'!$B$4:$G$737,3,0)))</f>
      </c>
      <c r="M55" s="187">
        <f>IF(ISERROR(VLOOKUP(J55,'KAYIT LİSTESİ'!$B$4:$G$737,4,0)),"",(VLOOKUP(J55,'KAYIT LİSTESİ'!$B$4:$G$737,4,0)))</f>
      </c>
      <c r="N55" s="187">
        <f>IF(ISERROR(VLOOKUP(J55,'KAYIT LİSTESİ'!$B$4:$G$737,5,0)),"",(VLOOKUP(J55,'KAYIT LİSTESİ'!$B$4:$G$737,5,0)))</f>
      </c>
      <c r="O55" s="201"/>
    </row>
    <row r="56" spans="1:15" ht="31.5" customHeight="1">
      <c r="A56" s="582" t="s">
        <v>17</v>
      </c>
      <c r="B56" s="583"/>
      <c r="C56" s="583"/>
      <c r="D56" s="583"/>
      <c r="E56" s="583"/>
      <c r="F56" s="583"/>
      <c r="G56" s="583"/>
      <c r="H56" s="211"/>
      <c r="I56" s="86">
        <v>19</v>
      </c>
      <c r="J56" s="87" t="s">
        <v>294</v>
      </c>
      <c r="K56" s="243">
        <f>IF(ISERROR(VLOOKUP(J56,'KAYIT LİSTESİ'!$B$4:$G$737,2,0)),"",(VLOOKUP(J56,'KAYIT LİSTESİ'!$B$4:$G$737,2,0)))</f>
      </c>
      <c r="L56" s="88">
        <f>IF(ISERROR(VLOOKUP(J56,'KAYIT LİSTESİ'!$B$4:$G$737,3,0)),"",(VLOOKUP(J56,'KAYIT LİSTESİ'!$B$4:$G$737,3,0)))</f>
      </c>
      <c r="M56" s="187">
        <f>IF(ISERROR(VLOOKUP(J56,'KAYIT LİSTESİ'!$B$4:$G$737,4,0)),"",(VLOOKUP(J56,'KAYIT LİSTESİ'!$B$4:$G$737,4,0)))</f>
      </c>
      <c r="N56" s="187">
        <f>IF(ISERROR(VLOOKUP(J56,'KAYIT LİSTESİ'!$B$4:$G$737,5,0)),"",(VLOOKUP(J56,'KAYIT LİSTESİ'!$B$4:$G$737,5,0)))</f>
      </c>
      <c r="O56" s="201"/>
    </row>
    <row r="57" spans="1:15" ht="31.5" customHeight="1">
      <c r="A57" s="194" t="s">
        <v>12</v>
      </c>
      <c r="B57" s="194" t="s">
        <v>87</v>
      </c>
      <c r="C57" s="194" t="s">
        <v>86</v>
      </c>
      <c r="D57" s="195" t="s">
        <v>13</v>
      </c>
      <c r="E57" s="196" t="s">
        <v>14</v>
      </c>
      <c r="F57" s="196" t="s">
        <v>548</v>
      </c>
      <c r="G57" s="194" t="s">
        <v>15</v>
      </c>
      <c r="H57" s="211"/>
      <c r="I57" s="86">
        <v>20</v>
      </c>
      <c r="J57" s="87" t="s">
        <v>295</v>
      </c>
      <c r="K57" s="243">
        <f>IF(ISERROR(VLOOKUP(J57,'KAYIT LİSTESİ'!$B$4:$G$737,2,0)),"",(VLOOKUP(J57,'KAYIT LİSTESİ'!$B$4:$G$737,2,0)))</f>
      </c>
      <c r="L57" s="88">
        <f>IF(ISERROR(VLOOKUP(J57,'KAYIT LİSTESİ'!$B$4:$G$737,3,0)),"",(VLOOKUP(J57,'KAYIT LİSTESİ'!$B$4:$G$737,3,0)))</f>
      </c>
      <c r="M57" s="187">
        <f>IF(ISERROR(VLOOKUP(J57,'KAYIT LİSTESİ'!$B$4:$G$737,4,0)),"",(VLOOKUP(J57,'KAYIT LİSTESİ'!$B$4:$G$737,4,0)))</f>
      </c>
      <c r="N57" s="187">
        <f>IF(ISERROR(VLOOKUP(J57,'KAYIT LİSTESİ'!$B$4:$G$737,5,0)),"",(VLOOKUP(J57,'KAYIT LİSTESİ'!$B$4:$G$737,5,0)))</f>
      </c>
      <c r="O57" s="201"/>
    </row>
    <row r="58" spans="1:15" ht="31.5" customHeight="1">
      <c r="A58" s="73">
        <v>1</v>
      </c>
      <c r="B58" s="198" t="s">
        <v>73</v>
      </c>
      <c r="C58" s="253">
        <f>IF(ISERROR(VLOOKUP(B58,'KAYIT LİSTESİ'!$B$4:$G$737,2,0)),"",(VLOOKUP(B58,'KAYIT LİSTESİ'!$B$4:$G$737,2,0)))</f>
        <v>51</v>
      </c>
      <c r="D58" s="116">
        <f>IF(ISERROR(VLOOKUP(B58,'KAYIT LİSTESİ'!$B$4:$G$737,3,0)),"",(VLOOKUP(B58,'KAYIT LİSTESİ'!$B$4:$G$737,3,0)))</f>
        <v>36718</v>
      </c>
      <c r="E58" s="199" t="str">
        <f>IF(ISERROR(VLOOKUP(B58,'KAYIT LİSTESİ'!$B$4:$G$737,4,0)),"",(VLOOKUP(B58,'KAYIT LİSTESİ'!$B$4:$G$737,4,0)))</f>
        <v>EMİNE GÜLDALI</v>
      </c>
      <c r="F58" s="199" t="str">
        <f>IF(ISERROR(VLOOKUP(B58,'KAYIT LİSTESİ'!$B$4:$G$737,5,0)),"",(VLOOKUP(B58,'KAYIT LİSTESİ'!$B$4:$G$737,5,0)))</f>
        <v>DİYARBAKIR</v>
      </c>
      <c r="G58" s="117"/>
      <c r="H58" s="211"/>
      <c r="I58" s="86">
        <v>21</v>
      </c>
      <c r="J58" s="87" t="s">
        <v>296</v>
      </c>
      <c r="K58" s="243">
        <f>IF(ISERROR(VLOOKUP(J58,'KAYIT LİSTESİ'!$B$4:$G$737,2,0)),"",(VLOOKUP(J58,'KAYIT LİSTESİ'!$B$4:$G$737,2,0)))</f>
      </c>
      <c r="L58" s="88">
        <f>IF(ISERROR(VLOOKUP(J58,'KAYIT LİSTESİ'!$B$4:$G$737,3,0)),"",(VLOOKUP(J58,'KAYIT LİSTESİ'!$B$4:$G$737,3,0)))</f>
      </c>
      <c r="M58" s="187">
        <f>IF(ISERROR(VLOOKUP(J58,'KAYIT LİSTESİ'!$B$4:$G$737,4,0)),"",(VLOOKUP(J58,'KAYIT LİSTESİ'!$B$4:$G$737,4,0)))</f>
      </c>
      <c r="N58" s="187">
        <f>IF(ISERROR(VLOOKUP(J58,'KAYIT LİSTESİ'!$B$4:$G$737,5,0)),"",(VLOOKUP(J58,'KAYIT LİSTESİ'!$B$4:$G$737,5,0)))</f>
      </c>
      <c r="O58" s="201"/>
    </row>
    <row r="59" spans="1:15" ht="31.5" customHeight="1">
      <c r="A59" s="73">
        <v>2</v>
      </c>
      <c r="B59" s="198" t="s">
        <v>74</v>
      </c>
      <c r="C59" s="253">
        <f>IF(ISERROR(VLOOKUP(B59,'KAYIT LİSTESİ'!$B$4:$G$737,2,0)),"",(VLOOKUP(B59,'KAYIT LİSTESİ'!$B$4:$G$737,2,0)))</f>
        <v>226</v>
      </c>
      <c r="D59" s="116">
        <f>IF(ISERROR(VLOOKUP(B59,'KAYIT LİSTESİ'!$B$4:$G$737,3,0)),"",(VLOOKUP(B59,'KAYIT LİSTESİ'!$B$4:$G$737,3,0)))</f>
        <v>36219</v>
      </c>
      <c r="E59" s="199" t="str">
        <f>IF(ISERROR(VLOOKUP(B59,'KAYIT LİSTESİ'!$B$4:$G$737,4,0)),"",(VLOOKUP(B59,'KAYIT LİSTESİ'!$B$4:$G$737,4,0)))</f>
        <v>TUĞBA DOĞAN</v>
      </c>
      <c r="F59" s="199" t="str">
        <f>IF(ISERROR(VLOOKUP(B59,'KAYIT LİSTESİ'!$B$4:$G$737,5,0)),"",(VLOOKUP(B59,'KAYIT LİSTESİ'!$B$4:$G$737,5,0)))</f>
        <v>SİVAS</v>
      </c>
      <c r="G59" s="117"/>
      <c r="H59" s="211"/>
      <c r="I59" s="86">
        <v>22</v>
      </c>
      <c r="J59" s="87" t="s">
        <v>297</v>
      </c>
      <c r="K59" s="243">
        <f>IF(ISERROR(VLOOKUP(J59,'KAYIT LİSTESİ'!$B$4:$G$737,2,0)),"",(VLOOKUP(J59,'KAYIT LİSTESİ'!$B$4:$G$737,2,0)))</f>
      </c>
      <c r="L59" s="88">
        <f>IF(ISERROR(VLOOKUP(J59,'KAYIT LİSTESİ'!$B$4:$G$737,3,0)),"",(VLOOKUP(J59,'KAYIT LİSTESİ'!$B$4:$G$737,3,0)))</f>
      </c>
      <c r="M59" s="187">
        <f>IF(ISERROR(VLOOKUP(J59,'KAYIT LİSTESİ'!$B$4:$G$737,4,0)),"",(VLOOKUP(J59,'KAYIT LİSTESİ'!$B$4:$G$737,4,0)))</f>
      </c>
      <c r="N59" s="187">
        <f>IF(ISERROR(VLOOKUP(J59,'KAYIT LİSTESİ'!$B$4:$G$737,5,0)),"",(VLOOKUP(J59,'KAYIT LİSTESİ'!$B$4:$G$737,5,0)))</f>
      </c>
      <c r="O59" s="201"/>
    </row>
    <row r="60" spans="1:15" ht="31.5" customHeight="1">
      <c r="A60" s="73">
        <v>3</v>
      </c>
      <c r="B60" s="198" t="s">
        <v>75</v>
      </c>
      <c r="C60" s="253">
        <f>IF(ISERROR(VLOOKUP(B60,'KAYIT LİSTESİ'!$B$4:$G$737,2,0)),"",(VLOOKUP(B60,'KAYIT LİSTESİ'!$B$4:$G$737,2,0)))</f>
        <v>101</v>
      </c>
      <c r="D60" s="116">
        <f>IF(ISERROR(VLOOKUP(B60,'KAYIT LİSTESİ'!$B$4:$G$737,3,0)),"",(VLOOKUP(B60,'KAYIT LİSTESİ'!$B$4:$G$737,3,0)))</f>
        <v>36080</v>
      </c>
      <c r="E60" s="199" t="str">
        <f>IF(ISERROR(VLOOKUP(B60,'KAYIT LİSTESİ'!$B$4:$G$737,4,0)),"",(VLOOKUP(B60,'KAYIT LİSTESİ'!$B$4:$G$737,4,0)))</f>
        <v>ESRA DAL</v>
      </c>
      <c r="F60" s="199" t="str">
        <f>IF(ISERROR(VLOOKUP(B60,'KAYIT LİSTESİ'!$B$4:$G$737,5,0)),"",(VLOOKUP(B60,'KAYIT LİSTESİ'!$B$4:$G$737,5,0)))</f>
        <v>İSTANBUL</v>
      </c>
      <c r="G60" s="117"/>
      <c r="H60" s="211"/>
      <c r="I60" s="86">
        <v>23</v>
      </c>
      <c r="J60" s="87" t="s">
        <v>298</v>
      </c>
      <c r="K60" s="243">
        <f>IF(ISERROR(VLOOKUP(J60,'KAYIT LİSTESİ'!$B$4:$G$737,2,0)),"",(VLOOKUP(J60,'KAYIT LİSTESİ'!$B$4:$G$737,2,0)))</f>
      </c>
      <c r="L60" s="88">
        <f>IF(ISERROR(VLOOKUP(J60,'KAYIT LİSTESİ'!$B$4:$G$737,3,0)),"",(VLOOKUP(J60,'KAYIT LİSTESİ'!$B$4:$G$737,3,0)))</f>
      </c>
      <c r="M60" s="187">
        <f>IF(ISERROR(VLOOKUP(J60,'KAYIT LİSTESİ'!$B$4:$G$737,4,0)),"",(VLOOKUP(J60,'KAYIT LİSTESİ'!$B$4:$G$737,4,0)))</f>
      </c>
      <c r="N60" s="187">
        <f>IF(ISERROR(VLOOKUP(J60,'KAYIT LİSTESİ'!$B$4:$G$737,5,0)),"",(VLOOKUP(J60,'KAYIT LİSTESİ'!$B$4:$G$737,5,0)))</f>
      </c>
      <c r="O60" s="201"/>
    </row>
    <row r="61" spans="1:15" ht="31.5" customHeight="1">
      <c r="A61" s="73">
        <v>4</v>
      </c>
      <c r="B61" s="198" t="s">
        <v>76</v>
      </c>
      <c r="C61" s="253">
        <f>IF(ISERROR(VLOOKUP(B61,'KAYIT LİSTESİ'!$B$4:$G$737,2,0)),"",(VLOOKUP(B61,'KAYIT LİSTESİ'!$B$4:$G$737,2,0)))</f>
        <v>88</v>
      </c>
      <c r="D61" s="116">
        <f>IF(ISERROR(VLOOKUP(B61,'KAYIT LİSTESİ'!$B$4:$G$737,3,0)),"",(VLOOKUP(B61,'KAYIT LİSTESİ'!$B$4:$G$737,3,0)))</f>
        <v>36705</v>
      </c>
      <c r="E61" s="199" t="str">
        <f>IF(ISERROR(VLOOKUP(B61,'KAYIT LİSTESİ'!$B$4:$G$737,4,0)),"",(VLOOKUP(B61,'KAYIT LİSTESİ'!$B$4:$G$737,4,0)))</f>
        <v>İNCİ ÇİÇEK</v>
      </c>
      <c r="F61" s="199" t="str">
        <f>IF(ISERROR(VLOOKUP(B61,'KAYIT LİSTESİ'!$B$4:$G$737,5,0)),"",(VLOOKUP(B61,'KAYIT LİSTESİ'!$B$4:$G$737,5,0)))</f>
        <v>HATAY</v>
      </c>
      <c r="G61" s="117"/>
      <c r="H61" s="211"/>
      <c r="I61" s="86">
        <v>24</v>
      </c>
      <c r="J61" s="87" t="s">
        <v>299</v>
      </c>
      <c r="K61" s="243">
        <f>IF(ISERROR(VLOOKUP(J61,'KAYIT LİSTESİ'!$B$4:$G$737,2,0)),"",(VLOOKUP(J61,'KAYIT LİSTESİ'!$B$4:$G$737,2,0)))</f>
      </c>
      <c r="L61" s="88">
        <f>IF(ISERROR(VLOOKUP(J61,'KAYIT LİSTESİ'!$B$4:$G$737,3,0)),"",(VLOOKUP(J61,'KAYIT LİSTESİ'!$B$4:$G$737,3,0)))</f>
      </c>
      <c r="M61" s="187">
        <f>IF(ISERROR(VLOOKUP(J61,'KAYIT LİSTESİ'!$B$4:$G$737,4,0)),"",(VLOOKUP(J61,'KAYIT LİSTESİ'!$B$4:$G$737,4,0)))</f>
      </c>
      <c r="N61" s="187">
        <f>IF(ISERROR(VLOOKUP(J61,'KAYIT LİSTESİ'!$B$4:$G$737,5,0)),"",(VLOOKUP(J61,'KAYIT LİSTESİ'!$B$4:$G$737,5,0)))</f>
      </c>
      <c r="O61" s="201"/>
    </row>
    <row r="62" spans="1:15" ht="31.5" customHeight="1">
      <c r="A62" s="73">
        <v>5</v>
      </c>
      <c r="B62" s="198" t="s">
        <v>77</v>
      </c>
      <c r="C62" s="253">
        <f>IF(ISERROR(VLOOKUP(B62,'KAYIT LİSTESİ'!$B$4:$G$737,2,0)),"",(VLOOKUP(B62,'KAYIT LİSTESİ'!$B$4:$G$737,2,0)))</f>
        <v>83</v>
      </c>
      <c r="D62" s="116">
        <f>IF(ISERROR(VLOOKUP(B62,'KAYIT LİSTESİ'!$B$4:$G$737,3,0)),"",(VLOOKUP(B62,'KAYIT LİSTESİ'!$B$4:$G$737,3,0)))</f>
        <v>36595</v>
      </c>
      <c r="E62" s="199" t="str">
        <f>IF(ISERROR(VLOOKUP(B62,'KAYIT LİSTESİ'!$B$4:$G$737,4,0)),"",(VLOOKUP(B62,'KAYIT LİSTESİ'!$B$4:$G$737,4,0)))</f>
        <v>SEVDA SAVAŞÇI</v>
      </c>
      <c r="F62" s="199" t="str">
        <f>IF(ISERROR(VLOOKUP(B62,'KAYIT LİSTESİ'!$B$4:$G$737,5,0)),"",(VLOOKUP(B62,'KAYIT LİSTESİ'!$B$4:$G$737,5,0)))</f>
        <v>HATAY</v>
      </c>
      <c r="G62" s="117"/>
      <c r="H62" s="211"/>
      <c r="I62" s="86">
        <v>25</v>
      </c>
      <c r="J62" s="87" t="s">
        <v>300</v>
      </c>
      <c r="K62" s="243">
        <f>IF(ISERROR(VLOOKUP(J62,'KAYIT LİSTESİ'!$B$4:$G$737,2,0)),"",(VLOOKUP(J62,'KAYIT LİSTESİ'!$B$4:$G$737,2,0)))</f>
      </c>
      <c r="L62" s="88">
        <f>IF(ISERROR(VLOOKUP(J62,'KAYIT LİSTESİ'!$B$4:$G$737,3,0)),"",(VLOOKUP(J62,'KAYIT LİSTESİ'!$B$4:$G$737,3,0)))</f>
      </c>
      <c r="M62" s="187">
        <f>IF(ISERROR(VLOOKUP(J62,'KAYIT LİSTESİ'!$B$4:$G$737,4,0)),"",(VLOOKUP(J62,'KAYIT LİSTESİ'!$B$4:$G$737,4,0)))</f>
      </c>
      <c r="N62" s="187">
        <f>IF(ISERROR(VLOOKUP(J62,'KAYIT LİSTESİ'!$B$4:$G$737,5,0)),"",(VLOOKUP(J62,'KAYIT LİSTESİ'!$B$4:$G$737,5,0)))</f>
      </c>
      <c r="O62" s="201"/>
    </row>
    <row r="63" spans="1:15" ht="31.5" customHeight="1">
      <c r="A63" s="73">
        <v>6</v>
      </c>
      <c r="B63" s="198" t="s">
        <v>78</v>
      </c>
      <c r="C63" s="253">
        <f>IF(ISERROR(VLOOKUP(B63,'KAYIT LİSTESİ'!$B$4:$G$737,2,0)),"",(VLOOKUP(B63,'KAYIT LİSTESİ'!$B$4:$G$737,2,0)))</f>
        <v>175</v>
      </c>
      <c r="D63" s="116">
        <f>IF(ISERROR(VLOOKUP(B63,'KAYIT LİSTESİ'!$B$4:$G$737,3,0)),"",(VLOOKUP(B63,'KAYIT LİSTESİ'!$B$4:$G$737,3,0)))</f>
        <v>36741</v>
      </c>
      <c r="E63" s="199" t="str">
        <f>IF(ISERROR(VLOOKUP(B63,'KAYIT LİSTESİ'!$B$4:$G$737,4,0)),"",(VLOOKUP(B63,'KAYIT LİSTESİ'!$B$4:$G$737,4,0)))</f>
        <v>TUĞBA MIHÇI</v>
      </c>
      <c r="F63" s="199" t="str">
        <f>IF(ISERROR(VLOOKUP(B63,'KAYIT LİSTESİ'!$B$4:$G$737,5,0)),"",(VLOOKUP(B63,'KAYIT LİSTESİ'!$B$4:$G$737,5,0)))</f>
        <v>NEVŞEHİR</v>
      </c>
      <c r="G63" s="117"/>
      <c r="H63" s="211"/>
      <c r="I63" s="86">
        <v>26</v>
      </c>
      <c r="J63" s="87" t="s">
        <v>678</v>
      </c>
      <c r="K63" s="243">
        <f>IF(ISERROR(VLOOKUP(J63,'KAYIT LİSTESİ'!$B$4:$G$737,2,0)),"",(VLOOKUP(J63,'KAYIT LİSTESİ'!$B$4:$G$737,2,0)))</f>
      </c>
      <c r="L63" s="88">
        <f>IF(ISERROR(VLOOKUP(J63,'KAYIT LİSTESİ'!$B$4:$G$737,3,0)),"",(VLOOKUP(J63,'KAYIT LİSTESİ'!$B$4:$G$737,3,0)))</f>
      </c>
      <c r="M63" s="187">
        <f>IF(ISERROR(VLOOKUP(J63,'KAYIT LİSTESİ'!$B$4:$G$737,4,0)),"",(VLOOKUP(J63,'KAYIT LİSTESİ'!$B$4:$G$737,4,0)))</f>
      </c>
      <c r="N63" s="187">
        <f>IF(ISERROR(VLOOKUP(J63,'KAYIT LİSTESİ'!$B$4:$G$737,5,0)),"",(VLOOKUP(J63,'KAYIT LİSTESİ'!$B$4:$G$737,5,0)))</f>
      </c>
      <c r="O63" s="201"/>
    </row>
    <row r="64" spans="1:15" ht="31.5" customHeight="1">
      <c r="A64" s="73">
        <v>7</v>
      </c>
      <c r="B64" s="198" t="s">
        <v>198</v>
      </c>
      <c r="C64" s="253">
        <f>IF(ISERROR(VLOOKUP(B64,'KAYIT LİSTESİ'!$B$4:$G$737,2,0)),"",(VLOOKUP(B64,'KAYIT LİSTESİ'!$B$4:$G$737,2,0)))</f>
        <v>53</v>
      </c>
      <c r="D64" s="116">
        <f>IF(ISERROR(VLOOKUP(B64,'KAYIT LİSTESİ'!$B$4:$G$737,3,0)),"",(VLOOKUP(B64,'KAYIT LİSTESİ'!$B$4:$G$737,3,0)))</f>
        <v>36687</v>
      </c>
      <c r="E64" s="199" t="str">
        <f>IF(ISERROR(VLOOKUP(B64,'KAYIT LİSTESİ'!$B$4:$G$737,4,0)),"",(VLOOKUP(B64,'KAYIT LİSTESİ'!$B$4:$G$737,4,0)))</f>
        <v>SEHER BOZAN</v>
      </c>
      <c r="F64" s="199" t="str">
        <f>IF(ISERROR(VLOOKUP(B64,'KAYIT LİSTESİ'!$B$4:$G$737,5,0)),"",(VLOOKUP(B64,'KAYIT LİSTESİ'!$B$4:$G$737,5,0)))</f>
        <v>DİYARBAKIR</v>
      </c>
      <c r="G64" s="117"/>
      <c r="H64" s="211"/>
      <c r="I64" s="86">
        <v>27</v>
      </c>
      <c r="J64" s="87" t="s">
        <v>679</v>
      </c>
      <c r="K64" s="243">
        <f>IF(ISERROR(VLOOKUP(J64,'KAYIT LİSTESİ'!$B$4:$G$737,2,0)),"",(VLOOKUP(J64,'KAYIT LİSTESİ'!$B$4:$G$737,2,0)))</f>
      </c>
      <c r="L64" s="88">
        <f>IF(ISERROR(VLOOKUP(J64,'KAYIT LİSTESİ'!$B$4:$G$737,3,0)),"",(VLOOKUP(J64,'KAYIT LİSTESİ'!$B$4:$G$737,3,0)))</f>
      </c>
      <c r="M64" s="187">
        <f>IF(ISERROR(VLOOKUP(J64,'KAYIT LİSTESİ'!$B$4:$G$737,4,0)),"",(VLOOKUP(J64,'KAYIT LİSTESİ'!$B$4:$G$737,4,0)))</f>
      </c>
      <c r="N64" s="187">
        <f>IF(ISERROR(VLOOKUP(J64,'KAYIT LİSTESİ'!$B$4:$G$737,5,0)),"",(VLOOKUP(J64,'KAYIT LİSTESİ'!$B$4:$G$737,5,0)))</f>
      </c>
      <c r="O64" s="201"/>
    </row>
    <row r="65" spans="1:15" ht="31.5" customHeight="1">
      <c r="A65" s="73">
        <v>8</v>
      </c>
      <c r="B65" s="198" t="s">
        <v>199</v>
      </c>
      <c r="C65" s="253">
        <f>IF(ISERROR(VLOOKUP(B65,'KAYIT LİSTESİ'!$B$4:$G$737,2,0)),"",(VLOOKUP(B65,'KAYIT LİSTESİ'!$B$4:$G$737,2,0)))</f>
        <v>56</v>
      </c>
      <c r="D65" s="116">
        <f>IF(ISERROR(VLOOKUP(B65,'KAYIT LİSTESİ'!$B$4:$G$737,3,0)),"",(VLOOKUP(B65,'KAYIT LİSTESİ'!$B$4:$G$737,3,0)))</f>
        <v>35739</v>
      </c>
      <c r="E65" s="199" t="str">
        <f>IF(ISERROR(VLOOKUP(B65,'KAYIT LİSTESİ'!$B$4:$G$737,4,0)),"",(VLOOKUP(B65,'KAYIT LİSTESİ'!$B$4:$G$737,4,0)))</f>
        <v>GURBET ÇİÇEK</v>
      </c>
      <c r="F65" s="199" t="str">
        <f>IF(ISERROR(VLOOKUP(B65,'KAYIT LİSTESİ'!$B$4:$G$737,5,0)),"",(VLOOKUP(B65,'KAYIT LİSTESİ'!$B$4:$G$737,5,0)))</f>
        <v>DİYARBAKIR</v>
      </c>
      <c r="G65" s="117"/>
      <c r="H65" s="211"/>
      <c r="I65" s="86">
        <v>28</v>
      </c>
      <c r="J65" s="87" t="s">
        <v>680</v>
      </c>
      <c r="K65" s="243">
        <f>IF(ISERROR(VLOOKUP(J65,'KAYIT LİSTESİ'!$B$4:$G$737,2,0)),"",(VLOOKUP(J65,'KAYIT LİSTESİ'!$B$4:$G$737,2,0)))</f>
      </c>
      <c r="L65" s="88">
        <f>IF(ISERROR(VLOOKUP(J65,'KAYIT LİSTESİ'!$B$4:$G$737,3,0)),"",(VLOOKUP(J65,'KAYIT LİSTESİ'!$B$4:$G$737,3,0)))</f>
      </c>
      <c r="M65" s="187">
        <f>IF(ISERROR(VLOOKUP(J65,'KAYIT LİSTESİ'!$B$4:$G$737,4,0)),"",(VLOOKUP(J65,'KAYIT LİSTESİ'!$B$4:$G$737,4,0)))</f>
      </c>
      <c r="N65" s="187">
        <f>IF(ISERROR(VLOOKUP(J65,'KAYIT LİSTESİ'!$B$4:$G$737,5,0)),"",(VLOOKUP(J65,'KAYIT LİSTESİ'!$B$4:$G$737,5,0)))</f>
      </c>
      <c r="O65" s="201"/>
    </row>
    <row r="66" spans="1:15" ht="31.5" customHeight="1">
      <c r="A66" s="582" t="s">
        <v>18</v>
      </c>
      <c r="B66" s="583"/>
      <c r="C66" s="583"/>
      <c r="D66" s="583"/>
      <c r="E66" s="583"/>
      <c r="F66" s="583"/>
      <c r="G66" s="583"/>
      <c r="H66" s="211"/>
      <c r="I66" s="86">
        <v>29</v>
      </c>
      <c r="J66" s="87" t="s">
        <v>681</v>
      </c>
      <c r="K66" s="243">
        <f>IF(ISERROR(VLOOKUP(J66,'KAYIT LİSTESİ'!$B$4:$G$737,2,0)),"",(VLOOKUP(J66,'KAYIT LİSTESİ'!$B$4:$G$737,2,0)))</f>
      </c>
      <c r="L66" s="88">
        <f>IF(ISERROR(VLOOKUP(J66,'KAYIT LİSTESİ'!$B$4:$G$737,3,0)),"",(VLOOKUP(J66,'KAYIT LİSTESİ'!$B$4:$G$737,3,0)))</f>
      </c>
      <c r="M66" s="187">
        <f>IF(ISERROR(VLOOKUP(J66,'KAYIT LİSTESİ'!$B$4:$G$737,4,0)),"",(VLOOKUP(J66,'KAYIT LİSTESİ'!$B$4:$G$737,4,0)))</f>
      </c>
      <c r="N66" s="187">
        <f>IF(ISERROR(VLOOKUP(J66,'KAYIT LİSTESİ'!$B$4:$G$737,5,0)),"",(VLOOKUP(J66,'KAYIT LİSTESİ'!$B$4:$G$737,5,0)))</f>
      </c>
      <c r="O66" s="201"/>
    </row>
    <row r="67" spans="1:15" ht="31.5" customHeight="1">
      <c r="A67" s="194" t="s">
        <v>12</v>
      </c>
      <c r="B67" s="194" t="s">
        <v>87</v>
      </c>
      <c r="C67" s="194" t="s">
        <v>86</v>
      </c>
      <c r="D67" s="195" t="s">
        <v>13</v>
      </c>
      <c r="E67" s="196" t="s">
        <v>14</v>
      </c>
      <c r="F67" s="196" t="s">
        <v>548</v>
      </c>
      <c r="G67" s="194" t="s">
        <v>15</v>
      </c>
      <c r="H67" s="211"/>
      <c r="I67" s="86">
        <v>30</v>
      </c>
      <c r="J67" s="87" t="s">
        <v>682</v>
      </c>
      <c r="K67" s="243">
        <f>IF(ISERROR(VLOOKUP(J67,'KAYIT LİSTESİ'!$B$4:$G$737,2,0)),"",(VLOOKUP(J67,'KAYIT LİSTESİ'!$B$4:$G$737,2,0)))</f>
      </c>
      <c r="L67" s="88">
        <f>IF(ISERROR(VLOOKUP(J67,'KAYIT LİSTESİ'!$B$4:$G$737,3,0)),"",(VLOOKUP(J67,'KAYIT LİSTESİ'!$B$4:$G$737,3,0)))</f>
      </c>
      <c r="M67" s="187">
        <f>IF(ISERROR(VLOOKUP(J67,'KAYIT LİSTESİ'!$B$4:$G$737,4,0)),"",(VLOOKUP(J67,'KAYIT LİSTESİ'!$B$4:$G$737,4,0)))</f>
      </c>
      <c r="N67" s="187">
        <f>IF(ISERROR(VLOOKUP(J67,'KAYIT LİSTESİ'!$B$4:$G$737,5,0)),"",(VLOOKUP(J67,'KAYIT LİSTESİ'!$B$4:$G$737,5,0)))</f>
      </c>
      <c r="O67" s="201"/>
    </row>
    <row r="68" spans="1:15" ht="31.5" customHeight="1">
      <c r="A68" s="73">
        <v>1</v>
      </c>
      <c r="B68" s="198" t="s">
        <v>79</v>
      </c>
      <c r="C68" s="253">
        <f>IF(ISERROR(VLOOKUP(B68,'KAYIT LİSTESİ'!$B$4:$G$737,2,0)),"",(VLOOKUP(B68,'KAYIT LİSTESİ'!$B$4:$G$737,2,0)))</f>
        <v>20</v>
      </c>
      <c r="D68" s="116">
        <f>IF(ISERROR(VLOOKUP(B68,'KAYIT LİSTESİ'!$B$4:$G$737,3,0)),"",(VLOOKUP(B68,'KAYIT LİSTESİ'!$B$4:$G$737,3,0)))</f>
        <v>36408</v>
      </c>
      <c r="E68" s="199" t="str">
        <f>IF(ISERROR(VLOOKUP(B68,'KAYIT LİSTESİ'!$B$4:$G$737,4,0)),"",(VLOOKUP(B68,'KAYIT LİSTESİ'!$B$4:$G$737,4,0)))</f>
        <v>GÜLCAN PALAVAN</v>
      </c>
      <c r="F68" s="199" t="str">
        <f>IF(ISERROR(VLOOKUP(B68,'KAYIT LİSTESİ'!$B$4:$G$737,5,0)),"",(VLOOKUP(B68,'KAYIT LİSTESİ'!$B$4:$G$737,5,0)))</f>
        <v>ARDAHAN</v>
      </c>
      <c r="G68" s="117"/>
      <c r="H68" s="211"/>
      <c r="I68" s="588" t="s">
        <v>355</v>
      </c>
      <c r="J68" s="588"/>
      <c r="K68" s="588"/>
      <c r="L68" s="588"/>
      <c r="M68" s="588"/>
      <c r="N68" s="588"/>
      <c r="O68" s="588"/>
    </row>
    <row r="69" spans="1:15" ht="31.5" customHeight="1">
      <c r="A69" s="73">
        <v>2</v>
      </c>
      <c r="B69" s="198" t="s">
        <v>80</v>
      </c>
      <c r="C69" s="253">
        <f>IF(ISERROR(VLOOKUP(B69,'KAYIT LİSTESİ'!$B$4:$G$737,2,0)),"",(VLOOKUP(B69,'KAYIT LİSTESİ'!$B$4:$G$737,2,0)))</f>
        <v>221</v>
      </c>
      <c r="D69" s="116">
        <f>IF(ISERROR(VLOOKUP(B69,'KAYIT LİSTESİ'!$B$4:$G$737,3,0)),"",(VLOOKUP(B69,'KAYIT LİSTESİ'!$B$4:$G$737,3,0)))</f>
        <v>36626</v>
      </c>
      <c r="E69" s="199" t="str">
        <f>IF(ISERROR(VLOOKUP(B69,'KAYIT LİSTESİ'!$B$4:$G$737,4,0)),"",(VLOOKUP(B69,'KAYIT LİSTESİ'!$B$4:$G$737,4,0)))</f>
        <v>EZGİ ARAS</v>
      </c>
      <c r="F69" s="199" t="str">
        <f>IF(ISERROR(VLOOKUP(B69,'KAYIT LİSTESİ'!$B$4:$G$737,5,0)),"",(VLOOKUP(B69,'KAYIT LİSTESİ'!$B$4:$G$737,5,0)))</f>
        <v>KARS</v>
      </c>
      <c r="G69" s="117"/>
      <c r="H69" s="211"/>
      <c r="I69" s="212" t="s">
        <v>6</v>
      </c>
      <c r="J69" s="219"/>
      <c r="K69" s="212" t="s">
        <v>85</v>
      </c>
      <c r="L69" s="212" t="s">
        <v>21</v>
      </c>
      <c r="M69" s="212" t="s">
        <v>7</v>
      </c>
      <c r="N69" s="212" t="s">
        <v>548</v>
      </c>
      <c r="O69" s="212" t="s">
        <v>208</v>
      </c>
    </row>
    <row r="70" spans="1:15" ht="31.5" customHeight="1">
      <c r="A70" s="73">
        <v>3</v>
      </c>
      <c r="B70" s="198" t="s">
        <v>81</v>
      </c>
      <c r="C70" s="253">
        <f>IF(ISERROR(VLOOKUP(B70,'KAYIT LİSTESİ'!$B$4:$G$737,2,0)),"",(VLOOKUP(B70,'KAYIT LİSTESİ'!$B$4:$G$737,2,0)))</f>
        <v>161</v>
      </c>
      <c r="D70" s="116">
        <f>IF(ISERROR(VLOOKUP(B70,'KAYIT LİSTESİ'!$B$4:$G$737,3,0)),"",(VLOOKUP(B70,'KAYIT LİSTESİ'!$B$4:$G$737,3,0)))</f>
        <v>36353</v>
      </c>
      <c r="E70" s="199" t="str">
        <f>IF(ISERROR(VLOOKUP(B70,'KAYIT LİSTESİ'!$B$4:$G$737,4,0)),"",(VLOOKUP(B70,'KAYIT LİSTESİ'!$B$4:$G$737,4,0)))</f>
        <v>YEŞİM İTMEÇ</v>
      </c>
      <c r="F70" s="199" t="str">
        <f>IF(ISERROR(VLOOKUP(B70,'KAYIT LİSTESİ'!$B$4:$G$737,5,0)),"",(VLOOKUP(B70,'KAYIT LİSTESİ'!$B$4:$G$737,5,0)))</f>
        <v>KONYA</v>
      </c>
      <c r="G70" s="117"/>
      <c r="H70" s="211"/>
      <c r="I70" s="86">
        <v>1</v>
      </c>
      <c r="J70" s="87" t="s">
        <v>301</v>
      </c>
      <c r="K70" s="243">
        <f>IF(ISERROR(VLOOKUP(J70,'KAYIT LİSTESİ'!$B$4:$G$737,2,0)),"",(VLOOKUP(J70,'KAYIT LİSTESİ'!$B$4:$G$737,2,0)))</f>
        <v>78</v>
      </c>
      <c r="L70" s="88">
        <f>IF(ISERROR(VLOOKUP(J70,'KAYIT LİSTESİ'!$B$4:$G$737,3,0)),"",(VLOOKUP(J70,'KAYIT LİSTESİ'!$B$4:$G$737,3,0)))</f>
        <v>36526</v>
      </c>
      <c r="M70" s="187" t="str">
        <f>IF(ISERROR(VLOOKUP(J70,'KAYIT LİSTESİ'!$B$4:$G$737,4,0)),"",(VLOOKUP(J70,'KAYIT LİSTESİ'!$B$4:$G$737,4,0)))</f>
        <v>ZÜLEYHA DİNDAŞ </v>
      </c>
      <c r="N70" s="187" t="str">
        <f>IF(ISERROR(VLOOKUP(J70,'KAYIT LİSTESİ'!$B$4:$G$737,5,0)),"",(VLOOKUP(J70,'KAYIT LİSTESİ'!$B$4:$G$737,5,0)))</f>
        <v>ESKİŞEHİR </v>
      </c>
      <c r="O70" s="201"/>
    </row>
    <row r="71" spans="1:15" ht="31.5" customHeight="1">
      <c r="A71" s="73">
        <v>4</v>
      </c>
      <c r="B71" s="198" t="s">
        <v>82</v>
      </c>
      <c r="C71" s="253">
        <f>IF(ISERROR(VLOOKUP(B71,'KAYIT LİSTESİ'!$B$4:$G$737,2,0)),"",(VLOOKUP(B71,'KAYIT LİSTESİ'!$B$4:$G$737,2,0)))</f>
        <v>220</v>
      </c>
      <c r="D71" s="116">
        <f>IF(ISERROR(VLOOKUP(B71,'KAYIT LİSTESİ'!$B$4:$G$737,3,0)),"",(VLOOKUP(B71,'KAYIT LİSTESİ'!$B$4:$G$737,3,0)))</f>
        <v>36615</v>
      </c>
      <c r="E71" s="199" t="str">
        <f>IF(ISERROR(VLOOKUP(B71,'KAYIT LİSTESİ'!$B$4:$G$737,4,0)),"",(VLOOKUP(B71,'KAYIT LİSTESİ'!$B$4:$G$737,4,0)))</f>
        <v>YAĞMUR KÖSE</v>
      </c>
      <c r="F71" s="199" t="str">
        <f>IF(ISERROR(VLOOKUP(B71,'KAYIT LİSTESİ'!$B$4:$G$737,5,0)),"",(VLOOKUP(B71,'KAYIT LİSTESİ'!$B$4:$G$737,5,0)))</f>
        <v>KARS</v>
      </c>
      <c r="G71" s="117"/>
      <c r="H71" s="211"/>
      <c r="I71" s="86">
        <v>2</v>
      </c>
      <c r="J71" s="87" t="s">
        <v>302</v>
      </c>
      <c r="K71" s="243">
        <f>IF(ISERROR(VLOOKUP(J71,'KAYIT LİSTESİ'!$B$4:$G$737,2,0)),"",(VLOOKUP(J71,'KAYIT LİSTESİ'!$B$4:$G$737,2,0)))</f>
        <v>128</v>
      </c>
      <c r="L71" s="88">
        <f>IF(ISERROR(VLOOKUP(J71,'KAYIT LİSTESİ'!$B$4:$G$737,3,0)),"",(VLOOKUP(J71,'KAYIT LİSTESİ'!$B$4:$G$737,3,0)))</f>
        <v>36548</v>
      </c>
      <c r="M71" s="187" t="str">
        <f>IF(ISERROR(VLOOKUP(J71,'KAYIT LİSTESİ'!$B$4:$G$737,4,0)),"",(VLOOKUP(J71,'KAYIT LİSTESİ'!$B$4:$G$737,4,0)))</f>
        <v>FEYZA DENİZ EKİCİ</v>
      </c>
      <c r="N71" s="187" t="str">
        <f>IF(ISERROR(VLOOKUP(J71,'KAYIT LİSTESİ'!$B$4:$G$737,5,0)),"",(VLOOKUP(J71,'KAYIT LİSTESİ'!$B$4:$G$737,5,0)))</f>
        <v>KASTAMONU</v>
      </c>
      <c r="O71" s="201"/>
    </row>
    <row r="72" spans="1:15" ht="31.5" customHeight="1">
      <c r="A72" s="73">
        <v>5</v>
      </c>
      <c r="B72" s="198" t="s">
        <v>83</v>
      </c>
      <c r="C72" s="253">
        <f>IF(ISERROR(VLOOKUP(B72,'KAYIT LİSTESİ'!$B$4:$G$737,2,0)),"",(VLOOKUP(B72,'KAYIT LİSTESİ'!$B$4:$G$737,2,0)))</f>
        <v>223</v>
      </c>
      <c r="D72" s="116">
        <f>IF(ISERROR(VLOOKUP(B72,'KAYIT LİSTESİ'!$B$4:$G$737,3,0)),"",(VLOOKUP(B72,'KAYIT LİSTESİ'!$B$4:$G$737,3,0)))</f>
        <v>35612</v>
      </c>
      <c r="E72" s="199" t="str">
        <f>IF(ISERROR(VLOOKUP(B72,'KAYIT LİSTESİ'!$B$4:$G$737,4,0)),"",(VLOOKUP(B72,'KAYIT LİSTESİ'!$B$4:$G$737,4,0)))</f>
        <v> ALEYNA BEŞTAŞ</v>
      </c>
      <c r="F72" s="199" t="str">
        <f>IF(ISERROR(VLOOKUP(B72,'KAYIT LİSTESİ'!$B$4:$G$737,5,0)),"",(VLOOKUP(B72,'KAYIT LİSTESİ'!$B$4:$G$737,5,0)))</f>
        <v>KARS</v>
      </c>
      <c r="G72" s="117"/>
      <c r="H72" s="211"/>
      <c r="I72" s="86">
        <v>3</v>
      </c>
      <c r="J72" s="87" t="s">
        <v>303</v>
      </c>
      <c r="K72" s="243">
        <f>IF(ISERROR(VLOOKUP(J72,'KAYIT LİSTESİ'!$B$4:$G$737,2,0)),"",(VLOOKUP(J72,'KAYIT LİSTESİ'!$B$4:$G$737,2,0)))</f>
        <v>205</v>
      </c>
      <c r="L72" s="88">
        <f>IF(ISERROR(VLOOKUP(J72,'KAYIT LİSTESİ'!$B$4:$G$737,3,0)),"",(VLOOKUP(J72,'KAYIT LİSTESİ'!$B$4:$G$737,3,0)))</f>
        <v>36739</v>
      </c>
      <c r="M72" s="187" t="str">
        <f>IF(ISERROR(VLOOKUP(J72,'KAYIT LİSTESİ'!$B$4:$G$737,4,0)),"",(VLOOKUP(J72,'KAYIT LİSTESİ'!$B$4:$G$737,4,0)))</f>
        <v>CANSEL BOR</v>
      </c>
      <c r="N72" s="187" t="str">
        <f>IF(ISERROR(VLOOKUP(J72,'KAYIT LİSTESİ'!$B$4:$G$737,5,0)),"",(VLOOKUP(J72,'KAYIT LİSTESİ'!$B$4:$G$737,5,0)))</f>
        <v>VAN</v>
      </c>
      <c r="O72" s="201"/>
    </row>
    <row r="73" spans="1:15" ht="31.5" customHeight="1">
      <c r="A73" s="73">
        <v>6</v>
      </c>
      <c r="B73" s="198" t="s">
        <v>84</v>
      </c>
      <c r="C73" s="253">
        <f>IF(ISERROR(VLOOKUP(B73,'KAYIT LİSTESİ'!$B$4:$G$737,2,0)),"",(VLOOKUP(B73,'KAYIT LİSTESİ'!$B$4:$G$737,2,0)))</f>
        <v>93</v>
      </c>
      <c r="D73" s="116">
        <f>IF(ISERROR(VLOOKUP(B73,'KAYIT LİSTESİ'!$B$4:$G$737,3,0)),"",(VLOOKUP(B73,'KAYIT LİSTESİ'!$B$4:$G$737,3,0)))</f>
        <v>36254</v>
      </c>
      <c r="E73" s="199" t="str">
        <f>IF(ISERROR(VLOOKUP(B73,'KAYIT LİSTESİ'!$B$4:$G$737,4,0)),"",(VLOOKUP(B73,'KAYIT LİSTESİ'!$B$4:$G$737,4,0)))</f>
        <v>BUKET YAĞCI</v>
      </c>
      <c r="F73" s="199" t="str">
        <f>IF(ISERROR(VLOOKUP(B73,'KAYIT LİSTESİ'!$B$4:$G$737,5,0)),"",(VLOOKUP(B73,'KAYIT LİSTESİ'!$B$4:$G$737,5,0)))</f>
        <v>ISPARTA</v>
      </c>
      <c r="G73" s="117"/>
      <c r="H73" s="211"/>
      <c r="I73" s="86">
        <v>4</v>
      </c>
      <c r="J73" s="87" t="s">
        <v>304</v>
      </c>
      <c r="K73" s="243">
        <f>IF(ISERROR(VLOOKUP(J73,'KAYIT LİSTESİ'!$B$4:$G$737,2,0)),"",(VLOOKUP(J73,'KAYIT LİSTESİ'!$B$4:$G$737,2,0)))</f>
        <v>23</v>
      </c>
      <c r="L73" s="88">
        <f>IF(ISERROR(VLOOKUP(J73,'KAYIT LİSTESİ'!$B$4:$G$737,3,0)),"",(VLOOKUP(J73,'KAYIT LİSTESİ'!$B$4:$G$737,3,0)))</f>
        <v>36644</v>
      </c>
      <c r="M73" s="187" t="str">
        <f>IF(ISERROR(VLOOKUP(J73,'KAYIT LİSTESİ'!$B$4:$G$737,4,0)),"",(VLOOKUP(J73,'KAYIT LİSTESİ'!$B$4:$G$737,4,0)))</f>
        <v>KARDELEN ALTUN</v>
      </c>
      <c r="N73" s="187" t="str">
        <f>IF(ISERROR(VLOOKUP(J73,'KAYIT LİSTESİ'!$B$4:$G$737,5,0)),"",(VLOOKUP(J73,'KAYIT LİSTESİ'!$B$4:$G$737,5,0)))</f>
        <v>ARDAHAN</v>
      </c>
      <c r="O73" s="201"/>
    </row>
    <row r="74" spans="1:15" ht="31.5" customHeight="1">
      <c r="A74" s="73">
        <v>7</v>
      </c>
      <c r="B74" s="198" t="s">
        <v>200</v>
      </c>
      <c r="C74" s="253">
        <f>IF(ISERROR(VLOOKUP(B74,'KAYIT LİSTESİ'!$B$4:$G$737,2,0)),"",(VLOOKUP(B74,'KAYIT LİSTESİ'!$B$4:$G$737,2,0)))</f>
        <v>135</v>
      </c>
      <c r="D74" s="116">
        <f>IF(ISERROR(VLOOKUP(B74,'KAYIT LİSTESİ'!$B$4:$G$737,3,0)),"",(VLOOKUP(B74,'KAYIT LİSTESİ'!$B$4:$G$737,3,0)))</f>
        <v>35451</v>
      </c>
      <c r="E74" s="199" t="str">
        <f>IF(ISERROR(VLOOKUP(B74,'KAYIT LİSTESİ'!$B$4:$G$737,4,0)),"",(VLOOKUP(B74,'KAYIT LİSTESİ'!$B$4:$G$737,4,0)))</f>
        <v>KÜBRA DEMİR</v>
      </c>
      <c r="F74" s="199" t="str">
        <f>IF(ISERROR(VLOOKUP(B74,'KAYIT LİSTESİ'!$B$4:$G$737,5,0)),"",(VLOOKUP(B74,'KAYIT LİSTESİ'!$B$4:$G$737,5,0)))</f>
        <v>KAYSERİ</v>
      </c>
      <c r="G74" s="117"/>
      <c r="H74" s="211"/>
      <c r="I74" s="86">
        <v>5</v>
      </c>
      <c r="J74" s="87" t="s">
        <v>305</v>
      </c>
      <c r="K74" s="243">
        <f>IF(ISERROR(VLOOKUP(J74,'KAYIT LİSTESİ'!$B$4:$G$737,2,0)),"",(VLOOKUP(J74,'KAYIT LİSTESİ'!$B$4:$G$737,2,0)))</f>
        <v>194</v>
      </c>
      <c r="L74" s="88">
        <f>IF(ISERROR(VLOOKUP(J74,'KAYIT LİSTESİ'!$B$4:$G$737,3,0)),"",(VLOOKUP(J74,'KAYIT LİSTESİ'!$B$4:$G$737,3,0)))</f>
        <v>36080</v>
      </c>
      <c r="M74" s="187" t="str">
        <f>IF(ISERROR(VLOOKUP(J74,'KAYIT LİSTESİ'!$B$4:$G$737,4,0)),"",(VLOOKUP(J74,'KAYIT LİSTESİ'!$B$4:$G$737,4,0)))</f>
        <v>SÜMEYE GÜLER</v>
      </c>
      <c r="N74" s="187" t="str">
        <f>IF(ISERROR(VLOOKUP(J74,'KAYIT LİSTESİ'!$B$4:$G$737,5,0)),"",(VLOOKUP(J74,'KAYIT LİSTESİ'!$B$4:$G$737,5,0)))</f>
        <v>TRABZON</v>
      </c>
      <c r="O74" s="201"/>
    </row>
    <row r="75" spans="1:15" ht="31.5" customHeight="1">
      <c r="A75" s="73">
        <v>8</v>
      </c>
      <c r="B75" s="198" t="s">
        <v>201</v>
      </c>
      <c r="C75" s="253">
        <f>IF(ISERROR(VLOOKUP(B75,'KAYIT LİSTESİ'!$B$4:$G$737,2,0)),"",(VLOOKUP(B75,'KAYIT LİSTESİ'!$B$4:$G$737,2,0)))</f>
        <v>50</v>
      </c>
      <c r="D75" s="116">
        <f>IF(ISERROR(VLOOKUP(B75,'KAYIT LİSTESİ'!$B$4:$G$737,3,0)),"",(VLOOKUP(B75,'KAYIT LİSTESİ'!$B$4:$G$737,3,0)))</f>
        <v>36444</v>
      </c>
      <c r="E75" s="199" t="str">
        <f>IF(ISERROR(VLOOKUP(B75,'KAYIT LİSTESİ'!$B$4:$G$737,4,0)),"",(VLOOKUP(B75,'KAYIT LİSTESİ'!$B$4:$G$737,4,0)))</f>
        <v>ELİF ATSIZ</v>
      </c>
      <c r="F75" s="199" t="str">
        <f>IF(ISERROR(VLOOKUP(B75,'KAYIT LİSTESİ'!$B$4:$G$737,5,0)),"",(VLOOKUP(B75,'KAYIT LİSTESİ'!$B$4:$G$737,5,0)))</f>
        <v>DİYARBAKIR</v>
      </c>
      <c r="G75" s="117"/>
      <c r="H75" s="211"/>
      <c r="I75" s="86">
        <v>6</v>
      </c>
      <c r="J75" s="87" t="s">
        <v>306</v>
      </c>
      <c r="K75" s="243">
        <f>IF(ISERROR(VLOOKUP(J75,'KAYIT LİSTESİ'!$B$4:$G$737,2,0)),"",(VLOOKUP(J75,'KAYIT LİSTESİ'!$B$4:$G$737,2,0)))</f>
        <v>98</v>
      </c>
      <c r="L75" s="88">
        <f>IF(ISERROR(VLOOKUP(J75,'KAYIT LİSTESİ'!$B$4:$G$737,3,0)),"",(VLOOKUP(J75,'KAYIT LİSTESİ'!$B$4:$G$737,3,0)))</f>
        <v>35796</v>
      </c>
      <c r="M75" s="187" t="str">
        <f>IF(ISERROR(VLOOKUP(J75,'KAYIT LİSTESİ'!$B$4:$G$737,4,0)),"",(VLOOKUP(J75,'KAYIT LİSTESİ'!$B$4:$G$737,4,0)))</f>
        <v>SİBEL ALTIN</v>
      </c>
      <c r="N75" s="187" t="str">
        <f>IF(ISERROR(VLOOKUP(J75,'KAYIT LİSTESİ'!$B$4:$G$737,5,0)),"",(VLOOKUP(J75,'KAYIT LİSTESİ'!$B$4:$G$737,5,0)))</f>
        <v>ISPARTA</v>
      </c>
      <c r="O75" s="201"/>
    </row>
    <row r="76" spans="1:15" ht="31.5" customHeight="1">
      <c r="A76" s="582" t="s">
        <v>616</v>
      </c>
      <c r="B76" s="583"/>
      <c r="C76" s="583"/>
      <c r="D76" s="583"/>
      <c r="E76" s="583"/>
      <c r="F76" s="583"/>
      <c r="G76" s="583"/>
      <c r="H76" s="211"/>
      <c r="I76" s="86">
        <v>7</v>
      </c>
      <c r="J76" s="87" t="s">
        <v>307</v>
      </c>
      <c r="K76" s="243">
        <f>IF(ISERROR(VLOOKUP(J76,'KAYIT LİSTESİ'!$B$4:$G$737,2,0)),"",(VLOOKUP(J76,'KAYIT LİSTESİ'!$B$4:$G$737,2,0)))</f>
        <v>196</v>
      </c>
      <c r="L76" s="88">
        <f>IF(ISERROR(VLOOKUP(J76,'KAYIT LİSTESİ'!$B$4:$G$737,3,0)),"",(VLOOKUP(J76,'KAYIT LİSTESİ'!$B$4:$G$737,3,0)))</f>
        <v>36766</v>
      </c>
      <c r="M76" s="187" t="str">
        <f>IF(ISERROR(VLOOKUP(J76,'KAYIT LİSTESİ'!$B$4:$G$737,4,0)),"",(VLOOKUP(J76,'KAYIT LİSTESİ'!$B$4:$G$737,4,0)))</f>
        <v>DİLARA KÖSE</v>
      </c>
      <c r="N76" s="187" t="str">
        <f>IF(ISERROR(VLOOKUP(J76,'KAYIT LİSTESİ'!$B$4:$G$737,5,0)),"",(VLOOKUP(J76,'KAYIT LİSTESİ'!$B$4:$G$737,5,0)))</f>
        <v>TRABZON</v>
      </c>
      <c r="O76" s="201"/>
    </row>
    <row r="77" spans="1:15" ht="31.5" customHeight="1">
      <c r="A77" s="194" t="s">
        <v>12</v>
      </c>
      <c r="B77" s="194" t="s">
        <v>87</v>
      </c>
      <c r="C77" s="194" t="s">
        <v>86</v>
      </c>
      <c r="D77" s="195" t="s">
        <v>13</v>
      </c>
      <c r="E77" s="196" t="s">
        <v>14</v>
      </c>
      <c r="F77" s="196" t="s">
        <v>548</v>
      </c>
      <c r="G77" s="194" t="s">
        <v>15</v>
      </c>
      <c r="H77" s="211"/>
      <c r="I77" s="86">
        <v>8</v>
      </c>
      <c r="J77" s="87" t="s">
        <v>308</v>
      </c>
      <c r="K77" s="243">
        <f>IF(ISERROR(VLOOKUP(J77,'KAYIT LİSTESİ'!$B$4:$G$737,2,0)),"",(VLOOKUP(J77,'KAYIT LİSTESİ'!$B$4:$G$737,2,0)))</f>
        <v>231</v>
      </c>
      <c r="L77" s="88">
        <f>IF(ISERROR(VLOOKUP(J77,'KAYIT LİSTESİ'!$B$4:$G$737,3,0)),"",(VLOOKUP(J77,'KAYIT LİSTESİ'!$B$4:$G$737,3,0)))</f>
        <v>36015</v>
      </c>
      <c r="M77" s="187" t="str">
        <f>IF(ISERROR(VLOOKUP(J77,'KAYIT LİSTESİ'!$B$4:$G$737,4,0)),"",(VLOOKUP(J77,'KAYIT LİSTESİ'!$B$4:$G$737,4,0)))</f>
        <v>SONGÜL ÇALPARMAK</v>
      </c>
      <c r="N77" s="187" t="str">
        <f>IF(ISERROR(VLOOKUP(J77,'KAYIT LİSTESİ'!$B$4:$G$737,5,0)),"",(VLOOKUP(J77,'KAYIT LİSTESİ'!$B$4:$G$737,5,0)))</f>
        <v>SAMSUN</v>
      </c>
      <c r="O77" s="201"/>
    </row>
    <row r="78" spans="1:15" ht="31.5" customHeight="1">
      <c r="A78" s="73">
        <v>1</v>
      </c>
      <c r="B78" s="198" t="s">
        <v>650</v>
      </c>
      <c r="C78" s="253">
        <f>IF(ISERROR(VLOOKUP(B78,'KAYIT LİSTESİ'!$B$4:$G$737,2,0)),"",(VLOOKUP(B78,'KAYIT LİSTESİ'!$B$4:$G$737,2,0)))</f>
        <v>67</v>
      </c>
      <c r="D78" s="116">
        <f>IF(ISERROR(VLOOKUP(B78,'KAYIT LİSTESİ'!$B$4:$G$737,3,0)),"",(VLOOKUP(B78,'KAYIT LİSTESİ'!$B$4:$G$737,3,0)))</f>
        <v>35462</v>
      </c>
      <c r="E78" s="199" t="str">
        <f>IF(ISERROR(VLOOKUP(B78,'KAYIT LİSTESİ'!$B$4:$G$737,4,0)),"",(VLOOKUP(B78,'KAYIT LİSTESİ'!$B$4:$G$737,4,0)))</f>
        <v>SONGÜL ARSLAN</v>
      </c>
      <c r="F78" s="199" t="str">
        <f>IF(ISERROR(VLOOKUP(B78,'KAYIT LİSTESİ'!$B$4:$G$737,5,0)),"",(VLOOKUP(B78,'KAYIT LİSTESİ'!$B$4:$G$737,5,0)))</f>
        <v>ERZURUM</v>
      </c>
      <c r="G78" s="117"/>
      <c r="H78" s="211"/>
      <c r="I78" s="86">
        <v>9</v>
      </c>
      <c r="J78" s="87" t="s">
        <v>309</v>
      </c>
      <c r="K78" s="243">
        <f>IF(ISERROR(VLOOKUP(J78,'KAYIT LİSTESİ'!$B$4:$G$737,2,0)),"",(VLOOKUP(J78,'KAYIT LİSTESİ'!$B$4:$G$737,2,0)))</f>
        <v>37</v>
      </c>
      <c r="L78" s="88">
        <f>IF(ISERROR(VLOOKUP(J78,'KAYIT LİSTESİ'!$B$4:$G$737,3,0)),"",(VLOOKUP(J78,'KAYIT LİSTESİ'!$B$4:$G$737,3,0)))</f>
        <v>36083</v>
      </c>
      <c r="M78" s="187" t="str">
        <f>IF(ISERROR(VLOOKUP(J78,'KAYIT LİSTESİ'!$B$4:$G$737,4,0)),"",(VLOOKUP(J78,'KAYIT LİSTESİ'!$B$4:$G$737,4,0)))</f>
        <v>TUĞBA YENİ</v>
      </c>
      <c r="N78" s="187" t="str">
        <f>IF(ISERROR(VLOOKUP(J78,'KAYIT LİSTESİ'!$B$4:$G$737,5,0)),"",(VLOOKUP(J78,'KAYIT LİSTESİ'!$B$4:$G$737,5,0)))</f>
        <v>BURSA</v>
      </c>
      <c r="O78" s="201"/>
    </row>
    <row r="79" spans="1:15" ht="31.5" customHeight="1">
      <c r="A79" s="73">
        <v>2</v>
      </c>
      <c r="B79" s="198" t="s">
        <v>651</v>
      </c>
      <c r="C79" s="253">
        <f>IF(ISERROR(VLOOKUP(B79,'KAYIT LİSTESİ'!$B$4:$G$737,2,0)),"",(VLOOKUP(B79,'KAYIT LİSTESİ'!$B$4:$G$737,2,0)))</f>
        <v>71</v>
      </c>
      <c r="D79" s="116">
        <f>IF(ISERROR(VLOOKUP(B79,'KAYIT LİSTESİ'!$B$4:$G$737,3,0)),"",(VLOOKUP(B79,'KAYIT LİSTESİ'!$B$4:$G$737,3,0)))</f>
        <v>36193</v>
      </c>
      <c r="E79" s="199" t="str">
        <f>IF(ISERROR(VLOOKUP(B79,'KAYIT LİSTESİ'!$B$4:$G$737,4,0)),"",(VLOOKUP(B79,'KAYIT LİSTESİ'!$B$4:$G$737,4,0)))</f>
        <v>AYŞENUR ÇİFTÇİ</v>
      </c>
      <c r="F79" s="199" t="str">
        <f>IF(ISERROR(VLOOKUP(B79,'KAYIT LİSTESİ'!$B$4:$G$737,5,0)),"",(VLOOKUP(B79,'KAYIT LİSTESİ'!$B$4:$G$737,5,0)))</f>
        <v>ERZURUM</v>
      </c>
      <c r="G79" s="117"/>
      <c r="H79" s="211"/>
      <c r="I79" s="86">
        <v>10</v>
      </c>
      <c r="J79" s="87" t="s">
        <v>310</v>
      </c>
      <c r="K79" s="243">
        <f>IF(ISERROR(VLOOKUP(J79,'KAYIT LİSTESİ'!$B$4:$G$737,2,0)),"",(VLOOKUP(J79,'KAYIT LİSTESİ'!$B$4:$G$737,2,0)))</f>
        <v>197</v>
      </c>
      <c r="L79" s="88">
        <f>IF(ISERROR(VLOOKUP(J79,'KAYIT LİSTESİ'!$B$4:$G$737,3,0)),"",(VLOOKUP(J79,'KAYIT LİSTESİ'!$B$4:$G$737,3,0)))</f>
        <v>35439</v>
      </c>
      <c r="M79" s="187" t="str">
        <f>IF(ISERROR(VLOOKUP(J79,'KAYIT LİSTESİ'!$B$4:$G$737,4,0)),"",(VLOOKUP(J79,'KAYIT LİSTESİ'!$B$4:$G$737,4,0)))</f>
        <v>İREM KUM</v>
      </c>
      <c r="N79" s="187" t="str">
        <f>IF(ISERROR(VLOOKUP(J79,'KAYIT LİSTESİ'!$B$4:$G$737,5,0)),"",(VLOOKUP(J79,'KAYIT LİSTESİ'!$B$4:$G$737,5,0)))</f>
        <v>TRABZON</v>
      </c>
      <c r="O79" s="201"/>
    </row>
    <row r="80" spans="1:15" ht="31.5" customHeight="1">
      <c r="A80" s="73">
        <v>3</v>
      </c>
      <c r="B80" s="198" t="s">
        <v>652</v>
      </c>
      <c r="C80" s="253">
        <f>IF(ISERROR(VLOOKUP(B80,'KAYIT LİSTESİ'!$B$4:$G$737,2,0)),"",(VLOOKUP(B80,'KAYIT LİSTESİ'!$B$4:$G$737,2,0)))</f>
        <v>219</v>
      </c>
      <c r="D80" s="116">
        <f>IF(ISERROR(VLOOKUP(B80,'KAYIT LİSTESİ'!$B$4:$G$737,3,0)),"",(VLOOKUP(B80,'KAYIT LİSTESİ'!$B$4:$G$737,3,0)))</f>
        <v>36718</v>
      </c>
      <c r="E80" s="199" t="str">
        <f>IF(ISERROR(VLOOKUP(B80,'KAYIT LİSTESİ'!$B$4:$G$737,4,0)),"",(VLOOKUP(B80,'KAYIT LİSTESİ'!$B$4:$G$737,4,0)))</f>
        <v>TUĞBA TOPTAŞ</v>
      </c>
      <c r="F80" s="199" t="str">
        <f>IF(ISERROR(VLOOKUP(B80,'KAYIT LİSTESİ'!$B$4:$G$737,5,0)),"",(VLOOKUP(B80,'KAYIT LİSTESİ'!$B$4:$G$737,5,0)))</f>
        <v>KARS</v>
      </c>
      <c r="G80" s="117"/>
      <c r="H80" s="211"/>
      <c r="I80" s="86">
        <v>11</v>
      </c>
      <c r="J80" s="87" t="s">
        <v>311</v>
      </c>
      <c r="K80" s="243">
        <f>IF(ISERROR(VLOOKUP(J80,'KAYIT LİSTESİ'!$B$4:$G$737,2,0)),"",(VLOOKUP(J80,'KAYIT LİSTESİ'!$B$4:$G$737,2,0)))</f>
        <v>166</v>
      </c>
      <c r="L80" s="88">
        <f>IF(ISERROR(VLOOKUP(J80,'KAYIT LİSTESİ'!$B$4:$G$737,3,0)),"",(VLOOKUP(J80,'KAYIT LİSTESİ'!$B$4:$G$737,3,0)))</f>
        <v>35614</v>
      </c>
      <c r="M80" s="187" t="str">
        <f>IF(ISERROR(VLOOKUP(J80,'KAYIT LİSTESİ'!$B$4:$G$737,4,0)),"",(VLOOKUP(J80,'KAYIT LİSTESİ'!$B$4:$G$737,4,0)))</f>
        <v>AZİZE ALTIN</v>
      </c>
      <c r="N80" s="187" t="str">
        <f>IF(ISERROR(VLOOKUP(J80,'KAYIT LİSTESİ'!$B$4:$G$737,5,0)),"",(VLOOKUP(J80,'KAYIT LİSTESİ'!$B$4:$G$737,5,0)))</f>
        <v>KONYA</v>
      </c>
      <c r="O80" s="201"/>
    </row>
    <row r="81" spans="1:15" ht="31.5" customHeight="1">
      <c r="A81" s="73">
        <v>4</v>
      </c>
      <c r="B81" s="198" t="s">
        <v>653</v>
      </c>
      <c r="C81" s="253">
        <f>IF(ISERROR(VLOOKUP(B81,'KAYIT LİSTESİ'!$B$4:$G$737,2,0)),"",(VLOOKUP(B81,'KAYIT LİSTESİ'!$B$4:$G$737,2,0)))</f>
        <v>70</v>
      </c>
      <c r="D81" s="116">
        <f>IF(ISERROR(VLOOKUP(B81,'KAYIT LİSTESİ'!$B$4:$G$737,3,0)),"",(VLOOKUP(B81,'KAYIT LİSTESİ'!$B$4:$G$737,3,0)))</f>
        <v>36465</v>
      </c>
      <c r="E81" s="199" t="str">
        <f>IF(ISERROR(VLOOKUP(B81,'KAYIT LİSTESİ'!$B$4:$G$737,4,0)),"",(VLOOKUP(B81,'KAYIT LİSTESİ'!$B$4:$G$737,4,0)))</f>
        <v>MELİKE KARANLIKBULUT</v>
      </c>
      <c r="F81" s="199" t="str">
        <f>IF(ISERROR(VLOOKUP(B81,'KAYIT LİSTESİ'!$B$4:$G$737,5,0)),"",(VLOOKUP(B81,'KAYIT LİSTESİ'!$B$4:$G$737,5,0)))</f>
        <v>ERZURUM</v>
      </c>
      <c r="G81" s="117"/>
      <c r="H81" s="211"/>
      <c r="I81" s="86">
        <v>12</v>
      </c>
      <c r="J81" s="87" t="s">
        <v>312</v>
      </c>
      <c r="K81" s="243">
        <f>IF(ISERROR(VLOOKUP(J81,'KAYIT LİSTESİ'!$B$4:$G$737,2,0)),"",(VLOOKUP(J81,'KAYIT LİSTESİ'!$B$4:$G$737,2,0)))</f>
      </c>
      <c r="L81" s="88">
        <f>IF(ISERROR(VLOOKUP(J81,'KAYIT LİSTESİ'!$B$4:$G$737,3,0)),"",(VLOOKUP(J81,'KAYIT LİSTESİ'!$B$4:$G$737,3,0)))</f>
      </c>
      <c r="M81" s="187">
        <f>IF(ISERROR(VLOOKUP(J81,'KAYIT LİSTESİ'!$B$4:$G$737,4,0)),"",(VLOOKUP(J81,'KAYIT LİSTESİ'!$B$4:$G$737,4,0)))</f>
      </c>
      <c r="N81" s="187">
        <f>IF(ISERROR(VLOOKUP(J81,'KAYIT LİSTESİ'!$B$4:$G$737,5,0)),"",(VLOOKUP(J81,'KAYIT LİSTESİ'!$B$4:$G$737,5,0)))</f>
      </c>
      <c r="O81" s="201"/>
    </row>
    <row r="82" spans="1:15" ht="31.5" customHeight="1">
      <c r="A82" s="73">
        <v>5</v>
      </c>
      <c r="B82" s="198" t="s">
        <v>654</v>
      </c>
      <c r="C82" s="253">
        <f>IF(ISERROR(VLOOKUP(B82,'KAYIT LİSTESİ'!$B$4:$G$737,2,0)),"",(VLOOKUP(B82,'KAYIT LİSTESİ'!$B$4:$G$737,2,0)))</f>
        <v>1</v>
      </c>
      <c r="D82" s="116">
        <f>IF(ISERROR(VLOOKUP(B82,'KAYIT LİSTESİ'!$B$4:$G$737,3,0)),"",(VLOOKUP(B82,'KAYIT LİSTESİ'!$B$4:$G$737,3,0)))</f>
        <v>36439</v>
      </c>
      <c r="E82" s="199" t="str">
        <f>IF(ISERROR(VLOOKUP(B82,'KAYIT LİSTESİ'!$B$4:$G$737,4,0)),"",(VLOOKUP(B82,'KAYIT LİSTESİ'!$B$4:$G$737,4,0)))</f>
        <v>GÜLSÜN TUNÇ</v>
      </c>
      <c r="F82" s="199" t="str">
        <f>IF(ISERROR(VLOOKUP(B82,'KAYIT LİSTESİ'!$B$4:$G$737,5,0)),"",(VLOOKUP(B82,'KAYIT LİSTESİ'!$B$4:$G$737,5,0)))</f>
        <v>AĞRI</v>
      </c>
      <c r="G82" s="117"/>
      <c r="H82" s="211"/>
      <c r="I82" s="86">
        <v>13</v>
      </c>
      <c r="J82" s="87" t="s">
        <v>313</v>
      </c>
      <c r="K82" s="243">
        <f>IF(ISERROR(VLOOKUP(J82,'KAYIT LİSTESİ'!$B$4:$G$737,2,0)),"",(VLOOKUP(J82,'KAYIT LİSTESİ'!$B$4:$G$737,2,0)))</f>
      </c>
      <c r="L82" s="88">
        <f>IF(ISERROR(VLOOKUP(J82,'KAYIT LİSTESİ'!$B$4:$G$737,3,0)),"",(VLOOKUP(J82,'KAYIT LİSTESİ'!$B$4:$G$737,3,0)))</f>
      </c>
      <c r="M82" s="187">
        <f>IF(ISERROR(VLOOKUP(J82,'KAYIT LİSTESİ'!$B$4:$G$737,4,0)),"",(VLOOKUP(J82,'KAYIT LİSTESİ'!$B$4:$G$737,4,0)))</f>
      </c>
      <c r="N82" s="187">
        <f>IF(ISERROR(VLOOKUP(J82,'KAYIT LİSTESİ'!$B$4:$G$737,5,0)),"",(VLOOKUP(J82,'KAYIT LİSTESİ'!$B$4:$G$737,5,0)))</f>
      </c>
      <c r="O82" s="201"/>
    </row>
    <row r="83" spans="1:15" ht="31.5" customHeight="1">
      <c r="A83" s="73">
        <v>6</v>
      </c>
      <c r="B83" s="198" t="s">
        <v>655</v>
      </c>
      <c r="C83" s="253">
        <f>IF(ISERROR(VLOOKUP(B83,'KAYIT LİSTESİ'!$B$4:$G$737,2,0)),"",(VLOOKUP(B83,'KAYIT LİSTESİ'!$B$4:$G$737,2,0)))</f>
        <v>64</v>
      </c>
      <c r="D83" s="116">
        <f>IF(ISERROR(VLOOKUP(B83,'KAYIT LİSTESİ'!$B$4:$G$737,3,0)),"",(VLOOKUP(B83,'KAYIT LİSTESİ'!$B$4:$G$737,3,0)))</f>
        <v>35680</v>
      </c>
      <c r="E83" s="199" t="str">
        <f>IF(ISERROR(VLOOKUP(B83,'KAYIT LİSTESİ'!$B$4:$G$737,4,0)),"",(VLOOKUP(B83,'KAYIT LİSTESİ'!$B$4:$G$737,4,0)))</f>
        <v>GÜLSÜM AYDIN</v>
      </c>
      <c r="F83" s="199" t="str">
        <f>IF(ISERROR(VLOOKUP(B83,'KAYIT LİSTESİ'!$B$4:$G$737,5,0)),"",(VLOOKUP(B83,'KAYIT LİSTESİ'!$B$4:$G$737,5,0)))</f>
        <v>ELAZIĞ</v>
      </c>
      <c r="G83" s="117"/>
      <c r="H83" s="211"/>
      <c r="I83" s="86">
        <v>14</v>
      </c>
      <c r="J83" s="87" t="s">
        <v>314</v>
      </c>
      <c r="K83" s="243">
        <f>IF(ISERROR(VLOOKUP(J83,'KAYIT LİSTESİ'!$B$4:$G$737,2,0)),"",(VLOOKUP(J83,'KAYIT LİSTESİ'!$B$4:$G$737,2,0)))</f>
      </c>
      <c r="L83" s="88">
        <f>IF(ISERROR(VLOOKUP(J83,'KAYIT LİSTESİ'!$B$4:$G$737,3,0)),"",(VLOOKUP(J83,'KAYIT LİSTESİ'!$B$4:$G$737,3,0)))</f>
      </c>
      <c r="M83" s="187">
        <f>IF(ISERROR(VLOOKUP(J83,'KAYIT LİSTESİ'!$B$4:$G$737,4,0)),"",(VLOOKUP(J83,'KAYIT LİSTESİ'!$B$4:$G$737,4,0)))</f>
      </c>
      <c r="N83" s="187">
        <f>IF(ISERROR(VLOOKUP(J83,'KAYIT LİSTESİ'!$B$4:$G$737,5,0)),"",(VLOOKUP(J83,'KAYIT LİSTESİ'!$B$4:$G$737,5,0)))</f>
      </c>
      <c r="O83" s="201"/>
    </row>
    <row r="84" spans="1:15" ht="31.5" customHeight="1">
      <c r="A84" s="73">
        <v>7</v>
      </c>
      <c r="B84" s="198" t="s">
        <v>656</v>
      </c>
      <c r="C84" s="253">
        <f>IF(ISERROR(VLOOKUP(B84,'KAYIT LİSTESİ'!$B$4:$G$737,2,0)),"",(VLOOKUP(B84,'KAYIT LİSTESİ'!$B$4:$G$737,2,0)))</f>
        <v>69</v>
      </c>
      <c r="D84" s="116">
        <f>IF(ISERROR(VLOOKUP(B84,'KAYIT LİSTESİ'!$B$4:$G$737,3,0)),"",(VLOOKUP(B84,'KAYIT LİSTESİ'!$B$4:$G$737,3,0)))</f>
        <v>36506</v>
      </c>
      <c r="E84" s="199" t="str">
        <f>IF(ISERROR(VLOOKUP(B84,'KAYIT LİSTESİ'!$B$4:$G$737,4,0)),"",(VLOOKUP(B84,'KAYIT LİSTESİ'!$B$4:$G$737,4,0)))</f>
        <v>ELİF EYÜP</v>
      </c>
      <c r="F84" s="199" t="str">
        <f>IF(ISERROR(VLOOKUP(B84,'KAYIT LİSTESİ'!$B$4:$G$737,5,0)),"",(VLOOKUP(B84,'KAYIT LİSTESİ'!$B$4:$G$737,5,0)))</f>
        <v>ERZURUM</v>
      </c>
      <c r="G84" s="117"/>
      <c r="H84" s="211"/>
      <c r="I84" s="86">
        <v>15</v>
      </c>
      <c r="J84" s="87" t="s">
        <v>315</v>
      </c>
      <c r="K84" s="243">
        <f>IF(ISERROR(VLOOKUP(J84,'KAYIT LİSTESİ'!$B$4:$G$737,2,0)),"",(VLOOKUP(J84,'KAYIT LİSTESİ'!$B$4:$G$737,2,0)))</f>
      </c>
      <c r="L84" s="88">
        <f>IF(ISERROR(VLOOKUP(J84,'KAYIT LİSTESİ'!$B$4:$G$737,3,0)),"",(VLOOKUP(J84,'KAYIT LİSTESİ'!$B$4:$G$737,3,0)))</f>
      </c>
      <c r="M84" s="187">
        <f>IF(ISERROR(VLOOKUP(J84,'KAYIT LİSTESİ'!$B$4:$G$737,4,0)),"",(VLOOKUP(J84,'KAYIT LİSTESİ'!$B$4:$G$737,4,0)))</f>
      </c>
      <c r="N84" s="187">
        <f>IF(ISERROR(VLOOKUP(J84,'KAYIT LİSTESİ'!$B$4:$G$737,5,0)),"",(VLOOKUP(J84,'KAYIT LİSTESİ'!$B$4:$G$737,5,0)))</f>
      </c>
      <c r="O84" s="201"/>
    </row>
    <row r="85" spans="1:15" ht="31.5" customHeight="1">
      <c r="A85" s="73">
        <v>8</v>
      </c>
      <c r="B85" s="198" t="s">
        <v>657</v>
      </c>
      <c r="C85" s="253">
        <f>IF(ISERROR(VLOOKUP(B85,'KAYIT LİSTESİ'!$B$4:$G$737,2,0)),"",(VLOOKUP(B85,'KAYIT LİSTESİ'!$B$4:$G$737,2,0)))</f>
        <v>72</v>
      </c>
      <c r="D85" s="116">
        <f>IF(ISERROR(VLOOKUP(B85,'KAYIT LİSTESİ'!$B$4:$G$737,3,0)),"",(VLOOKUP(B85,'KAYIT LİSTESİ'!$B$4:$G$737,3,0)))</f>
        <v>36255</v>
      </c>
      <c r="E85" s="199" t="str">
        <f>IF(ISERROR(VLOOKUP(B85,'KAYIT LİSTESİ'!$B$4:$G$737,4,0)),"",(VLOOKUP(B85,'KAYIT LİSTESİ'!$B$4:$G$737,4,0)))</f>
        <v>KÜBRA ALPER</v>
      </c>
      <c r="F85" s="199" t="str">
        <f>IF(ISERROR(VLOOKUP(B85,'KAYIT LİSTESİ'!$B$4:$G$737,5,0)),"",(VLOOKUP(B85,'KAYIT LİSTESİ'!$B$4:$G$737,5,0)))</f>
        <v>ERZURUM</v>
      </c>
      <c r="G85" s="117"/>
      <c r="H85" s="211"/>
      <c r="I85" s="86">
        <v>16</v>
      </c>
      <c r="J85" s="87" t="s">
        <v>316</v>
      </c>
      <c r="K85" s="243">
        <f>IF(ISERROR(VLOOKUP(J85,'KAYIT LİSTESİ'!$B$4:$G$737,2,0)),"",(VLOOKUP(J85,'KAYIT LİSTESİ'!$B$4:$G$737,2,0)))</f>
      </c>
      <c r="L85" s="88">
        <f>IF(ISERROR(VLOOKUP(J85,'KAYIT LİSTESİ'!$B$4:$G$737,3,0)),"",(VLOOKUP(J85,'KAYIT LİSTESİ'!$B$4:$G$737,3,0)))</f>
      </c>
      <c r="M85" s="187">
        <f>IF(ISERROR(VLOOKUP(J85,'KAYIT LİSTESİ'!$B$4:$G$737,4,0)),"",(VLOOKUP(J85,'KAYIT LİSTESİ'!$B$4:$G$737,4,0)))</f>
      </c>
      <c r="N85" s="187">
        <f>IF(ISERROR(VLOOKUP(J85,'KAYIT LİSTESİ'!$B$4:$G$737,5,0)),"",(VLOOKUP(J85,'KAYIT LİSTESİ'!$B$4:$G$737,5,0)))</f>
      </c>
      <c r="O85" s="201"/>
    </row>
    <row r="86" spans="1:15" ht="31.5" customHeight="1">
      <c r="A86" s="588" t="s">
        <v>542</v>
      </c>
      <c r="B86" s="588"/>
      <c r="C86" s="588"/>
      <c r="D86" s="588"/>
      <c r="E86" s="588"/>
      <c r="F86" s="588"/>
      <c r="G86" s="588"/>
      <c r="H86" s="211"/>
      <c r="I86" s="86">
        <v>17</v>
      </c>
      <c r="J86" s="87" t="s">
        <v>317</v>
      </c>
      <c r="K86" s="243">
        <f>IF(ISERROR(VLOOKUP(J86,'KAYIT LİSTESİ'!$B$4:$G$737,2,0)),"",(VLOOKUP(J86,'KAYIT LİSTESİ'!$B$4:$G$737,2,0)))</f>
      </c>
      <c r="L86" s="88">
        <f>IF(ISERROR(VLOOKUP(J86,'KAYIT LİSTESİ'!$B$4:$G$737,3,0)),"",(VLOOKUP(J86,'KAYIT LİSTESİ'!$B$4:$G$737,3,0)))</f>
      </c>
      <c r="M86" s="187">
        <f>IF(ISERROR(VLOOKUP(J86,'KAYIT LİSTESİ'!$B$4:$G$737,4,0)),"",(VLOOKUP(J86,'KAYIT LİSTESİ'!$B$4:$G$737,4,0)))</f>
      </c>
      <c r="N86" s="187">
        <f>IF(ISERROR(VLOOKUP(J86,'KAYIT LİSTESİ'!$B$4:$G$737,5,0)),"",(VLOOKUP(J86,'KAYIT LİSTESİ'!$B$4:$G$737,5,0)))</f>
      </c>
      <c r="O86" s="201"/>
    </row>
    <row r="87" spans="1:15" ht="31.5" customHeight="1">
      <c r="A87" s="582" t="s">
        <v>16</v>
      </c>
      <c r="B87" s="583"/>
      <c r="C87" s="583"/>
      <c r="D87" s="583"/>
      <c r="E87" s="583"/>
      <c r="F87" s="583"/>
      <c r="G87" s="583"/>
      <c r="H87" s="211"/>
      <c r="I87" s="86">
        <v>18</v>
      </c>
      <c r="J87" s="87" t="s">
        <v>318</v>
      </c>
      <c r="K87" s="243">
        <f>IF(ISERROR(VLOOKUP(J87,'KAYIT LİSTESİ'!$B$4:$G$737,2,0)),"",(VLOOKUP(J87,'KAYIT LİSTESİ'!$B$4:$G$737,2,0)))</f>
      </c>
      <c r="L87" s="88">
        <f>IF(ISERROR(VLOOKUP(J87,'KAYIT LİSTESİ'!$B$4:$G$737,3,0)),"",(VLOOKUP(J87,'KAYIT LİSTESİ'!$B$4:$G$737,3,0)))</f>
      </c>
      <c r="M87" s="187">
        <f>IF(ISERROR(VLOOKUP(J87,'KAYIT LİSTESİ'!$B$4:$G$737,4,0)),"",(VLOOKUP(J87,'KAYIT LİSTESİ'!$B$4:$G$737,4,0)))</f>
      </c>
      <c r="N87" s="187">
        <f>IF(ISERROR(VLOOKUP(J87,'KAYIT LİSTESİ'!$B$4:$G$737,5,0)),"",(VLOOKUP(J87,'KAYIT LİSTESİ'!$B$4:$G$737,5,0)))</f>
      </c>
      <c r="O87" s="201"/>
    </row>
    <row r="88" spans="1:15" ht="31.5" customHeight="1">
      <c r="A88" s="194" t="s">
        <v>12</v>
      </c>
      <c r="B88" s="194" t="s">
        <v>87</v>
      </c>
      <c r="C88" s="194" t="s">
        <v>86</v>
      </c>
      <c r="D88" s="195" t="s">
        <v>13</v>
      </c>
      <c r="E88" s="196" t="s">
        <v>14</v>
      </c>
      <c r="F88" s="196" t="s">
        <v>548</v>
      </c>
      <c r="G88" s="194" t="s">
        <v>203</v>
      </c>
      <c r="H88" s="211"/>
      <c r="I88" s="86">
        <v>19</v>
      </c>
      <c r="J88" s="87" t="s">
        <v>319</v>
      </c>
      <c r="K88" s="243">
        <f>IF(ISERROR(VLOOKUP(J88,'KAYIT LİSTESİ'!$B$4:$G$737,2,0)),"",(VLOOKUP(J88,'KAYIT LİSTESİ'!$B$4:$G$737,2,0)))</f>
      </c>
      <c r="L88" s="88">
        <f>IF(ISERROR(VLOOKUP(J88,'KAYIT LİSTESİ'!$B$4:$G$737,3,0)),"",(VLOOKUP(J88,'KAYIT LİSTESİ'!$B$4:$G$737,3,0)))</f>
      </c>
      <c r="M88" s="187">
        <f>IF(ISERROR(VLOOKUP(J88,'KAYIT LİSTESİ'!$B$4:$G$737,4,0)),"",(VLOOKUP(J88,'KAYIT LİSTESİ'!$B$4:$G$737,4,0)))</f>
      </c>
      <c r="N88" s="187">
        <f>IF(ISERROR(VLOOKUP(J88,'KAYIT LİSTESİ'!$B$4:$G$737,5,0)),"",(VLOOKUP(J88,'KAYIT LİSTESİ'!$B$4:$G$737,5,0)))</f>
      </c>
      <c r="O88" s="201"/>
    </row>
    <row r="89" spans="1:15" ht="31.5" customHeight="1">
      <c r="A89" s="73">
        <v>1</v>
      </c>
      <c r="B89" s="198" t="s">
        <v>515</v>
      </c>
      <c r="C89" s="253">
        <f>IF(ISERROR(VLOOKUP(B89,'KAYIT LİSTESİ'!$B$4:$G$737,2,0)),"",(VLOOKUP(B89,'KAYIT LİSTESİ'!$B$4:$G$737,2,0)))</f>
      </c>
      <c r="D89" s="116">
        <f>IF(ISERROR(VLOOKUP(B89,'KAYIT LİSTESİ'!$B$4:$G$737,3,0)),"",(VLOOKUP(B89,'KAYIT LİSTESİ'!$B$4:$G$737,3,0)))</f>
      </c>
      <c r="E89" s="199">
        <f>IF(ISERROR(VLOOKUP(B89,'KAYIT LİSTESİ'!$B$4:$G$737,4,0)),"",(VLOOKUP(B89,'KAYIT LİSTESİ'!$B$4:$G$737,4,0)))</f>
      </c>
      <c r="F89" s="199">
        <f>IF(ISERROR(VLOOKUP(B89,'KAYIT LİSTESİ'!$B$4:$G$737,5,0)),"",(VLOOKUP(B89,'KAYIT LİSTESİ'!$B$4:$G$737,5,0)))</f>
      </c>
      <c r="G89" s="117"/>
      <c r="H89" s="211"/>
      <c r="I89" s="86">
        <v>20</v>
      </c>
      <c r="J89" s="87" t="s">
        <v>320</v>
      </c>
      <c r="K89" s="243">
        <f>IF(ISERROR(VLOOKUP(J89,'KAYIT LİSTESİ'!$B$4:$G$737,2,0)),"",(VLOOKUP(J89,'KAYIT LİSTESİ'!$B$4:$G$737,2,0)))</f>
      </c>
      <c r="L89" s="88">
        <f>IF(ISERROR(VLOOKUP(J89,'KAYIT LİSTESİ'!$B$4:$G$737,3,0)),"",(VLOOKUP(J89,'KAYIT LİSTESİ'!$B$4:$G$737,3,0)))</f>
      </c>
      <c r="M89" s="187">
        <f>IF(ISERROR(VLOOKUP(J89,'KAYIT LİSTESİ'!$B$4:$G$737,4,0)),"",(VLOOKUP(J89,'KAYIT LİSTESİ'!$B$4:$G$737,4,0)))</f>
      </c>
      <c r="N89" s="187">
        <f>IF(ISERROR(VLOOKUP(J89,'KAYIT LİSTESİ'!$B$4:$G$737,5,0)),"",(VLOOKUP(J89,'KAYIT LİSTESİ'!$B$4:$G$737,5,0)))</f>
      </c>
      <c r="O89" s="201"/>
    </row>
    <row r="90" spans="1:15" ht="31.5" customHeight="1">
      <c r="A90" s="73">
        <v>2</v>
      </c>
      <c r="B90" s="198" t="s">
        <v>516</v>
      </c>
      <c r="C90" s="253">
        <f>IF(ISERROR(VLOOKUP(B90,'KAYIT LİSTESİ'!$B$4:$G$737,2,0)),"",(VLOOKUP(B90,'KAYIT LİSTESİ'!$B$4:$G$737,2,0)))</f>
        <v>123</v>
      </c>
      <c r="D90" s="116">
        <f>IF(ISERROR(VLOOKUP(B90,'KAYIT LİSTESİ'!$B$4:$G$737,3,0)),"",(VLOOKUP(B90,'KAYIT LİSTESİ'!$B$4:$G$737,3,0)))</f>
        <v>36297</v>
      </c>
      <c r="E90" s="199" t="str">
        <f>IF(ISERROR(VLOOKUP(B90,'KAYIT LİSTESİ'!$B$4:$G$737,4,0)),"",(VLOOKUP(B90,'KAYIT LİSTESİ'!$B$4:$G$737,4,0)))</f>
        <v>ASLI EYRİDAĞ</v>
      </c>
      <c r="F90" s="199" t="str">
        <f>IF(ISERROR(VLOOKUP(B90,'KAYIT LİSTESİ'!$B$4:$G$737,5,0)),"",(VLOOKUP(B90,'KAYIT LİSTESİ'!$B$4:$G$737,5,0)))</f>
        <v>KASTAMONU</v>
      </c>
      <c r="G90" s="117"/>
      <c r="H90" s="211"/>
      <c r="I90" s="86">
        <v>21</v>
      </c>
      <c r="J90" s="87" t="s">
        <v>321</v>
      </c>
      <c r="K90" s="243">
        <f>IF(ISERROR(VLOOKUP(J90,'KAYIT LİSTESİ'!$B$4:$G$737,2,0)),"",(VLOOKUP(J90,'KAYIT LİSTESİ'!$B$4:$G$737,2,0)))</f>
      </c>
      <c r="L90" s="88">
        <f>IF(ISERROR(VLOOKUP(J90,'KAYIT LİSTESİ'!$B$4:$G$737,3,0)),"",(VLOOKUP(J90,'KAYIT LİSTESİ'!$B$4:$G$737,3,0)))</f>
      </c>
      <c r="M90" s="187">
        <f>IF(ISERROR(VLOOKUP(J90,'KAYIT LİSTESİ'!$B$4:$G$737,4,0)),"",(VLOOKUP(J90,'KAYIT LİSTESİ'!$B$4:$G$737,4,0)))</f>
      </c>
      <c r="N90" s="187">
        <f>IF(ISERROR(VLOOKUP(J90,'KAYIT LİSTESİ'!$B$4:$G$737,5,0)),"",(VLOOKUP(J90,'KAYIT LİSTESİ'!$B$4:$G$737,5,0)))</f>
      </c>
      <c r="O90" s="201"/>
    </row>
    <row r="91" spans="1:15" ht="31.5" customHeight="1">
      <c r="A91" s="73">
        <v>3</v>
      </c>
      <c r="B91" s="198" t="s">
        <v>517</v>
      </c>
      <c r="C91" s="253">
        <f>IF(ISERROR(VLOOKUP(B91,'KAYIT LİSTESİ'!$B$4:$G$737,2,0)),"",(VLOOKUP(B91,'KAYIT LİSTESİ'!$B$4:$G$737,2,0)))</f>
        <v>187</v>
      </c>
      <c r="D91" s="116">
        <f>IF(ISERROR(VLOOKUP(B91,'KAYIT LİSTESİ'!$B$4:$G$737,3,0)),"",(VLOOKUP(B91,'KAYIT LİSTESİ'!$B$4:$G$737,3,0)))</f>
        <v>36605</v>
      </c>
      <c r="E91" s="199" t="str">
        <f>IF(ISERROR(VLOOKUP(B91,'KAYIT LİSTESİ'!$B$4:$G$737,4,0)),"",(VLOOKUP(B91,'KAYIT LİSTESİ'!$B$4:$G$737,4,0)))</f>
        <v>GÜLCAN UZUN</v>
      </c>
      <c r="F91" s="199" t="str">
        <f>IF(ISERROR(VLOOKUP(B91,'KAYIT LİSTESİ'!$B$4:$G$737,5,0)),"",(VLOOKUP(B91,'KAYIT LİSTESİ'!$B$4:$G$737,5,0)))</f>
        <v>TOKAT</v>
      </c>
      <c r="G91" s="117"/>
      <c r="H91" s="211"/>
      <c r="I91" s="86">
        <v>22</v>
      </c>
      <c r="J91" s="87" t="s">
        <v>322</v>
      </c>
      <c r="K91" s="243">
        <f>IF(ISERROR(VLOOKUP(J91,'KAYIT LİSTESİ'!$B$4:$G$737,2,0)),"",(VLOOKUP(J91,'KAYIT LİSTESİ'!$B$4:$G$737,2,0)))</f>
      </c>
      <c r="L91" s="88">
        <f>IF(ISERROR(VLOOKUP(J91,'KAYIT LİSTESİ'!$B$4:$G$737,3,0)),"",(VLOOKUP(J91,'KAYIT LİSTESİ'!$B$4:$G$737,3,0)))</f>
      </c>
      <c r="M91" s="187">
        <f>IF(ISERROR(VLOOKUP(J91,'KAYIT LİSTESİ'!$B$4:$G$737,4,0)),"",(VLOOKUP(J91,'KAYIT LİSTESİ'!$B$4:$G$737,4,0)))</f>
      </c>
      <c r="N91" s="187">
        <f>IF(ISERROR(VLOOKUP(J91,'KAYIT LİSTESİ'!$B$4:$G$737,5,0)),"",(VLOOKUP(J91,'KAYIT LİSTESİ'!$B$4:$G$737,5,0)))</f>
      </c>
      <c r="O91" s="201"/>
    </row>
    <row r="92" spans="1:15" ht="31.5" customHeight="1">
      <c r="A92" s="73">
        <v>4</v>
      </c>
      <c r="B92" s="198" t="s">
        <v>518</v>
      </c>
      <c r="C92" s="253">
        <f>IF(ISERROR(VLOOKUP(B92,'KAYIT LİSTESİ'!$B$4:$G$737,2,0)),"",(VLOOKUP(B92,'KAYIT LİSTESİ'!$B$4:$G$737,2,0)))</f>
        <v>157</v>
      </c>
      <c r="D92" s="116">
        <f>IF(ISERROR(VLOOKUP(B92,'KAYIT LİSTESİ'!$B$4:$G$737,3,0)),"",(VLOOKUP(B92,'KAYIT LİSTESİ'!$B$4:$G$737,3,0)))</f>
        <v>36282</v>
      </c>
      <c r="E92" s="199" t="str">
        <f>IF(ISERROR(VLOOKUP(B92,'KAYIT LİSTESİ'!$B$4:$G$737,4,0)),"",(VLOOKUP(B92,'KAYIT LİSTESİ'!$B$4:$G$737,4,0)))</f>
        <v>HATİCE GÜRÇAY</v>
      </c>
      <c r="F92" s="199" t="str">
        <f>IF(ISERROR(VLOOKUP(B92,'KAYIT LİSTESİ'!$B$4:$G$737,5,0)),"",(VLOOKUP(B92,'KAYIT LİSTESİ'!$B$4:$G$737,5,0)))</f>
        <v>KONYA</v>
      </c>
      <c r="G92" s="117"/>
      <c r="H92" s="211"/>
      <c r="I92" s="86">
        <v>23</v>
      </c>
      <c r="J92" s="87" t="s">
        <v>323</v>
      </c>
      <c r="K92" s="243">
        <f>IF(ISERROR(VLOOKUP(J92,'KAYIT LİSTESİ'!$B$4:$G$737,2,0)),"",(VLOOKUP(J92,'KAYIT LİSTESİ'!$B$4:$G$737,2,0)))</f>
      </c>
      <c r="L92" s="88">
        <f>IF(ISERROR(VLOOKUP(J92,'KAYIT LİSTESİ'!$B$4:$G$737,3,0)),"",(VLOOKUP(J92,'KAYIT LİSTESİ'!$B$4:$G$737,3,0)))</f>
      </c>
      <c r="M92" s="187">
        <f>IF(ISERROR(VLOOKUP(J92,'KAYIT LİSTESİ'!$B$4:$G$737,4,0)),"",(VLOOKUP(J92,'KAYIT LİSTESİ'!$B$4:$G$737,4,0)))</f>
      </c>
      <c r="N92" s="187">
        <f>IF(ISERROR(VLOOKUP(J92,'KAYIT LİSTESİ'!$B$4:$G$737,5,0)),"",(VLOOKUP(J92,'KAYIT LİSTESİ'!$B$4:$G$737,5,0)))</f>
      </c>
      <c r="O92" s="201"/>
    </row>
    <row r="93" spans="1:15" ht="31.5" customHeight="1">
      <c r="A93" s="73">
        <v>5</v>
      </c>
      <c r="B93" s="198" t="s">
        <v>519</v>
      </c>
      <c r="C93" s="253">
        <f>IF(ISERROR(VLOOKUP(B93,'KAYIT LİSTESİ'!$B$4:$G$737,2,0)),"",(VLOOKUP(B93,'KAYIT LİSTESİ'!$B$4:$G$737,2,0)))</f>
        <v>111</v>
      </c>
      <c r="D93" s="116">
        <f>IF(ISERROR(VLOOKUP(B93,'KAYIT LİSTESİ'!$B$4:$G$737,3,0)),"",(VLOOKUP(B93,'KAYIT LİSTESİ'!$B$4:$G$737,3,0)))</f>
        <v>36432</v>
      </c>
      <c r="E93" s="199" t="str">
        <f>IF(ISERROR(VLOOKUP(B93,'KAYIT LİSTESİ'!$B$4:$G$737,4,0)),"",(VLOOKUP(B93,'KAYIT LİSTESİ'!$B$4:$G$737,4,0)))</f>
        <v>ASYA ÇULHAOĞLU</v>
      </c>
      <c r="F93" s="199" t="str">
        <f>IF(ISERROR(VLOOKUP(B93,'KAYIT LİSTESİ'!$B$4:$G$737,5,0)),"",(VLOOKUP(B93,'KAYIT LİSTESİ'!$B$4:$G$737,5,0)))</f>
        <v>İZMİR</v>
      </c>
      <c r="G93" s="117"/>
      <c r="H93" s="211"/>
      <c r="I93" s="86">
        <v>24</v>
      </c>
      <c r="J93" s="87" t="s">
        <v>324</v>
      </c>
      <c r="K93" s="243">
        <f>IF(ISERROR(VLOOKUP(J93,'KAYIT LİSTESİ'!$B$4:$G$737,2,0)),"",(VLOOKUP(J93,'KAYIT LİSTESİ'!$B$4:$G$737,2,0)))</f>
      </c>
      <c r="L93" s="88">
        <f>IF(ISERROR(VLOOKUP(J93,'KAYIT LİSTESİ'!$B$4:$G$737,3,0)),"",(VLOOKUP(J93,'KAYIT LİSTESİ'!$B$4:$G$737,3,0)))</f>
      </c>
      <c r="M93" s="187">
        <f>IF(ISERROR(VLOOKUP(J93,'KAYIT LİSTESİ'!$B$4:$G$737,4,0)),"",(VLOOKUP(J93,'KAYIT LİSTESİ'!$B$4:$G$737,4,0)))</f>
      </c>
      <c r="N93" s="187">
        <f>IF(ISERROR(VLOOKUP(J93,'KAYIT LİSTESİ'!$B$4:$G$737,5,0)),"",(VLOOKUP(J93,'KAYIT LİSTESİ'!$B$4:$G$737,5,0)))</f>
      </c>
      <c r="O93" s="201"/>
    </row>
    <row r="94" spans="1:15" ht="31.5" customHeight="1">
      <c r="A94" s="73">
        <v>6</v>
      </c>
      <c r="B94" s="198" t="s">
        <v>520</v>
      </c>
      <c r="C94" s="253">
        <f>IF(ISERROR(VLOOKUP(B94,'KAYIT LİSTESİ'!$B$4:$G$737,2,0)),"",(VLOOKUP(B94,'KAYIT LİSTESİ'!$B$4:$G$737,2,0)))</f>
        <v>189</v>
      </c>
      <c r="D94" s="116">
        <f>IF(ISERROR(VLOOKUP(B94,'KAYIT LİSTESİ'!$B$4:$G$737,3,0)),"",(VLOOKUP(B94,'KAYIT LİSTESİ'!$B$4:$G$737,3,0)))</f>
        <v>36880</v>
      </c>
      <c r="E94" s="199" t="str">
        <f>IF(ISERROR(VLOOKUP(B94,'KAYIT LİSTESİ'!$B$4:$G$737,4,0)),"",(VLOOKUP(B94,'KAYIT LİSTESİ'!$B$4:$G$737,4,0)))</f>
        <v>BEYZANUR KAPUCU</v>
      </c>
      <c r="F94" s="199" t="str">
        <f>IF(ISERROR(VLOOKUP(B94,'KAYIT LİSTESİ'!$B$4:$G$737,5,0)),"",(VLOOKUP(B94,'KAYIT LİSTESİ'!$B$4:$G$737,5,0)))</f>
        <v>TRABZON</v>
      </c>
      <c r="G94" s="117"/>
      <c r="H94" s="211"/>
      <c r="I94" s="86">
        <v>25</v>
      </c>
      <c r="J94" s="87" t="s">
        <v>325</v>
      </c>
      <c r="K94" s="243">
        <f>IF(ISERROR(VLOOKUP(J94,'KAYIT LİSTESİ'!$B$4:$G$737,2,0)),"",(VLOOKUP(J94,'KAYIT LİSTESİ'!$B$4:$G$737,2,0)))</f>
      </c>
      <c r="L94" s="88">
        <f>IF(ISERROR(VLOOKUP(J94,'KAYIT LİSTESİ'!$B$4:$G$737,3,0)),"",(VLOOKUP(J94,'KAYIT LİSTESİ'!$B$4:$G$737,3,0)))</f>
      </c>
      <c r="M94" s="187">
        <f>IF(ISERROR(VLOOKUP(J94,'KAYIT LİSTESİ'!$B$4:$G$737,4,0)),"",(VLOOKUP(J94,'KAYIT LİSTESİ'!$B$4:$G$737,4,0)))</f>
      </c>
      <c r="N94" s="187">
        <f>IF(ISERROR(VLOOKUP(J94,'KAYIT LİSTESİ'!$B$4:$G$737,5,0)),"",(VLOOKUP(J94,'KAYIT LİSTESİ'!$B$4:$G$737,5,0)))</f>
      </c>
      <c r="O94" s="201"/>
    </row>
    <row r="95" spans="1:15" ht="31.5" customHeight="1">
      <c r="A95" s="73">
        <v>7</v>
      </c>
      <c r="B95" s="198" t="s">
        <v>521</v>
      </c>
      <c r="C95" s="253">
        <f>IF(ISERROR(VLOOKUP(B95,'KAYIT LİSTESİ'!$B$4:$G$737,2,0)),"",(VLOOKUP(B95,'KAYIT LİSTESİ'!$B$4:$G$737,2,0)))</f>
        <v>124</v>
      </c>
      <c r="D95" s="116">
        <f>IF(ISERROR(VLOOKUP(B95,'KAYIT LİSTESİ'!$B$4:$G$737,3,0)),"",(VLOOKUP(B95,'KAYIT LİSTESİ'!$B$4:$G$737,3,0)))</f>
        <v>35588</v>
      </c>
      <c r="E95" s="199" t="str">
        <f>IF(ISERROR(VLOOKUP(B95,'KAYIT LİSTESİ'!$B$4:$G$737,4,0)),"",(VLOOKUP(B95,'KAYIT LİSTESİ'!$B$4:$G$737,4,0)))</f>
        <v>BÜŞRA TÜRİTOĞLU</v>
      </c>
      <c r="F95" s="199" t="str">
        <f>IF(ISERROR(VLOOKUP(B95,'KAYIT LİSTESİ'!$B$4:$G$737,5,0)),"",(VLOOKUP(B95,'KAYIT LİSTESİ'!$B$4:$G$737,5,0)))</f>
        <v>KASTAMONU</v>
      </c>
      <c r="G95" s="117"/>
      <c r="H95" s="211"/>
      <c r="I95" s="86">
        <v>26</v>
      </c>
      <c r="J95" s="87" t="s">
        <v>683</v>
      </c>
      <c r="K95" s="243">
        <f>IF(ISERROR(VLOOKUP(J95,'KAYIT LİSTESİ'!$B$4:$G$737,2,0)),"",(VLOOKUP(J95,'KAYIT LİSTESİ'!$B$4:$G$737,2,0)))</f>
      </c>
      <c r="L95" s="88">
        <f>IF(ISERROR(VLOOKUP(J95,'KAYIT LİSTESİ'!$B$4:$G$737,3,0)),"",(VLOOKUP(J95,'KAYIT LİSTESİ'!$B$4:$G$737,3,0)))</f>
      </c>
      <c r="M95" s="187">
        <f>IF(ISERROR(VLOOKUP(J95,'KAYIT LİSTESİ'!$B$4:$G$737,4,0)),"",(VLOOKUP(J95,'KAYIT LİSTESİ'!$B$4:$G$737,4,0)))</f>
      </c>
      <c r="N95" s="187">
        <f>IF(ISERROR(VLOOKUP(J95,'KAYIT LİSTESİ'!$B$4:$G$737,5,0)),"",(VLOOKUP(J95,'KAYIT LİSTESİ'!$B$4:$G$737,5,0)))</f>
      </c>
      <c r="O95" s="201"/>
    </row>
    <row r="96" spans="1:15" ht="31.5" customHeight="1">
      <c r="A96" s="73">
        <v>8</v>
      </c>
      <c r="B96" s="198" t="s">
        <v>522</v>
      </c>
      <c r="C96" s="253">
        <f>IF(ISERROR(VLOOKUP(B96,'KAYIT LİSTESİ'!$B$4:$G$737,2,0)),"",(VLOOKUP(B96,'KAYIT LİSTESİ'!$B$4:$G$737,2,0)))</f>
      </c>
      <c r="D96" s="116">
        <f>IF(ISERROR(VLOOKUP(B96,'KAYIT LİSTESİ'!$B$4:$G$737,3,0)),"",(VLOOKUP(B96,'KAYIT LİSTESİ'!$B$4:$G$737,3,0)))</f>
      </c>
      <c r="E96" s="199">
        <f>IF(ISERROR(VLOOKUP(B96,'KAYIT LİSTESİ'!$B$4:$G$737,4,0)),"",(VLOOKUP(B96,'KAYIT LİSTESİ'!$B$4:$G$737,4,0)))</f>
      </c>
      <c r="F96" s="199">
        <f>IF(ISERROR(VLOOKUP(B96,'KAYIT LİSTESİ'!$B$4:$G$737,5,0)),"",(VLOOKUP(B96,'KAYIT LİSTESİ'!$B$4:$G$737,5,0)))</f>
      </c>
      <c r="G96" s="117"/>
      <c r="H96" s="211"/>
      <c r="I96" s="86">
        <v>27</v>
      </c>
      <c r="J96" s="87" t="s">
        <v>684</v>
      </c>
      <c r="K96" s="243">
        <f>IF(ISERROR(VLOOKUP(J96,'KAYIT LİSTESİ'!$B$4:$G$737,2,0)),"",(VLOOKUP(J96,'KAYIT LİSTESİ'!$B$4:$G$737,2,0)))</f>
      </c>
      <c r="L96" s="88">
        <f>IF(ISERROR(VLOOKUP(J96,'KAYIT LİSTESİ'!$B$4:$G$737,3,0)),"",(VLOOKUP(J96,'KAYIT LİSTESİ'!$B$4:$G$737,3,0)))</f>
      </c>
      <c r="M96" s="187">
        <f>IF(ISERROR(VLOOKUP(J96,'KAYIT LİSTESİ'!$B$4:$G$737,4,0)),"",(VLOOKUP(J96,'KAYIT LİSTESİ'!$B$4:$G$737,4,0)))</f>
      </c>
      <c r="N96" s="187">
        <f>IF(ISERROR(VLOOKUP(J96,'KAYIT LİSTESİ'!$B$4:$G$737,5,0)),"",(VLOOKUP(J96,'KAYIT LİSTESİ'!$B$4:$G$737,5,0)))</f>
      </c>
      <c r="O96" s="201"/>
    </row>
    <row r="97" spans="1:15" ht="31.5" customHeight="1">
      <c r="A97" s="582" t="s">
        <v>17</v>
      </c>
      <c r="B97" s="583"/>
      <c r="C97" s="583"/>
      <c r="D97" s="583"/>
      <c r="E97" s="583"/>
      <c r="F97" s="583"/>
      <c r="G97" s="583"/>
      <c r="H97" s="211"/>
      <c r="I97" s="86">
        <v>28</v>
      </c>
      <c r="J97" s="87" t="s">
        <v>685</v>
      </c>
      <c r="K97" s="243">
        <f>IF(ISERROR(VLOOKUP(J97,'KAYIT LİSTESİ'!$B$4:$G$737,2,0)),"",(VLOOKUP(J97,'KAYIT LİSTESİ'!$B$4:$G$737,2,0)))</f>
      </c>
      <c r="L97" s="88">
        <f>IF(ISERROR(VLOOKUP(J97,'KAYIT LİSTESİ'!$B$4:$G$737,3,0)),"",(VLOOKUP(J97,'KAYIT LİSTESİ'!$B$4:$G$737,3,0)))</f>
      </c>
      <c r="M97" s="187">
        <f>IF(ISERROR(VLOOKUP(J97,'KAYIT LİSTESİ'!$B$4:$G$737,4,0)),"",(VLOOKUP(J97,'KAYIT LİSTESİ'!$B$4:$G$737,4,0)))</f>
      </c>
      <c r="N97" s="187">
        <f>IF(ISERROR(VLOOKUP(J97,'KAYIT LİSTESİ'!$B$4:$G$737,5,0)),"",(VLOOKUP(J97,'KAYIT LİSTESİ'!$B$4:$G$737,5,0)))</f>
      </c>
      <c r="O97" s="201"/>
    </row>
    <row r="98" spans="1:15" ht="31.5" customHeight="1">
      <c r="A98" s="194" t="s">
        <v>12</v>
      </c>
      <c r="B98" s="194" t="s">
        <v>87</v>
      </c>
      <c r="C98" s="194" t="s">
        <v>86</v>
      </c>
      <c r="D98" s="195" t="s">
        <v>13</v>
      </c>
      <c r="E98" s="196" t="s">
        <v>14</v>
      </c>
      <c r="F98" s="196" t="s">
        <v>548</v>
      </c>
      <c r="G98" s="194" t="s">
        <v>203</v>
      </c>
      <c r="H98" s="211"/>
      <c r="I98" s="86">
        <v>29</v>
      </c>
      <c r="J98" s="87" t="s">
        <v>686</v>
      </c>
      <c r="K98" s="243">
        <f>IF(ISERROR(VLOOKUP(J98,'KAYIT LİSTESİ'!$B$4:$G$737,2,0)),"",(VLOOKUP(J98,'KAYIT LİSTESİ'!$B$4:$G$737,2,0)))</f>
      </c>
      <c r="L98" s="88">
        <f>IF(ISERROR(VLOOKUP(J98,'KAYIT LİSTESİ'!$B$4:$G$737,3,0)),"",(VLOOKUP(J98,'KAYIT LİSTESİ'!$B$4:$G$737,3,0)))</f>
      </c>
      <c r="M98" s="187">
        <f>IF(ISERROR(VLOOKUP(J98,'KAYIT LİSTESİ'!$B$4:$G$737,4,0)),"",(VLOOKUP(J98,'KAYIT LİSTESİ'!$B$4:$G$737,4,0)))</f>
      </c>
      <c r="N98" s="187">
        <f>IF(ISERROR(VLOOKUP(J98,'KAYIT LİSTESİ'!$B$4:$G$737,5,0)),"",(VLOOKUP(J98,'KAYIT LİSTESİ'!$B$4:$G$737,5,0)))</f>
      </c>
      <c r="O98" s="201"/>
    </row>
    <row r="99" spans="1:15" ht="31.5" customHeight="1">
      <c r="A99" s="73">
        <v>1</v>
      </c>
      <c r="B99" s="198" t="s">
        <v>523</v>
      </c>
      <c r="C99" s="253">
        <f>IF(ISERROR(VLOOKUP(B99,'KAYIT LİSTESİ'!$B$4:$G$737,2,0)),"",(VLOOKUP(B99,'KAYIT LİSTESİ'!$B$4:$G$737,2,0)))</f>
      </c>
      <c r="D99" s="116">
        <f>IF(ISERROR(VLOOKUP(B99,'KAYIT LİSTESİ'!$B$4:$G$737,3,0)),"",(VLOOKUP(B99,'KAYIT LİSTESİ'!$B$4:$G$737,3,0)))</f>
      </c>
      <c r="E99" s="199">
        <f>IF(ISERROR(VLOOKUP(B99,'KAYIT LİSTESİ'!$B$4:$G$737,4,0)),"",(VLOOKUP(B99,'KAYIT LİSTESİ'!$B$4:$G$737,4,0)))</f>
      </c>
      <c r="F99" s="199">
        <f>IF(ISERROR(VLOOKUP(B99,'KAYIT LİSTESİ'!$B$4:$G$737,5,0)),"",(VLOOKUP(B99,'KAYIT LİSTESİ'!$B$4:$G$737,5,0)))</f>
      </c>
      <c r="G99" s="117"/>
      <c r="H99" s="211"/>
      <c r="I99" s="86">
        <v>30</v>
      </c>
      <c r="J99" s="87" t="s">
        <v>687</v>
      </c>
      <c r="K99" s="243">
        <f>IF(ISERROR(VLOOKUP(J99,'KAYIT LİSTESİ'!$B$4:$G$737,2,0)),"",(VLOOKUP(J99,'KAYIT LİSTESİ'!$B$4:$G$737,2,0)))</f>
      </c>
      <c r="L99" s="88">
        <f>IF(ISERROR(VLOOKUP(J99,'KAYIT LİSTESİ'!$B$4:$G$737,3,0)),"",(VLOOKUP(J99,'KAYIT LİSTESİ'!$B$4:$G$737,3,0)))</f>
      </c>
      <c r="M99" s="187">
        <f>IF(ISERROR(VLOOKUP(J99,'KAYIT LİSTESİ'!$B$4:$G$737,4,0)),"",(VLOOKUP(J99,'KAYIT LİSTESİ'!$B$4:$G$737,4,0)))</f>
      </c>
      <c r="N99" s="187">
        <f>IF(ISERROR(VLOOKUP(J99,'KAYIT LİSTESİ'!$B$4:$G$737,5,0)),"",(VLOOKUP(J99,'KAYIT LİSTESİ'!$B$4:$G$737,5,0)))</f>
      </c>
      <c r="O99" s="201"/>
    </row>
    <row r="100" spans="1:15" ht="31.5" customHeight="1">
      <c r="A100" s="73">
        <v>2</v>
      </c>
      <c r="B100" s="198" t="s">
        <v>524</v>
      </c>
      <c r="C100" s="253">
        <f>IF(ISERROR(VLOOKUP(B100,'KAYIT LİSTESİ'!$B$4:$G$737,2,0)),"",(VLOOKUP(B100,'KAYIT LİSTESİ'!$B$4:$G$737,2,0)))</f>
        <v>100</v>
      </c>
      <c r="D100" s="116">
        <f>IF(ISERROR(VLOOKUP(B100,'KAYIT LİSTESİ'!$B$4:$G$737,3,0)),"",(VLOOKUP(B100,'KAYIT LİSTESİ'!$B$4:$G$737,3,0)))</f>
        <v>35445</v>
      </c>
      <c r="E100" s="199" t="str">
        <f>IF(ISERROR(VLOOKUP(B100,'KAYIT LİSTESİ'!$B$4:$G$737,4,0)),"",(VLOOKUP(B100,'KAYIT LİSTESİ'!$B$4:$G$737,4,0)))</f>
        <v>SEDANUR  UÇAN</v>
      </c>
      <c r="F100" s="199" t="str">
        <f>IF(ISERROR(VLOOKUP(B100,'KAYIT LİSTESİ'!$B$4:$G$737,5,0)),"",(VLOOKUP(B100,'KAYIT LİSTESİ'!$B$4:$G$737,5,0)))</f>
        <v>İSTANBUL</v>
      </c>
      <c r="G100" s="117"/>
      <c r="H100" s="211"/>
      <c r="I100" s="588" t="s">
        <v>204</v>
      </c>
      <c r="J100" s="588"/>
      <c r="K100" s="588"/>
      <c r="L100" s="588"/>
      <c r="M100" s="588"/>
      <c r="N100" s="588"/>
      <c r="O100" s="588"/>
    </row>
    <row r="101" spans="1:15" ht="31.5" customHeight="1">
      <c r="A101" s="73">
        <v>3</v>
      </c>
      <c r="B101" s="198" t="s">
        <v>525</v>
      </c>
      <c r="C101" s="253">
        <f>IF(ISERROR(VLOOKUP(B101,'KAYIT LİSTESİ'!$B$4:$G$737,2,0)),"",(VLOOKUP(B101,'KAYIT LİSTESİ'!$B$4:$G$737,2,0)))</f>
        <v>132</v>
      </c>
      <c r="D101" s="116">
        <f>IF(ISERROR(VLOOKUP(B101,'KAYIT LİSTESİ'!$B$4:$G$737,3,0)),"",(VLOOKUP(B101,'KAYIT LİSTESİ'!$B$4:$G$737,3,0)))</f>
        <v>36071</v>
      </c>
      <c r="E101" s="199" t="str">
        <f>IF(ISERROR(VLOOKUP(B101,'KAYIT LİSTESİ'!$B$4:$G$737,4,0)),"",(VLOOKUP(B101,'KAYIT LİSTESİ'!$B$4:$G$737,4,0)))</f>
        <v>KEZİBAN DEMİRALP</v>
      </c>
      <c r="F101" s="199" t="str">
        <f>IF(ISERROR(VLOOKUP(B101,'KAYIT LİSTESİ'!$B$4:$G$737,5,0)),"",(VLOOKUP(B101,'KAYIT LİSTESİ'!$B$4:$G$737,5,0)))</f>
        <v>KAYSERİ</v>
      </c>
      <c r="G101" s="117"/>
      <c r="H101" s="211"/>
      <c r="I101" s="212" t="s">
        <v>6</v>
      </c>
      <c r="J101" s="219"/>
      <c r="K101" s="212" t="s">
        <v>85</v>
      </c>
      <c r="L101" s="212" t="s">
        <v>21</v>
      </c>
      <c r="M101" s="212" t="s">
        <v>7</v>
      </c>
      <c r="N101" s="212" t="s">
        <v>548</v>
      </c>
      <c r="O101" s="212" t="s">
        <v>208</v>
      </c>
    </row>
    <row r="102" spans="1:15" ht="31.5" customHeight="1">
      <c r="A102" s="73">
        <v>4</v>
      </c>
      <c r="B102" s="198" t="s">
        <v>526</v>
      </c>
      <c r="C102" s="253">
        <f>IF(ISERROR(VLOOKUP(B102,'KAYIT LİSTESİ'!$B$4:$G$737,2,0)),"",(VLOOKUP(B102,'KAYIT LİSTESİ'!$B$4:$G$737,2,0)))</f>
        <v>43</v>
      </c>
      <c r="D102" s="116">
        <f>IF(ISERROR(VLOOKUP(B102,'KAYIT LİSTESİ'!$B$4:$G$737,3,0)),"",(VLOOKUP(B102,'KAYIT LİSTESİ'!$B$4:$G$737,3,0)))</f>
        <v>35552</v>
      </c>
      <c r="E102" s="199" t="str">
        <f>IF(ISERROR(VLOOKUP(B102,'KAYIT LİSTESİ'!$B$4:$G$737,4,0)),"",(VLOOKUP(B102,'KAYIT LİSTESİ'!$B$4:$G$737,4,0)))</f>
        <v>ÖZLEM KAHRAMAN</v>
      </c>
      <c r="F102" s="199" t="str">
        <f>IF(ISERROR(VLOOKUP(B102,'KAYIT LİSTESİ'!$B$4:$G$737,5,0)),"",(VLOOKUP(B102,'KAYIT LİSTESİ'!$B$4:$G$737,5,0)))</f>
        <v>BURSA</v>
      </c>
      <c r="G102" s="117"/>
      <c r="H102" s="217"/>
      <c r="I102" s="86">
        <v>1</v>
      </c>
      <c r="J102" s="87" t="s">
        <v>438</v>
      </c>
      <c r="K102" s="243">
        <f>IF(ISERROR(VLOOKUP(J102,'KAYIT LİSTESİ'!$B$4:$G$737,2,0)),"",(VLOOKUP(J102,'KAYIT LİSTESİ'!$B$4:$G$737,2,0)))</f>
        <v>19</v>
      </c>
      <c r="L102" s="88">
        <f>IF(ISERROR(VLOOKUP(J102,'KAYIT LİSTESİ'!$B$4:$G$737,3,0)),"",(VLOOKUP(J102,'KAYIT LİSTESİ'!$B$4:$G$737,3,0)))</f>
        <v>36170</v>
      </c>
      <c r="M102" s="187" t="str">
        <f>IF(ISERROR(VLOOKUP(J102,'KAYIT LİSTESİ'!$B$4:$G$737,4,0)),"",(VLOOKUP(J102,'KAYIT LİSTESİ'!$B$4:$G$737,4,0)))</f>
        <v>HURİ ELFİN ORAL</v>
      </c>
      <c r="N102" s="187" t="str">
        <f>IF(ISERROR(VLOOKUP(J102,'KAYIT LİSTESİ'!$B$4:$G$737,5,0)),"",(VLOOKUP(J102,'KAYIT LİSTESİ'!$B$4:$G$737,5,0)))</f>
        <v>ANTALYA</v>
      </c>
      <c r="O102" s="201"/>
    </row>
    <row r="103" spans="1:15" ht="31.5" customHeight="1">
      <c r="A103" s="73">
        <v>5</v>
      </c>
      <c r="B103" s="198" t="s">
        <v>527</v>
      </c>
      <c r="C103" s="253">
        <f>IF(ISERROR(VLOOKUP(B103,'KAYIT LİSTESİ'!$B$4:$G$737,2,0)),"",(VLOOKUP(B103,'KAYIT LİSTESİ'!$B$4:$G$737,2,0)))</f>
        <v>150</v>
      </c>
      <c r="D103" s="116">
        <f>IF(ISERROR(VLOOKUP(B103,'KAYIT LİSTESİ'!$B$4:$G$737,3,0)),"",(VLOOKUP(B103,'KAYIT LİSTESİ'!$B$4:$G$737,3,0)))</f>
        <v>35765</v>
      </c>
      <c r="E103" s="199" t="str">
        <f>IF(ISERROR(VLOOKUP(B103,'KAYIT LİSTESİ'!$B$4:$G$737,4,0)),"",(VLOOKUP(B103,'KAYIT LİSTESİ'!$B$4:$G$737,4,0)))</f>
        <v>GÖZDENUR BAYRAK</v>
      </c>
      <c r="F103" s="199" t="str">
        <f>IF(ISERROR(VLOOKUP(B103,'KAYIT LİSTESİ'!$B$4:$G$737,5,0)),"",(VLOOKUP(B103,'KAYIT LİSTESİ'!$B$4:$G$737,5,0)))</f>
        <v>KOCAELİ</v>
      </c>
      <c r="G103" s="117"/>
      <c r="H103" s="217"/>
      <c r="I103" s="86">
        <v>2</v>
      </c>
      <c r="J103" s="87" t="s">
        <v>439</v>
      </c>
      <c r="K103" s="243">
        <f>IF(ISERROR(VLOOKUP(J103,'KAYIT LİSTESİ'!$B$4:$G$737,2,0)),"",(VLOOKUP(J103,'KAYIT LİSTESİ'!$B$4:$G$737,2,0)))</f>
        <v>139</v>
      </c>
      <c r="L103" s="88">
        <f>IF(ISERROR(VLOOKUP(J103,'KAYIT LİSTESİ'!$B$4:$G$737,3,0)),"",(VLOOKUP(J103,'KAYIT LİSTESİ'!$B$4:$G$737,3,0)))</f>
        <v>35815</v>
      </c>
      <c r="M103" s="187" t="str">
        <f>IF(ISERROR(VLOOKUP(J103,'KAYIT LİSTESİ'!$B$4:$G$737,4,0)),"",(VLOOKUP(J103,'KAYIT LİSTESİ'!$B$4:$G$737,4,0)))</f>
        <v>MERVE KURTULMUŞ</v>
      </c>
      <c r="N103" s="187" t="str">
        <f>IF(ISERROR(VLOOKUP(J103,'KAYIT LİSTESİ'!$B$4:$G$737,5,0)),"",(VLOOKUP(J103,'KAYIT LİSTESİ'!$B$4:$G$737,5,0)))</f>
        <v>KAYSERİ</v>
      </c>
      <c r="O103" s="201"/>
    </row>
    <row r="104" spans="1:15" ht="31.5" customHeight="1">
      <c r="A104" s="73">
        <v>6</v>
      </c>
      <c r="B104" s="198" t="s">
        <v>528</v>
      </c>
      <c r="C104" s="253">
        <f>IF(ISERROR(VLOOKUP(B104,'KAYIT LİSTESİ'!$B$4:$G$737,2,0)),"",(VLOOKUP(B104,'KAYIT LİSTESİ'!$B$4:$G$737,2,0)))</f>
        <v>99</v>
      </c>
      <c r="D104" s="116">
        <f>IF(ISERROR(VLOOKUP(B104,'KAYIT LİSTESİ'!$B$4:$G$737,3,0)),"",(VLOOKUP(B104,'KAYIT LİSTESİ'!$B$4:$G$737,3,0)))</f>
        <v>35606</v>
      </c>
      <c r="E104" s="199" t="str">
        <f>IF(ISERROR(VLOOKUP(B104,'KAYIT LİSTESİ'!$B$4:$G$737,4,0)),"",(VLOOKUP(B104,'KAYIT LİSTESİ'!$B$4:$G$737,4,0)))</f>
        <v>DAMLA ÇELİK</v>
      </c>
      <c r="F104" s="199" t="str">
        <f>IF(ISERROR(VLOOKUP(B104,'KAYIT LİSTESİ'!$B$4:$G$737,5,0)),"",(VLOOKUP(B104,'KAYIT LİSTESİ'!$B$4:$G$737,5,0)))</f>
        <v>İSTANBUL</v>
      </c>
      <c r="G104" s="117"/>
      <c r="H104" s="217"/>
      <c r="I104" s="86">
        <v>3</v>
      </c>
      <c r="J104" s="87" t="s">
        <v>440</v>
      </c>
      <c r="K104" s="243">
        <f>IF(ISERROR(VLOOKUP(J104,'KAYIT LİSTESİ'!$B$4:$G$737,2,0)),"",(VLOOKUP(J104,'KAYIT LİSTESİ'!$B$4:$G$737,2,0)))</f>
        <v>199</v>
      </c>
      <c r="L104" s="88">
        <f>IF(ISERROR(VLOOKUP(J104,'KAYIT LİSTESİ'!$B$4:$G$737,3,0)),"",(VLOOKUP(J104,'KAYIT LİSTESİ'!$B$4:$G$737,3,0)))</f>
        <v>36165</v>
      </c>
      <c r="M104" s="187" t="str">
        <f>IF(ISERROR(VLOOKUP(J104,'KAYIT LİSTESİ'!$B$4:$G$737,4,0)),"",(VLOOKUP(J104,'KAYIT LİSTESİ'!$B$4:$G$737,4,0)))</f>
        <v>ZEYNEP KURUÇELİK</v>
      </c>
      <c r="N104" s="187" t="str">
        <f>IF(ISERROR(VLOOKUP(J104,'KAYIT LİSTESİ'!$B$4:$G$737,5,0)),"",(VLOOKUP(J104,'KAYIT LİSTESİ'!$B$4:$G$737,5,0)))</f>
        <v>TRABZON</v>
      </c>
      <c r="O104" s="201"/>
    </row>
    <row r="105" spans="1:15" ht="31.5" customHeight="1">
      <c r="A105" s="73">
        <v>7</v>
      </c>
      <c r="B105" s="198" t="s">
        <v>529</v>
      </c>
      <c r="C105" s="253">
        <f>IF(ISERROR(VLOOKUP(B105,'KAYIT LİSTESİ'!$B$4:$G$737,2,0)),"",(VLOOKUP(B105,'KAYIT LİSTESİ'!$B$4:$G$737,2,0)))</f>
        <v>170</v>
      </c>
      <c r="D105" s="116">
        <f>IF(ISERROR(VLOOKUP(B105,'KAYIT LİSTESİ'!$B$4:$G$737,3,0)),"",(VLOOKUP(B105,'KAYIT LİSTESİ'!$B$4:$G$737,3,0)))</f>
        <v>35976</v>
      </c>
      <c r="E105" s="199" t="str">
        <f>IF(ISERROR(VLOOKUP(B105,'KAYIT LİSTESİ'!$B$4:$G$737,4,0)),"",(VLOOKUP(B105,'KAYIT LİSTESİ'!$B$4:$G$737,4,0)))</f>
        <v>FATMANUR UĞUR</v>
      </c>
      <c r="F105" s="199" t="str">
        <f>IF(ISERROR(VLOOKUP(B105,'KAYIT LİSTESİ'!$B$4:$G$737,5,0)),"",(VLOOKUP(B105,'KAYIT LİSTESİ'!$B$4:$G$737,5,0)))</f>
        <v>MERSİN</v>
      </c>
      <c r="G105" s="117"/>
      <c r="H105" s="217"/>
      <c r="I105" s="86">
        <v>4</v>
      </c>
      <c r="J105" s="87" t="s">
        <v>441</v>
      </c>
      <c r="K105" s="243">
        <f>IF(ISERROR(VLOOKUP(J105,'KAYIT LİSTESİ'!$B$4:$G$737,2,0)),"",(VLOOKUP(J105,'KAYIT LİSTESİ'!$B$4:$G$737,2,0)))</f>
        <v>37</v>
      </c>
      <c r="L105" s="88">
        <f>IF(ISERROR(VLOOKUP(J105,'KAYIT LİSTESİ'!$B$4:$G$737,3,0)),"",(VLOOKUP(J105,'KAYIT LİSTESİ'!$B$4:$G$737,3,0)))</f>
        <v>36083</v>
      </c>
      <c r="M105" s="187" t="str">
        <f>IF(ISERROR(VLOOKUP(J105,'KAYIT LİSTESİ'!$B$4:$G$737,4,0)),"",(VLOOKUP(J105,'KAYIT LİSTESİ'!$B$4:$G$737,4,0)))</f>
        <v>TUĞBA YENİ</v>
      </c>
      <c r="N105" s="187" t="str">
        <f>IF(ISERROR(VLOOKUP(J105,'KAYIT LİSTESİ'!$B$4:$G$737,5,0)),"",(VLOOKUP(J105,'KAYIT LİSTESİ'!$B$4:$G$737,5,0)))</f>
        <v>BURSA</v>
      </c>
      <c r="O105" s="201"/>
    </row>
    <row r="106" spans="1:15" ht="31.5" customHeight="1">
      <c r="A106" s="73">
        <v>8</v>
      </c>
      <c r="B106" s="198" t="s">
        <v>530</v>
      </c>
      <c r="C106" s="253">
        <f>IF(ISERROR(VLOOKUP(B106,'KAYIT LİSTESİ'!$B$4:$G$737,2,0)),"",(VLOOKUP(B106,'KAYIT LİSTESİ'!$B$4:$G$737,2,0)))</f>
        <v>91</v>
      </c>
      <c r="D106" s="116">
        <f>IF(ISERROR(VLOOKUP(B106,'KAYIT LİSTESİ'!$B$4:$G$737,3,0)),"",(VLOOKUP(B106,'KAYIT LİSTESİ'!$B$4:$G$737,3,0)))</f>
        <v>36319</v>
      </c>
      <c r="E106" s="199" t="str">
        <f>IF(ISERROR(VLOOKUP(B106,'KAYIT LİSTESİ'!$B$4:$G$737,4,0)),"",(VLOOKUP(B106,'KAYIT LİSTESİ'!$B$4:$G$737,4,0)))</f>
        <v>HAFİZE AKÇAY</v>
      </c>
      <c r="F106" s="199" t="str">
        <f>IF(ISERROR(VLOOKUP(B106,'KAYIT LİSTESİ'!$B$4:$G$737,5,0)),"",(VLOOKUP(B106,'KAYIT LİSTESİ'!$B$4:$G$737,5,0)))</f>
        <v>ISPARTA</v>
      </c>
      <c r="G106" s="117"/>
      <c r="H106" s="217"/>
      <c r="I106" s="86">
        <v>5</v>
      </c>
      <c r="J106" s="87" t="s">
        <v>442</v>
      </c>
      <c r="K106" s="243">
        <f>IF(ISERROR(VLOOKUP(J106,'KAYIT LİSTESİ'!$B$4:$G$737,2,0)),"",(VLOOKUP(J106,'KAYIT LİSTESİ'!$B$4:$G$737,2,0)))</f>
        <v>114</v>
      </c>
      <c r="L106" s="88">
        <f>IF(ISERROR(VLOOKUP(J106,'KAYIT LİSTESİ'!$B$4:$G$737,3,0)),"",(VLOOKUP(J106,'KAYIT LİSTESİ'!$B$4:$G$737,3,0)))</f>
        <v>35585</v>
      </c>
      <c r="M106" s="187" t="str">
        <f>IF(ISERROR(VLOOKUP(J106,'KAYIT LİSTESİ'!$B$4:$G$737,4,0)),"",(VLOOKUP(J106,'KAYIT LİSTESİ'!$B$4:$G$737,4,0)))</f>
        <v>İLAYDA BALABAN</v>
      </c>
      <c r="N106" s="187" t="str">
        <f>IF(ISERROR(VLOOKUP(J106,'KAYIT LİSTESİ'!$B$4:$G$737,5,0)),"",(VLOOKUP(J106,'KAYIT LİSTESİ'!$B$4:$G$737,5,0)))</f>
        <v>İZMİR</v>
      </c>
      <c r="O106" s="201"/>
    </row>
    <row r="107" spans="1:15" ht="31.5" customHeight="1">
      <c r="A107" s="582" t="s">
        <v>18</v>
      </c>
      <c r="B107" s="583"/>
      <c r="C107" s="583"/>
      <c r="D107" s="583"/>
      <c r="E107" s="583"/>
      <c r="F107" s="583"/>
      <c r="G107" s="583"/>
      <c r="H107" s="217"/>
      <c r="I107" s="86">
        <v>6</v>
      </c>
      <c r="J107" s="87" t="s">
        <v>443</v>
      </c>
      <c r="K107" s="243">
        <f>IF(ISERROR(VLOOKUP(J107,'KAYIT LİSTESİ'!$B$4:$G$737,2,0)),"",(VLOOKUP(J107,'KAYIT LİSTESİ'!$B$4:$G$737,2,0)))</f>
        <v>185</v>
      </c>
      <c r="L107" s="88">
        <f>IF(ISERROR(VLOOKUP(J107,'KAYIT LİSTESİ'!$B$4:$G$737,3,0)),"",(VLOOKUP(J107,'KAYIT LİSTESİ'!$B$4:$G$737,3,0)))</f>
        <v>35796</v>
      </c>
      <c r="M107" s="187" t="str">
        <f>IF(ISERROR(VLOOKUP(J107,'KAYIT LİSTESİ'!$B$4:$G$737,4,0)),"",(VLOOKUP(J107,'KAYIT LİSTESİ'!$B$4:$G$737,4,0)))</f>
        <v>EMİNE SELDA KIRDEMİR</v>
      </c>
      <c r="N107" s="187" t="str">
        <f>IF(ISERROR(VLOOKUP(J107,'KAYIT LİSTESİ'!$B$4:$G$737,5,0)),"",(VLOOKUP(J107,'KAYIT LİSTESİ'!$B$4:$G$737,5,0)))</f>
        <v>SAKARYA</v>
      </c>
      <c r="O107" s="201"/>
    </row>
    <row r="108" spans="1:15" ht="31.5" customHeight="1">
      <c r="A108" s="194" t="s">
        <v>12</v>
      </c>
      <c r="B108" s="194" t="s">
        <v>87</v>
      </c>
      <c r="C108" s="194" t="s">
        <v>86</v>
      </c>
      <c r="D108" s="195" t="s">
        <v>13</v>
      </c>
      <c r="E108" s="196" t="s">
        <v>14</v>
      </c>
      <c r="F108" s="196" t="s">
        <v>548</v>
      </c>
      <c r="G108" s="194" t="s">
        <v>203</v>
      </c>
      <c r="H108" s="217"/>
      <c r="I108" s="86">
        <v>7</v>
      </c>
      <c r="J108" s="87" t="s">
        <v>444</v>
      </c>
      <c r="K108" s="243">
        <f>IF(ISERROR(VLOOKUP(J108,'KAYIT LİSTESİ'!$B$4:$G$737,2,0)),"",(VLOOKUP(J108,'KAYIT LİSTESİ'!$B$4:$G$737,2,0)))</f>
        <v>18</v>
      </c>
      <c r="L108" s="88">
        <f>IF(ISERROR(VLOOKUP(J108,'KAYIT LİSTESİ'!$B$4:$G$737,3,0)),"",(VLOOKUP(J108,'KAYIT LİSTESİ'!$B$4:$G$737,3,0)))</f>
        <v>36060</v>
      </c>
      <c r="M108" s="187" t="str">
        <f>IF(ISERROR(VLOOKUP(J108,'KAYIT LİSTESİ'!$B$4:$G$737,4,0)),"",(VLOOKUP(J108,'KAYIT LİSTESİ'!$B$4:$G$737,4,0)))</f>
        <v>MERVE MENEKŞE</v>
      </c>
      <c r="N108" s="187" t="str">
        <f>IF(ISERROR(VLOOKUP(J108,'KAYIT LİSTESİ'!$B$4:$G$737,5,0)),"",(VLOOKUP(J108,'KAYIT LİSTESİ'!$B$4:$G$737,5,0)))</f>
        <v>ANKARA</v>
      </c>
      <c r="O108" s="201"/>
    </row>
    <row r="109" spans="1:15" ht="31.5" customHeight="1">
      <c r="A109" s="73">
        <v>1</v>
      </c>
      <c r="B109" s="198" t="s">
        <v>531</v>
      </c>
      <c r="C109" s="253">
        <f>IF(ISERROR(VLOOKUP(B109,'KAYIT LİSTESİ'!$B$4:$G$737,2,0)),"",(VLOOKUP(B109,'KAYIT LİSTESİ'!$B$4:$G$737,2,0)))</f>
      </c>
      <c r="D109" s="116">
        <f>IF(ISERROR(VLOOKUP(B109,'KAYIT LİSTESİ'!$B$4:$G$737,3,0)),"",(VLOOKUP(B109,'KAYIT LİSTESİ'!$B$4:$G$737,3,0)))</f>
      </c>
      <c r="E109" s="199">
        <f>IF(ISERROR(VLOOKUP(B109,'KAYIT LİSTESİ'!$B$4:$G$737,4,0)),"",(VLOOKUP(B109,'KAYIT LİSTESİ'!$B$4:$G$737,4,0)))</f>
      </c>
      <c r="F109" s="199">
        <f>IF(ISERROR(VLOOKUP(B109,'KAYIT LİSTESİ'!$B$4:$G$737,5,0)),"",(VLOOKUP(B109,'KAYIT LİSTESİ'!$B$4:$G$737,5,0)))</f>
      </c>
      <c r="G109" s="117"/>
      <c r="H109" s="217"/>
      <c r="I109" s="86">
        <v>8</v>
      </c>
      <c r="J109" s="87" t="s">
        <v>445</v>
      </c>
      <c r="K109" s="243">
        <f>IF(ISERROR(VLOOKUP(J109,'KAYIT LİSTESİ'!$B$4:$G$737,2,0)),"",(VLOOKUP(J109,'KAYIT LİSTESİ'!$B$4:$G$737,2,0)))</f>
        <v>49</v>
      </c>
      <c r="L109" s="88">
        <f>IF(ISERROR(VLOOKUP(J109,'KAYIT LİSTESİ'!$B$4:$G$737,3,0)),"",(VLOOKUP(J109,'KAYIT LİSTESİ'!$B$4:$G$737,3,0)))</f>
        <v>35556</v>
      </c>
      <c r="M109" s="187" t="str">
        <f>IF(ISERROR(VLOOKUP(J109,'KAYIT LİSTESİ'!$B$4:$G$737,4,0)),"",(VLOOKUP(J109,'KAYIT LİSTESİ'!$B$4:$G$737,4,0)))</f>
        <v>NİHAN YÖNEL</v>
      </c>
      <c r="N109" s="187" t="str">
        <f>IF(ISERROR(VLOOKUP(J109,'KAYIT LİSTESİ'!$B$4:$G$737,5,0)),"",(VLOOKUP(J109,'KAYIT LİSTESİ'!$B$4:$G$737,5,0)))</f>
        <v>BURSA</v>
      </c>
      <c r="O109" s="201"/>
    </row>
    <row r="110" spans="1:15" ht="31.5" customHeight="1">
      <c r="A110" s="73">
        <v>2</v>
      </c>
      <c r="B110" s="198" t="s">
        <v>532</v>
      </c>
      <c r="C110" s="253">
        <f>IF(ISERROR(VLOOKUP(B110,'KAYIT LİSTESİ'!$B$4:$G$737,2,0)),"",(VLOOKUP(B110,'KAYIT LİSTESİ'!$B$4:$G$737,2,0)))</f>
      </c>
      <c r="D110" s="116">
        <f>IF(ISERROR(VLOOKUP(B110,'KAYIT LİSTESİ'!$B$4:$G$737,3,0)),"",(VLOOKUP(B110,'KAYIT LİSTESİ'!$B$4:$G$737,3,0)))</f>
      </c>
      <c r="E110" s="199">
        <f>IF(ISERROR(VLOOKUP(B110,'KAYIT LİSTESİ'!$B$4:$G$737,4,0)),"",(VLOOKUP(B110,'KAYIT LİSTESİ'!$B$4:$G$737,4,0)))</f>
      </c>
      <c r="F110" s="199">
        <f>IF(ISERROR(VLOOKUP(B110,'KAYIT LİSTESİ'!$B$4:$G$737,5,0)),"",(VLOOKUP(B110,'KAYIT LİSTESİ'!$B$4:$G$737,5,0)))</f>
      </c>
      <c r="G110" s="117"/>
      <c r="H110" s="204"/>
      <c r="I110" s="86">
        <v>9</v>
      </c>
      <c r="J110" s="87" t="s">
        <v>446</v>
      </c>
      <c r="K110" s="243">
        <f>IF(ISERROR(VLOOKUP(J110,'KAYIT LİSTESİ'!$B$4:$G$737,2,0)),"",(VLOOKUP(J110,'KAYIT LİSTESİ'!$B$4:$G$737,2,0)))</f>
      </c>
      <c r="L110" s="88">
        <f>IF(ISERROR(VLOOKUP(J110,'KAYIT LİSTESİ'!$B$4:$G$737,3,0)),"",(VLOOKUP(J110,'KAYIT LİSTESİ'!$B$4:$G$737,3,0)))</f>
      </c>
      <c r="M110" s="187">
        <f>IF(ISERROR(VLOOKUP(J110,'KAYIT LİSTESİ'!$B$4:$G$737,4,0)),"",(VLOOKUP(J110,'KAYIT LİSTESİ'!$B$4:$G$737,4,0)))</f>
      </c>
      <c r="N110" s="187">
        <f>IF(ISERROR(VLOOKUP(J110,'KAYIT LİSTESİ'!$B$4:$G$737,5,0)),"",(VLOOKUP(J110,'KAYIT LİSTESİ'!$B$4:$G$737,5,0)))</f>
      </c>
      <c r="O110" s="201"/>
    </row>
    <row r="111" spans="1:15" ht="31.5" customHeight="1">
      <c r="A111" s="73">
        <v>3</v>
      </c>
      <c r="B111" s="198" t="s">
        <v>533</v>
      </c>
      <c r="C111" s="253">
        <f>IF(ISERROR(VLOOKUP(B111,'KAYIT LİSTESİ'!$B$4:$G$737,2,0)),"",(VLOOKUP(B111,'KAYIT LİSTESİ'!$B$4:$G$737,2,0)))</f>
      </c>
      <c r="D111" s="116">
        <f>IF(ISERROR(VLOOKUP(B111,'KAYIT LİSTESİ'!$B$4:$G$737,3,0)),"",(VLOOKUP(B111,'KAYIT LİSTESİ'!$B$4:$G$737,3,0)))</f>
      </c>
      <c r="E111" s="199">
        <f>IF(ISERROR(VLOOKUP(B111,'KAYIT LİSTESİ'!$B$4:$G$737,4,0)),"",(VLOOKUP(B111,'KAYIT LİSTESİ'!$B$4:$G$737,4,0)))</f>
      </c>
      <c r="F111" s="199">
        <f>IF(ISERROR(VLOOKUP(B111,'KAYIT LİSTESİ'!$B$4:$G$737,5,0)),"",(VLOOKUP(B111,'KAYIT LİSTESİ'!$B$4:$G$737,5,0)))</f>
      </c>
      <c r="G111" s="117"/>
      <c r="H111" s="204"/>
      <c r="I111" s="86">
        <v>10</v>
      </c>
      <c r="J111" s="87" t="s">
        <v>447</v>
      </c>
      <c r="K111" s="243">
        <f>IF(ISERROR(VLOOKUP(J111,'KAYIT LİSTESİ'!$B$4:$G$737,2,0)),"",(VLOOKUP(J111,'KAYIT LİSTESİ'!$B$4:$G$737,2,0)))</f>
      </c>
      <c r="L111" s="88">
        <f>IF(ISERROR(VLOOKUP(J111,'KAYIT LİSTESİ'!$B$4:$G$737,3,0)),"",(VLOOKUP(J111,'KAYIT LİSTESİ'!$B$4:$G$737,3,0)))</f>
      </c>
      <c r="M111" s="187">
        <f>IF(ISERROR(VLOOKUP(J111,'KAYIT LİSTESİ'!$B$4:$G$737,4,0)),"",(VLOOKUP(J111,'KAYIT LİSTESİ'!$B$4:$G$737,4,0)))</f>
      </c>
      <c r="N111" s="187">
        <f>IF(ISERROR(VLOOKUP(J111,'KAYIT LİSTESİ'!$B$4:$G$737,5,0)),"",(VLOOKUP(J111,'KAYIT LİSTESİ'!$B$4:$G$737,5,0)))</f>
      </c>
      <c r="O111" s="201"/>
    </row>
    <row r="112" spans="1:15" ht="31.5" customHeight="1">
      <c r="A112" s="73">
        <v>4</v>
      </c>
      <c r="B112" s="198" t="s">
        <v>534</v>
      </c>
      <c r="C112" s="253">
        <f>IF(ISERROR(VLOOKUP(B112,'KAYIT LİSTESİ'!$B$4:$G$737,2,0)),"",(VLOOKUP(B112,'KAYIT LİSTESİ'!$B$4:$G$737,2,0)))</f>
      </c>
      <c r="D112" s="116">
        <f>IF(ISERROR(VLOOKUP(B112,'KAYIT LİSTESİ'!$B$4:$G$737,3,0)),"",(VLOOKUP(B112,'KAYIT LİSTESİ'!$B$4:$G$737,3,0)))</f>
      </c>
      <c r="E112" s="199">
        <f>IF(ISERROR(VLOOKUP(B112,'KAYIT LİSTESİ'!$B$4:$G$737,4,0)),"",(VLOOKUP(B112,'KAYIT LİSTESİ'!$B$4:$G$737,4,0)))</f>
      </c>
      <c r="F112" s="199">
        <f>IF(ISERROR(VLOOKUP(B112,'KAYIT LİSTESİ'!$B$4:$G$737,5,0)),"",(VLOOKUP(B112,'KAYIT LİSTESİ'!$B$4:$G$737,5,0)))</f>
      </c>
      <c r="G112" s="117"/>
      <c r="H112" s="204"/>
      <c r="I112" s="86">
        <v>11</v>
      </c>
      <c r="J112" s="87" t="s">
        <v>448</v>
      </c>
      <c r="K112" s="243">
        <f>IF(ISERROR(VLOOKUP(J112,'KAYIT LİSTESİ'!$B$4:$G$737,2,0)),"",(VLOOKUP(J112,'KAYIT LİSTESİ'!$B$4:$G$737,2,0)))</f>
      </c>
      <c r="L112" s="88">
        <f>IF(ISERROR(VLOOKUP(J112,'KAYIT LİSTESİ'!$B$4:$G$737,3,0)),"",(VLOOKUP(J112,'KAYIT LİSTESİ'!$B$4:$G$737,3,0)))</f>
      </c>
      <c r="M112" s="187">
        <f>IF(ISERROR(VLOOKUP(J112,'KAYIT LİSTESİ'!$B$4:$G$737,4,0)),"",(VLOOKUP(J112,'KAYIT LİSTESİ'!$B$4:$G$737,4,0)))</f>
      </c>
      <c r="N112" s="187">
        <f>IF(ISERROR(VLOOKUP(J112,'KAYIT LİSTESİ'!$B$4:$G$737,5,0)),"",(VLOOKUP(J112,'KAYIT LİSTESİ'!$B$4:$G$737,5,0)))</f>
      </c>
      <c r="O112" s="201"/>
    </row>
    <row r="113" spans="1:15" ht="31.5" customHeight="1">
      <c r="A113" s="73">
        <v>5</v>
      </c>
      <c r="B113" s="198" t="s">
        <v>535</v>
      </c>
      <c r="C113" s="253">
        <f>IF(ISERROR(VLOOKUP(B113,'KAYIT LİSTESİ'!$B$4:$G$737,2,0)),"",(VLOOKUP(B113,'KAYIT LİSTESİ'!$B$4:$G$737,2,0)))</f>
      </c>
      <c r="D113" s="116">
        <f>IF(ISERROR(VLOOKUP(B113,'KAYIT LİSTESİ'!$B$4:$G$737,3,0)),"",(VLOOKUP(B113,'KAYIT LİSTESİ'!$B$4:$G$737,3,0)))</f>
      </c>
      <c r="E113" s="199">
        <f>IF(ISERROR(VLOOKUP(B113,'KAYIT LİSTESİ'!$B$4:$G$737,4,0)),"",(VLOOKUP(B113,'KAYIT LİSTESİ'!$B$4:$G$737,4,0)))</f>
      </c>
      <c r="F113" s="199">
        <f>IF(ISERROR(VLOOKUP(B113,'KAYIT LİSTESİ'!$B$4:$G$737,5,0)),"",(VLOOKUP(B113,'KAYIT LİSTESİ'!$B$4:$G$737,5,0)))</f>
      </c>
      <c r="G113" s="117"/>
      <c r="H113" s="204"/>
      <c r="I113" s="86">
        <v>12</v>
      </c>
      <c r="J113" s="87" t="s">
        <v>449</v>
      </c>
      <c r="K113" s="243">
        <f>IF(ISERROR(VLOOKUP(J113,'KAYIT LİSTESİ'!$B$4:$G$737,2,0)),"",(VLOOKUP(J113,'KAYIT LİSTESİ'!$B$4:$G$737,2,0)))</f>
      </c>
      <c r="L113" s="88">
        <f>IF(ISERROR(VLOOKUP(J113,'KAYIT LİSTESİ'!$B$4:$G$737,3,0)),"",(VLOOKUP(J113,'KAYIT LİSTESİ'!$B$4:$G$737,3,0)))</f>
      </c>
      <c r="M113" s="187">
        <f>IF(ISERROR(VLOOKUP(J113,'KAYIT LİSTESİ'!$B$4:$G$737,4,0)),"",(VLOOKUP(J113,'KAYIT LİSTESİ'!$B$4:$G$737,4,0)))</f>
      </c>
      <c r="N113" s="187">
        <f>IF(ISERROR(VLOOKUP(J113,'KAYIT LİSTESİ'!$B$4:$G$737,5,0)),"",(VLOOKUP(J113,'KAYIT LİSTESİ'!$B$4:$G$737,5,0)))</f>
      </c>
      <c r="O113" s="201"/>
    </row>
    <row r="114" spans="1:15" ht="31.5" customHeight="1">
      <c r="A114" s="73">
        <v>6</v>
      </c>
      <c r="B114" s="198" t="s">
        <v>536</v>
      </c>
      <c r="C114" s="253">
        <f>IF(ISERROR(VLOOKUP(B114,'KAYIT LİSTESİ'!$B$4:$G$737,2,0)),"",(VLOOKUP(B114,'KAYIT LİSTESİ'!$B$4:$G$737,2,0)))</f>
      </c>
      <c r="D114" s="116">
        <f>IF(ISERROR(VLOOKUP(B114,'KAYIT LİSTESİ'!$B$4:$G$737,3,0)),"",(VLOOKUP(B114,'KAYIT LİSTESİ'!$B$4:$G$737,3,0)))</f>
      </c>
      <c r="E114" s="199">
        <f>IF(ISERROR(VLOOKUP(B114,'KAYIT LİSTESİ'!$B$4:$G$737,4,0)),"",(VLOOKUP(B114,'KAYIT LİSTESİ'!$B$4:$G$737,4,0)))</f>
      </c>
      <c r="F114" s="199">
        <f>IF(ISERROR(VLOOKUP(B114,'KAYIT LİSTESİ'!$B$4:$G$737,5,0)),"",(VLOOKUP(B114,'KAYIT LİSTESİ'!$B$4:$G$737,5,0)))</f>
      </c>
      <c r="G114" s="117"/>
      <c r="H114" s="204"/>
      <c r="I114" s="86">
        <v>13</v>
      </c>
      <c r="J114" s="87" t="s">
        <v>450</v>
      </c>
      <c r="K114" s="243">
        <f>IF(ISERROR(VLOOKUP(J114,'KAYIT LİSTESİ'!$B$4:$G$737,2,0)),"",(VLOOKUP(J114,'KAYIT LİSTESİ'!$B$4:$G$737,2,0)))</f>
      </c>
      <c r="L114" s="88">
        <f>IF(ISERROR(VLOOKUP(J114,'KAYIT LİSTESİ'!$B$4:$G$737,3,0)),"",(VLOOKUP(J114,'KAYIT LİSTESİ'!$B$4:$G$737,3,0)))</f>
      </c>
      <c r="M114" s="187">
        <f>IF(ISERROR(VLOOKUP(J114,'KAYIT LİSTESİ'!$B$4:$G$737,4,0)),"",(VLOOKUP(J114,'KAYIT LİSTESİ'!$B$4:$G$737,4,0)))</f>
      </c>
      <c r="N114" s="187">
        <f>IF(ISERROR(VLOOKUP(J114,'KAYIT LİSTESİ'!$B$4:$G$737,5,0)),"",(VLOOKUP(J114,'KAYIT LİSTESİ'!$B$4:$G$737,5,0)))</f>
      </c>
      <c r="O114" s="201"/>
    </row>
    <row r="115" spans="1:15" ht="31.5" customHeight="1">
      <c r="A115" s="73">
        <v>7</v>
      </c>
      <c r="B115" s="198" t="s">
        <v>537</v>
      </c>
      <c r="C115" s="253">
        <f>IF(ISERROR(VLOOKUP(B115,'KAYIT LİSTESİ'!$B$4:$G$737,2,0)),"",(VLOOKUP(B115,'KAYIT LİSTESİ'!$B$4:$G$737,2,0)))</f>
      </c>
      <c r="D115" s="116">
        <f>IF(ISERROR(VLOOKUP(B115,'KAYIT LİSTESİ'!$B$4:$G$737,3,0)),"",(VLOOKUP(B115,'KAYIT LİSTESİ'!$B$4:$G$737,3,0)))</f>
      </c>
      <c r="E115" s="199">
        <f>IF(ISERROR(VLOOKUP(B115,'KAYIT LİSTESİ'!$B$4:$G$737,4,0)),"",(VLOOKUP(B115,'KAYIT LİSTESİ'!$B$4:$G$737,4,0)))</f>
      </c>
      <c r="F115" s="199">
        <f>IF(ISERROR(VLOOKUP(B115,'KAYIT LİSTESİ'!$B$4:$G$737,5,0)),"",(VLOOKUP(B115,'KAYIT LİSTESİ'!$B$4:$G$737,5,0)))</f>
      </c>
      <c r="G115" s="117"/>
      <c r="H115" s="204"/>
      <c r="I115" s="86">
        <v>14</v>
      </c>
      <c r="J115" s="87" t="s">
        <v>451</v>
      </c>
      <c r="K115" s="243">
        <f>IF(ISERROR(VLOOKUP(J115,'KAYIT LİSTESİ'!$B$4:$G$737,2,0)),"",(VLOOKUP(J115,'KAYIT LİSTESİ'!$B$4:$G$737,2,0)))</f>
      </c>
      <c r="L115" s="88">
        <f>IF(ISERROR(VLOOKUP(J115,'KAYIT LİSTESİ'!$B$4:$G$737,3,0)),"",(VLOOKUP(J115,'KAYIT LİSTESİ'!$B$4:$G$737,3,0)))</f>
      </c>
      <c r="M115" s="187">
        <f>IF(ISERROR(VLOOKUP(J115,'KAYIT LİSTESİ'!$B$4:$G$737,4,0)),"",(VLOOKUP(J115,'KAYIT LİSTESİ'!$B$4:$G$737,4,0)))</f>
      </c>
      <c r="N115" s="187">
        <f>IF(ISERROR(VLOOKUP(J115,'KAYIT LİSTESİ'!$B$4:$G$737,5,0)),"",(VLOOKUP(J115,'KAYIT LİSTESİ'!$B$4:$G$737,5,0)))</f>
      </c>
      <c r="O115" s="201"/>
    </row>
    <row r="116" spans="1:15" ht="31.5" customHeight="1">
      <c r="A116" s="73">
        <v>8</v>
      </c>
      <c r="B116" s="198" t="s">
        <v>538</v>
      </c>
      <c r="C116" s="253">
        <f>IF(ISERROR(VLOOKUP(B116,'KAYIT LİSTESİ'!$B$4:$G$737,2,0)),"",(VLOOKUP(B116,'KAYIT LİSTESİ'!$B$4:$G$737,2,0)))</f>
      </c>
      <c r="D116" s="116">
        <f>IF(ISERROR(VLOOKUP(B116,'KAYIT LİSTESİ'!$B$4:$G$737,3,0)),"",(VLOOKUP(B116,'KAYIT LİSTESİ'!$B$4:$G$737,3,0)))</f>
      </c>
      <c r="E116" s="199">
        <f>IF(ISERROR(VLOOKUP(B116,'KAYIT LİSTESİ'!$B$4:$G$737,4,0)),"",(VLOOKUP(B116,'KAYIT LİSTESİ'!$B$4:$G$737,4,0)))</f>
      </c>
      <c r="F116" s="199">
        <f>IF(ISERROR(VLOOKUP(B116,'KAYIT LİSTESİ'!$B$4:$G$737,5,0)),"",(VLOOKUP(B116,'KAYIT LİSTESİ'!$B$4:$G$737,5,0)))</f>
      </c>
      <c r="G116" s="117"/>
      <c r="H116" s="204"/>
      <c r="I116" s="86">
        <v>15</v>
      </c>
      <c r="J116" s="87" t="s">
        <v>452</v>
      </c>
      <c r="K116" s="243">
        <f>IF(ISERROR(VLOOKUP(J116,'KAYIT LİSTESİ'!$B$4:$G$737,2,0)),"",(VLOOKUP(J116,'KAYIT LİSTESİ'!$B$4:$G$737,2,0)))</f>
      </c>
      <c r="L116" s="88">
        <f>IF(ISERROR(VLOOKUP(J116,'KAYIT LİSTESİ'!$B$4:$G$737,3,0)),"",(VLOOKUP(J116,'KAYIT LİSTESİ'!$B$4:$G$737,3,0)))</f>
      </c>
      <c r="M116" s="187">
        <f>IF(ISERROR(VLOOKUP(J116,'KAYIT LİSTESİ'!$B$4:$G$737,4,0)),"",(VLOOKUP(J116,'KAYIT LİSTESİ'!$B$4:$G$737,4,0)))</f>
      </c>
      <c r="N116" s="187">
        <f>IF(ISERROR(VLOOKUP(J116,'KAYIT LİSTESİ'!$B$4:$G$737,5,0)),"",(VLOOKUP(J116,'KAYIT LİSTESİ'!$B$4:$G$737,5,0)))</f>
      </c>
      <c r="O116" s="201"/>
    </row>
    <row r="117" spans="1:15" ht="31.5" customHeight="1">
      <c r="A117" s="582" t="s">
        <v>18</v>
      </c>
      <c r="B117" s="583"/>
      <c r="C117" s="583"/>
      <c r="D117" s="583"/>
      <c r="E117" s="583"/>
      <c r="F117" s="583"/>
      <c r="G117" s="583"/>
      <c r="H117" s="204"/>
      <c r="I117" s="86">
        <v>16</v>
      </c>
      <c r="J117" s="87" t="s">
        <v>453</v>
      </c>
      <c r="K117" s="243">
        <f>IF(ISERROR(VLOOKUP(J117,'KAYIT LİSTESİ'!$B$4:$G$737,2,0)),"",(VLOOKUP(J117,'KAYIT LİSTESİ'!$B$4:$G$737,2,0)))</f>
      </c>
      <c r="L117" s="88">
        <f>IF(ISERROR(VLOOKUP(J117,'KAYIT LİSTESİ'!$B$4:$G$737,3,0)),"",(VLOOKUP(J117,'KAYIT LİSTESİ'!$B$4:$G$737,3,0)))</f>
      </c>
      <c r="M117" s="187">
        <f>IF(ISERROR(VLOOKUP(J117,'KAYIT LİSTESİ'!$B$4:$G$737,4,0)),"",(VLOOKUP(J117,'KAYIT LİSTESİ'!$B$4:$G$737,4,0)))</f>
      </c>
      <c r="N117" s="187">
        <f>IF(ISERROR(VLOOKUP(J117,'KAYIT LİSTESİ'!$B$4:$G$737,5,0)),"",(VLOOKUP(J117,'KAYIT LİSTESİ'!$B$4:$G$737,5,0)))</f>
      </c>
      <c r="O117" s="201"/>
    </row>
    <row r="118" spans="1:15" ht="31.5" customHeight="1">
      <c r="A118" s="194" t="s">
        <v>12</v>
      </c>
      <c r="B118" s="194" t="s">
        <v>87</v>
      </c>
      <c r="C118" s="194" t="s">
        <v>86</v>
      </c>
      <c r="D118" s="195" t="s">
        <v>13</v>
      </c>
      <c r="E118" s="196" t="s">
        <v>14</v>
      </c>
      <c r="F118" s="196" t="s">
        <v>548</v>
      </c>
      <c r="G118" s="194" t="s">
        <v>203</v>
      </c>
      <c r="H118" s="204"/>
      <c r="I118" s="86">
        <v>17</v>
      </c>
      <c r="J118" s="87" t="s">
        <v>454</v>
      </c>
      <c r="K118" s="243">
        <f>IF(ISERROR(VLOOKUP(J118,'KAYIT LİSTESİ'!$B$4:$G$737,2,0)),"",(VLOOKUP(J118,'KAYIT LİSTESİ'!$B$4:$G$737,2,0)))</f>
      </c>
      <c r="L118" s="88">
        <f>IF(ISERROR(VLOOKUP(J118,'KAYIT LİSTESİ'!$B$4:$G$737,3,0)),"",(VLOOKUP(J118,'KAYIT LİSTESİ'!$B$4:$G$737,3,0)))</f>
      </c>
      <c r="M118" s="187">
        <f>IF(ISERROR(VLOOKUP(J118,'KAYIT LİSTESİ'!$B$4:$G$737,4,0)),"",(VLOOKUP(J118,'KAYIT LİSTESİ'!$B$4:$G$737,4,0)))</f>
      </c>
      <c r="N118" s="187">
        <f>IF(ISERROR(VLOOKUP(J118,'KAYIT LİSTESİ'!$B$4:$G$737,5,0)),"",(VLOOKUP(J118,'KAYIT LİSTESİ'!$B$4:$G$737,5,0)))</f>
      </c>
      <c r="O118" s="201"/>
    </row>
    <row r="119" spans="1:15" ht="31.5" customHeight="1">
      <c r="A119" s="73">
        <v>1</v>
      </c>
      <c r="B119" s="198" t="s">
        <v>666</v>
      </c>
      <c r="C119" s="253">
        <f>IF(ISERROR(VLOOKUP(B119,'KAYIT LİSTESİ'!$B$4:$G$737,2,0)),"",(VLOOKUP(B119,'KAYIT LİSTESİ'!$B$4:$G$737,2,0)))</f>
      </c>
      <c r="D119" s="116">
        <f>IF(ISERROR(VLOOKUP(B119,'KAYIT LİSTESİ'!$B$4:$G$737,3,0)),"",(VLOOKUP(B119,'KAYIT LİSTESİ'!$B$4:$G$737,3,0)))</f>
      </c>
      <c r="E119" s="199">
        <f>IF(ISERROR(VLOOKUP(B119,'KAYIT LİSTESİ'!$B$4:$G$737,4,0)),"",(VLOOKUP(B119,'KAYIT LİSTESİ'!$B$4:$G$737,4,0)))</f>
      </c>
      <c r="F119" s="199">
        <f>IF(ISERROR(VLOOKUP(B119,'KAYIT LİSTESİ'!$B$4:$G$737,5,0)),"",(VLOOKUP(B119,'KAYIT LİSTESİ'!$B$4:$G$737,5,0)))</f>
      </c>
      <c r="G119" s="117"/>
      <c r="H119" s="204"/>
      <c r="I119" s="86">
        <v>18</v>
      </c>
      <c r="J119" s="87" t="s">
        <v>455</v>
      </c>
      <c r="K119" s="243">
        <f>IF(ISERROR(VLOOKUP(J119,'KAYIT LİSTESİ'!$B$4:$G$737,2,0)),"",(VLOOKUP(J119,'KAYIT LİSTESİ'!$B$4:$G$737,2,0)))</f>
      </c>
      <c r="L119" s="88">
        <f>IF(ISERROR(VLOOKUP(J119,'KAYIT LİSTESİ'!$B$4:$G$737,3,0)),"",(VLOOKUP(J119,'KAYIT LİSTESİ'!$B$4:$G$737,3,0)))</f>
      </c>
      <c r="M119" s="187">
        <f>IF(ISERROR(VLOOKUP(J119,'KAYIT LİSTESİ'!$B$4:$G$737,4,0)),"",(VLOOKUP(J119,'KAYIT LİSTESİ'!$B$4:$G$737,4,0)))</f>
      </c>
      <c r="N119" s="187">
        <f>IF(ISERROR(VLOOKUP(J119,'KAYIT LİSTESİ'!$B$4:$G$737,5,0)),"",(VLOOKUP(J119,'KAYIT LİSTESİ'!$B$4:$G$737,5,0)))</f>
      </c>
      <c r="O119" s="201"/>
    </row>
    <row r="120" spans="1:15" ht="31.5" customHeight="1">
      <c r="A120" s="73">
        <v>2</v>
      </c>
      <c r="B120" s="198" t="s">
        <v>667</v>
      </c>
      <c r="C120" s="253">
        <f>IF(ISERROR(VLOOKUP(B120,'KAYIT LİSTESİ'!$B$4:$G$737,2,0)),"",(VLOOKUP(B120,'KAYIT LİSTESİ'!$B$4:$G$737,2,0)))</f>
      </c>
      <c r="D120" s="116">
        <f>IF(ISERROR(VLOOKUP(B120,'KAYIT LİSTESİ'!$B$4:$G$737,3,0)),"",(VLOOKUP(B120,'KAYIT LİSTESİ'!$B$4:$G$737,3,0)))</f>
      </c>
      <c r="E120" s="199">
        <f>IF(ISERROR(VLOOKUP(B120,'KAYIT LİSTESİ'!$B$4:$G$737,4,0)),"",(VLOOKUP(B120,'KAYIT LİSTESİ'!$B$4:$G$737,4,0)))</f>
      </c>
      <c r="F120" s="199">
        <f>IF(ISERROR(VLOOKUP(B120,'KAYIT LİSTESİ'!$B$4:$G$737,5,0)),"",(VLOOKUP(B120,'KAYIT LİSTESİ'!$B$4:$G$737,5,0)))</f>
      </c>
      <c r="G120" s="117"/>
      <c r="H120" s="204"/>
      <c r="I120" s="86">
        <v>19</v>
      </c>
      <c r="J120" s="87" t="s">
        <v>456</v>
      </c>
      <c r="K120" s="243">
        <f>IF(ISERROR(VLOOKUP(J120,'KAYIT LİSTESİ'!$B$4:$G$737,2,0)),"",(VLOOKUP(J120,'KAYIT LİSTESİ'!$B$4:$G$737,2,0)))</f>
      </c>
      <c r="L120" s="88">
        <f>IF(ISERROR(VLOOKUP(J120,'KAYIT LİSTESİ'!$B$4:$G$737,3,0)),"",(VLOOKUP(J120,'KAYIT LİSTESİ'!$B$4:$G$737,3,0)))</f>
      </c>
      <c r="M120" s="187">
        <f>IF(ISERROR(VLOOKUP(J120,'KAYIT LİSTESİ'!$B$4:$G$737,4,0)),"",(VLOOKUP(J120,'KAYIT LİSTESİ'!$B$4:$G$737,4,0)))</f>
      </c>
      <c r="N120" s="187">
        <f>IF(ISERROR(VLOOKUP(J120,'KAYIT LİSTESİ'!$B$4:$G$737,5,0)),"",(VLOOKUP(J120,'KAYIT LİSTESİ'!$B$4:$G$737,5,0)))</f>
      </c>
      <c r="O120" s="201"/>
    </row>
    <row r="121" spans="1:15" ht="31.5" customHeight="1">
      <c r="A121" s="73">
        <v>3</v>
      </c>
      <c r="B121" s="198" t="s">
        <v>668</v>
      </c>
      <c r="C121" s="253">
        <f>IF(ISERROR(VLOOKUP(B121,'KAYIT LİSTESİ'!$B$4:$G$737,2,0)),"",(VLOOKUP(B121,'KAYIT LİSTESİ'!$B$4:$G$737,2,0)))</f>
      </c>
      <c r="D121" s="116">
        <f>IF(ISERROR(VLOOKUP(B121,'KAYIT LİSTESİ'!$B$4:$G$737,3,0)),"",(VLOOKUP(B121,'KAYIT LİSTESİ'!$B$4:$G$737,3,0)))</f>
      </c>
      <c r="E121" s="199">
        <f>IF(ISERROR(VLOOKUP(B121,'KAYIT LİSTESİ'!$B$4:$G$737,4,0)),"",(VLOOKUP(B121,'KAYIT LİSTESİ'!$B$4:$G$737,4,0)))</f>
      </c>
      <c r="F121" s="199">
        <f>IF(ISERROR(VLOOKUP(B121,'KAYIT LİSTESİ'!$B$4:$G$737,5,0)),"",(VLOOKUP(B121,'KAYIT LİSTESİ'!$B$4:$G$737,5,0)))</f>
      </c>
      <c r="G121" s="117"/>
      <c r="H121" s="204"/>
      <c r="I121" s="86">
        <v>20</v>
      </c>
      <c r="J121" s="87" t="s">
        <v>457</v>
      </c>
      <c r="K121" s="243">
        <f>IF(ISERROR(VLOOKUP(J121,'KAYIT LİSTESİ'!$B$4:$G$737,2,0)),"",(VLOOKUP(J121,'KAYIT LİSTESİ'!$B$4:$G$737,2,0)))</f>
      </c>
      <c r="L121" s="88">
        <f>IF(ISERROR(VLOOKUP(J121,'KAYIT LİSTESİ'!$B$4:$G$737,3,0)),"",(VLOOKUP(J121,'KAYIT LİSTESİ'!$B$4:$G$737,3,0)))</f>
      </c>
      <c r="M121" s="187">
        <f>IF(ISERROR(VLOOKUP(J121,'KAYIT LİSTESİ'!$B$4:$G$737,4,0)),"",(VLOOKUP(J121,'KAYIT LİSTESİ'!$B$4:$G$737,4,0)))</f>
      </c>
      <c r="N121" s="187">
        <f>IF(ISERROR(VLOOKUP(J121,'KAYIT LİSTESİ'!$B$4:$G$737,5,0)),"",(VLOOKUP(J121,'KAYIT LİSTESİ'!$B$4:$G$737,5,0)))</f>
      </c>
      <c r="O121" s="201"/>
    </row>
    <row r="122" spans="1:15" ht="31.5" customHeight="1">
      <c r="A122" s="73">
        <v>4</v>
      </c>
      <c r="B122" s="198" t="s">
        <v>669</v>
      </c>
      <c r="C122" s="253">
        <f>IF(ISERROR(VLOOKUP(B122,'KAYIT LİSTESİ'!$B$4:$G$737,2,0)),"",(VLOOKUP(B122,'KAYIT LİSTESİ'!$B$4:$G$737,2,0)))</f>
      </c>
      <c r="D122" s="116">
        <f>IF(ISERROR(VLOOKUP(B122,'KAYIT LİSTESİ'!$B$4:$G$737,3,0)),"",(VLOOKUP(B122,'KAYIT LİSTESİ'!$B$4:$G$737,3,0)))</f>
      </c>
      <c r="E122" s="199">
        <f>IF(ISERROR(VLOOKUP(B122,'KAYIT LİSTESİ'!$B$4:$G$737,4,0)),"",(VLOOKUP(B122,'KAYIT LİSTESİ'!$B$4:$G$737,4,0)))</f>
      </c>
      <c r="F122" s="199">
        <f>IF(ISERROR(VLOOKUP(B122,'KAYIT LİSTESİ'!$B$4:$G$737,5,0)),"",(VLOOKUP(B122,'KAYIT LİSTESİ'!$B$4:$G$737,5,0)))</f>
      </c>
      <c r="G122" s="117"/>
      <c r="H122" s="204"/>
      <c r="I122" s="86">
        <v>21</v>
      </c>
      <c r="J122" s="87" t="s">
        <v>688</v>
      </c>
      <c r="K122" s="243">
        <f>IF(ISERROR(VLOOKUP(J122,'KAYIT LİSTESİ'!$B$4:$G$737,2,0)),"",(VLOOKUP(J122,'KAYIT LİSTESİ'!$B$4:$G$737,2,0)))</f>
      </c>
      <c r="L122" s="88">
        <f>IF(ISERROR(VLOOKUP(J122,'KAYIT LİSTESİ'!$B$4:$G$737,3,0)),"",(VLOOKUP(J122,'KAYIT LİSTESİ'!$B$4:$G$737,3,0)))</f>
      </c>
      <c r="M122" s="187">
        <f>IF(ISERROR(VLOOKUP(J122,'KAYIT LİSTESİ'!$B$4:$G$737,4,0)),"",(VLOOKUP(J122,'KAYIT LİSTESİ'!$B$4:$G$737,4,0)))</f>
      </c>
      <c r="N122" s="187">
        <f>IF(ISERROR(VLOOKUP(J122,'KAYIT LİSTESİ'!$B$4:$G$737,5,0)),"",(VLOOKUP(J122,'KAYIT LİSTESİ'!$B$4:$G$737,5,0)))</f>
      </c>
      <c r="O122" s="201"/>
    </row>
    <row r="123" spans="1:15" ht="31.5" customHeight="1">
      <c r="A123" s="73">
        <v>5</v>
      </c>
      <c r="B123" s="198" t="s">
        <v>670</v>
      </c>
      <c r="C123" s="253">
        <f>IF(ISERROR(VLOOKUP(B123,'KAYIT LİSTESİ'!$B$4:$G$737,2,0)),"",(VLOOKUP(B123,'KAYIT LİSTESİ'!$B$4:$G$737,2,0)))</f>
      </c>
      <c r="D123" s="116">
        <f>IF(ISERROR(VLOOKUP(B123,'KAYIT LİSTESİ'!$B$4:$G$737,3,0)),"",(VLOOKUP(B123,'KAYIT LİSTESİ'!$B$4:$G$737,3,0)))</f>
      </c>
      <c r="E123" s="199">
        <f>IF(ISERROR(VLOOKUP(B123,'KAYIT LİSTESİ'!$B$4:$G$737,4,0)),"",(VLOOKUP(B123,'KAYIT LİSTESİ'!$B$4:$G$737,4,0)))</f>
      </c>
      <c r="F123" s="199">
        <f>IF(ISERROR(VLOOKUP(B123,'KAYIT LİSTESİ'!$B$4:$G$737,5,0)),"",(VLOOKUP(B123,'KAYIT LİSTESİ'!$B$4:$G$737,5,0)))</f>
      </c>
      <c r="G123" s="117"/>
      <c r="H123" s="204"/>
      <c r="I123" s="86">
        <v>22</v>
      </c>
      <c r="J123" s="87" t="s">
        <v>689</v>
      </c>
      <c r="K123" s="243">
        <f>IF(ISERROR(VLOOKUP(J123,'KAYIT LİSTESİ'!$B$4:$G$737,2,0)),"",(VLOOKUP(J123,'KAYIT LİSTESİ'!$B$4:$G$737,2,0)))</f>
      </c>
      <c r="L123" s="88">
        <f>IF(ISERROR(VLOOKUP(J123,'KAYIT LİSTESİ'!$B$4:$G$737,3,0)),"",(VLOOKUP(J123,'KAYIT LİSTESİ'!$B$4:$G$737,3,0)))</f>
      </c>
      <c r="M123" s="187">
        <f>IF(ISERROR(VLOOKUP(J123,'KAYIT LİSTESİ'!$B$4:$G$737,4,0)),"",(VLOOKUP(J123,'KAYIT LİSTESİ'!$B$4:$G$737,4,0)))</f>
      </c>
      <c r="N123" s="187">
        <f>IF(ISERROR(VLOOKUP(J123,'KAYIT LİSTESİ'!$B$4:$G$737,5,0)),"",(VLOOKUP(J123,'KAYIT LİSTESİ'!$B$4:$G$737,5,0)))</f>
      </c>
      <c r="O123" s="201"/>
    </row>
    <row r="124" spans="1:15" ht="31.5" customHeight="1">
      <c r="A124" s="73">
        <v>6</v>
      </c>
      <c r="B124" s="198" t="s">
        <v>671</v>
      </c>
      <c r="C124" s="253">
        <f>IF(ISERROR(VLOOKUP(B124,'KAYIT LİSTESİ'!$B$4:$G$737,2,0)),"",(VLOOKUP(B124,'KAYIT LİSTESİ'!$B$4:$G$737,2,0)))</f>
      </c>
      <c r="D124" s="116">
        <f>IF(ISERROR(VLOOKUP(B124,'KAYIT LİSTESİ'!$B$4:$G$737,3,0)),"",(VLOOKUP(B124,'KAYIT LİSTESİ'!$B$4:$G$737,3,0)))</f>
      </c>
      <c r="E124" s="199">
        <f>IF(ISERROR(VLOOKUP(B124,'KAYIT LİSTESİ'!$B$4:$G$737,4,0)),"",(VLOOKUP(B124,'KAYIT LİSTESİ'!$B$4:$G$737,4,0)))</f>
      </c>
      <c r="F124" s="199">
        <f>IF(ISERROR(VLOOKUP(B124,'KAYIT LİSTESİ'!$B$4:$G$737,5,0)),"",(VLOOKUP(B124,'KAYIT LİSTESİ'!$B$4:$G$737,5,0)))</f>
      </c>
      <c r="G124" s="117"/>
      <c r="H124" s="204"/>
      <c r="I124" s="86">
        <v>23</v>
      </c>
      <c r="J124" s="87" t="s">
        <v>690</v>
      </c>
      <c r="K124" s="243">
        <f>IF(ISERROR(VLOOKUP(J124,'KAYIT LİSTESİ'!$B$4:$G$737,2,0)),"",(VLOOKUP(J124,'KAYIT LİSTESİ'!$B$4:$G$737,2,0)))</f>
      </c>
      <c r="L124" s="88">
        <f>IF(ISERROR(VLOOKUP(J124,'KAYIT LİSTESİ'!$B$4:$G$737,3,0)),"",(VLOOKUP(J124,'KAYIT LİSTESİ'!$B$4:$G$737,3,0)))</f>
      </c>
      <c r="M124" s="187">
        <f>IF(ISERROR(VLOOKUP(J124,'KAYIT LİSTESİ'!$B$4:$G$737,4,0)),"",(VLOOKUP(J124,'KAYIT LİSTESİ'!$B$4:$G$737,4,0)))</f>
      </c>
      <c r="N124" s="187">
        <f>IF(ISERROR(VLOOKUP(J124,'KAYIT LİSTESİ'!$B$4:$G$737,5,0)),"",(VLOOKUP(J124,'KAYIT LİSTESİ'!$B$4:$G$737,5,0)))</f>
      </c>
      <c r="O124" s="201"/>
    </row>
    <row r="125" spans="1:15" ht="31.5" customHeight="1">
      <c r="A125" s="73">
        <v>7</v>
      </c>
      <c r="B125" s="198" t="s">
        <v>672</v>
      </c>
      <c r="C125" s="253">
        <f>IF(ISERROR(VLOOKUP(B125,'KAYIT LİSTESİ'!$B$4:$G$737,2,0)),"",(VLOOKUP(B125,'KAYIT LİSTESİ'!$B$4:$G$737,2,0)))</f>
      </c>
      <c r="D125" s="116">
        <f>IF(ISERROR(VLOOKUP(B125,'KAYIT LİSTESİ'!$B$4:$G$737,3,0)),"",(VLOOKUP(B125,'KAYIT LİSTESİ'!$B$4:$G$737,3,0)))</f>
      </c>
      <c r="E125" s="199">
        <f>IF(ISERROR(VLOOKUP(B125,'KAYIT LİSTESİ'!$B$4:$G$737,4,0)),"",(VLOOKUP(B125,'KAYIT LİSTESİ'!$B$4:$G$737,4,0)))</f>
      </c>
      <c r="F125" s="199">
        <f>IF(ISERROR(VLOOKUP(B125,'KAYIT LİSTESİ'!$B$4:$G$737,5,0)),"",(VLOOKUP(B125,'KAYIT LİSTESİ'!$B$4:$G$737,5,0)))</f>
      </c>
      <c r="G125" s="117"/>
      <c r="H125" s="204"/>
      <c r="I125" s="86">
        <v>24</v>
      </c>
      <c r="J125" s="87" t="s">
        <v>691</v>
      </c>
      <c r="K125" s="243">
        <f>IF(ISERROR(VLOOKUP(J125,'KAYIT LİSTESİ'!$B$4:$G$737,2,0)),"",(VLOOKUP(J125,'KAYIT LİSTESİ'!$B$4:$G$737,2,0)))</f>
      </c>
      <c r="L125" s="88">
        <f>IF(ISERROR(VLOOKUP(J125,'KAYIT LİSTESİ'!$B$4:$G$737,3,0)),"",(VLOOKUP(J125,'KAYIT LİSTESİ'!$B$4:$G$737,3,0)))</f>
      </c>
      <c r="M125" s="187">
        <f>IF(ISERROR(VLOOKUP(J125,'KAYIT LİSTESİ'!$B$4:$G$737,4,0)),"",(VLOOKUP(J125,'KAYIT LİSTESİ'!$B$4:$G$737,4,0)))</f>
      </c>
      <c r="N125" s="187">
        <f>IF(ISERROR(VLOOKUP(J125,'KAYIT LİSTESİ'!$B$4:$G$737,5,0)),"",(VLOOKUP(J125,'KAYIT LİSTESİ'!$B$4:$G$737,5,0)))</f>
      </c>
      <c r="O125" s="201"/>
    </row>
    <row r="126" spans="1:15" ht="31.5" customHeight="1">
      <c r="A126" s="73">
        <v>8</v>
      </c>
      <c r="B126" s="198" t="s">
        <v>673</v>
      </c>
      <c r="C126" s="253">
        <f>IF(ISERROR(VLOOKUP(B126,'KAYIT LİSTESİ'!$B$4:$G$737,2,0)),"",(VLOOKUP(B126,'KAYIT LİSTESİ'!$B$4:$G$737,2,0)))</f>
      </c>
      <c r="D126" s="116">
        <f>IF(ISERROR(VLOOKUP(B126,'KAYIT LİSTESİ'!$B$4:$G$737,3,0)),"",(VLOOKUP(B126,'KAYIT LİSTESİ'!$B$4:$G$737,3,0)))</f>
      </c>
      <c r="E126" s="199">
        <f>IF(ISERROR(VLOOKUP(B126,'KAYIT LİSTESİ'!$B$4:$G$737,4,0)),"",(VLOOKUP(B126,'KAYIT LİSTESİ'!$B$4:$G$737,4,0)))</f>
      </c>
      <c r="F126" s="199">
        <f>IF(ISERROR(VLOOKUP(B126,'KAYIT LİSTESİ'!$B$4:$G$737,5,0)),"",(VLOOKUP(B126,'KAYIT LİSTESİ'!$B$4:$G$737,5,0)))</f>
      </c>
      <c r="G126" s="117"/>
      <c r="H126" s="204"/>
      <c r="I126" s="86">
        <v>25</v>
      </c>
      <c r="J126" s="87" t="s">
        <v>692</v>
      </c>
      <c r="K126" s="243">
        <f>IF(ISERROR(VLOOKUP(J126,'KAYIT LİSTESİ'!$B$4:$G$737,2,0)),"",(VLOOKUP(J126,'KAYIT LİSTESİ'!$B$4:$G$737,2,0)))</f>
      </c>
      <c r="L126" s="88">
        <f>IF(ISERROR(VLOOKUP(J126,'KAYIT LİSTESİ'!$B$4:$G$737,3,0)),"",(VLOOKUP(J126,'KAYIT LİSTESİ'!$B$4:$G$737,3,0)))</f>
      </c>
      <c r="M126" s="187">
        <f>IF(ISERROR(VLOOKUP(J126,'KAYIT LİSTESİ'!$B$4:$G$737,4,0)),"",(VLOOKUP(J126,'KAYIT LİSTESİ'!$B$4:$G$737,4,0)))</f>
      </c>
      <c r="N126" s="187">
        <f>IF(ISERROR(VLOOKUP(J126,'KAYIT LİSTESİ'!$B$4:$G$737,5,0)),"",(VLOOKUP(J126,'KAYIT LİSTESİ'!$B$4:$G$737,5,0)))</f>
      </c>
      <c r="O126" s="201"/>
    </row>
    <row r="127" spans="1:15" ht="31.5" customHeight="1">
      <c r="A127" s="581" t="s">
        <v>580</v>
      </c>
      <c r="B127" s="581"/>
      <c r="C127" s="581"/>
      <c r="D127" s="581"/>
      <c r="E127" s="581"/>
      <c r="F127" s="581"/>
      <c r="G127" s="581"/>
      <c r="H127" s="204"/>
      <c r="I127" s="86">
        <v>26</v>
      </c>
      <c r="J127" s="87" t="s">
        <v>693</v>
      </c>
      <c r="K127" s="243">
        <f>IF(ISERROR(VLOOKUP(J127,'KAYIT LİSTESİ'!$B$4:$G$737,2,0)),"",(VLOOKUP(J127,'KAYIT LİSTESİ'!$B$4:$G$737,2,0)))</f>
      </c>
      <c r="L127" s="88">
        <f>IF(ISERROR(VLOOKUP(J127,'KAYIT LİSTESİ'!$B$4:$G$737,3,0)),"",(VLOOKUP(J127,'KAYIT LİSTESİ'!$B$4:$G$737,3,0)))</f>
      </c>
      <c r="M127" s="187">
        <f>IF(ISERROR(VLOOKUP(J127,'KAYIT LİSTESİ'!$B$4:$G$737,4,0)),"",(VLOOKUP(J127,'KAYIT LİSTESİ'!$B$4:$G$737,4,0)))</f>
      </c>
      <c r="N127" s="187">
        <f>IF(ISERROR(VLOOKUP(J127,'KAYIT LİSTESİ'!$B$4:$G$737,5,0)),"",(VLOOKUP(J127,'KAYIT LİSTESİ'!$B$4:$G$737,5,0)))</f>
      </c>
      <c r="O127" s="201"/>
    </row>
    <row r="128" spans="1:15" ht="31.5" customHeight="1">
      <c r="A128" s="582" t="s">
        <v>16</v>
      </c>
      <c r="B128" s="583"/>
      <c r="C128" s="583"/>
      <c r="D128" s="583"/>
      <c r="E128" s="583"/>
      <c r="F128" s="583"/>
      <c r="G128" s="583"/>
      <c r="H128" s="204"/>
      <c r="I128" s="86">
        <v>27</v>
      </c>
      <c r="J128" s="87" t="s">
        <v>694</v>
      </c>
      <c r="K128" s="243">
        <f>IF(ISERROR(VLOOKUP(J128,'KAYIT LİSTESİ'!$B$4:$G$737,2,0)),"",(VLOOKUP(J128,'KAYIT LİSTESİ'!$B$4:$G$737,2,0)))</f>
      </c>
      <c r="L128" s="88">
        <f>IF(ISERROR(VLOOKUP(J128,'KAYIT LİSTESİ'!$B$4:$G$737,3,0)),"",(VLOOKUP(J128,'KAYIT LİSTESİ'!$B$4:$G$737,3,0)))</f>
      </c>
      <c r="M128" s="187">
        <f>IF(ISERROR(VLOOKUP(J128,'KAYIT LİSTESİ'!$B$4:$G$737,4,0)),"",(VLOOKUP(J128,'KAYIT LİSTESİ'!$B$4:$G$737,4,0)))</f>
      </c>
      <c r="N128" s="187">
        <f>IF(ISERROR(VLOOKUP(J128,'KAYIT LİSTESİ'!$B$4:$G$737,5,0)),"",(VLOOKUP(J128,'KAYIT LİSTESİ'!$B$4:$G$737,5,0)))</f>
      </c>
      <c r="O128" s="201"/>
    </row>
    <row r="129" spans="1:15" ht="31.5" customHeight="1">
      <c r="A129" s="194" t="s">
        <v>12</v>
      </c>
      <c r="B129" s="194" t="s">
        <v>87</v>
      </c>
      <c r="C129" s="194" t="s">
        <v>86</v>
      </c>
      <c r="D129" s="195" t="s">
        <v>13</v>
      </c>
      <c r="E129" s="196" t="s">
        <v>14</v>
      </c>
      <c r="F129" s="196" t="s">
        <v>548</v>
      </c>
      <c r="G129" s="197" t="s">
        <v>203</v>
      </c>
      <c r="H129" s="204"/>
      <c r="I129" s="86">
        <v>28</v>
      </c>
      <c r="J129" s="87" t="s">
        <v>695</v>
      </c>
      <c r="K129" s="243">
        <f>IF(ISERROR(VLOOKUP(J129,'KAYIT LİSTESİ'!$B$4:$G$737,2,0)),"",(VLOOKUP(J129,'KAYIT LİSTESİ'!$B$4:$G$737,2,0)))</f>
      </c>
      <c r="L129" s="88">
        <f>IF(ISERROR(VLOOKUP(J129,'KAYIT LİSTESİ'!$B$4:$G$737,3,0)),"",(VLOOKUP(J129,'KAYIT LİSTESİ'!$B$4:$G$737,3,0)))</f>
      </c>
      <c r="M129" s="187">
        <f>IF(ISERROR(VLOOKUP(J129,'KAYIT LİSTESİ'!$B$4:$G$737,4,0)),"",(VLOOKUP(J129,'KAYIT LİSTESİ'!$B$4:$G$737,4,0)))</f>
      </c>
      <c r="N129" s="187">
        <f>IF(ISERROR(VLOOKUP(J129,'KAYIT LİSTESİ'!$B$4:$G$737,5,0)),"",(VLOOKUP(J129,'KAYIT LİSTESİ'!$B$4:$G$737,5,0)))</f>
      </c>
      <c r="O129" s="201"/>
    </row>
    <row r="130" spans="1:15" ht="31.5" customHeight="1">
      <c r="A130" s="73">
        <v>1</v>
      </c>
      <c r="B130" s="198" t="s">
        <v>555</v>
      </c>
      <c r="C130" s="253">
        <f>IF(ISERROR(VLOOKUP(B130,'KAYIT LİSTESİ'!$B$4:$G$737,2,0)),"",(VLOOKUP(B130,'KAYIT LİSTESİ'!$B$4:$G$737,2,0)))</f>
        <v>42</v>
      </c>
      <c r="D130" s="116">
        <f>IF(ISERROR(VLOOKUP(B130,'KAYIT LİSTESİ'!$B$4:$G$737,3,0)),"",(VLOOKUP(B130,'KAYIT LİSTESİ'!$B$4:$G$737,3,0)))</f>
        <v>35613</v>
      </c>
      <c r="E130" s="199" t="str">
        <f>IF(ISERROR(VLOOKUP(B130,'KAYIT LİSTESİ'!$B$4:$G$737,4,0)),"",(VLOOKUP(B130,'KAYIT LİSTESİ'!$B$4:$G$737,4,0)))</f>
        <v>HALENUR ATAK </v>
      </c>
      <c r="F130" s="199" t="str">
        <f>IF(ISERROR(VLOOKUP(B130,'KAYIT LİSTESİ'!$B$4:$G$737,5,0)),"",(VLOOKUP(B130,'KAYIT LİSTESİ'!$B$4:$G$737,5,0)))</f>
        <v>BURSA</v>
      </c>
      <c r="G130" s="181"/>
      <c r="H130" s="204"/>
      <c r="I130" s="86">
        <v>29</v>
      </c>
      <c r="J130" s="87" t="s">
        <v>696</v>
      </c>
      <c r="K130" s="243">
        <f>IF(ISERROR(VLOOKUP(J130,'KAYIT LİSTESİ'!$B$4:$G$737,2,0)),"",(VLOOKUP(J130,'KAYIT LİSTESİ'!$B$4:$G$737,2,0)))</f>
      </c>
      <c r="L130" s="88">
        <f>IF(ISERROR(VLOOKUP(J130,'KAYIT LİSTESİ'!$B$4:$G$737,3,0)),"",(VLOOKUP(J130,'KAYIT LİSTESİ'!$B$4:$G$737,3,0)))</f>
      </c>
      <c r="M130" s="187">
        <f>IF(ISERROR(VLOOKUP(J130,'KAYIT LİSTESİ'!$B$4:$G$737,4,0)),"",(VLOOKUP(J130,'KAYIT LİSTESİ'!$B$4:$G$737,4,0)))</f>
      </c>
      <c r="N130" s="187">
        <f>IF(ISERROR(VLOOKUP(J130,'KAYIT LİSTESİ'!$B$4:$G$737,5,0)),"",(VLOOKUP(J130,'KAYIT LİSTESİ'!$B$4:$G$737,5,0)))</f>
      </c>
      <c r="O130" s="201"/>
    </row>
    <row r="131" spans="1:15" ht="31.5" customHeight="1">
      <c r="A131" s="73">
        <v>2</v>
      </c>
      <c r="B131" s="198" t="s">
        <v>556</v>
      </c>
      <c r="C131" s="253">
        <f>IF(ISERROR(VLOOKUP(B131,'KAYIT LİSTESİ'!$B$4:$G$737,2,0)),"",(VLOOKUP(B131,'KAYIT LİSTESİ'!$B$4:$G$737,2,0)))</f>
        <v>99</v>
      </c>
      <c r="D131" s="116">
        <f>IF(ISERROR(VLOOKUP(B131,'KAYIT LİSTESİ'!$B$4:$G$737,3,0)),"",(VLOOKUP(B131,'KAYIT LİSTESİ'!$B$4:$G$737,3,0)))</f>
        <v>35606</v>
      </c>
      <c r="E131" s="199" t="str">
        <f>IF(ISERROR(VLOOKUP(B131,'KAYIT LİSTESİ'!$B$4:$G$737,4,0)),"",(VLOOKUP(B131,'KAYIT LİSTESİ'!$B$4:$G$737,4,0)))</f>
        <v>DAMLA ÇELİK</v>
      </c>
      <c r="F131" s="199" t="str">
        <f>IF(ISERROR(VLOOKUP(B131,'KAYIT LİSTESİ'!$B$4:$G$737,5,0)),"",(VLOOKUP(B131,'KAYIT LİSTESİ'!$B$4:$G$737,5,0)))</f>
        <v>İSTANBUL</v>
      </c>
      <c r="G131" s="181"/>
      <c r="H131" s="204"/>
      <c r="I131" s="86">
        <v>30</v>
      </c>
      <c r="J131" s="87" t="s">
        <v>697</v>
      </c>
      <c r="K131" s="243">
        <f>IF(ISERROR(VLOOKUP(J131,'KAYIT LİSTESİ'!$B$4:$G$737,2,0)),"",(VLOOKUP(J131,'KAYIT LİSTESİ'!$B$4:$G$737,2,0)))</f>
      </c>
      <c r="L131" s="88">
        <f>IF(ISERROR(VLOOKUP(J131,'KAYIT LİSTESİ'!$B$4:$G$737,3,0)),"",(VLOOKUP(J131,'KAYIT LİSTESİ'!$B$4:$G$737,3,0)))</f>
      </c>
      <c r="M131" s="187">
        <f>IF(ISERROR(VLOOKUP(J131,'KAYIT LİSTESİ'!$B$4:$G$737,4,0)),"",(VLOOKUP(J131,'KAYIT LİSTESİ'!$B$4:$G$737,4,0)))</f>
      </c>
      <c r="N131" s="187">
        <f>IF(ISERROR(VLOOKUP(J131,'KAYIT LİSTESİ'!$B$4:$G$737,5,0)),"",(VLOOKUP(J131,'KAYIT LİSTESİ'!$B$4:$G$737,5,0)))</f>
      </c>
      <c r="O131" s="201"/>
    </row>
    <row r="132" spans="1:15" ht="31.5" customHeight="1">
      <c r="A132" s="73">
        <v>3</v>
      </c>
      <c r="B132" s="198" t="s">
        <v>557</v>
      </c>
      <c r="C132" s="253">
        <f>IF(ISERROR(VLOOKUP(B132,'KAYIT LİSTESİ'!$B$4:$G$737,2,0)),"",(VLOOKUP(B132,'KAYIT LİSTESİ'!$B$4:$G$737,2,0)))</f>
        <v>131</v>
      </c>
      <c r="D132" s="116">
        <f>IF(ISERROR(VLOOKUP(B132,'KAYIT LİSTESİ'!$B$4:$G$737,3,0)),"",(VLOOKUP(B132,'KAYIT LİSTESİ'!$B$4:$G$737,3,0)))</f>
        <v>35825</v>
      </c>
      <c r="E132" s="199" t="str">
        <f>IF(ISERROR(VLOOKUP(B132,'KAYIT LİSTESİ'!$B$4:$G$737,4,0)),"",(VLOOKUP(B132,'KAYIT LİSTESİ'!$B$4:$G$737,4,0)))</f>
        <v>SİNEM ÖZPINAR</v>
      </c>
      <c r="F132" s="199" t="str">
        <f>IF(ISERROR(VLOOKUP(B132,'KAYIT LİSTESİ'!$B$4:$G$737,5,0)),"",(VLOOKUP(B132,'KAYIT LİSTESİ'!$B$4:$G$737,5,0)))</f>
        <v>KAYSERİ</v>
      </c>
      <c r="G132" s="181"/>
      <c r="H132" s="204"/>
      <c r="I132" s="204"/>
      <c r="J132" s="204"/>
      <c r="K132" s="204"/>
      <c r="L132" s="204"/>
      <c r="M132" s="204"/>
      <c r="N132" s="204"/>
      <c r="O132" s="204"/>
    </row>
    <row r="133" spans="1:15" ht="31.5" customHeight="1">
      <c r="A133" s="73">
        <v>4</v>
      </c>
      <c r="B133" s="198" t="s">
        <v>558</v>
      </c>
      <c r="C133" s="253">
        <f>IF(ISERROR(VLOOKUP(B133,'KAYIT LİSTESİ'!$B$4:$G$737,2,0)),"",(VLOOKUP(B133,'KAYIT LİSTESİ'!$B$4:$G$737,2,0)))</f>
        <v>36</v>
      </c>
      <c r="D133" s="116">
        <f>IF(ISERROR(VLOOKUP(B133,'KAYIT LİSTESİ'!$B$4:$G$737,3,0)),"",(VLOOKUP(B133,'KAYIT LİSTESİ'!$B$4:$G$737,3,0)))</f>
        <v>35668</v>
      </c>
      <c r="E133" s="199" t="str">
        <f>IF(ISERROR(VLOOKUP(B133,'KAYIT LİSTESİ'!$B$4:$G$737,4,0)),"",(VLOOKUP(B133,'KAYIT LİSTESİ'!$B$4:$G$737,4,0)))</f>
        <v>SONGÜL KONAK</v>
      </c>
      <c r="F133" s="199" t="str">
        <f>IF(ISERROR(VLOOKUP(B133,'KAYIT LİSTESİ'!$B$4:$G$737,5,0)),"",(VLOOKUP(B133,'KAYIT LİSTESİ'!$B$4:$G$737,5,0)))</f>
        <v>BURSA</v>
      </c>
      <c r="G133" s="181"/>
      <c r="H133" s="204"/>
      <c r="I133" s="204"/>
      <c r="J133" s="204"/>
      <c r="K133" s="204"/>
      <c r="L133" s="204"/>
      <c r="M133" s="204"/>
      <c r="N133" s="204"/>
      <c r="O133" s="204"/>
    </row>
    <row r="134" spans="1:15" ht="31.5" customHeight="1">
      <c r="A134" s="73">
        <v>5</v>
      </c>
      <c r="B134" s="198" t="s">
        <v>559</v>
      </c>
      <c r="C134" s="253">
        <f>IF(ISERROR(VLOOKUP(B134,'KAYIT LİSTESİ'!$B$4:$G$737,2,0)),"",(VLOOKUP(B134,'KAYIT LİSTESİ'!$B$4:$G$737,2,0)))</f>
        <v>135</v>
      </c>
      <c r="D134" s="116">
        <f>IF(ISERROR(VLOOKUP(B134,'KAYIT LİSTESİ'!$B$4:$G$737,3,0)),"",(VLOOKUP(B134,'KAYIT LİSTESİ'!$B$4:$G$737,3,0)))</f>
        <v>35451</v>
      </c>
      <c r="E134" s="199" t="str">
        <f>IF(ISERROR(VLOOKUP(B134,'KAYIT LİSTESİ'!$B$4:$G$737,4,0)),"",(VLOOKUP(B134,'KAYIT LİSTESİ'!$B$4:$G$737,4,0)))</f>
        <v>KÜBRA DEMİR</v>
      </c>
      <c r="F134" s="199" t="str">
        <f>IF(ISERROR(VLOOKUP(B134,'KAYIT LİSTESİ'!$B$4:$G$737,5,0)),"",(VLOOKUP(B134,'KAYIT LİSTESİ'!$B$4:$G$737,5,0)))</f>
        <v>KAYSERİ</v>
      </c>
      <c r="G134" s="181"/>
      <c r="H134" s="204"/>
      <c r="I134" s="204"/>
      <c r="J134" s="204"/>
      <c r="K134" s="204"/>
      <c r="L134" s="204"/>
      <c r="M134" s="204"/>
      <c r="N134" s="204"/>
      <c r="O134" s="204"/>
    </row>
    <row r="135" spans="1:15" ht="31.5" customHeight="1">
      <c r="A135" s="73">
        <v>6</v>
      </c>
      <c r="B135" s="198" t="s">
        <v>560</v>
      </c>
      <c r="C135" s="253">
        <f>IF(ISERROR(VLOOKUP(B135,'KAYIT LİSTESİ'!$B$4:$G$737,2,0)),"",(VLOOKUP(B135,'KAYIT LİSTESİ'!$B$4:$G$737,2,0)))</f>
        <v>31</v>
      </c>
      <c r="D135" s="116">
        <f>IF(ISERROR(VLOOKUP(B135,'KAYIT LİSTESİ'!$B$4:$G$737,3,0)),"",(VLOOKUP(B135,'KAYIT LİSTESİ'!$B$4:$G$737,3,0)))</f>
        <v>36229</v>
      </c>
      <c r="E135" s="199" t="str">
        <f>IF(ISERROR(VLOOKUP(B135,'KAYIT LİSTESİ'!$B$4:$G$737,4,0)),"",(VLOOKUP(B135,'KAYIT LİSTESİ'!$B$4:$G$737,4,0)))</f>
        <v>BÜŞRA SULTAN GÜRCAN</v>
      </c>
      <c r="F135" s="199" t="str">
        <f>IF(ISERROR(VLOOKUP(B135,'KAYIT LİSTESİ'!$B$4:$G$737,5,0)),"",(VLOOKUP(B135,'KAYIT LİSTESİ'!$B$4:$G$737,5,0)))</f>
        <v>BOLU</v>
      </c>
      <c r="G135" s="181"/>
      <c r="H135" s="204"/>
      <c r="I135" s="204"/>
      <c r="J135" s="204"/>
      <c r="K135" s="204"/>
      <c r="L135" s="204"/>
      <c r="M135" s="204"/>
      <c r="N135" s="204"/>
      <c r="O135" s="204"/>
    </row>
    <row r="136" spans="1:15" ht="31.5" customHeight="1">
      <c r="A136" s="73">
        <v>7</v>
      </c>
      <c r="B136" s="198" t="s">
        <v>561</v>
      </c>
      <c r="C136" s="253">
        <f>IF(ISERROR(VLOOKUP(B136,'KAYIT LİSTESİ'!$B$4:$G$737,2,0)),"",(VLOOKUP(B136,'KAYIT LİSTESİ'!$B$4:$G$737,2,0)))</f>
        <v>101</v>
      </c>
      <c r="D136" s="116">
        <f>IF(ISERROR(VLOOKUP(B136,'KAYIT LİSTESİ'!$B$4:$G$737,3,0)),"",(VLOOKUP(B136,'KAYIT LİSTESİ'!$B$4:$G$737,3,0)))</f>
        <v>36080</v>
      </c>
      <c r="E136" s="199" t="str">
        <f>IF(ISERROR(VLOOKUP(B136,'KAYIT LİSTESİ'!$B$4:$G$737,4,0)),"",(VLOOKUP(B136,'KAYIT LİSTESİ'!$B$4:$G$737,4,0)))</f>
        <v>ESRA DAL</v>
      </c>
      <c r="F136" s="199" t="str">
        <f>IF(ISERROR(VLOOKUP(B136,'KAYIT LİSTESİ'!$B$4:$G$737,5,0)),"",(VLOOKUP(B136,'KAYIT LİSTESİ'!$B$4:$G$737,5,0)))</f>
        <v>İSTANBUL</v>
      </c>
      <c r="G136" s="181"/>
      <c r="H136" s="204"/>
      <c r="I136" s="204"/>
      <c r="J136" s="204"/>
      <c r="K136" s="204"/>
      <c r="L136" s="204"/>
      <c r="M136" s="204"/>
      <c r="N136" s="204"/>
      <c r="O136" s="204"/>
    </row>
    <row r="137" spans="1:15" ht="31.5" customHeight="1">
      <c r="A137" s="73">
        <v>8</v>
      </c>
      <c r="B137" s="198" t="s">
        <v>562</v>
      </c>
      <c r="C137" s="253">
        <f>IF(ISERROR(VLOOKUP(B137,'KAYIT LİSTESİ'!$B$4:$G$737,2,0)),"",(VLOOKUP(B137,'KAYIT LİSTESİ'!$B$4:$G$737,2,0)))</f>
        <v>144</v>
      </c>
      <c r="D137" s="116">
        <f>IF(ISERROR(VLOOKUP(B137,'KAYIT LİSTESİ'!$B$4:$G$737,3,0)),"",(VLOOKUP(B137,'KAYIT LİSTESİ'!$B$4:$G$737,3,0)))</f>
        <v>35688</v>
      </c>
      <c r="E137" s="199" t="str">
        <f>IF(ISERROR(VLOOKUP(B137,'KAYIT LİSTESİ'!$B$4:$G$737,4,0)),"",(VLOOKUP(B137,'KAYIT LİSTESİ'!$B$4:$G$737,4,0)))</f>
        <v>SELVİNAZ KOÇER</v>
      </c>
      <c r="F137" s="199" t="str">
        <f>IF(ISERROR(VLOOKUP(B137,'KAYIT LİSTESİ'!$B$4:$G$737,5,0)),"",(VLOOKUP(B137,'KAYIT LİSTESİ'!$B$4:$G$737,5,0)))</f>
        <v>KIRIKKALE</v>
      </c>
      <c r="G137" s="181"/>
      <c r="H137" s="204"/>
      <c r="I137" s="204"/>
      <c r="J137" s="204"/>
      <c r="K137" s="204"/>
      <c r="L137" s="204"/>
      <c r="M137" s="204"/>
      <c r="N137" s="204"/>
      <c r="O137" s="204"/>
    </row>
    <row r="138" spans="1:15" ht="31.5" customHeight="1">
      <c r="A138" s="73">
        <v>9</v>
      </c>
      <c r="B138" s="198" t="s">
        <v>563</v>
      </c>
      <c r="C138" s="253">
        <f>IF(ISERROR(VLOOKUP(B138,'KAYIT LİSTESİ'!$B$4:$G$737,2,0)),"",(VLOOKUP(B138,'KAYIT LİSTESİ'!$B$4:$G$737,2,0)))</f>
        <v>30</v>
      </c>
      <c r="D138" s="116">
        <f>IF(ISERROR(VLOOKUP(B138,'KAYIT LİSTESİ'!$B$4:$G$737,3,0)),"",(VLOOKUP(B138,'KAYIT LİSTESİ'!$B$4:$G$737,3,0)))</f>
        <v>35831</v>
      </c>
      <c r="E138" s="199" t="str">
        <f>IF(ISERROR(VLOOKUP(B138,'KAYIT LİSTESİ'!$B$4:$G$737,4,0)),"",(VLOOKUP(B138,'KAYIT LİSTESİ'!$B$4:$G$737,4,0)))</f>
        <v>ŞEYMA KÖSE</v>
      </c>
      <c r="F138" s="199" t="str">
        <f>IF(ISERROR(VLOOKUP(B138,'KAYIT LİSTESİ'!$B$4:$G$737,5,0)),"",(VLOOKUP(B138,'KAYIT LİSTESİ'!$B$4:$G$737,5,0)))</f>
        <v>SİVAS</v>
      </c>
      <c r="G138" s="181"/>
      <c r="H138" s="204"/>
      <c r="I138" s="204"/>
      <c r="J138" s="204"/>
      <c r="K138" s="204"/>
      <c r="L138" s="204"/>
      <c r="M138" s="204"/>
      <c r="N138" s="204"/>
      <c r="O138" s="204"/>
    </row>
    <row r="139" spans="1:15" ht="31.5" customHeight="1">
      <c r="A139" s="73">
        <v>10</v>
      </c>
      <c r="B139" s="198" t="s">
        <v>564</v>
      </c>
      <c r="C139" s="253">
        <f>IF(ISERROR(VLOOKUP(B139,'KAYIT LİSTESİ'!$B$4:$G$737,2,0)),"",(VLOOKUP(B139,'KAYIT LİSTESİ'!$B$4:$G$737,2,0)))</f>
        <v>225</v>
      </c>
      <c r="D139" s="116">
        <f>IF(ISERROR(VLOOKUP(B139,'KAYIT LİSTESİ'!$B$4:$G$737,3,0)),"",(VLOOKUP(B139,'KAYIT LİSTESİ'!$B$4:$G$737,3,0)))</f>
        <v>36023</v>
      </c>
      <c r="E139" s="199" t="str">
        <f>IF(ISERROR(VLOOKUP(B139,'KAYIT LİSTESİ'!$B$4:$G$737,4,0)),"",(VLOOKUP(B139,'KAYIT LİSTESİ'!$B$4:$G$737,4,0)))</f>
        <v>FATMA DOĞAN</v>
      </c>
      <c r="F139" s="199" t="str">
        <f>IF(ISERROR(VLOOKUP(B139,'KAYIT LİSTESİ'!$B$4:$G$737,5,0)),"",(VLOOKUP(B139,'KAYIT LİSTESİ'!$B$4:$G$737,5,0)))</f>
        <v>SİVAS</v>
      </c>
      <c r="G139" s="181"/>
      <c r="H139" s="204"/>
      <c r="I139" s="204"/>
      <c r="J139" s="204"/>
      <c r="K139" s="204"/>
      <c r="L139" s="204"/>
      <c r="M139" s="204"/>
      <c r="N139" s="204"/>
      <c r="O139" s="204"/>
    </row>
    <row r="140" spans="1:15" ht="31.5" customHeight="1">
      <c r="A140" s="73">
        <v>11</v>
      </c>
      <c r="B140" s="198" t="s">
        <v>565</v>
      </c>
      <c r="C140" s="253">
        <f>IF(ISERROR(VLOOKUP(B140,'KAYIT LİSTESİ'!$B$4:$G$737,2,0)),"",(VLOOKUP(B140,'KAYIT LİSTESİ'!$B$4:$G$737,2,0)))</f>
        <v>226</v>
      </c>
      <c r="D140" s="116">
        <f>IF(ISERROR(VLOOKUP(B140,'KAYIT LİSTESİ'!$B$4:$G$737,3,0)),"",(VLOOKUP(B140,'KAYIT LİSTESİ'!$B$4:$G$737,3,0)))</f>
        <v>36219</v>
      </c>
      <c r="E140" s="199" t="str">
        <f>IF(ISERROR(VLOOKUP(B140,'KAYIT LİSTESİ'!$B$4:$G$737,4,0)),"",(VLOOKUP(B140,'KAYIT LİSTESİ'!$B$4:$G$737,4,0)))</f>
        <v>TUĞBA DOĞAN</v>
      </c>
      <c r="F140" s="199" t="str">
        <f>IF(ISERROR(VLOOKUP(B140,'KAYIT LİSTESİ'!$B$4:$G$737,5,0)),"",(VLOOKUP(B140,'KAYIT LİSTESİ'!$B$4:$G$737,5,0)))</f>
        <v>SİVAS</v>
      </c>
      <c r="G140" s="181"/>
      <c r="H140" s="204"/>
      <c r="I140" s="204"/>
      <c r="J140" s="204"/>
      <c r="K140" s="204"/>
      <c r="L140" s="204"/>
      <c r="M140" s="204"/>
      <c r="N140" s="204"/>
      <c r="O140" s="204"/>
    </row>
    <row r="141" spans="1:15" ht="31.5" customHeight="1">
      <c r="A141" s="73">
        <v>12</v>
      </c>
      <c r="B141" s="198" t="s">
        <v>566</v>
      </c>
      <c r="C141" s="253">
        <f>IF(ISERROR(VLOOKUP(B141,'KAYIT LİSTESİ'!$B$4:$G$737,2,0)),"",(VLOOKUP(B141,'KAYIT LİSTESİ'!$B$4:$G$737,2,0)))</f>
        <v>186</v>
      </c>
      <c r="D141" s="116">
        <f>IF(ISERROR(VLOOKUP(B141,'KAYIT LİSTESİ'!$B$4:$G$737,3,0)),"",(VLOOKUP(B141,'KAYIT LİSTESİ'!$B$4:$G$737,3,0)))</f>
        <v>36194</v>
      </c>
      <c r="E141" s="199" t="str">
        <f>IF(ISERROR(VLOOKUP(B141,'KAYIT LİSTESİ'!$B$4:$G$737,4,0)),"",(VLOOKUP(B141,'KAYIT LİSTESİ'!$B$4:$G$737,4,0)))</f>
        <v>SELMA İSOT</v>
      </c>
      <c r="F141" s="199" t="str">
        <f>IF(ISERROR(VLOOKUP(B141,'KAYIT LİSTESİ'!$B$4:$G$737,5,0)),"",(VLOOKUP(B141,'KAYIT LİSTESİ'!$B$4:$G$737,5,0)))</f>
        <v>TOKAT</v>
      </c>
      <c r="G141" s="181"/>
      <c r="H141" s="204"/>
      <c r="I141" s="204"/>
      <c r="J141" s="204"/>
      <c r="K141" s="204"/>
      <c r="L141" s="204"/>
      <c r="M141" s="204"/>
      <c r="N141" s="204"/>
      <c r="O141" s="204"/>
    </row>
    <row r="142" spans="1:15" ht="31.5" customHeight="1">
      <c r="A142" s="582" t="s">
        <v>17</v>
      </c>
      <c r="B142" s="583"/>
      <c r="C142" s="583"/>
      <c r="D142" s="583"/>
      <c r="E142" s="583"/>
      <c r="F142" s="583"/>
      <c r="G142" s="583"/>
      <c r="H142" s="204"/>
      <c r="I142" s="204"/>
      <c r="J142" s="204"/>
      <c r="K142" s="204"/>
      <c r="L142" s="204"/>
      <c r="M142" s="204"/>
      <c r="N142" s="204"/>
      <c r="O142" s="204"/>
    </row>
    <row r="143" spans="1:15" ht="31.5" customHeight="1">
      <c r="A143" s="194" t="s">
        <v>12</v>
      </c>
      <c r="B143" s="194" t="s">
        <v>87</v>
      </c>
      <c r="C143" s="194" t="s">
        <v>86</v>
      </c>
      <c r="D143" s="195" t="s">
        <v>13</v>
      </c>
      <c r="E143" s="196" t="s">
        <v>14</v>
      </c>
      <c r="F143" s="196" t="s">
        <v>548</v>
      </c>
      <c r="G143" s="197" t="s">
        <v>203</v>
      </c>
      <c r="H143" s="204"/>
      <c r="I143" s="204"/>
      <c r="J143" s="204"/>
      <c r="K143" s="204"/>
      <c r="L143" s="204"/>
      <c r="M143" s="204"/>
      <c r="N143" s="204"/>
      <c r="O143" s="204"/>
    </row>
    <row r="144" spans="1:15" ht="31.5" customHeight="1">
      <c r="A144" s="73">
        <v>1</v>
      </c>
      <c r="B144" s="198" t="s">
        <v>567</v>
      </c>
      <c r="C144" s="253">
        <f>IF(ISERROR(VLOOKUP(B144,'KAYIT LİSTESİ'!$B$4:$G$737,2,0)),"",(VLOOKUP(B144,'KAYIT LİSTESİ'!$B$4:$G$737,2,0)))</f>
      </c>
      <c r="D144" s="116">
        <f>IF(ISERROR(VLOOKUP(B144,'KAYIT LİSTESİ'!$B$4:$G$737,3,0)),"",(VLOOKUP(B144,'KAYIT LİSTESİ'!$B$4:$G$737,3,0)))</f>
      </c>
      <c r="E144" s="199">
        <f>IF(ISERROR(VLOOKUP(B144,'KAYIT LİSTESİ'!$B$4:$G$737,4,0)),"",(VLOOKUP(B144,'KAYIT LİSTESİ'!$B$4:$G$737,4,0)))</f>
      </c>
      <c r="F144" s="199">
        <f>IF(ISERROR(VLOOKUP(B144,'KAYIT LİSTESİ'!$B$4:$G$737,5,0)),"",(VLOOKUP(B144,'KAYIT LİSTESİ'!$B$4:$G$737,5,0)))</f>
      </c>
      <c r="G144" s="181"/>
      <c r="H144" s="204"/>
      <c r="I144" s="204"/>
      <c r="J144" s="204"/>
      <c r="K144" s="204"/>
      <c r="L144" s="204"/>
      <c r="M144" s="204"/>
      <c r="N144" s="204"/>
      <c r="O144" s="204"/>
    </row>
    <row r="145" spans="1:15" ht="31.5" customHeight="1">
      <c r="A145" s="73">
        <v>2</v>
      </c>
      <c r="B145" s="198" t="s">
        <v>568</v>
      </c>
      <c r="C145" s="253">
        <f>IF(ISERROR(VLOOKUP(B145,'KAYIT LİSTESİ'!$B$4:$G$737,2,0)),"",(VLOOKUP(B145,'KAYIT LİSTESİ'!$B$4:$G$737,2,0)))</f>
      </c>
      <c r="D145" s="116">
        <f>IF(ISERROR(VLOOKUP(B145,'KAYIT LİSTESİ'!$B$4:$G$737,3,0)),"",(VLOOKUP(B145,'KAYIT LİSTESİ'!$B$4:$G$737,3,0)))</f>
      </c>
      <c r="E145" s="199">
        <f>IF(ISERROR(VLOOKUP(B145,'KAYIT LİSTESİ'!$B$4:$G$737,4,0)),"",(VLOOKUP(B145,'KAYIT LİSTESİ'!$B$4:$G$737,4,0)))</f>
      </c>
      <c r="F145" s="199">
        <f>IF(ISERROR(VLOOKUP(B145,'KAYIT LİSTESİ'!$B$4:$G$737,5,0)),"",(VLOOKUP(B145,'KAYIT LİSTESİ'!$B$4:$G$737,5,0)))</f>
      </c>
      <c r="G145" s="181"/>
      <c r="H145" s="204"/>
      <c r="I145" s="204"/>
      <c r="J145" s="204"/>
      <c r="K145" s="204"/>
      <c r="L145" s="204"/>
      <c r="M145" s="204"/>
      <c r="N145" s="204"/>
      <c r="O145" s="204"/>
    </row>
    <row r="146" spans="1:15" ht="31.5" customHeight="1">
      <c r="A146" s="73">
        <v>3</v>
      </c>
      <c r="B146" s="198" t="s">
        <v>569</v>
      </c>
      <c r="C146" s="253">
        <f>IF(ISERROR(VLOOKUP(B146,'KAYIT LİSTESİ'!$B$4:$G$737,2,0)),"",(VLOOKUP(B146,'KAYIT LİSTESİ'!$B$4:$G$737,2,0)))</f>
      </c>
      <c r="D146" s="116">
        <f>IF(ISERROR(VLOOKUP(B146,'KAYIT LİSTESİ'!$B$4:$G$737,3,0)),"",(VLOOKUP(B146,'KAYIT LİSTESİ'!$B$4:$G$737,3,0)))</f>
      </c>
      <c r="E146" s="199">
        <f>IF(ISERROR(VLOOKUP(B146,'KAYIT LİSTESİ'!$B$4:$G$737,4,0)),"",(VLOOKUP(B146,'KAYIT LİSTESİ'!$B$4:$G$737,4,0)))</f>
      </c>
      <c r="F146" s="199">
        <f>IF(ISERROR(VLOOKUP(B146,'KAYIT LİSTESİ'!$B$4:$G$737,5,0)),"",(VLOOKUP(B146,'KAYIT LİSTESİ'!$B$4:$G$737,5,0)))</f>
      </c>
      <c r="G146" s="181"/>
      <c r="H146" s="204"/>
      <c r="I146" s="204"/>
      <c r="J146" s="204"/>
      <c r="K146" s="204"/>
      <c r="L146" s="204"/>
      <c r="M146" s="204"/>
      <c r="N146" s="204"/>
      <c r="O146" s="204"/>
    </row>
    <row r="147" spans="1:15" ht="31.5" customHeight="1">
      <c r="A147" s="73">
        <v>4</v>
      </c>
      <c r="B147" s="198" t="s">
        <v>570</v>
      </c>
      <c r="C147" s="253">
        <f>IF(ISERROR(VLOOKUP(B147,'KAYIT LİSTESİ'!$B$4:$G$737,2,0)),"",(VLOOKUP(B147,'KAYIT LİSTESİ'!$B$4:$G$737,2,0)))</f>
      </c>
      <c r="D147" s="116">
        <f>IF(ISERROR(VLOOKUP(B147,'KAYIT LİSTESİ'!$B$4:$G$737,3,0)),"",(VLOOKUP(B147,'KAYIT LİSTESİ'!$B$4:$G$737,3,0)))</f>
      </c>
      <c r="E147" s="199">
        <f>IF(ISERROR(VLOOKUP(B147,'KAYIT LİSTESİ'!$B$4:$G$737,4,0)),"",(VLOOKUP(B147,'KAYIT LİSTESİ'!$B$4:$G$737,4,0)))</f>
      </c>
      <c r="F147" s="199">
        <f>IF(ISERROR(VLOOKUP(B147,'KAYIT LİSTESİ'!$B$4:$G$737,5,0)),"",(VLOOKUP(B147,'KAYIT LİSTESİ'!$B$4:$G$737,5,0)))</f>
      </c>
      <c r="G147" s="181"/>
      <c r="H147" s="204"/>
      <c r="I147" s="204"/>
      <c r="J147" s="204"/>
      <c r="K147" s="204"/>
      <c r="L147" s="204"/>
      <c r="M147" s="204"/>
      <c r="N147" s="204"/>
      <c r="O147" s="204"/>
    </row>
    <row r="148" spans="1:15" ht="31.5" customHeight="1">
      <c r="A148" s="73">
        <v>5</v>
      </c>
      <c r="B148" s="198" t="s">
        <v>571</v>
      </c>
      <c r="C148" s="253">
        <f>IF(ISERROR(VLOOKUP(B148,'KAYIT LİSTESİ'!$B$4:$G$737,2,0)),"",(VLOOKUP(B148,'KAYIT LİSTESİ'!$B$4:$G$737,2,0)))</f>
      </c>
      <c r="D148" s="116">
        <f>IF(ISERROR(VLOOKUP(B148,'KAYIT LİSTESİ'!$B$4:$G$737,3,0)),"",(VLOOKUP(B148,'KAYIT LİSTESİ'!$B$4:$G$737,3,0)))</f>
      </c>
      <c r="E148" s="199">
        <f>IF(ISERROR(VLOOKUP(B148,'KAYIT LİSTESİ'!$B$4:$G$737,4,0)),"",(VLOOKUP(B148,'KAYIT LİSTESİ'!$B$4:$G$737,4,0)))</f>
      </c>
      <c r="F148" s="199">
        <f>IF(ISERROR(VLOOKUP(B148,'KAYIT LİSTESİ'!$B$4:$G$737,5,0)),"",(VLOOKUP(B148,'KAYIT LİSTESİ'!$B$4:$G$737,5,0)))</f>
      </c>
      <c r="G148" s="181"/>
      <c r="H148" s="204"/>
      <c r="I148" s="204"/>
      <c r="J148" s="204"/>
      <c r="K148" s="204"/>
      <c r="L148" s="204"/>
      <c r="M148" s="204"/>
      <c r="N148" s="204"/>
      <c r="O148" s="204"/>
    </row>
    <row r="149" spans="1:15" ht="31.5" customHeight="1">
      <c r="A149" s="73">
        <v>6</v>
      </c>
      <c r="B149" s="198" t="s">
        <v>572</v>
      </c>
      <c r="C149" s="253">
        <f>IF(ISERROR(VLOOKUP(B149,'KAYIT LİSTESİ'!$B$4:$G$737,2,0)),"",(VLOOKUP(B149,'KAYIT LİSTESİ'!$B$4:$G$737,2,0)))</f>
      </c>
      <c r="D149" s="116">
        <f>IF(ISERROR(VLOOKUP(B149,'KAYIT LİSTESİ'!$B$4:$G$737,3,0)),"",(VLOOKUP(B149,'KAYIT LİSTESİ'!$B$4:$G$737,3,0)))</f>
      </c>
      <c r="E149" s="199">
        <f>IF(ISERROR(VLOOKUP(B149,'KAYIT LİSTESİ'!$B$4:$G$737,4,0)),"",(VLOOKUP(B149,'KAYIT LİSTESİ'!$B$4:$G$737,4,0)))</f>
      </c>
      <c r="F149" s="199">
        <f>IF(ISERROR(VLOOKUP(B149,'KAYIT LİSTESİ'!$B$4:$G$737,5,0)),"",(VLOOKUP(B149,'KAYIT LİSTESİ'!$B$4:$G$737,5,0)))</f>
      </c>
      <c r="G149" s="181"/>
      <c r="H149" s="204"/>
      <c r="I149" s="204"/>
      <c r="J149" s="204"/>
      <c r="K149" s="204"/>
      <c r="L149" s="204"/>
      <c r="M149" s="204"/>
      <c r="N149" s="204"/>
      <c r="O149" s="204"/>
    </row>
    <row r="150" spans="1:15" ht="31.5" customHeight="1">
      <c r="A150" s="73">
        <v>7</v>
      </c>
      <c r="B150" s="198" t="s">
        <v>573</v>
      </c>
      <c r="C150" s="253">
        <f>IF(ISERROR(VLOOKUP(B150,'KAYIT LİSTESİ'!$B$4:$G$737,2,0)),"",(VLOOKUP(B150,'KAYIT LİSTESİ'!$B$4:$G$737,2,0)))</f>
      </c>
      <c r="D150" s="116">
        <f>IF(ISERROR(VLOOKUP(B150,'KAYIT LİSTESİ'!$B$4:$G$737,3,0)),"",(VLOOKUP(B150,'KAYIT LİSTESİ'!$B$4:$G$737,3,0)))</f>
      </c>
      <c r="E150" s="199">
        <f>IF(ISERROR(VLOOKUP(B150,'KAYIT LİSTESİ'!$B$4:$G$737,4,0)),"",(VLOOKUP(B150,'KAYIT LİSTESİ'!$B$4:$G$737,4,0)))</f>
      </c>
      <c r="F150" s="199">
        <f>IF(ISERROR(VLOOKUP(B150,'KAYIT LİSTESİ'!$B$4:$G$737,5,0)),"",(VLOOKUP(B150,'KAYIT LİSTESİ'!$B$4:$G$737,5,0)))</f>
      </c>
      <c r="G150" s="181"/>
      <c r="H150" s="204"/>
      <c r="I150" s="204"/>
      <c r="J150" s="204"/>
      <c r="K150" s="204"/>
      <c r="L150" s="204"/>
      <c r="M150" s="204"/>
      <c r="N150" s="204"/>
      <c r="O150" s="204"/>
    </row>
    <row r="151" spans="1:15" ht="31.5" customHeight="1">
      <c r="A151" s="73">
        <v>8</v>
      </c>
      <c r="B151" s="198" t="s">
        <v>574</v>
      </c>
      <c r="C151" s="253">
        <f>IF(ISERROR(VLOOKUP(B151,'KAYIT LİSTESİ'!$B$4:$G$737,2,0)),"",(VLOOKUP(B151,'KAYIT LİSTESİ'!$B$4:$G$737,2,0)))</f>
      </c>
      <c r="D151" s="116">
        <f>IF(ISERROR(VLOOKUP(B151,'KAYIT LİSTESİ'!$B$4:$G$737,3,0)),"",(VLOOKUP(B151,'KAYIT LİSTESİ'!$B$4:$G$737,3,0)))</f>
      </c>
      <c r="E151" s="199">
        <f>IF(ISERROR(VLOOKUP(B151,'KAYIT LİSTESİ'!$B$4:$G$737,4,0)),"",(VLOOKUP(B151,'KAYIT LİSTESİ'!$B$4:$G$737,4,0)))</f>
      </c>
      <c r="F151" s="199">
        <f>IF(ISERROR(VLOOKUP(B151,'KAYIT LİSTESİ'!$B$4:$G$737,5,0)),"",(VLOOKUP(B151,'KAYIT LİSTESİ'!$B$4:$G$737,5,0)))</f>
      </c>
      <c r="G151" s="181"/>
      <c r="H151" s="204"/>
      <c r="I151" s="204"/>
      <c r="J151" s="204"/>
      <c r="K151" s="204"/>
      <c r="L151" s="204"/>
      <c r="M151" s="204"/>
      <c r="N151" s="204"/>
      <c r="O151" s="204"/>
    </row>
    <row r="152" spans="1:15" ht="31.5" customHeight="1">
      <c r="A152" s="73">
        <v>9</v>
      </c>
      <c r="B152" s="198" t="s">
        <v>575</v>
      </c>
      <c r="C152" s="253">
        <f>IF(ISERROR(VLOOKUP(B152,'KAYIT LİSTESİ'!$B$4:$G$737,2,0)),"",(VLOOKUP(B152,'KAYIT LİSTESİ'!$B$4:$G$737,2,0)))</f>
      </c>
      <c r="D152" s="116">
        <f>IF(ISERROR(VLOOKUP(B152,'KAYIT LİSTESİ'!$B$4:$G$737,3,0)),"",(VLOOKUP(B152,'KAYIT LİSTESİ'!$B$4:$G$737,3,0)))</f>
      </c>
      <c r="E152" s="199">
        <f>IF(ISERROR(VLOOKUP(B152,'KAYIT LİSTESİ'!$B$4:$G$737,4,0)),"",(VLOOKUP(B152,'KAYIT LİSTESİ'!$B$4:$G$737,4,0)))</f>
      </c>
      <c r="F152" s="199">
        <f>IF(ISERROR(VLOOKUP(B152,'KAYIT LİSTESİ'!$B$4:$G$737,5,0)),"",(VLOOKUP(B152,'KAYIT LİSTESİ'!$B$4:$G$737,5,0)))</f>
      </c>
      <c r="G152" s="181"/>
      <c r="H152" s="204"/>
      <c r="I152" s="204"/>
      <c r="J152" s="204"/>
      <c r="K152" s="204"/>
      <c r="L152" s="204"/>
      <c r="M152" s="204"/>
      <c r="N152" s="204"/>
      <c r="O152" s="204"/>
    </row>
    <row r="153" spans="1:15" ht="31.5" customHeight="1">
      <c r="A153" s="73">
        <v>10</v>
      </c>
      <c r="B153" s="198" t="s">
        <v>576</v>
      </c>
      <c r="C153" s="253">
        <f>IF(ISERROR(VLOOKUP(B153,'KAYIT LİSTESİ'!$B$4:$G$737,2,0)),"",(VLOOKUP(B153,'KAYIT LİSTESİ'!$B$4:$G$737,2,0)))</f>
      </c>
      <c r="D153" s="116">
        <f>IF(ISERROR(VLOOKUP(B153,'KAYIT LİSTESİ'!$B$4:$G$737,3,0)),"",(VLOOKUP(B153,'KAYIT LİSTESİ'!$B$4:$G$737,3,0)))</f>
      </c>
      <c r="E153" s="199">
        <f>IF(ISERROR(VLOOKUP(B153,'KAYIT LİSTESİ'!$B$4:$G$737,4,0)),"",(VLOOKUP(B153,'KAYIT LİSTESİ'!$B$4:$G$737,4,0)))</f>
      </c>
      <c r="F153" s="199">
        <f>IF(ISERROR(VLOOKUP(B153,'KAYIT LİSTESİ'!$B$4:$G$737,5,0)),"",(VLOOKUP(B153,'KAYIT LİSTESİ'!$B$4:$G$737,5,0)))</f>
      </c>
      <c r="G153" s="181"/>
      <c r="H153" s="204"/>
      <c r="I153" s="204"/>
      <c r="J153" s="204"/>
      <c r="K153" s="204"/>
      <c r="L153" s="204"/>
      <c r="M153" s="204"/>
      <c r="N153" s="204"/>
      <c r="O153" s="204"/>
    </row>
    <row r="154" spans="1:15" ht="31.5" customHeight="1">
      <c r="A154" s="73">
        <v>11</v>
      </c>
      <c r="B154" s="198" t="s">
        <v>577</v>
      </c>
      <c r="C154" s="253">
        <f>IF(ISERROR(VLOOKUP(B154,'KAYIT LİSTESİ'!$B$4:$G$737,2,0)),"",(VLOOKUP(B154,'KAYIT LİSTESİ'!$B$4:$G$737,2,0)))</f>
      </c>
      <c r="D154" s="116">
        <f>IF(ISERROR(VLOOKUP(B154,'KAYIT LİSTESİ'!$B$4:$G$737,3,0)),"",(VLOOKUP(B154,'KAYIT LİSTESİ'!$B$4:$G$737,3,0)))</f>
      </c>
      <c r="E154" s="199">
        <f>IF(ISERROR(VLOOKUP(B154,'KAYIT LİSTESİ'!$B$4:$G$737,4,0)),"",(VLOOKUP(B154,'KAYIT LİSTESİ'!$B$4:$G$737,4,0)))</f>
      </c>
      <c r="F154" s="199">
        <f>IF(ISERROR(VLOOKUP(B154,'KAYIT LİSTESİ'!$B$4:$G$737,5,0)),"",(VLOOKUP(B154,'KAYIT LİSTESİ'!$B$4:$G$737,5,0)))</f>
      </c>
      <c r="G154" s="181"/>
      <c r="H154" s="204"/>
      <c r="I154" s="204"/>
      <c r="J154" s="204"/>
      <c r="K154" s="204"/>
      <c r="L154" s="204"/>
      <c r="M154" s="204"/>
      <c r="N154" s="204"/>
      <c r="O154" s="204"/>
    </row>
    <row r="155" spans="1:15" ht="31.5" customHeight="1">
      <c r="A155" s="73">
        <v>12</v>
      </c>
      <c r="B155" s="198" t="s">
        <v>578</v>
      </c>
      <c r="C155" s="253">
        <f>IF(ISERROR(VLOOKUP(B155,'KAYIT LİSTESİ'!$B$4:$G$737,2,0)),"",(VLOOKUP(B155,'KAYIT LİSTESİ'!$B$4:$G$737,2,0)))</f>
      </c>
      <c r="D155" s="116">
        <f>IF(ISERROR(VLOOKUP(B155,'KAYIT LİSTESİ'!$B$4:$G$737,3,0)),"",(VLOOKUP(B155,'KAYIT LİSTESİ'!$B$4:$G$737,3,0)))</f>
      </c>
      <c r="E155" s="199">
        <f>IF(ISERROR(VLOOKUP(B155,'KAYIT LİSTESİ'!$B$4:$G$737,4,0)),"",(VLOOKUP(B155,'KAYIT LİSTESİ'!$B$4:$G$737,4,0)))</f>
      </c>
      <c r="F155" s="199">
        <f>IF(ISERROR(VLOOKUP(B155,'KAYIT LİSTESİ'!$B$4:$G$737,5,0)),"",(VLOOKUP(B155,'KAYIT LİSTESİ'!$B$4:$G$737,5,0)))</f>
      </c>
      <c r="G155" s="181"/>
      <c r="H155" s="204"/>
      <c r="I155" s="204"/>
      <c r="J155" s="204"/>
      <c r="K155" s="204"/>
      <c r="L155" s="204"/>
      <c r="M155" s="204"/>
      <c r="N155" s="204"/>
      <c r="O155" s="204"/>
    </row>
    <row r="156" spans="1:15" ht="26.25" customHeight="1">
      <c r="A156" s="591" t="s">
        <v>554</v>
      </c>
      <c r="B156" s="591"/>
      <c r="C156" s="591"/>
      <c r="D156" s="591"/>
      <c r="E156" s="591"/>
      <c r="F156" s="591"/>
      <c r="G156" s="591"/>
      <c r="H156" s="204"/>
      <c r="I156" s="591" t="s">
        <v>554</v>
      </c>
      <c r="J156" s="591"/>
      <c r="K156" s="591"/>
      <c r="L156" s="591"/>
      <c r="M156" s="591"/>
      <c r="N156" s="591"/>
      <c r="O156" s="591"/>
    </row>
    <row r="157" spans="1:15" ht="26.25" customHeight="1">
      <c r="A157" s="582" t="s">
        <v>16</v>
      </c>
      <c r="B157" s="583"/>
      <c r="C157" s="583"/>
      <c r="D157" s="583"/>
      <c r="E157" s="583"/>
      <c r="F157" s="583"/>
      <c r="G157" s="583"/>
      <c r="H157" s="204"/>
      <c r="I157" s="582" t="s">
        <v>17</v>
      </c>
      <c r="J157" s="583"/>
      <c r="K157" s="583"/>
      <c r="L157" s="583"/>
      <c r="M157" s="583"/>
      <c r="N157" s="583"/>
      <c r="O157" s="583"/>
    </row>
    <row r="158" spans="1:15" ht="26.25" customHeight="1">
      <c r="A158" s="194" t="s">
        <v>12</v>
      </c>
      <c r="B158" s="194" t="s">
        <v>87</v>
      </c>
      <c r="C158" s="194" t="s">
        <v>86</v>
      </c>
      <c r="D158" s="195" t="s">
        <v>13</v>
      </c>
      <c r="E158" s="196" t="s">
        <v>14</v>
      </c>
      <c r="F158" s="196" t="s">
        <v>548</v>
      </c>
      <c r="G158" s="194" t="s">
        <v>203</v>
      </c>
      <c r="H158" s="204"/>
      <c r="I158" s="194" t="s">
        <v>12</v>
      </c>
      <c r="J158" s="194" t="s">
        <v>87</v>
      </c>
      <c r="K158" s="194" t="s">
        <v>86</v>
      </c>
      <c r="L158" s="195" t="s">
        <v>13</v>
      </c>
      <c r="M158" s="196" t="s">
        <v>14</v>
      </c>
      <c r="N158" s="196" t="s">
        <v>548</v>
      </c>
      <c r="O158" s="194" t="s">
        <v>203</v>
      </c>
    </row>
    <row r="159" spans="1:15" ht="90.75" customHeight="1">
      <c r="A159" s="73">
        <v>1</v>
      </c>
      <c r="B159" s="198" t="s">
        <v>581</v>
      </c>
      <c r="C159" s="256">
        <f>IF(ISERROR(VLOOKUP(B159,'KAYIT LİSTESİ'!$B$4:$G$737,2,0)),"",(VLOOKUP(B159,'KAYIT LİSTESİ'!$B$4:$G$737,2,0)))</f>
      </c>
      <c r="D159" s="252">
        <f>IF(ISERROR(VLOOKUP(B159,'KAYIT LİSTESİ'!$B$4:$G$737,3,0)),"",(VLOOKUP(B159,'KAYIT LİSTESİ'!$B$4:$G$737,3,0)))</f>
      </c>
      <c r="E159" s="199">
        <f>IF(ISERROR(VLOOKUP(B159,'KAYIT LİSTESİ'!$B$4:$G$737,4,0)),"",(VLOOKUP(B159,'KAYIT LİSTESİ'!$B$4:$G$737,4,0)))</f>
      </c>
      <c r="F159" s="199">
        <f>IF(ISERROR(VLOOKUP(B159,'KAYIT LİSTESİ'!$B$4:$G$737,5,0)),"",(VLOOKUP(B159,'KAYIT LİSTESİ'!$B$4:$G$737,5,0)))</f>
      </c>
      <c r="G159" s="117"/>
      <c r="H159" s="204"/>
      <c r="I159" s="73">
        <v>1</v>
      </c>
      <c r="J159" s="198" t="s">
        <v>589</v>
      </c>
      <c r="K159" s="256">
        <f>IF(ISERROR(VLOOKUP(J159,'KAYIT LİSTESİ'!$B$4:$G$737,2,0)),"",(VLOOKUP(J159,'KAYIT LİSTESİ'!$B$4:$G$737,2,0)))</f>
      </c>
      <c r="L159" s="252">
        <f>IF(ISERROR(VLOOKUP(J159,'KAYIT LİSTESİ'!$B$4:$G$737,3,0)),"",(VLOOKUP(J159,'KAYIT LİSTESİ'!$B$4:$G$737,3,0)))</f>
      </c>
      <c r="M159" s="199">
        <f>IF(ISERROR(VLOOKUP(J159,'KAYIT LİSTESİ'!$B$4:$G$737,4,0)),"",(VLOOKUP(J159,'KAYIT LİSTESİ'!$B$4:$G$737,4,0)))</f>
      </c>
      <c r="N159" s="199">
        <f>IF(ISERROR(VLOOKUP(J159,'KAYIT LİSTESİ'!$B$4:$G$737,5,0)),"",(VLOOKUP(J159,'KAYIT LİSTESİ'!$B$4:$G$737,5,0)))</f>
      </c>
      <c r="O159" s="117"/>
    </row>
    <row r="160" spans="1:15" ht="90.75" customHeight="1">
      <c r="A160" s="73">
        <v>2</v>
      </c>
      <c r="B160" s="198" t="s">
        <v>582</v>
      </c>
      <c r="C160" s="256">
        <f>IF(ISERROR(VLOOKUP(B160,'KAYIT LİSTESİ'!$B$4:$G$737,2,0)),"",(VLOOKUP(B160,'KAYIT LİSTESİ'!$B$4:$G$737,2,0)))</f>
      </c>
      <c r="D160" s="252">
        <f>IF(ISERROR(VLOOKUP(B160,'KAYIT LİSTESİ'!$B$4:$G$737,3,0)),"",(VLOOKUP(B160,'KAYIT LİSTESİ'!$B$4:$G$737,3,0)))</f>
      </c>
      <c r="E160" s="199">
        <f>IF(ISERROR(VLOOKUP(B160,'KAYIT LİSTESİ'!$B$4:$G$737,4,0)),"",(VLOOKUP(B160,'KAYIT LİSTESİ'!$B$4:$G$737,4,0)))</f>
      </c>
      <c r="F160" s="199">
        <f>IF(ISERROR(VLOOKUP(B160,'KAYIT LİSTESİ'!$B$4:$G$737,5,0)),"",(VLOOKUP(B160,'KAYIT LİSTESİ'!$B$4:$G$737,5,0)))</f>
      </c>
      <c r="G160" s="117"/>
      <c r="H160" s="204"/>
      <c r="I160" s="73">
        <v>2</v>
      </c>
      <c r="J160" s="198" t="s">
        <v>590</v>
      </c>
      <c r="K160" s="256">
        <f>IF(ISERROR(VLOOKUP(J160,'KAYIT LİSTESİ'!$B$4:$G$737,2,0)),"",(VLOOKUP(J160,'KAYIT LİSTESİ'!$B$4:$G$737,2,0)))</f>
      </c>
      <c r="L160" s="252">
        <f>IF(ISERROR(VLOOKUP(J160,'KAYIT LİSTESİ'!$B$4:$G$737,3,0)),"",(VLOOKUP(J160,'KAYIT LİSTESİ'!$B$4:$G$737,3,0)))</f>
      </c>
      <c r="M160" s="199">
        <f>IF(ISERROR(VLOOKUP(J160,'KAYIT LİSTESİ'!$B$4:$G$737,4,0)),"",(VLOOKUP(J160,'KAYIT LİSTESİ'!$B$4:$G$737,4,0)))</f>
      </c>
      <c r="N160" s="199">
        <f>IF(ISERROR(VLOOKUP(J160,'KAYIT LİSTESİ'!$B$4:$G$737,5,0)),"",(VLOOKUP(J160,'KAYIT LİSTESİ'!$B$4:$G$737,5,0)))</f>
      </c>
      <c r="O160" s="117"/>
    </row>
    <row r="161" spans="1:15" ht="90.75" customHeight="1">
      <c r="A161" s="73">
        <v>3</v>
      </c>
      <c r="B161" s="198" t="s">
        <v>583</v>
      </c>
      <c r="C161" s="256">
        <f>IF(ISERROR(VLOOKUP(B161,'KAYIT LİSTESİ'!$B$4:$G$737,2,0)),"",(VLOOKUP(B161,'KAYIT LİSTESİ'!$B$4:$G$737,2,0)))</f>
      </c>
      <c r="D161" s="252">
        <f>IF(ISERROR(VLOOKUP(B161,'KAYIT LİSTESİ'!$B$4:$G$737,3,0)),"",(VLOOKUP(B161,'KAYIT LİSTESİ'!$B$4:$G$737,3,0)))</f>
      </c>
      <c r="E161" s="199">
        <f>IF(ISERROR(VLOOKUP(B161,'KAYIT LİSTESİ'!$B$4:$G$737,4,0)),"",(VLOOKUP(B161,'KAYIT LİSTESİ'!$B$4:$G$737,4,0)))</f>
      </c>
      <c r="F161" s="199">
        <f>IF(ISERROR(VLOOKUP(B161,'KAYIT LİSTESİ'!$B$4:$G$737,5,0)),"",(VLOOKUP(B161,'KAYIT LİSTESİ'!$B$4:$G$737,5,0)))</f>
      </c>
      <c r="G161" s="117"/>
      <c r="H161" s="204"/>
      <c r="I161" s="73">
        <v>3</v>
      </c>
      <c r="J161" s="198" t="s">
        <v>591</v>
      </c>
      <c r="K161" s="256">
        <f>IF(ISERROR(VLOOKUP(J161,'KAYIT LİSTESİ'!$B$4:$G$737,2,0)),"",(VLOOKUP(J161,'KAYIT LİSTESİ'!$B$4:$G$737,2,0)))</f>
      </c>
      <c r="L161" s="252">
        <f>IF(ISERROR(VLOOKUP(J161,'KAYIT LİSTESİ'!$B$4:$G$737,3,0)),"",(VLOOKUP(J161,'KAYIT LİSTESİ'!$B$4:$G$737,3,0)))</f>
      </c>
      <c r="M161" s="199">
        <f>IF(ISERROR(VLOOKUP(J161,'KAYIT LİSTESİ'!$B$4:$G$737,4,0)),"",(VLOOKUP(J161,'KAYIT LİSTESİ'!$B$4:$G$737,4,0)))</f>
      </c>
      <c r="N161" s="199">
        <f>IF(ISERROR(VLOOKUP(J161,'KAYIT LİSTESİ'!$B$4:$G$737,5,0)),"",(VLOOKUP(J161,'KAYIT LİSTESİ'!$B$4:$G$737,5,0)))</f>
      </c>
      <c r="O161" s="117"/>
    </row>
    <row r="162" spans="1:15" ht="90.75" customHeight="1">
      <c r="A162" s="73">
        <v>4</v>
      </c>
      <c r="B162" s="198" t="s">
        <v>584</v>
      </c>
      <c r="C162" s="256">
        <f>IF(ISERROR(VLOOKUP(B162,'KAYIT LİSTESİ'!$B$4:$G$737,2,0)),"",(VLOOKUP(B162,'KAYIT LİSTESİ'!$B$4:$G$737,2,0)))</f>
      </c>
      <c r="D162" s="252">
        <f>IF(ISERROR(VLOOKUP(B162,'KAYIT LİSTESİ'!$B$4:$G$737,3,0)),"",(VLOOKUP(B162,'KAYIT LİSTESİ'!$B$4:$G$737,3,0)))</f>
      </c>
      <c r="E162" s="199">
        <f>IF(ISERROR(VLOOKUP(B162,'KAYIT LİSTESİ'!$B$4:$G$737,4,0)),"",(VLOOKUP(B162,'KAYIT LİSTESİ'!$B$4:$G$737,4,0)))</f>
      </c>
      <c r="F162" s="199">
        <f>IF(ISERROR(VLOOKUP(B162,'KAYIT LİSTESİ'!$B$4:$G$737,5,0)),"",(VLOOKUP(B162,'KAYIT LİSTESİ'!$B$4:$G$737,5,0)))</f>
      </c>
      <c r="G162" s="117"/>
      <c r="H162" s="204"/>
      <c r="I162" s="73">
        <v>4</v>
      </c>
      <c r="J162" s="198" t="s">
        <v>592</v>
      </c>
      <c r="K162" s="256">
        <f>IF(ISERROR(VLOOKUP(J162,'KAYIT LİSTESİ'!$B$4:$G$737,2,0)),"",(VLOOKUP(J162,'KAYIT LİSTESİ'!$B$4:$G$737,2,0)))</f>
      </c>
      <c r="L162" s="252">
        <f>IF(ISERROR(VLOOKUP(J162,'KAYIT LİSTESİ'!$B$4:$G$737,3,0)),"",(VLOOKUP(J162,'KAYIT LİSTESİ'!$B$4:$G$737,3,0)))</f>
      </c>
      <c r="M162" s="199">
        <f>IF(ISERROR(VLOOKUP(J162,'KAYIT LİSTESİ'!$B$4:$G$737,4,0)),"",(VLOOKUP(J162,'KAYIT LİSTESİ'!$B$4:$G$737,4,0)))</f>
      </c>
      <c r="N162" s="199">
        <f>IF(ISERROR(VLOOKUP(J162,'KAYIT LİSTESİ'!$B$4:$G$737,5,0)),"",(VLOOKUP(J162,'KAYIT LİSTESİ'!$B$4:$G$737,5,0)))</f>
      </c>
      <c r="O162" s="117"/>
    </row>
    <row r="163" spans="1:15" ht="90.75" customHeight="1">
      <c r="A163" s="73">
        <v>5</v>
      </c>
      <c r="B163" s="198" t="s">
        <v>585</v>
      </c>
      <c r="C163" s="256">
        <f>IF(ISERROR(VLOOKUP(B163,'KAYIT LİSTESİ'!$B$4:$G$737,2,0)),"",(VLOOKUP(B163,'KAYIT LİSTESİ'!$B$4:$G$737,2,0)))</f>
      </c>
      <c r="D163" s="252">
        <f>IF(ISERROR(VLOOKUP(B163,'KAYIT LİSTESİ'!$B$4:$G$737,3,0)),"",(VLOOKUP(B163,'KAYIT LİSTESİ'!$B$4:$G$737,3,0)))</f>
      </c>
      <c r="E163" s="199">
        <f>IF(ISERROR(VLOOKUP(B163,'KAYIT LİSTESİ'!$B$4:$G$737,4,0)),"",(VLOOKUP(B163,'KAYIT LİSTESİ'!$B$4:$G$737,4,0)))</f>
      </c>
      <c r="F163" s="199">
        <f>IF(ISERROR(VLOOKUP(B163,'KAYIT LİSTESİ'!$B$4:$G$737,5,0)),"",(VLOOKUP(B163,'KAYIT LİSTESİ'!$B$4:$G$737,5,0)))</f>
      </c>
      <c r="G163" s="117"/>
      <c r="H163" s="204"/>
      <c r="I163" s="73">
        <v>5</v>
      </c>
      <c r="J163" s="198" t="s">
        <v>593</v>
      </c>
      <c r="K163" s="256">
        <f>IF(ISERROR(VLOOKUP(J163,'KAYIT LİSTESİ'!$B$4:$G$737,2,0)),"",(VLOOKUP(J163,'KAYIT LİSTESİ'!$B$4:$G$737,2,0)))</f>
      </c>
      <c r="L163" s="252">
        <f>IF(ISERROR(VLOOKUP(J163,'KAYIT LİSTESİ'!$B$4:$G$737,3,0)),"",(VLOOKUP(J163,'KAYIT LİSTESİ'!$B$4:$G$737,3,0)))</f>
      </c>
      <c r="M163" s="199">
        <f>IF(ISERROR(VLOOKUP(J163,'KAYIT LİSTESİ'!$B$4:$G$737,4,0)),"",(VLOOKUP(J163,'KAYIT LİSTESİ'!$B$4:$G$737,4,0)))</f>
      </c>
      <c r="N163" s="199">
        <f>IF(ISERROR(VLOOKUP(J163,'KAYIT LİSTESİ'!$B$4:$G$737,5,0)),"",(VLOOKUP(J163,'KAYIT LİSTESİ'!$B$4:$G$737,5,0)))</f>
      </c>
      <c r="O163" s="117"/>
    </row>
    <row r="164" spans="1:15" ht="90.75" customHeight="1">
      <c r="A164" s="73">
        <v>6</v>
      </c>
      <c r="B164" s="198" t="s">
        <v>586</v>
      </c>
      <c r="C164" s="256">
        <f>IF(ISERROR(VLOOKUP(B164,'KAYIT LİSTESİ'!$B$4:$G$737,2,0)),"",(VLOOKUP(B164,'KAYIT LİSTESİ'!$B$4:$G$737,2,0)))</f>
      </c>
      <c r="D164" s="252">
        <f>IF(ISERROR(VLOOKUP(B164,'KAYIT LİSTESİ'!$B$4:$G$737,3,0)),"",(VLOOKUP(B164,'KAYIT LİSTESİ'!$B$4:$G$737,3,0)))</f>
      </c>
      <c r="E164" s="199">
        <f>IF(ISERROR(VLOOKUP(B164,'KAYIT LİSTESİ'!$B$4:$G$737,4,0)),"",(VLOOKUP(B164,'KAYIT LİSTESİ'!$B$4:$G$737,4,0)))</f>
      </c>
      <c r="F164" s="199">
        <f>IF(ISERROR(VLOOKUP(B164,'KAYIT LİSTESİ'!$B$4:$G$737,5,0)),"",(VLOOKUP(B164,'KAYIT LİSTESİ'!$B$4:$G$737,5,0)))</f>
      </c>
      <c r="G164" s="117"/>
      <c r="H164" s="204"/>
      <c r="I164" s="73">
        <v>6</v>
      </c>
      <c r="J164" s="198" t="s">
        <v>594</v>
      </c>
      <c r="K164" s="256">
        <f>IF(ISERROR(VLOOKUP(J164,'KAYIT LİSTESİ'!$B$4:$G$737,2,0)),"",(VLOOKUP(J164,'KAYIT LİSTESİ'!$B$4:$G$737,2,0)))</f>
      </c>
      <c r="L164" s="252">
        <f>IF(ISERROR(VLOOKUP(J164,'KAYIT LİSTESİ'!$B$4:$G$737,3,0)),"",(VLOOKUP(J164,'KAYIT LİSTESİ'!$B$4:$G$737,3,0)))</f>
      </c>
      <c r="M164" s="199">
        <f>IF(ISERROR(VLOOKUP(J164,'KAYIT LİSTESİ'!$B$4:$G$737,4,0)),"",(VLOOKUP(J164,'KAYIT LİSTESİ'!$B$4:$G$737,4,0)))</f>
      </c>
      <c r="N164" s="199">
        <f>IF(ISERROR(VLOOKUP(J164,'KAYIT LİSTESİ'!$B$4:$G$737,5,0)),"",(VLOOKUP(J164,'KAYIT LİSTESİ'!$B$4:$G$737,5,0)))</f>
      </c>
      <c r="O164" s="117"/>
    </row>
    <row r="165" spans="1:15" ht="90.75" customHeight="1">
      <c r="A165" s="73">
        <v>7</v>
      </c>
      <c r="B165" s="198" t="s">
        <v>587</v>
      </c>
      <c r="C165" s="256">
        <f>IF(ISERROR(VLOOKUP(B165,'KAYIT LİSTESİ'!$B$4:$G$737,2,0)),"",(VLOOKUP(B165,'KAYIT LİSTESİ'!$B$4:$G$737,2,0)))</f>
      </c>
      <c r="D165" s="252">
        <f>IF(ISERROR(VLOOKUP(B165,'KAYIT LİSTESİ'!$B$4:$G$737,3,0)),"",(VLOOKUP(B165,'KAYIT LİSTESİ'!$B$4:$G$737,3,0)))</f>
      </c>
      <c r="E165" s="199">
        <f>IF(ISERROR(VLOOKUP(B165,'KAYIT LİSTESİ'!$B$4:$G$737,4,0)),"",(VLOOKUP(B165,'KAYIT LİSTESİ'!$B$4:$G$737,4,0)))</f>
      </c>
      <c r="F165" s="199">
        <f>IF(ISERROR(VLOOKUP(B165,'KAYIT LİSTESİ'!$B$4:$G$737,5,0)),"",(VLOOKUP(B165,'KAYIT LİSTESİ'!$B$4:$G$737,5,0)))</f>
      </c>
      <c r="G165" s="117"/>
      <c r="H165" s="204"/>
      <c r="I165" s="73">
        <v>7</v>
      </c>
      <c r="J165" s="198" t="s">
        <v>595</v>
      </c>
      <c r="K165" s="256">
        <f>IF(ISERROR(VLOOKUP(J165,'KAYIT LİSTESİ'!$B$4:$G$737,2,0)),"",(VLOOKUP(J165,'KAYIT LİSTESİ'!$B$4:$G$737,2,0)))</f>
      </c>
      <c r="L165" s="252">
        <f>IF(ISERROR(VLOOKUP(J165,'KAYIT LİSTESİ'!$B$4:$G$737,3,0)),"",(VLOOKUP(J165,'KAYIT LİSTESİ'!$B$4:$G$737,3,0)))</f>
      </c>
      <c r="M165" s="199">
        <f>IF(ISERROR(VLOOKUP(J165,'KAYIT LİSTESİ'!$B$4:$G$737,4,0)),"",(VLOOKUP(J165,'KAYIT LİSTESİ'!$B$4:$G$737,4,0)))</f>
      </c>
      <c r="N165" s="199">
        <f>IF(ISERROR(VLOOKUP(J165,'KAYIT LİSTESİ'!$B$4:$G$737,5,0)),"",(VLOOKUP(J165,'KAYIT LİSTESİ'!$B$4:$G$737,5,0)))</f>
      </c>
      <c r="O165" s="117"/>
    </row>
    <row r="166" spans="1:15" ht="90.75" customHeight="1">
      <c r="A166" s="73">
        <v>8</v>
      </c>
      <c r="B166" s="198" t="s">
        <v>588</v>
      </c>
      <c r="C166" s="256">
        <f>IF(ISERROR(VLOOKUP(B166,'KAYIT LİSTESİ'!$B$4:$G$737,2,0)),"",(VLOOKUP(B166,'KAYIT LİSTESİ'!$B$4:$G$737,2,0)))</f>
      </c>
      <c r="D166" s="252">
        <f>IF(ISERROR(VLOOKUP(B166,'KAYIT LİSTESİ'!$B$4:$G$737,3,0)),"",(VLOOKUP(B166,'KAYIT LİSTESİ'!$B$4:$G$737,3,0)))</f>
      </c>
      <c r="E166" s="199">
        <f>IF(ISERROR(VLOOKUP(B166,'KAYIT LİSTESİ'!$B$4:$G$737,4,0)),"",(VLOOKUP(B166,'KAYIT LİSTESİ'!$B$4:$G$737,4,0)))</f>
      </c>
      <c r="F166" s="199">
        <f>IF(ISERROR(VLOOKUP(B166,'KAYIT LİSTESİ'!$B$4:$G$737,5,0)),"",(VLOOKUP(B166,'KAYIT LİSTESİ'!$B$4:$G$737,5,0)))</f>
      </c>
      <c r="G166" s="117"/>
      <c r="H166" s="204"/>
      <c r="I166" s="73">
        <v>8</v>
      </c>
      <c r="J166" s="198" t="s">
        <v>596</v>
      </c>
      <c r="K166" s="256">
        <f>IF(ISERROR(VLOOKUP(J166,'KAYIT LİSTESİ'!$B$4:$G$737,2,0)),"",(VLOOKUP(J166,'KAYIT LİSTESİ'!$B$4:$G$737,2,0)))</f>
      </c>
      <c r="L166" s="252">
        <f>IF(ISERROR(VLOOKUP(J166,'KAYIT LİSTESİ'!$B$4:$G$737,3,0)),"",(VLOOKUP(J166,'KAYIT LİSTESİ'!$B$4:$G$737,3,0)))</f>
      </c>
      <c r="M166" s="199">
        <f>IF(ISERROR(VLOOKUP(J166,'KAYIT LİSTESİ'!$B$4:$G$737,4,0)),"",(VLOOKUP(J166,'KAYIT LİSTESİ'!$B$4:$G$737,4,0)))</f>
      </c>
      <c r="N166" s="199">
        <f>IF(ISERROR(VLOOKUP(J166,'KAYIT LİSTESİ'!$B$4:$G$737,5,0)),"",(VLOOKUP(J166,'KAYIT LİSTESİ'!$B$4:$G$737,5,0)))</f>
      </c>
      <c r="O166" s="117"/>
    </row>
    <row r="167" spans="1:15" ht="26.25" customHeight="1">
      <c r="A167" s="582" t="s">
        <v>18</v>
      </c>
      <c r="B167" s="583"/>
      <c r="C167" s="583"/>
      <c r="D167" s="583"/>
      <c r="E167" s="583"/>
      <c r="F167" s="583"/>
      <c r="G167" s="583"/>
      <c r="H167" s="204"/>
      <c r="I167" s="582" t="s">
        <v>616</v>
      </c>
      <c r="J167" s="583"/>
      <c r="K167" s="583"/>
      <c r="L167" s="583"/>
      <c r="M167" s="583"/>
      <c r="N167" s="583"/>
      <c r="O167" s="583"/>
    </row>
    <row r="168" spans="1:15" ht="26.25" customHeight="1">
      <c r="A168" s="194" t="s">
        <v>12</v>
      </c>
      <c r="B168" s="194" t="s">
        <v>87</v>
      </c>
      <c r="C168" s="194" t="s">
        <v>86</v>
      </c>
      <c r="D168" s="195" t="s">
        <v>13</v>
      </c>
      <c r="E168" s="196" t="s">
        <v>14</v>
      </c>
      <c r="F168" s="196" t="s">
        <v>548</v>
      </c>
      <c r="G168" s="194" t="s">
        <v>203</v>
      </c>
      <c r="H168" s="204"/>
      <c r="I168" s="194" t="s">
        <v>12</v>
      </c>
      <c r="J168" s="194" t="s">
        <v>87</v>
      </c>
      <c r="K168" s="194" t="s">
        <v>86</v>
      </c>
      <c r="L168" s="195" t="s">
        <v>13</v>
      </c>
      <c r="M168" s="196" t="s">
        <v>14</v>
      </c>
      <c r="N168" s="196" t="s">
        <v>548</v>
      </c>
      <c r="O168" s="194" t="s">
        <v>203</v>
      </c>
    </row>
    <row r="169" spans="1:15" ht="81.75" customHeight="1">
      <c r="A169" s="73">
        <v>1</v>
      </c>
      <c r="B169" s="198" t="s">
        <v>698</v>
      </c>
      <c r="C169" s="256">
        <f>IF(ISERROR(VLOOKUP(B169,'KAYIT LİSTESİ'!$B$4:$G$737,2,0)),"",(VLOOKUP(B169,'KAYIT LİSTESİ'!$B$4:$G$737,2,0)))</f>
      </c>
      <c r="D169" s="252">
        <f>IF(ISERROR(VLOOKUP(B169,'KAYIT LİSTESİ'!$B$4:$G$737,3,0)),"",(VLOOKUP(B169,'KAYIT LİSTESİ'!$B$4:$G$737,3,0)))</f>
      </c>
      <c r="E169" s="199">
        <f>IF(ISERROR(VLOOKUP(B169,'KAYIT LİSTESİ'!$B$4:$G$737,4,0)),"",(VLOOKUP(B169,'KAYIT LİSTESİ'!$B$4:$G$737,4,0)))</f>
      </c>
      <c r="F169" s="199">
        <f>IF(ISERROR(VLOOKUP(B169,'KAYIT LİSTESİ'!$B$4:$G$737,5,0)),"",(VLOOKUP(B169,'KAYIT LİSTESİ'!$B$4:$G$737,5,0)))</f>
      </c>
      <c r="G169" s="117"/>
      <c r="H169" s="204"/>
      <c r="I169" s="73">
        <v>1</v>
      </c>
      <c r="J169" s="198" t="s">
        <v>706</v>
      </c>
      <c r="K169" s="256">
        <f>IF(ISERROR(VLOOKUP(J169,'KAYIT LİSTESİ'!$B$4:$G$737,2,0)),"",(VLOOKUP(J169,'KAYIT LİSTESİ'!$B$4:$G$737,2,0)))</f>
      </c>
      <c r="L169" s="252">
        <f>IF(ISERROR(VLOOKUP(J169,'KAYIT LİSTESİ'!$B$4:$G$737,3,0)),"",(VLOOKUP(J169,'KAYIT LİSTESİ'!$B$4:$G$737,3,0)))</f>
      </c>
      <c r="M169" s="199">
        <f>IF(ISERROR(VLOOKUP(J169,'KAYIT LİSTESİ'!$B$4:$G$737,4,0)),"",(VLOOKUP(J169,'KAYIT LİSTESİ'!$B$4:$G$737,4,0)))</f>
      </c>
      <c r="N169" s="199">
        <f>IF(ISERROR(VLOOKUP(J169,'KAYIT LİSTESİ'!$B$4:$G$737,5,0)),"",(VLOOKUP(J169,'KAYIT LİSTESİ'!$B$4:$G$737,5,0)))</f>
      </c>
      <c r="O169" s="117"/>
    </row>
    <row r="170" spans="1:15" ht="81.75" customHeight="1">
      <c r="A170" s="73">
        <v>2</v>
      </c>
      <c r="B170" s="198" t="s">
        <v>699</v>
      </c>
      <c r="C170" s="256">
        <f>IF(ISERROR(VLOOKUP(B170,'KAYIT LİSTESİ'!$B$4:$G$737,2,0)),"",(VLOOKUP(B170,'KAYIT LİSTESİ'!$B$4:$G$737,2,0)))</f>
      </c>
      <c r="D170" s="252">
        <f>IF(ISERROR(VLOOKUP(B170,'KAYIT LİSTESİ'!$B$4:$G$737,3,0)),"",(VLOOKUP(B170,'KAYIT LİSTESİ'!$B$4:$G$737,3,0)))</f>
      </c>
      <c r="E170" s="199">
        <f>IF(ISERROR(VLOOKUP(B170,'KAYIT LİSTESİ'!$B$4:$G$737,4,0)),"",(VLOOKUP(B170,'KAYIT LİSTESİ'!$B$4:$G$737,4,0)))</f>
      </c>
      <c r="F170" s="199">
        <f>IF(ISERROR(VLOOKUP(B170,'KAYIT LİSTESİ'!$B$4:$G$737,5,0)),"",(VLOOKUP(B170,'KAYIT LİSTESİ'!$B$4:$G$737,5,0)))</f>
      </c>
      <c r="G170" s="117"/>
      <c r="H170" s="204"/>
      <c r="I170" s="73">
        <v>2</v>
      </c>
      <c r="J170" s="198" t="s">
        <v>707</v>
      </c>
      <c r="K170" s="256">
        <f>IF(ISERROR(VLOOKUP(J170,'KAYIT LİSTESİ'!$B$4:$G$737,2,0)),"",(VLOOKUP(J170,'KAYIT LİSTESİ'!$B$4:$G$737,2,0)))</f>
      </c>
      <c r="L170" s="252">
        <f>IF(ISERROR(VLOOKUP(J170,'KAYIT LİSTESİ'!$B$4:$G$737,3,0)),"",(VLOOKUP(J170,'KAYIT LİSTESİ'!$B$4:$G$737,3,0)))</f>
      </c>
      <c r="M170" s="199">
        <f>IF(ISERROR(VLOOKUP(J170,'KAYIT LİSTESİ'!$B$4:$G$737,4,0)),"",(VLOOKUP(J170,'KAYIT LİSTESİ'!$B$4:$G$737,4,0)))</f>
      </c>
      <c r="N170" s="199">
        <f>IF(ISERROR(VLOOKUP(J170,'KAYIT LİSTESİ'!$B$4:$G$737,5,0)),"",(VLOOKUP(J170,'KAYIT LİSTESİ'!$B$4:$G$737,5,0)))</f>
      </c>
      <c r="O170" s="117"/>
    </row>
    <row r="171" spans="1:15" ht="81.75" customHeight="1">
      <c r="A171" s="73">
        <v>3</v>
      </c>
      <c r="B171" s="198" t="s">
        <v>700</v>
      </c>
      <c r="C171" s="256">
        <f>IF(ISERROR(VLOOKUP(B171,'KAYIT LİSTESİ'!$B$4:$G$737,2,0)),"",(VLOOKUP(B171,'KAYIT LİSTESİ'!$B$4:$G$737,2,0)))</f>
      </c>
      <c r="D171" s="252">
        <f>IF(ISERROR(VLOOKUP(B171,'KAYIT LİSTESİ'!$B$4:$G$737,3,0)),"",(VLOOKUP(B171,'KAYIT LİSTESİ'!$B$4:$G$737,3,0)))</f>
      </c>
      <c r="E171" s="199">
        <f>IF(ISERROR(VLOOKUP(B171,'KAYIT LİSTESİ'!$B$4:$G$737,4,0)),"",(VLOOKUP(B171,'KAYIT LİSTESİ'!$B$4:$G$737,4,0)))</f>
      </c>
      <c r="F171" s="199">
        <f>IF(ISERROR(VLOOKUP(B171,'KAYIT LİSTESİ'!$B$4:$G$737,5,0)),"",(VLOOKUP(B171,'KAYIT LİSTESİ'!$B$4:$G$737,5,0)))</f>
      </c>
      <c r="G171" s="117"/>
      <c r="H171" s="204"/>
      <c r="I171" s="73">
        <v>3</v>
      </c>
      <c r="J171" s="198" t="s">
        <v>708</v>
      </c>
      <c r="K171" s="256">
        <f>IF(ISERROR(VLOOKUP(J171,'KAYIT LİSTESİ'!$B$4:$G$737,2,0)),"",(VLOOKUP(J171,'KAYIT LİSTESİ'!$B$4:$G$737,2,0)))</f>
      </c>
      <c r="L171" s="252">
        <f>IF(ISERROR(VLOOKUP(J171,'KAYIT LİSTESİ'!$B$4:$G$737,3,0)),"",(VLOOKUP(J171,'KAYIT LİSTESİ'!$B$4:$G$737,3,0)))</f>
      </c>
      <c r="M171" s="199">
        <f>IF(ISERROR(VLOOKUP(J171,'KAYIT LİSTESİ'!$B$4:$G$737,4,0)),"",(VLOOKUP(J171,'KAYIT LİSTESİ'!$B$4:$G$737,4,0)))</f>
      </c>
      <c r="N171" s="199">
        <f>IF(ISERROR(VLOOKUP(J171,'KAYIT LİSTESİ'!$B$4:$G$737,5,0)),"",(VLOOKUP(J171,'KAYIT LİSTESİ'!$B$4:$G$737,5,0)))</f>
      </c>
      <c r="O171" s="117"/>
    </row>
    <row r="172" spans="1:15" ht="81.75" customHeight="1">
      <c r="A172" s="73">
        <v>4</v>
      </c>
      <c r="B172" s="198" t="s">
        <v>701</v>
      </c>
      <c r="C172" s="256">
        <f>IF(ISERROR(VLOOKUP(B172,'KAYIT LİSTESİ'!$B$4:$G$737,2,0)),"",(VLOOKUP(B172,'KAYIT LİSTESİ'!$B$4:$G$737,2,0)))</f>
      </c>
      <c r="D172" s="252">
        <f>IF(ISERROR(VLOOKUP(B172,'KAYIT LİSTESİ'!$B$4:$G$737,3,0)),"",(VLOOKUP(B172,'KAYIT LİSTESİ'!$B$4:$G$737,3,0)))</f>
      </c>
      <c r="E172" s="199">
        <f>IF(ISERROR(VLOOKUP(B172,'KAYIT LİSTESİ'!$B$4:$G$737,4,0)),"",(VLOOKUP(B172,'KAYIT LİSTESİ'!$B$4:$G$737,4,0)))</f>
      </c>
      <c r="F172" s="199">
        <f>IF(ISERROR(VLOOKUP(B172,'KAYIT LİSTESİ'!$B$4:$G$737,5,0)),"",(VLOOKUP(B172,'KAYIT LİSTESİ'!$B$4:$G$737,5,0)))</f>
      </c>
      <c r="G172" s="117"/>
      <c r="H172" s="204"/>
      <c r="I172" s="73">
        <v>4</v>
      </c>
      <c r="J172" s="198" t="s">
        <v>709</v>
      </c>
      <c r="K172" s="256">
        <f>IF(ISERROR(VLOOKUP(J172,'KAYIT LİSTESİ'!$B$4:$G$737,2,0)),"",(VLOOKUP(J172,'KAYIT LİSTESİ'!$B$4:$G$737,2,0)))</f>
      </c>
      <c r="L172" s="252">
        <f>IF(ISERROR(VLOOKUP(J172,'KAYIT LİSTESİ'!$B$4:$G$737,3,0)),"",(VLOOKUP(J172,'KAYIT LİSTESİ'!$B$4:$G$737,3,0)))</f>
      </c>
      <c r="M172" s="199">
        <f>IF(ISERROR(VLOOKUP(J172,'KAYIT LİSTESİ'!$B$4:$G$737,4,0)),"",(VLOOKUP(J172,'KAYIT LİSTESİ'!$B$4:$G$737,4,0)))</f>
      </c>
      <c r="N172" s="199">
        <f>IF(ISERROR(VLOOKUP(J172,'KAYIT LİSTESİ'!$B$4:$G$737,5,0)),"",(VLOOKUP(J172,'KAYIT LİSTESİ'!$B$4:$G$737,5,0)))</f>
      </c>
      <c r="O172" s="117"/>
    </row>
    <row r="173" spans="1:15" ht="81.75" customHeight="1">
      <c r="A173" s="73">
        <v>5</v>
      </c>
      <c r="B173" s="198" t="s">
        <v>702</v>
      </c>
      <c r="C173" s="256">
        <f>IF(ISERROR(VLOOKUP(B173,'KAYIT LİSTESİ'!$B$4:$G$737,2,0)),"",(VLOOKUP(B173,'KAYIT LİSTESİ'!$B$4:$G$737,2,0)))</f>
      </c>
      <c r="D173" s="252">
        <f>IF(ISERROR(VLOOKUP(B173,'KAYIT LİSTESİ'!$B$4:$G$737,3,0)),"",(VLOOKUP(B173,'KAYIT LİSTESİ'!$B$4:$G$737,3,0)))</f>
      </c>
      <c r="E173" s="199">
        <f>IF(ISERROR(VLOOKUP(B173,'KAYIT LİSTESİ'!$B$4:$G$737,4,0)),"",(VLOOKUP(B173,'KAYIT LİSTESİ'!$B$4:$G$737,4,0)))</f>
      </c>
      <c r="F173" s="199">
        <f>IF(ISERROR(VLOOKUP(B173,'KAYIT LİSTESİ'!$B$4:$G$737,5,0)),"",(VLOOKUP(B173,'KAYIT LİSTESİ'!$B$4:$G$737,5,0)))</f>
      </c>
      <c r="G173" s="117"/>
      <c r="H173" s="204"/>
      <c r="I173" s="73">
        <v>5</v>
      </c>
      <c r="J173" s="198" t="s">
        <v>710</v>
      </c>
      <c r="K173" s="256">
        <f>IF(ISERROR(VLOOKUP(J173,'KAYIT LİSTESİ'!$B$4:$G$737,2,0)),"",(VLOOKUP(J173,'KAYIT LİSTESİ'!$B$4:$G$737,2,0)))</f>
      </c>
      <c r="L173" s="252">
        <f>IF(ISERROR(VLOOKUP(J173,'KAYIT LİSTESİ'!$B$4:$G$737,3,0)),"",(VLOOKUP(J173,'KAYIT LİSTESİ'!$B$4:$G$737,3,0)))</f>
      </c>
      <c r="M173" s="199">
        <f>IF(ISERROR(VLOOKUP(J173,'KAYIT LİSTESİ'!$B$4:$G$737,4,0)),"",(VLOOKUP(J173,'KAYIT LİSTESİ'!$B$4:$G$737,4,0)))</f>
      </c>
      <c r="N173" s="199">
        <f>IF(ISERROR(VLOOKUP(J173,'KAYIT LİSTESİ'!$B$4:$G$737,5,0)),"",(VLOOKUP(J173,'KAYIT LİSTESİ'!$B$4:$G$737,5,0)))</f>
      </c>
      <c r="O173" s="117"/>
    </row>
    <row r="174" spans="1:15" ht="81.75" customHeight="1">
      <c r="A174" s="73">
        <v>6</v>
      </c>
      <c r="B174" s="198" t="s">
        <v>703</v>
      </c>
      <c r="C174" s="256">
        <f>IF(ISERROR(VLOOKUP(B174,'KAYIT LİSTESİ'!$B$4:$G$737,2,0)),"",(VLOOKUP(B174,'KAYIT LİSTESİ'!$B$4:$G$737,2,0)))</f>
      </c>
      <c r="D174" s="252">
        <f>IF(ISERROR(VLOOKUP(B174,'KAYIT LİSTESİ'!$B$4:$G$737,3,0)),"",(VLOOKUP(B174,'KAYIT LİSTESİ'!$B$4:$G$737,3,0)))</f>
      </c>
      <c r="E174" s="199">
        <f>IF(ISERROR(VLOOKUP(B174,'KAYIT LİSTESİ'!$B$4:$G$737,4,0)),"",(VLOOKUP(B174,'KAYIT LİSTESİ'!$B$4:$G$737,4,0)))</f>
      </c>
      <c r="F174" s="199">
        <f>IF(ISERROR(VLOOKUP(B174,'KAYIT LİSTESİ'!$B$4:$G$737,5,0)),"",(VLOOKUP(B174,'KAYIT LİSTESİ'!$B$4:$G$737,5,0)))</f>
      </c>
      <c r="G174" s="117"/>
      <c r="H174" s="204"/>
      <c r="I174" s="73">
        <v>6</v>
      </c>
      <c r="J174" s="198" t="s">
        <v>711</v>
      </c>
      <c r="K174" s="256">
        <f>IF(ISERROR(VLOOKUP(J174,'KAYIT LİSTESİ'!$B$4:$G$737,2,0)),"",(VLOOKUP(J174,'KAYIT LİSTESİ'!$B$4:$G$737,2,0)))</f>
      </c>
      <c r="L174" s="252">
        <f>IF(ISERROR(VLOOKUP(J174,'KAYIT LİSTESİ'!$B$4:$G$737,3,0)),"",(VLOOKUP(J174,'KAYIT LİSTESİ'!$B$4:$G$737,3,0)))</f>
      </c>
      <c r="M174" s="199">
        <f>IF(ISERROR(VLOOKUP(J174,'KAYIT LİSTESİ'!$B$4:$G$737,4,0)),"",(VLOOKUP(J174,'KAYIT LİSTESİ'!$B$4:$G$737,4,0)))</f>
      </c>
      <c r="N174" s="199">
        <f>IF(ISERROR(VLOOKUP(J174,'KAYIT LİSTESİ'!$B$4:$G$737,5,0)),"",(VLOOKUP(J174,'KAYIT LİSTESİ'!$B$4:$G$737,5,0)))</f>
      </c>
      <c r="O174" s="117"/>
    </row>
    <row r="175" spans="1:15" ht="81.75" customHeight="1">
      <c r="A175" s="73">
        <v>7</v>
      </c>
      <c r="B175" s="198" t="s">
        <v>704</v>
      </c>
      <c r="C175" s="256">
        <f>IF(ISERROR(VLOOKUP(B175,'KAYIT LİSTESİ'!$B$4:$G$737,2,0)),"",(VLOOKUP(B175,'KAYIT LİSTESİ'!$B$4:$G$737,2,0)))</f>
      </c>
      <c r="D175" s="252">
        <f>IF(ISERROR(VLOOKUP(B175,'KAYIT LİSTESİ'!$B$4:$G$737,3,0)),"",(VLOOKUP(B175,'KAYIT LİSTESİ'!$B$4:$G$737,3,0)))</f>
      </c>
      <c r="E175" s="199">
        <f>IF(ISERROR(VLOOKUP(B175,'KAYIT LİSTESİ'!$B$4:$G$737,4,0)),"",(VLOOKUP(B175,'KAYIT LİSTESİ'!$B$4:$G$737,4,0)))</f>
      </c>
      <c r="F175" s="199">
        <f>IF(ISERROR(VLOOKUP(B175,'KAYIT LİSTESİ'!$B$4:$G$737,5,0)),"",(VLOOKUP(B175,'KAYIT LİSTESİ'!$B$4:$G$737,5,0)))</f>
      </c>
      <c r="G175" s="117"/>
      <c r="H175" s="204"/>
      <c r="I175" s="73">
        <v>7</v>
      </c>
      <c r="J175" s="198" t="s">
        <v>712</v>
      </c>
      <c r="K175" s="256">
        <f>IF(ISERROR(VLOOKUP(J175,'KAYIT LİSTESİ'!$B$4:$G$737,2,0)),"",(VLOOKUP(J175,'KAYIT LİSTESİ'!$B$4:$G$737,2,0)))</f>
      </c>
      <c r="L175" s="252">
        <f>IF(ISERROR(VLOOKUP(J175,'KAYIT LİSTESİ'!$B$4:$G$737,3,0)),"",(VLOOKUP(J175,'KAYIT LİSTESİ'!$B$4:$G$737,3,0)))</f>
      </c>
      <c r="M175" s="199">
        <f>IF(ISERROR(VLOOKUP(J175,'KAYIT LİSTESİ'!$B$4:$G$737,4,0)),"",(VLOOKUP(J175,'KAYIT LİSTESİ'!$B$4:$G$737,4,0)))</f>
      </c>
      <c r="N175" s="199">
        <f>IF(ISERROR(VLOOKUP(J175,'KAYIT LİSTESİ'!$B$4:$G$737,5,0)),"",(VLOOKUP(J175,'KAYIT LİSTESİ'!$B$4:$G$737,5,0)))</f>
      </c>
      <c r="O175" s="117"/>
    </row>
    <row r="176" spans="1:15" ht="81.75" customHeight="1">
      <c r="A176" s="73">
        <v>8</v>
      </c>
      <c r="B176" s="198" t="s">
        <v>705</v>
      </c>
      <c r="C176" s="256">
        <f>IF(ISERROR(VLOOKUP(B176,'KAYIT LİSTESİ'!$B$4:$G$737,2,0)),"",(VLOOKUP(B176,'KAYIT LİSTESİ'!$B$4:$G$737,2,0)))</f>
      </c>
      <c r="D176" s="252">
        <f>IF(ISERROR(VLOOKUP(B176,'KAYIT LİSTESİ'!$B$4:$G$737,3,0)),"",(VLOOKUP(B176,'KAYIT LİSTESİ'!$B$4:$G$737,3,0)))</f>
      </c>
      <c r="E176" s="199">
        <f>IF(ISERROR(VLOOKUP(B176,'KAYIT LİSTESİ'!$B$4:$G$737,4,0)),"",(VLOOKUP(B176,'KAYIT LİSTESİ'!$B$4:$G$737,4,0)))</f>
      </c>
      <c r="F176" s="199">
        <f>IF(ISERROR(VLOOKUP(B176,'KAYIT LİSTESİ'!$B$4:$G$737,5,0)),"",(VLOOKUP(B176,'KAYIT LİSTESİ'!$B$4:$G$737,5,0)))</f>
      </c>
      <c r="G176" s="117"/>
      <c r="H176" s="204"/>
      <c r="I176" s="73">
        <v>8</v>
      </c>
      <c r="J176" s="198" t="s">
        <v>713</v>
      </c>
      <c r="K176" s="256">
        <f>IF(ISERROR(VLOOKUP(J176,'KAYIT LİSTESİ'!$B$4:$G$737,2,0)),"",(VLOOKUP(J176,'KAYIT LİSTESİ'!$B$4:$G$737,2,0)))</f>
      </c>
      <c r="L176" s="252">
        <f>IF(ISERROR(VLOOKUP(J176,'KAYIT LİSTESİ'!$B$4:$G$737,3,0)),"",(VLOOKUP(J176,'KAYIT LİSTESİ'!$B$4:$G$737,3,0)))</f>
      </c>
      <c r="M176" s="199">
        <f>IF(ISERROR(VLOOKUP(J176,'KAYIT LİSTESİ'!$B$4:$G$737,4,0)),"",(VLOOKUP(J176,'KAYIT LİSTESİ'!$B$4:$G$737,4,0)))</f>
      </c>
      <c r="N176" s="199">
        <f>IF(ISERROR(VLOOKUP(J176,'KAYIT LİSTESİ'!$B$4:$G$737,5,0)),"",(VLOOKUP(J176,'KAYIT LİSTESİ'!$B$4:$G$737,5,0)))</f>
      </c>
      <c r="O176" s="117"/>
    </row>
    <row r="177" ht="26.25" customHeight="1"/>
    <row r="178" ht="26.25" customHeight="1"/>
    <row r="179" ht="24" customHeight="1"/>
    <row r="180" ht="24" customHeight="1"/>
    <row r="181" ht="24" customHeight="1"/>
    <row r="182" ht="24" customHeight="1"/>
    <row r="183" ht="24" customHeight="1"/>
    <row r="184" ht="24" customHeight="1">
      <c r="H184" s="211"/>
    </row>
    <row r="185" ht="22.5" customHeight="1">
      <c r="H185" s="211"/>
    </row>
    <row r="186" ht="15.75">
      <c r="H186" s="211"/>
    </row>
    <row r="187" ht="12.75" customHeight="1">
      <c r="H187" s="211"/>
    </row>
    <row r="188" ht="50.25" customHeight="1">
      <c r="H188" s="211"/>
    </row>
    <row r="189" ht="50.25" customHeight="1">
      <c r="H189" s="211"/>
    </row>
    <row r="190" ht="50.25" customHeight="1">
      <c r="H190" s="211"/>
    </row>
    <row r="191" ht="50.25" customHeight="1">
      <c r="H191" s="211"/>
    </row>
    <row r="192" ht="50.25" customHeight="1">
      <c r="H192" s="211"/>
    </row>
    <row r="193" ht="50.25" customHeight="1">
      <c r="H193" s="211"/>
    </row>
    <row r="194" ht="50.25" customHeight="1">
      <c r="H194" s="211"/>
    </row>
    <row r="195" ht="50.25" customHeight="1">
      <c r="H195" s="211"/>
    </row>
    <row r="196" ht="15.75">
      <c r="H196" s="211"/>
    </row>
    <row r="197" ht="12.75" customHeight="1">
      <c r="H197" s="211"/>
    </row>
    <row r="198" ht="61.5" customHeight="1">
      <c r="H198" s="211"/>
    </row>
    <row r="199" ht="61.5" customHeight="1">
      <c r="H199" s="211"/>
    </row>
    <row r="200" ht="61.5" customHeight="1">
      <c r="H200" s="211"/>
    </row>
    <row r="201" ht="61.5" customHeight="1">
      <c r="H201" s="211"/>
    </row>
    <row r="202" ht="61.5" customHeight="1">
      <c r="H202" s="211"/>
    </row>
    <row r="203" ht="61.5" customHeight="1">
      <c r="H203" s="211"/>
    </row>
    <row r="204" ht="61.5" customHeight="1">
      <c r="H204" s="211"/>
    </row>
    <row r="205" ht="61.5" customHeight="1">
      <c r="H205" s="211"/>
    </row>
    <row r="206" ht="15.75">
      <c r="H206" s="211"/>
    </row>
  </sheetData>
  <sheetProtection/>
  <mergeCells count="31">
    <mergeCell ref="I4:O4"/>
    <mergeCell ref="I36:O36"/>
    <mergeCell ref="A76:G76"/>
    <mergeCell ref="A117:G117"/>
    <mergeCell ref="A1:O1"/>
    <mergeCell ref="A2:O2"/>
    <mergeCell ref="A3:O3"/>
    <mergeCell ref="A4:G4"/>
    <mergeCell ref="A5:G5"/>
    <mergeCell ref="A46:G46"/>
    <mergeCell ref="A15:G15"/>
    <mergeCell ref="A25:G25"/>
    <mergeCell ref="A35:G35"/>
    <mergeCell ref="I100:O100"/>
    <mergeCell ref="A86:G86"/>
    <mergeCell ref="A87:G87"/>
    <mergeCell ref="A97:G97"/>
    <mergeCell ref="A107:G107"/>
    <mergeCell ref="I68:O68"/>
    <mergeCell ref="A45:G45"/>
    <mergeCell ref="A56:G56"/>
    <mergeCell ref="A66:G66"/>
    <mergeCell ref="A127:G127"/>
    <mergeCell ref="A128:G128"/>
    <mergeCell ref="I156:O156"/>
    <mergeCell ref="I157:O157"/>
    <mergeCell ref="A167:G167"/>
    <mergeCell ref="I167:O167"/>
    <mergeCell ref="A156:G156"/>
    <mergeCell ref="A157:G157"/>
    <mergeCell ref="A142:G142"/>
  </mergeCells>
  <printOptions/>
  <pageMargins left="0.7" right="0.7" top="0.75" bottom="0.75" header="0.3" footer="0.3"/>
  <pageSetup horizontalDpi="600" verticalDpi="600" orientation="portrait" paperSize="9" scale="38" r:id="rId2"/>
  <ignoredErrors>
    <ignoredError sqref="O38:O57 O70:O89 O102:O121 K38:N57 K70:N89 K102:N121 K122:O131 K90:N99 K58:N67" unlockedFormula="1"/>
  </ignoredErrors>
  <drawing r:id="rId1"/>
</worksheet>
</file>

<file path=xl/worksheets/sheet17.xml><?xml version="1.0" encoding="utf-8"?>
<worksheet xmlns="http://schemas.openxmlformats.org/spreadsheetml/2006/main" xmlns:r="http://schemas.openxmlformats.org/officeDocument/2006/relationships">
  <sheetPr>
    <tabColor rgb="FF66FF33"/>
  </sheetPr>
  <dimension ref="A1:M391"/>
  <sheetViews>
    <sheetView zoomScale="90" zoomScaleNormal="90" zoomScalePageLayoutView="0" workbookViewId="0" topLeftCell="A1">
      <selection activeCell="D3" sqref="D3"/>
    </sheetView>
  </sheetViews>
  <sheetFormatPr defaultColWidth="9.140625" defaultRowHeight="12.75"/>
  <cols>
    <col min="1" max="1" width="4.7109375" style="139" bestFit="1" customWidth="1"/>
    <col min="2" max="2" width="17.421875" style="221" bestFit="1" customWidth="1"/>
    <col min="3" max="3" width="10.421875" style="2" bestFit="1" customWidth="1"/>
    <col min="4" max="4" width="17.421875" style="152" customWidth="1"/>
    <col min="5" max="5" width="28.8515625" style="152"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31" customFormat="1" ht="42" customHeight="1">
      <c r="A1" s="594" t="str">
        <f>'YARIŞMA BİLGİLERİ'!F19</f>
        <v>Türkiye Yıldızlar Atletizm Şampiyonası</v>
      </c>
      <c r="B1" s="594"/>
      <c r="C1" s="594"/>
      <c r="D1" s="594"/>
      <c r="E1" s="594"/>
      <c r="F1" s="594"/>
      <c r="G1" s="594"/>
      <c r="H1" s="594"/>
      <c r="I1" s="594"/>
      <c r="J1" s="594"/>
      <c r="K1" s="151" t="str">
        <f>'YARIŞMA BİLGİLERİ'!F20</f>
        <v>Trabzon</v>
      </c>
      <c r="L1" s="593"/>
      <c r="M1" s="593"/>
    </row>
    <row r="2" spans="1:13" s="138" customFormat="1" ht="27.75" customHeight="1">
      <c r="A2" s="132" t="s">
        <v>25</v>
      </c>
      <c r="B2" s="153" t="s">
        <v>35</v>
      </c>
      <c r="C2" s="134" t="s">
        <v>21</v>
      </c>
      <c r="D2" s="135" t="s">
        <v>26</v>
      </c>
      <c r="E2" s="135" t="s">
        <v>24</v>
      </c>
      <c r="F2" s="136" t="s">
        <v>27</v>
      </c>
      <c r="G2" s="133" t="s">
        <v>30</v>
      </c>
      <c r="H2" s="133" t="s">
        <v>11</v>
      </c>
      <c r="I2" s="133" t="s">
        <v>118</v>
      </c>
      <c r="J2" s="133" t="s">
        <v>31</v>
      </c>
      <c r="K2" s="133" t="s">
        <v>32</v>
      </c>
      <c r="L2" s="137" t="s">
        <v>33</v>
      </c>
      <c r="M2" s="137" t="s">
        <v>34</v>
      </c>
    </row>
    <row r="3" spans="1:13" s="138" customFormat="1" ht="26.25" customHeight="1">
      <c r="A3" s="140">
        <v>1</v>
      </c>
      <c r="B3" s="150" t="s">
        <v>209</v>
      </c>
      <c r="C3" s="141">
        <f>'100m.-Eng-Seçme'!C8</f>
        <v>35431</v>
      </c>
      <c r="D3" s="149" t="str">
        <f>'100m.-Eng-Seçme'!D8</f>
        <v>MERYEM ÇANAKÇI</v>
      </c>
      <c r="E3" s="149" t="str">
        <f>'100m.-Eng-Seçme'!E8</f>
        <v>BURSA</v>
      </c>
      <c r="F3" s="142">
        <f>'100m.-Eng-Seçme'!F8</f>
        <v>1459</v>
      </c>
      <c r="G3" s="143">
        <f>'100m.-Eng-Seçme'!A8</f>
        <v>1</v>
      </c>
      <c r="H3" s="142" t="s">
        <v>143</v>
      </c>
      <c r="I3" s="144"/>
      <c r="J3" s="142" t="str">
        <f>'YARIŞMA BİLGİLERİ'!$F$21</f>
        <v>Yıldız Kızlar</v>
      </c>
      <c r="K3" s="145" t="str">
        <f aca="true" t="shared" si="0" ref="K3:K66">CONCATENATE(K$1,"-",A$1)</f>
        <v>Trabzon-Türkiye Yıldızlar Atletizm Şampiyonası</v>
      </c>
      <c r="L3" s="148" t="str">
        <f>'100m.-Eng-Seçme'!N$4</f>
        <v>17 MAYIS 2014 - 10.30</v>
      </c>
      <c r="M3" s="146" t="s">
        <v>464</v>
      </c>
    </row>
    <row r="4" spans="1:13" s="138" customFormat="1" ht="26.25" customHeight="1">
      <c r="A4" s="140">
        <v>2</v>
      </c>
      <c r="B4" s="150" t="s">
        <v>209</v>
      </c>
      <c r="C4" s="141">
        <f>'100m.-Eng-Seçme'!C9</f>
        <v>35621</v>
      </c>
      <c r="D4" s="149" t="str">
        <f>'100m.-Eng-Seçme'!D9</f>
        <v>SEMANUR İNAN</v>
      </c>
      <c r="E4" s="149" t="str">
        <f>'100m.-Eng-Seçme'!E9</f>
        <v>TRABZON</v>
      </c>
      <c r="F4" s="142">
        <f>'100m.-Eng-Seçme'!F9</f>
        <v>1529</v>
      </c>
      <c r="G4" s="143">
        <f>'100m.-Eng-Seçme'!A9</f>
        <v>2</v>
      </c>
      <c r="H4" s="142" t="s">
        <v>143</v>
      </c>
      <c r="I4" s="144"/>
      <c r="J4" s="142" t="str">
        <f>'YARIŞMA BİLGİLERİ'!$F$21</f>
        <v>Yıldız Kızlar</v>
      </c>
      <c r="K4" s="145" t="str">
        <f t="shared" si="0"/>
        <v>Trabzon-Türkiye Yıldızlar Atletizm Şampiyonası</v>
      </c>
      <c r="L4" s="148" t="str">
        <f>'100m.-Eng-Seçme'!N$4</f>
        <v>17 MAYIS 2014 - 10.30</v>
      </c>
      <c r="M4" s="146" t="s">
        <v>464</v>
      </c>
    </row>
    <row r="5" spans="1:13" s="138" customFormat="1" ht="26.25" customHeight="1">
      <c r="A5" s="140">
        <v>3</v>
      </c>
      <c r="B5" s="150" t="s">
        <v>209</v>
      </c>
      <c r="C5" s="141">
        <f>'100m.-Eng-Seçme'!C10</f>
        <v>36397</v>
      </c>
      <c r="D5" s="149" t="str">
        <f>'100m.-Eng-Seçme'!D10</f>
        <v>MELEK ZÜBEYDE ŞAHİNOĞLU</v>
      </c>
      <c r="E5" s="149" t="str">
        <f>'100m.-Eng-Seçme'!E10</f>
        <v>BURSA</v>
      </c>
      <c r="F5" s="142">
        <f>'100m.-Eng-Seçme'!F10</f>
        <v>1566</v>
      </c>
      <c r="G5" s="143">
        <f>'100m.-Eng-Seçme'!A10</f>
        <v>3</v>
      </c>
      <c r="H5" s="142" t="s">
        <v>143</v>
      </c>
      <c r="I5" s="144"/>
      <c r="J5" s="142" t="str">
        <f>'YARIŞMA BİLGİLERİ'!$F$21</f>
        <v>Yıldız Kızlar</v>
      </c>
      <c r="K5" s="145" t="str">
        <f t="shared" si="0"/>
        <v>Trabzon-Türkiye Yıldızlar Atletizm Şampiyonası</v>
      </c>
      <c r="L5" s="148" t="str">
        <f>'100m.-Eng-Seçme'!N$4</f>
        <v>17 MAYIS 2014 - 10.30</v>
      </c>
      <c r="M5" s="146" t="s">
        <v>464</v>
      </c>
    </row>
    <row r="6" spans="1:13" s="138" customFormat="1" ht="26.25" customHeight="1">
      <c r="A6" s="140">
        <v>4</v>
      </c>
      <c r="B6" s="150" t="s">
        <v>209</v>
      </c>
      <c r="C6" s="141">
        <f>'100m.-Eng-Seçme'!C11</f>
        <v>35873</v>
      </c>
      <c r="D6" s="149" t="str">
        <f>'100m.-Eng-Seçme'!D11</f>
        <v>HİLAL KALKAN</v>
      </c>
      <c r="E6" s="149" t="str">
        <f>'100m.-Eng-Seçme'!E11</f>
        <v>SAKARYA</v>
      </c>
      <c r="F6" s="142">
        <f>'100m.-Eng-Seçme'!F11</f>
        <v>1679</v>
      </c>
      <c r="G6" s="143">
        <f>'100m.-Eng-Seçme'!A11</f>
        <v>4</v>
      </c>
      <c r="H6" s="142" t="s">
        <v>143</v>
      </c>
      <c r="I6" s="144"/>
      <c r="J6" s="142" t="str">
        <f>'YARIŞMA BİLGİLERİ'!$F$21</f>
        <v>Yıldız Kızlar</v>
      </c>
      <c r="K6" s="145" t="str">
        <f t="shared" si="0"/>
        <v>Trabzon-Türkiye Yıldızlar Atletizm Şampiyonası</v>
      </c>
      <c r="L6" s="148" t="str">
        <f>'100m.-Eng-Seçme'!N$4</f>
        <v>17 MAYIS 2014 - 10.30</v>
      </c>
      <c r="M6" s="146" t="s">
        <v>464</v>
      </c>
    </row>
    <row r="7" spans="1:13" s="138" customFormat="1" ht="26.25" customHeight="1">
      <c r="A7" s="140">
        <v>5</v>
      </c>
      <c r="B7" s="150" t="s">
        <v>209</v>
      </c>
      <c r="C7" s="141">
        <f>'100m.-Eng-Seçme'!C12</f>
        <v>36282</v>
      </c>
      <c r="D7" s="149" t="str">
        <f>'100m.-Eng-Seçme'!D12</f>
        <v>HATİCE GÜRÇAY</v>
      </c>
      <c r="E7" s="149" t="str">
        <f>'100m.-Eng-Seçme'!E12</f>
        <v>KONYA</v>
      </c>
      <c r="F7" s="142">
        <f>'100m.-Eng-Seçme'!F12</f>
        <v>1685</v>
      </c>
      <c r="G7" s="143">
        <f>'100m.-Eng-Seçme'!A12</f>
        <v>5</v>
      </c>
      <c r="H7" s="142" t="s">
        <v>143</v>
      </c>
      <c r="I7" s="144"/>
      <c r="J7" s="142" t="str">
        <f>'YARIŞMA BİLGİLERİ'!$F$21</f>
        <v>Yıldız Kızlar</v>
      </c>
      <c r="K7" s="145" t="str">
        <f t="shared" si="0"/>
        <v>Trabzon-Türkiye Yıldızlar Atletizm Şampiyonası</v>
      </c>
      <c r="L7" s="148" t="str">
        <f>'100m.-Eng-Seçme'!N$4</f>
        <v>17 MAYIS 2014 - 10.30</v>
      </c>
      <c r="M7" s="146" t="s">
        <v>464</v>
      </c>
    </row>
    <row r="8" spans="1:13" s="138" customFormat="1" ht="26.25" customHeight="1">
      <c r="A8" s="140">
        <v>6</v>
      </c>
      <c r="B8" s="150" t="s">
        <v>209</v>
      </c>
      <c r="C8" s="141">
        <f>'100m.-Eng-Seçme'!C13</f>
        <v>36605</v>
      </c>
      <c r="D8" s="149" t="str">
        <f>'100m.-Eng-Seçme'!D13</f>
        <v>GÜLCAN UZUN</v>
      </c>
      <c r="E8" s="149" t="str">
        <f>'100m.-Eng-Seçme'!E13</f>
        <v>TOKAT</v>
      </c>
      <c r="F8" s="142">
        <f>'100m.-Eng-Seçme'!F13</f>
        <v>1753</v>
      </c>
      <c r="G8" s="143">
        <f>'100m.-Eng-Seçme'!A13</f>
        <v>6</v>
      </c>
      <c r="H8" s="142" t="s">
        <v>143</v>
      </c>
      <c r="I8" s="144"/>
      <c r="J8" s="142" t="str">
        <f>'YARIŞMA BİLGİLERİ'!$F$21</f>
        <v>Yıldız Kızlar</v>
      </c>
      <c r="K8" s="145" t="str">
        <f t="shared" si="0"/>
        <v>Trabzon-Türkiye Yıldızlar Atletizm Şampiyonası</v>
      </c>
      <c r="L8" s="148" t="str">
        <f>'100m.-Eng-Seçme'!N$4</f>
        <v>17 MAYIS 2014 - 10.30</v>
      </c>
      <c r="M8" s="146" t="s">
        <v>464</v>
      </c>
    </row>
    <row r="9" spans="1:13" s="138" customFormat="1" ht="26.25" customHeight="1">
      <c r="A9" s="140">
        <v>7</v>
      </c>
      <c r="B9" s="150" t="s">
        <v>209</v>
      </c>
      <c r="C9" s="141">
        <f>'100m.-Eng-Seçme'!C14</f>
        <v>36161</v>
      </c>
      <c r="D9" s="149" t="str">
        <f>'100m.-Eng-Seçme'!D14</f>
        <v>AYSEL YILMAZ </v>
      </c>
      <c r="E9" s="149" t="str">
        <f>'100m.-Eng-Seçme'!E14</f>
        <v>GAZİANTEP</v>
      </c>
      <c r="F9" s="142" t="str">
        <f>'100m.-Eng-Seçme'!F14</f>
        <v>17.57
(17.570</v>
      </c>
      <c r="G9" s="143">
        <f>'100m.-Eng-Seçme'!A14</f>
        <v>7</v>
      </c>
      <c r="H9" s="142" t="s">
        <v>143</v>
      </c>
      <c r="I9" s="144"/>
      <c r="J9" s="142" t="str">
        <f>'YARIŞMA BİLGİLERİ'!$F$21</f>
        <v>Yıldız Kızlar</v>
      </c>
      <c r="K9" s="145" t="str">
        <f t="shared" si="0"/>
        <v>Trabzon-Türkiye Yıldızlar Atletizm Şampiyonası</v>
      </c>
      <c r="L9" s="148" t="str">
        <f>'100m.-Eng-Seçme'!N$4</f>
        <v>17 MAYIS 2014 - 10.30</v>
      </c>
      <c r="M9" s="146" t="s">
        <v>464</v>
      </c>
    </row>
    <row r="10" spans="1:13" s="138" customFormat="1" ht="26.25" customHeight="1">
      <c r="A10" s="140">
        <v>8</v>
      </c>
      <c r="B10" s="150" t="s">
        <v>209</v>
      </c>
      <c r="C10" s="141">
        <f>'100m.-Eng-Seçme'!C15</f>
        <v>36557</v>
      </c>
      <c r="D10" s="149" t="str">
        <f>'100m.-Eng-Seçme'!D15</f>
        <v>SUDE KUM</v>
      </c>
      <c r="E10" s="149" t="str">
        <f>'100m.-Eng-Seçme'!E15</f>
        <v>TRABZON</v>
      </c>
      <c r="F10" s="142" t="str">
        <f>'100m.-Eng-Seçme'!F15</f>
        <v>17.57
(17.570</v>
      </c>
      <c r="G10" s="143">
        <f>'100m.-Eng-Seçme'!A15</f>
        <v>7</v>
      </c>
      <c r="H10" s="142" t="s">
        <v>143</v>
      </c>
      <c r="I10" s="144"/>
      <c r="J10" s="142" t="str">
        <f>'YARIŞMA BİLGİLERİ'!$F$21</f>
        <v>Yıldız Kızlar</v>
      </c>
      <c r="K10" s="145" t="str">
        <f t="shared" si="0"/>
        <v>Trabzon-Türkiye Yıldızlar Atletizm Şampiyonası</v>
      </c>
      <c r="L10" s="148" t="str">
        <f>'100m.-Eng-Seçme'!N$4</f>
        <v>17 MAYIS 2014 - 10.30</v>
      </c>
      <c r="M10" s="146" t="s">
        <v>464</v>
      </c>
    </row>
    <row r="11" spans="1:13" s="138" customFormat="1" ht="26.25" customHeight="1">
      <c r="A11" s="140">
        <v>9</v>
      </c>
      <c r="B11" s="150" t="s">
        <v>209</v>
      </c>
      <c r="C11" s="141">
        <f>'100m.-Eng-Seçme'!C16</f>
        <v>36529</v>
      </c>
      <c r="D11" s="149" t="str">
        <f>'100m.-Eng-Seçme'!D16</f>
        <v>AYŞE NUR ALTUNTAŞ</v>
      </c>
      <c r="E11" s="149" t="str">
        <f>'100m.-Eng-Seçme'!E16</f>
        <v>KIRŞEHİR</v>
      </c>
      <c r="F11" s="142">
        <f>'100m.-Eng-Seçme'!F16</f>
        <v>1810</v>
      </c>
      <c r="G11" s="143">
        <f>'100m.-Eng-Seçme'!A16</f>
        <v>9</v>
      </c>
      <c r="H11" s="142" t="s">
        <v>143</v>
      </c>
      <c r="I11" s="144"/>
      <c r="J11" s="142" t="str">
        <f>'YARIŞMA BİLGİLERİ'!$F$21</f>
        <v>Yıldız Kızlar</v>
      </c>
      <c r="K11" s="145" t="str">
        <f t="shared" si="0"/>
        <v>Trabzon-Türkiye Yıldızlar Atletizm Şampiyonası</v>
      </c>
      <c r="L11" s="148" t="str">
        <f>'100m.-Eng-Seçme'!N$4</f>
        <v>17 MAYIS 2014 - 10.30</v>
      </c>
      <c r="M11" s="146" t="s">
        <v>464</v>
      </c>
    </row>
    <row r="12" spans="1:13" s="138" customFormat="1" ht="26.25" customHeight="1">
      <c r="A12" s="140">
        <v>10</v>
      </c>
      <c r="B12" s="150" t="s">
        <v>209</v>
      </c>
      <c r="C12" s="141">
        <f>'100m.-Eng-Seçme'!C17</f>
        <v>36370</v>
      </c>
      <c r="D12" s="149" t="str">
        <f>'100m.-Eng-Seçme'!D17</f>
        <v>YAREN BAŞ</v>
      </c>
      <c r="E12" s="149" t="str">
        <f>'100m.-Eng-Seçme'!E17</f>
        <v>SAKARYA</v>
      </c>
      <c r="F12" s="142">
        <f>'100m.-Eng-Seçme'!F17</f>
        <v>1828</v>
      </c>
      <c r="G12" s="143">
        <f>'100m.-Eng-Seçme'!A17</f>
        <v>10</v>
      </c>
      <c r="H12" s="142" t="s">
        <v>143</v>
      </c>
      <c r="I12" s="144"/>
      <c r="J12" s="142" t="str">
        <f>'YARIŞMA BİLGİLERİ'!$F$21</f>
        <v>Yıldız Kızlar</v>
      </c>
      <c r="K12" s="145" t="str">
        <f t="shared" si="0"/>
        <v>Trabzon-Türkiye Yıldızlar Atletizm Şampiyonası</v>
      </c>
      <c r="L12" s="148" t="str">
        <f>'100m.-Eng-Seçme'!N$4</f>
        <v>17 MAYIS 2014 - 10.30</v>
      </c>
      <c r="M12" s="146" t="s">
        <v>464</v>
      </c>
    </row>
    <row r="13" spans="1:13" s="138" customFormat="1" ht="26.25" customHeight="1">
      <c r="A13" s="140">
        <v>11</v>
      </c>
      <c r="B13" s="150" t="s">
        <v>209</v>
      </c>
      <c r="C13" s="141">
        <f>'100m.-Eng-Seçme'!C18</f>
        <v>36432</v>
      </c>
      <c r="D13" s="149" t="str">
        <f>'100m.-Eng-Seçme'!D18</f>
        <v>ASYA ÇULHAOĞLU</v>
      </c>
      <c r="E13" s="149" t="str">
        <f>'100m.-Eng-Seçme'!E18</f>
        <v>İZMİR</v>
      </c>
      <c r="F13" s="142">
        <f>'100m.-Eng-Seçme'!F18</f>
        <v>1847</v>
      </c>
      <c r="G13" s="143">
        <f>'100m.-Eng-Seçme'!A18</f>
        <v>11</v>
      </c>
      <c r="H13" s="142" t="s">
        <v>143</v>
      </c>
      <c r="I13" s="144"/>
      <c r="J13" s="142" t="str">
        <f>'YARIŞMA BİLGİLERİ'!$F$21</f>
        <v>Yıldız Kızlar</v>
      </c>
      <c r="K13" s="145" t="str">
        <f t="shared" si="0"/>
        <v>Trabzon-Türkiye Yıldızlar Atletizm Şampiyonası</v>
      </c>
      <c r="L13" s="148" t="str">
        <f>'100m.-Eng-Seçme'!N$4</f>
        <v>17 MAYIS 2014 - 10.30</v>
      </c>
      <c r="M13" s="146" t="s">
        <v>464</v>
      </c>
    </row>
    <row r="14" spans="1:13" s="138" customFormat="1" ht="26.25" customHeight="1">
      <c r="A14" s="140">
        <v>12</v>
      </c>
      <c r="B14" s="150" t="s">
        <v>209</v>
      </c>
      <c r="C14" s="141">
        <f>'100m.-Eng-Seçme'!C19</f>
        <v>36398</v>
      </c>
      <c r="D14" s="149" t="str">
        <f>'100m.-Eng-Seçme'!D19</f>
        <v>AYŞE ŞAHİN</v>
      </c>
      <c r="E14" s="149" t="str">
        <f>'100m.-Eng-Seçme'!E19</f>
        <v>ISPARTA</v>
      </c>
      <c r="F14" s="142">
        <f>'100m.-Eng-Seçme'!F19</f>
        <v>1920</v>
      </c>
      <c r="G14" s="143">
        <f>'100m.-Eng-Seçme'!A19</f>
        <v>12</v>
      </c>
      <c r="H14" s="142" t="s">
        <v>143</v>
      </c>
      <c r="I14" s="144"/>
      <c r="J14" s="142" t="str">
        <f>'YARIŞMA BİLGİLERİ'!$F$21</f>
        <v>Yıldız Kızlar</v>
      </c>
      <c r="K14" s="145" t="str">
        <f t="shared" si="0"/>
        <v>Trabzon-Türkiye Yıldızlar Atletizm Şampiyonası</v>
      </c>
      <c r="L14" s="148" t="str">
        <f>'100m.-Eng-Seçme'!N$4</f>
        <v>17 MAYIS 2014 - 10.30</v>
      </c>
      <c r="M14" s="146" t="s">
        <v>464</v>
      </c>
    </row>
    <row r="15" spans="1:13" s="138" customFormat="1" ht="26.25" customHeight="1">
      <c r="A15" s="140">
        <v>13</v>
      </c>
      <c r="B15" s="150" t="s">
        <v>209</v>
      </c>
      <c r="C15" s="141">
        <f>'100m.-Eng-Seçme'!C20</f>
        <v>35486</v>
      </c>
      <c r="D15" s="149" t="str">
        <f>'100m.-Eng-Seçme'!D20</f>
        <v>MERVE KALAFAT</v>
      </c>
      <c r="E15" s="149" t="str">
        <f>'100m.-Eng-Seçme'!E20</f>
        <v>RİZE</v>
      </c>
      <c r="F15" s="142">
        <f>'100m.-Eng-Seçme'!F20</f>
        <v>1940</v>
      </c>
      <c r="G15" s="143">
        <f>'100m.-Eng-Seçme'!A20</f>
        <v>13</v>
      </c>
      <c r="H15" s="142" t="s">
        <v>143</v>
      </c>
      <c r="I15" s="144"/>
      <c r="J15" s="142" t="str">
        <f>'YARIŞMA BİLGİLERİ'!$F$21</f>
        <v>Yıldız Kızlar</v>
      </c>
      <c r="K15" s="145" t="str">
        <f t="shared" si="0"/>
        <v>Trabzon-Türkiye Yıldızlar Atletizm Şampiyonası</v>
      </c>
      <c r="L15" s="148" t="str">
        <f>'100m.-Eng-Seçme'!N$4</f>
        <v>17 MAYIS 2014 - 10.30</v>
      </c>
      <c r="M15" s="146" t="s">
        <v>464</v>
      </c>
    </row>
    <row r="16" spans="1:13" s="138" customFormat="1" ht="26.25" customHeight="1">
      <c r="A16" s="140">
        <v>14</v>
      </c>
      <c r="B16" s="150" t="s">
        <v>209</v>
      </c>
      <c r="C16" s="141">
        <f>'100m.-Eng-Seçme'!C21</f>
        <v>36297</v>
      </c>
      <c r="D16" s="149" t="str">
        <f>'100m.-Eng-Seçme'!D21</f>
        <v>ASLI EYRİDAĞ</v>
      </c>
      <c r="E16" s="149" t="str">
        <f>'100m.-Eng-Seçme'!E21</f>
        <v>KASTAMONU</v>
      </c>
      <c r="F16" s="142">
        <f>'100m.-Eng-Seçme'!F21</f>
        <v>2077</v>
      </c>
      <c r="G16" s="143">
        <f>'100m.-Eng-Seçme'!A21</f>
        <v>14</v>
      </c>
      <c r="H16" s="142" t="s">
        <v>143</v>
      </c>
      <c r="I16" s="144"/>
      <c r="J16" s="142" t="str">
        <f>'YARIŞMA BİLGİLERİ'!$F$21</f>
        <v>Yıldız Kızlar</v>
      </c>
      <c r="K16" s="145" t="str">
        <f t="shared" si="0"/>
        <v>Trabzon-Türkiye Yıldızlar Atletizm Şampiyonası</v>
      </c>
      <c r="L16" s="148" t="str">
        <f>'100m.-Eng-Seçme'!N$4</f>
        <v>17 MAYIS 2014 - 10.30</v>
      </c>
      <c r="M16" s="146" t="s">
        <v>464</v>
      </c>
    </row>
    <row r="17" spans="1:13" s="138" customFormat="1" ht="26.25" customHeight="1">
      <c r="A17" s="140">
        <v>15</v>
      </c>
      <c r="B17" s="150" t="s">
        <v>209</v>
      </c>
      <c r="C17" s="141">
        <f>'100m.-Eng-Seçme'!C22</f>
        <v>36395</v>
      </c>
      <c r="D17" s="149" t="str">
        <f>'100m.-Eng-Seçme'!D22</f>
        <v>YAĞMUR VARDAR</v>
      </c>
      <c r="E17" s="149" t="str">
        <f>'100m.-Eng-Seçme'!E22</f>
        <v>EDİRNE</v>
      </c>
      <c r="F17" s="142">
        <f>'100m.-Eng-Seçme'!F22</f>
        <v>2118</v>
      </c>
      <c r="G17" s="143">
        <f>'100m.-Eng-Seçme'!A22</f>
        <v>15</v>
      </c>
      <c r="H17" s="142" t="s">
        <v>143</v>
      </c>
      <c r="I17" s="144"/>
      <c r="J17" s="142" t="str">
        <f>'YARIŞMA BİLGİLERİ'!$F$21</f>
        <v>Yıldız Kızlar</v>
      </c>
      <c r="K17" s="145" t="str">
        <f t="shared" si="0"/>
        <v>Trabzon-Türkiye Yıldızlar Atletizm Şampiyonası</v>
      </c>
      <c r="L17" s="148" t="str">
        <f>'100m.-Eng-Seçme'!N$4</f>
        <v>17 MAYIS 2014 - 10.30</v>
      </c>
      <c r="M17" s="146" t="s">
        <v>464</v>
      </c>
    </row>
    <row r="18" spans="1:13" s="138" customFormat="1" ht="26.25" customHeight="1">
      <c r="A18" s="140">
        <v>16</v>
      </c>
      <c r="B18" s="150" t="s">
        <v>209</v>
      </c>
      <c r="C18" s="141">
        <f>'100m.-Eng-Seçme'!C23</f>
        <v>35588</v>
      </c>
      <c r="D18" s="149" t="str">
        <f>'100m.-Eng-Seçme'!D23</f>
        <v>BÜŞRA TÜRİTOĞLU</v>
      </c>
      <c r="E18" s="149" t="str">
        <f>'100m.-Eng-Seçme'!E23</f>
        <v>KASTAMONU</v>
      </c>
      <c r="F18" s="142">
        <f>'100m.-Eng-Seçme'!F23</f>
        <v>2128</v>
      </c>
      <c r="G18" s="143">
        <f>'100m.-Eng-Seçme'!A23</f>
        <v>16</v>
      </c>
      <c r="H18" s="142" t="s">
        <v>143</v>
      </c>
      <c r="I18" s="144"/>
      <c r="J18" s="142" t="str">
        <f>'YARIŞMA BİLGİLERİ'!$F$21</f>
        <v>Yıldız Kızlar</v>
      </c>
      <c r="K18" s="145" t="str">
        <f t="shared" si="0"/>
        <v>Trabzon-Türkiye Yıldızlar Atletizm Şampiyonası</v>
      </c>
      <c r="L18" s="148" t="str">
        <f>'100m.-Eng-Seçme'!N$4</f>
        <v>17 MAYIS 2014 - 10.30</v>
      </c>
      <c r="M18" s="146" t="s">
        <v>464</v>
      </c>
    </row>
    <row r="19" spans="1:13" s="138" customFormat="1" ht="26.25" customHeight="1">
      <c r="A19" s="140">
        <v>17</v>
      </c>
      <c r="B19" s="150" t="s">
        <v>209</v>
      </c>
      <c r="C19" s="141">
        <f>'100m.-Eng-Seçme'!C24</f>
        <v>36880</v>
      </c>
      <c r="D19" s="149" t="str">
        <f>'100m.-Eng-Seçme'!D24</f>
        <v>BEYZANUR KAPUCU</v>
      </c>
      <c r="E19" s="149" t="str">
        <f>'100m.-Eng-Seçme'!E24</f>
        <v>TRABZON</v>
      </c>
      <c r="F19" s="142" t="str">
        <f>'100m.-Eng-Seçme'!F24</f>
        <v>DNS</v>
      </c>
      <c r="G19" s="143" t="str">
        <f>'100m.-Eng-Seçme'!A24</f>
        <v>-</v>
      </c>
      <c r="H19" s="142" t="s">
        <v>143</v>
      </c>
      <c r="I19" s="148"/>
      <c r="J19" s="142" t="str">
        <f>'YARIŞMA BİLGİLERİ'!$F$21</f>
        <v>Yıldız Kızlar</v>
      </c>
      <c r="K19" s="145" t="str">
        <f t="shared" si="0"/>
        <v>Trabzon-Türkiye Yıldızlar Atletizm Şampiyonası</v>
      </c>
      <c r="L19" s="148" t="str">
        <f>'100m.-Eng-Seçme'!N$4</f>
        <v>17 MAYIS 2014 - 10.30</v>
      </c>
      <c r="M19" s="146" t="s">
        <v>464</v>
      </c>
    </row>
    <row r="20" spans="1:13" s="138" customFormat="1" ht="26.25" customHeight="1">
      <c r="A20" s="140">
        <v>18</v>
      </c>
      <c r="B20" s="150" t="s">
        <v>209</v>
      </c>
      <c r="C20" s="141">
        <f>'100m.-Eng-Seçme'!C25</f>
        <v>0</v>
      </c>
      <c r="D20" s="149">
        <f>'100m.-Eng-Seçme'!D25</f>
        <v>0</v>
      </c>
      <c r="E20" s="149">
        <f>'100m.-Eng-Seçme'!E25</f>
        <v>0</v>
      </c>
      <c r="F20" s="142">
        <f>'100m.-Eng-Seçme'!F25</f>
        <v>0</v>
      </c>
      <c r="G20" s="143">
        <f>'100m.-Eng-Seçme'!A25</f>
        <v>0</v>
      </c>
      <c r="H20" s="142" t="s">
        <v>143</v>
      </c>
      <c r="I20" s="148"/>
      <c r="J20" s="142" t="str">
        <f>'YARIŞMA BİLGİLERİ'!$F$21</f>
        <v>Yıldız Kızlar</v>
      </c>
      <c r="K20" s="145" t="str">
        <f t="shared" si="0"/>
        <v>Trabzon-Türkiye Yıldızlar Atletizm Şampiyonası</v>
      </c>
      <c r="L20" s="148" t="str">
        <f>'100m.-Eng-Seçme'!N$4</f>
        <v>17 MAYIS 2014 - 10.30</v>
      </c>
      <c r="M20" s="146" t="s">
        <v>464</v>
      </c>
    </row>
    <row r="21" spans="1:13" s="138" customFormat="1" ht="26.25" customHeight="1">
      <c r="A21" s="140">
        <v>19</v>
      </c>
      <c r="B21" s="150" t="s">
        <v>209</v>
      </c>
      <c r="C21" s="141">
        <f>'100m.-Eng-Seçme'!C26</f>
        <v>0</v>
      </c>
      <c r="D21" s="149">
        <f>'100m.-Eng-Seçme'!D26</f>
        <v>0</v>
      </c>
      <c r="E21" s="149">
        <f>'100m.-Eng-Seçme'!E26</f>
        <v>0</v>
      </c>
      <c r="F21" s="142">
        <f>'100m.-Eng-Seçme'!F26</f>
        <v>0</v>
      </c>
      <c r="G21" s="143">
        <f>'100m.-Eng-Seçme'!A26</f>
        <v>0</v>
      </c>
      <c r="H21" s="142" t="s">
        <v>143</v>
      </c>
      <c r="I21" s="148"/>
      <c r="J21" s="142" t="str">
        <f>'YARIŞMA BİLGİLERİ'!$F$21</f>
        <v>Yıldız Kızlar</v>
      </c>
      <c r="K21" s="145" t="str">
        <f t="shared" si="0"/>
        <v>Trabzon-Türkiye Yıldızlar Atletizm Şampiyonası</v>
      </c>
      <c r="L21" s="148" t="str">
        <f>'100m.-Eng-Seçme'!N$4</f>
        <v>17 MAYIS 2014 - 10.30</v>
      </c>
      <c r="M21" s="146" t="s">
        <v>464</v>
      </c>
    </row>
    <row r="22" spans="1:13" s="138" customFormat="1" ht="26.25" customHeight="1">
      <c r="A22" s="140">
        <v>20</v>
      </c>
      <c r="B22" s="150" t="s">
        <v>209</v>
      </c>
      <c r="C22" s="141">
        <f>'100m.-Eng-Seçme'!C27</f>
        <v>0</v>
      </c>
      <c r="D22" s="149">
        <f>'100m.-Eng-Seçme'!D27</f>
        <v>0</v>
      </c>
      <c r="E22" s="149">
        <f>'100m.-Eng-Seçme'!E27</f>
        <v>0</v>
      </c>
      <c r="F22" s="142">
        <f>'100m.-Eng-Seçme'!F27</f>
        <v>0</v>
      </c>
      <c r="G22" s="143">
        <f>'100m.-Eng-Seçme'!A27</f>
        <v>0</v>
      </c>
      <c r="H22" s="142" t="s">
        <v>143</v>
      </c>
      <c r="I22" s="148"/>
      <c r="J22" s="142" t="str">
        <f>'YARIŞMA BİLGİLERİ'!$F$21</f>
        <v>Yıldız Kızlar</v>
      </c>
      <c r="K22" s="145" t="str">
        <f t="shared" si="0"/>
        <v>Trabzon-Türkiye Yıldızlar Atletizm Şampiyonası</v>
      </c>
      <c r="L22" s="148" t="str">
        <f>'100m.-Eng-Seçme'!N$4</f>
        <v>17 MAYIS 2014 - 10.30</v>
      </c>
      <c r="M22" s="146" t="s">
        <v>464</v>
      </c>
    </row>
    <row r="23" spans="1:13" s="138" customFormat="1" ht="26.25" customHeight="1">
      <c r="A23" s="140">
        <v>21</v>
      </c>
      <c r="B23" s="150" t="s">
        <v>209</v>
      </c>
      <c r="C23" s="141">
        <f>'100m.-Eng-Seçme'!C28</f>
        <v>0</v>
      </c>
      <c r="D23" s="149">
        <f>'100m.-Eng-Seçme'!D28</f>
        <v>0</v>
      </c>
      <c r="E23" s="149">
        <f>'100m.-Eng-Seçme'!E28</f>
        <v>0</v>
      </c>
      <c r="F23" s="142">
        <f>'100m.-Eng-Seçme'!F28</f>
        <v>0</v>
      </c>
      <c r="G23" s="143">
        <f>'100m.-Eng-Seçme'!A28</f>
        <v>0</v>
      </c>
      <c r="H23" s="142" t="s">
        <v>143</v>
      </c>
      <c r="I23" s="148"/>
      <c r="J23" s="142" t="str">
        <f>'YARIŞMA BİLGİLERİ'!$F$21</f>
        <v>Yıldız Kızlar</v>
      </c>
      <c r="K23" s="145" t="str">
        <f t="shared" si="0"/>
        <v>Trabzon-Türkiye Yıldızlar Atletizm Şampiyonası</v>
      </c>
      <c r="L23" s="148" t="str">
        <f>'100m.-Eng-Seçme'!N$4</f>
        <v>17 MAYIS 2014 - 10.30</v>
      </c>
      <c r="M23" s="146" t="s">
        <v>464</v>
      </c>
    </row>
    <row r="24" spans="1:13" s="138" customFormat="1" ht="26.25" customHeight="1">
      <c r="A24" s="140">
        <v>22</v>
      </c>
      <c r="B24" s="150" t="s">
        <v>209</v>
      </c>
      <c r="C24" s="141">
        <f>'100m.-Eng-Seçme'!C29</f>
        <v>0</v>
      </c>
      <c r="D24" s="149">
        <f>'100m.-Eng-Seçme'!D29</f>
        <v>0</v>
      </c>
      <c r="E24" s="149">
        <f>'100m.-Eng-Seçme'!E29</f>
        <v>0</v>
      </c>
      <c r="F24" s="142">
        <f>'100m.-Eng-Seçme'!F29</f>
        <v>0</v>
      </c>
      <c r="G24" s="143">
        <f>'100m.-Eng-Seçme'!A29</f>
        <v>0</v>
      </c>
      <c r="H24" s="142" t="s">
        <v>143</v>
      </c>
      <c r="I24" s="148"/>
      <c r="J24" s="142" t="str">
        <f>'YARIŞMA BİLGİLERİ'!$F$21</f>
        <v>Yıldız Kızlar</v>
      </c>
      <c r="K24" s="145" t="str">
        <f t="shared" si="0"/>
        <v>Trabzon-Türkiye Yıldızlar Atletizm Şampiyonası</v>
      </c>
      <c r="L24" s="148" t="str">
        <f>'100m.-Eng-Seçme'!N$4</f>
        <v>17 MAYIS 2014 - 10.30</v>
      </c>
      <c r="M24" s="146" t="s">
        <v>464</v>
      </c>
    </row>
    <row r="25" spans="1:13" s="138" customFormat="1" ht="26.25" customHeight="1">
      <c r="A25" s="140">
        <v>23</v>
      </c>
      <c r="B25" s="150" t="s">
        <v>209</v>
      </c>
      <c r="C25" s="141">
        <f>'100m.-Eng-Seçme'!C30</f>
        <v>0</v>
      </c>
      <c r="D25" s="149">
        <f>'100m.-Eng-Seçme'!D30</f>
        <v>0</v>
      </c>
      <c r="E25" s="149">
        <f>'100m.-Eng-Seçme'!E30</f>
        <v>0</v>
      </c>
      <c r="F25" s="142">
        <f>'100m.-Eng-Seçme'!F30</f>
        <v>0</v>
      </c>
      <c r="G25" s="143">
        <f>'100m.-Eng-Seçme'!A30</f>
        <v>0</v>
      </c>
      <c r="H25" s="142" t="s">
        <v>143</v>
      </c>
      <c r="I25" s="148"/>
      <c r="J25" s="142" t="str">
        <f>'YARIŞMA BİLGİLERİ'!$F$21</f>
        <v>Yıldız Kızlar</v>
      </c>
      <c r="K25" s="145" t="str">
        <f t="shared" si="0"/>
        <v>Trabzon-Türkiye Yıldızlar Atletizm Şampiyonası</v>
      </c>
      <c r="L25" s="148" t="str">
        <f>'100m.-Eng-Seçme'!N$4</f>
        <v>17 MAYIS 2014 - 10.30</v>
      </c>
      <c r="M25" s="146" t="s">
        <v>464</v>
      </c>
    </row>
    <row r="26" spans="1:13" s="138" customFormat="1" ht="26.25" customHeight="1">
      <c r="A26" s="140">
        <v>24</v>
      </c>
      <c r="B26" s="150" t="s">
        <v>209</v>
      </c>
      <c r="C26" s="141">
        <f>'100m.-Eng-Seçme'!C31</f>
        <v>0</v>
      </c>
      <c r="D26" s="149">
        <f>'100m.-Eng-Seçme'!D31</f>
        <v>0</v>
      </c>
      <c r="E26" s="149">
        <f>'100m.-Eng-Seçme'!E31</f>
        <v>0</v>
      </c>
      <c r="F26" s="142">
        <f>'100m.-Eng-Seçme'!F31</f>
        <v>0</v>
      </c>
      <c r="G26" s="143">
        <f>'100m.-Eng-Seçme'!A31</f>
        <v>0</v>
      </c>
      <c r="H26" s="142" t="s">
        <v>143</v>
      </c>
      <c r="I26" s="148"/>
      <c r="J26" s="142" t="str">
        <f>'YARIŞMA BİLGİLERİ'!$F$21</f>
        <v>Yıldız Kızlar</v>
      </c>
      <c r="K26" s="145" t="str">
        <f t="shared" si="0"/>
        <v>Trabzon-Türkiye Yıldızlar Atletizm Şampiyonası</v>
      </c>
      <c r="L26" s="148" t="str">
        <f>'100m.-Eng-Seçme'!N$4</f>
        <v>17 MAYIS 2014 - 10.30</v>
      </c>
      <c r="M26" s="146" t="s">
        <v>464</v>
      </c>
    </row>
    <row r="27" spans="1:13" s="138" customFormat="1" ht="26.25" customHeight="1">
      <c r="A27" s="140">
        <v>25</v>
      </c>
      <c r="B27" s="150" t="s">
        <v>209</v>
      </c>
      <c r="C27" s="141">
        <f>'100m.-Eng-Seçme'!C32</f>
        <v>0</v>
      </c>
      <c r="D27" s="149">
        <f>'100m.-Eng-Seçme'!D32</f>
        <v>0</v>
      </c>
      <c r="E27" s="149">
        <f>'100m.-Eng-Seçme'!E32</f>
        <v>0</v>
      </c>
      <c r="F27" s="142">
        <f>'100m.-Eng-Seçme'!F32</f>
        <v>0</v>
      </c>
      <c r="G27" s="143">
        <f>'100m.-Eng-Seçme'!A32</f>
        <v>0</v>
      </c>
      <c r="H27" s="142" t="s">
        <v>143</v>
      </c>
      <c r="I27" s="148"/>
      <c r="J27" s="142" t="str">
        <f>'YARIŞMA BİLGİLERİ'!$F$21</f>
        <v>Yıldız Kızlar</v>
      </c>
      <c r="K27" s="145" t="str">
        <f t="shared" si="0"/>
        <v>Trabzon-Türkiye Yıldızlar Atletizm Şampiyonası</v>
      </c>
      <c r="L27" s="148" t="str">
        <f>'100m.-Eng-Seçme'!N$4</f>
        <v>17 MAYIS 2014 - 10.30</v>
      </c>
      <c r="M27" s="146" t="s">
        <v>464</v>
      </c>
    </row>
    <row r="28" spans="1:13" s="138" customFormat="1" ht="26.25" customHeight="1">
      <c r="A28" s="140">
        <v>26</v>
      </c>
      <c r="B28" s="150" t="s">
        <v>209</v>
      </c>
      <c r="C28" s="141">
        <f>'100m.-Eng-Seçme'!C33</f>
        <v>0</v>
      </c>
      <c r="D28" s="149">
        <f>'100m.-Eng-Seçme'!D33</f>
        <v>0</v>
      </c>
      <c r="E28" s="149">
        <f>'100m.-Eng-Seçme'!E33</f>
        <v>0</v>
      </c>
      <c r="F28" s="142">
        <f>'100m.-Eng-Seçme'!F33</f>
        <v>0</v>
      </c>
      <c r="G28" s="143">
        <f>'100m.-Eng-Seçme'!A33</f>
        <v>0</v>
      </c>
      <c r="H28" s="142" t="s">
        <v>143</v>
      </c>
      <c r="I28" s="148"/>
      <c r="J28" s="142" t="str">
        <f>'YARIŞMA BİLGİLERİ'!$F$21</f>
        <v>Yıldız Kızlar</v>
      </c>
      <c r="K28" s="145" t="str">
        <f t="shared" si="0"/>
        <v>Trabzon-Türkiye Yıldızlar Atletizm Şampiyonası</v>
      </c>
      <c r="L28" s="148" t="str">
        <f>'100m.-Eng-Seçme'!N$4</f>
        <v>17 MAYIS 2014 - 10.30</v>
      </c>
      <c r="M28" s="146" t="s">
        <v>464</v>
      </c>
    </row>
    <row r="29" spans="1:13" s="138" customFormat="1" ht="26.25" customHeight="1">
      <c r="A29" s="140">
        <v>27</v>
      </c>
      <c r="B29" s="150" t="s">
        <v>209</v>
      </c>
      <c r="C29" s="141">
        <f>'100m.-Eng-Seçme'!C34</f>
        <v>0</v>
      </c>
      <c r="D29" s="149">
        <f>'100m.-Eng-Seçme'!D34</f>
        <v>0</v>
      </c>
      <c r="E29" s="149">
        <f>'100m.-Eng-Seçme'!E34</f>
        <v>0</v>
      </c>
      <c r="F29" s="142">
        <f>'100m.-Eng-Seçme'!F34</f>
        <v>0</v>
      </c>
      <c r="G29" s="143">
        <f>'100m.-Eng-Seçme'!A34</f>
        <v>0</v>
      </c>
      <c r="H29" s="142" t="s">
        <v>143</v>
      </c>
      <c r="I29" s="148"/>
      <c r="J29" s="142" t="str">
        <f>'YARIŞMA BİLGİLERİ'!$F$21</f>
        <v>Yıldız Kızlar</v>
      </c>
      <c r="K29" s="145" t="str">
        <f t="shared" si="0"/>
        <v>Trabzon-Türkiye Yıldızlar Atletizm Şampiyonası</v>
      </c>
      <c r="L29" s="148" t="str">
        <f>'100m.-Eng-Seçme'!N$4</f>
        <v>17 MAYIS 2014 - 10.30</v>
      </c>
      <c r="M29" s="146" t="s">
        <v>464</v>
      </c>
    </row>
    <row r="30" spans="1:13" s="138" customFormat="1" ht="26.25" customHeight="1">
      <c r="A30" s="140">
        <v>28</v>
      </c>
      <c r="B30" s="150" t="s">
        <v>209</v>
      </c>
      <c r="C30" s="141">
        <f>'100m.-Eng-Seçme'!C35</f>
        <v>0</v>
      </c>
      <c r="D30" s="149">
        <f>'100m.-Eng-Seçme'!D35</f>
        <v>0</v>
      </c>
      <c r="E30" s="149">
        <f>'100m.-Eng-Seçme'!E35</f>
        <v>0</v>
      </c>
      <c r="F30" s="142">
        <f>'100m.-Eng-Seçme'!F35</f>
        <v>0</v>
      </c>
      <c r="G30" s="143">
        <f>'100m.-Eng-Seçme'!A35</f>
        <v>0</v>
      </c>
      <c r="H30" s="142" t="s">
        <v>143</v>
      </c>
      <c r="I30" s="148"/>
      <c r="J30" s="142" t="str">
        <f>'YARIŞMA BİLGİLERİ'!$F$21</f>
        <v>Yıldız Kızlar</v>
      </c>
      <c r="K30" s="145" t="str">
        <f t="shared" si="0"/>
        <v>Trabzon-Türkiye Yıldızlar Atletizm Şampiyonası</v>
      </c>
      <c r="L30" s="148" t="str">
        <f>'100m.-Eng-Seçme'!N$4</f>
        <v>17 MAYIS 2014 - 10.30</v>
      </c>
      <c r="M30" s="146" t="s">
        <v>464</v>
      </c>
    </row>
    <row r="31" spans="1:13" s="138" customFormat="1" ht="26.25" customHeight="1">
      <c r="A31" s="140">
        <v>83</v>
      </c>
      <c r="B31" s="220" t="s">
        <v>326</v>
      </c>
      <c r="C31" s="222" t="e">
        <f>#REF!</f>
        <v>#REF!</v>
      </c>
      <c r="D31" s="224" t="e">
        <f>#REF!</f>
        <v>#REF!</v>
      </c>
      <c r="E31" s="224" t="e">
        <f>#REF!</f>
        <v>#REF!</v>
      </c>
      <c r="F31" s="225" t="e">
        <f>#REF!</f>
        <v>#REF!</v>
      </c>
      <c r="G31" s="223" t="e">
        <f>#REF!</f>
        <v>#REF!</v>
      </c>
      <c r="H31" s="148" t="s">
        <v>271</v>
      </c>
      <c r="I31" s="259"/>
      <c r="J31" s="142" t="str">
        <f>'YARIŞMA BİLGİLERİ'!$F$21</f>
        <v>Yıldız Kızlar</v>
      </c>
      <c r="K31" s="260" t="str">
        <f t="shared" si="0"/>
        <v>Trabzon-Türkiye Yıldızlar Atletizm Şampiyonası</v>
      </c>
      <c r="L31" s="146" t="e">
        <f>#REF!</f>
        <v>#REF!</v>
      </c>
      <c r="M31" s="146" t="s">
        <v>464</v>
      </c>
    </row>
    <row r="32" spans="1:13" s="138" customFormat="1" ht="26.25" customHeight="1">
      <c r="A32" s="140">
        <v>84</v>
      </c>
      <c r="B32" s="220" t="s">
        <v>326</v>
      </c>
      <c r="C32" s="222" t="e">
        <f>#REF!</f>
        <v>#REF!</v>
      </c>
      <c r="D32" s="224" t="e">
        <f>#REF!</f>
        <v>#REF!</v>
      </c>
      <c r="E32" s="224" t="e">
        <f>#REF!</f>
        <v>#REF!</v>
      </c>
      <c r="F32" s="225" t="e">
        <f>#REF!</f>
        <v>#REF!</v>
      </c>
      <c r="G32" s="223" t="e">
        <f>#REF!</f>
        <v>#REF!</v>
      </c>
      <c r="H32" s="148" t="s">
        <v>271</v>
      </c>
      <c r="I32" s="259"/>
      <c r="J32" s="142" t="str">
        <f>'YARIŞMA BİLGİLERİ'!$F$21</f>
        <v>Yıldız Kızlar</v>
      </c>
      <c r="K32" s="260" t="str">
        <f t="shared" si="0"/>
        <v>Trabzon-Türkiye Yıldızlar Atletizm Şampiyonası</v>
      </c>
      <c r="L32" s="146" t="e">
        <f>#REF!</f>
        <v>#REF!</v>
      </c>
      <c r="M32" s="146" t="s">
        <v>464</v>
      </c>
    </row>
    <row r="33" spans="1:13" s="138" customFormat="1" ht="26.25" customHeight="1">
      <c r="A33" s="140">
        <v>85</v>
      </c>
      <c r="B33" s="220" t="s">
        <v>326</v>
      </c>
      <c r="C33" s="222" t="e">
        <f>#REF!</f>
        <v>#REF!</v>
      </c>
      <c r="D33" s="224" t="e">
        <f>#REF!</f>
        <v>#REF!</v>
      </c>
      <c r="E33" s="224" t="e">
        <f>#REF!</f>
        <v>#REF!</v>
      </c>
      <c r="F33" s="225" t="e">
        <f>#REF!</f>
        <v>#REF!</v>
      </c>
      <c r="G33" s="223" t="e">
        <f>#REF!</f>
        <v>#REF!</v>
      </c>
      <c r="H33" s="148" t="s">
        <v>271</v>
      </c>
      <c r="I33" s="259"/>
      <c r="J33" s="142" t="str">
        <f>'YARIŞMA BİLGİLERİ'!$F$21</f>
        <v>Yıldız Kızlar</v>
      </c>
      <c r="K33" s="260" t="str">
        <f t="shared" si="0"/>
        <v>Trabzon-Türkiye Yıldızlar Atletizm Şampiyonası</v>
      </c>
      <c r="L33" s="146" t="e">
        <f>#REF!</f>
        <v>#REF!</v>
      </c>
      <c r="M33" s="146" t="s">
        <v>464</v>
      </c>
    </row>
    <row r="34" spans="1:13" s="138" customFormat="1" ht="26.25" customHeight="1">
      <c r="A34" s="140">
        <v>86</v>
      </c>
      <c r="B34" s="220" t="s">
        <v>326</v>
      </c>
      <c r="C34" s="222" t="e">
        <f>#REF!</f>
        <v>#REF!</v>
      </c>
      <c r="D34" s="224" t="e">
        <f>#REF!</f>
        <v>#REF!</v>
      </c>
      <c r="E34" s="224" t="e">
        <f>#REF!</f>
        <v>#REF!</v>
      </c>
      <c r="F34" s="225" t="e">
        <f>#REF!</f>
        <v>#REF!</v>
      </c>
      <c r="G34" s="223" t="e">
        <f>#REF!</f>
        <v>#REF!</v>
      </c>
      <c r="H34" s="148" t="s">
        <v>271</v>
      </c>
      <c r="I34" s="259"/>
      <c r="J34" s="142" t="str">
        <f>'YARIŞMA BİLGİLERİ'!$F$21</f>
        <v>Yıldız Kızlar</v>
      </c>
      <c r="K34" s="260" t="str">
        <f t="shared" si="0"/>
        <v>Trabzon-Türkiye Yıldızlar Atletizm Şampiyonası</v>
      </c>
      <c r="L34" s="146" t="e">
        <f>#REF!</f>
        <v>#REF!</v>
      </c>
      <c r="M34" s="146" t="s">
        <v>464</v>
      </c>
    </row>
    <row r="35" spans="1:13" s="138" customFormat="1" ht="26.25" customHeight="1">
      <c r="A35" s="140">
        <v>87</v>
      </c>
      <c r="B35" s="220" t="s">
        <v>326</v>
      </c>
      <c r="C35" s="222" t="e">
        <f>#REF!</f>
        <v>#REF!</v>
      </c>
      <c r="D35" s="224" t="e">
        <f>#REF!</f>
        <v>#REF!</v>
      </c>
      <c r="E35" s="224" t="e">
        <f>#REF!</f>
        <v>#REF!</v>
      </c>
      <c r="F35" s="225" t="e">
        <f>#REF!</f>
        <v>#REF!</v>
      </c>
      <c r="G35" s="223" t="e">
        <f>#REF!</f>
        <v>#REF!</v>
      </c>
      <c r="H35" s="148" t="s">
        <v>271</v>
      </c>
      <c r="I35" s="259"/>
      <c r="J35" s="142" t="str">
        <f>'YARIŞMA BİLGİLERİ'!$F$21</f>
        <v>Yıldız Kızlar</v>
      </c>
      <c r="K35" s="260" t="str">
        <f t="shared" si="0"/>
        <v>Trabzon-Türkiye Yıldızlar Atletizm Şampiyonası</v>
      </c>
      <c r="L35" s="146" t="e">
        <f>#REF!</f>
        <v>#REF!</v>
      </c>
      <c r="M35" s="146" t="s">
        <v>464</v>
      </c>
    </row>
    <row r="36" spans="1:13" s="138" customFormat="1" ht="26.25" customHeight="1">
      <c r="A36" s="140">
        <v>88</v>
      </c>
      <c r="B36" s="220" t="s">
        <v>326</v>
      </c>
      <c r="C36" s="222" t="e">
        <f>#REF!</f>
        <v>#REF!</v>
      </c>
      <c r="D36" s="224" t="e">
        <f>#REF!</f>
        <v>#REF!</v>
      </c>
      <c r="E36" s="224" t="e">
        <f>#REF!</f>
        <v>#REF!</v>
      </c>
      <c r="F36" s="225" t="e">
        <f>#REF!</f>
        <v>#REF!</v>
      </c>
      <c r="G36" s="223" t="e">
        <f>#REF!</f>
        <v>#REF!</v>
      </c>
      <c r="H36" s="148" t="s">
        <v>271</v>
      </c>
      <c r="I36" s="259"/>
      <c r="J36" s="142" t="str">
        <f>'YARIŞMA BİLGİLERİ'!$F$21</f>
        <v>Yıldız Kızlar</v>
      </c>
      <c r="K36" s="260" t="str">
        <f t="shared" si="0"/>
        <v>Trabzon-Türkiye Yıldızlar Atletizm Şampiyonası</v>
      </c>
      <c r="L36" s="146" t="e">
        <f>#REF!</f>
        <v>#REF!</v>
      </c>
      <c r="M36" s="146" t="s">
        <v>464</v>
      </c>
    </row>
    <row r="37" spans="1:13" s="138" customFormat="1" ht="26.25" customHeight="1">
      <c r="A37" s="140">
        <v>89</v>
      </c>
      <c r="B37" s="220" t="s">
        <v>326</v>
      </c>
      <c r="C37" s="222" t="e">
        <f>#REF!</f>
        <v>#REF!</v>
      </c>
      <c r="D37" s="224" t="e">
        <f>#REF!</f>
        <v>#REF!</v>
      </c>
      <c r="E37" s="224" t="e">
        <f>#REF!</f>
        <v>#REF!</v>
      </c>
      <c r="F37" s="225" t="e">
        <f>#REF!</f>
        <v>#REF!</v>
      </c>
      <c r="G37" s="223" t="e">
        <f>#REF!</f>
        <v>#REF!</v>
      </c>
      <c r="H37" s="148" t="s">
        <v>271</v>
      </c>
      <c r="I37" s="259"/>
      <c r="J37" s="142" t="str">
        <f>'YARIŞMA BİLGİLERİ'!$F$21</f>
        <v>Yıldız Kızlar</v>
      </c>
      <c r="K37" s="260" t="str">
        <f t="shared" si="0"/>
        <v>Trabzon-Türkiye Yıldızlar Atletizm Şampiyonası</v>
      </c>
      <c r="L37" s="146" t="e">
        <f>#REF!</f>
        <v>#REF!</v>
      </c>
      <c r="M37" s="146" t="s">
        <v>464</v>
      </c>
    </row>
    <row r="38" spans="1:13" s="138" customFormat="1" ht="26.25" customHeight="1">
      <c r="A38" s="140">
        <v>90</v>
      </c>
      <c r="B38" s="220" t="s">
        <v>326</v>
      </c>
      <c r="C38" s="222" t="e">
        <f>#REF!</f>
        <v>#REF!</v>
      </c>
      <c r="D38" s="224" t="e">
        <f>#REF!</f>
        <v>#REF!</v>
      </c>
      <c r="E38" s="224" t="e">
        <f>#REF!</f>
        <v>#REF!</v>
      </c>
      <c r="F38" s="225" t="e">
        <f>#REF!</f>
        <v>#REF!</v>
      </c>
      <c r="G38" s="223" t="e">
        <f>#REF!</f>
        <v>#REF!</v>
      </c>
      <c r="H38" s="148" t="s">
        <v>271</v>
      </c>
      <c r="I38" s="259"/>
      <c r="J38" s="142" t="str">
        <f>'YARIŞMA BİLGİLERİ'!$F$21</f>
        <v>Yıldız Kızlar</v>
      </c>
      <c r="K38" s="260" t="str">
        <f t="shared" si="0"/>
        <v>Trabzon-Türkiye Yıldızlar Atletizm Şampiyonası</v>
      </c>
      <c r="L38" s="146" t="e">
        <f>#REF!</f>
        <v>#REF!</v>
      </c>
      <c r="M38" s="146" t="s">
        <v>464</v>
      </c>
    </row>
    <row r="39" spans="1:13" s="138" customFormat="1" ht="26.25" customHeight="1">
      <c r="A39" s="140">
        <v>91</v>
      </c>
      <c r="B39" s="220" t="s">
        <v>326</v>
      </c>
      <c r="C39" s="222" t="e">
        <f>#REF!</f>
        <v>#REF!</v>
      </c>
      <c r="D39" s="224" t="e">
        <f>#REF!</f>
        <v>#REF!</v>
      </c>
      <c r="E39" s="224" t="e">
        <f>#REF!</f>
        <v>#REF!</v>
      </c>
      <c r="F39" s="225" t="e">
        <f>#REF!</f>
        <v>#REF!</v>
      </c>
      <c r="G39" s="223" t="e">
        <f>#REF!</f>
        <v>#REF!</v>
      </c>
      <c r="H39" s="148" t="s">
        <v>271</v>
      </c>
      <c r="I39" s="259"/>
      <c r="J39" s="142" t="str">
        <f>'YARIŞMA BİLGİLERİ'!$F$21</f>
        <v>Yıldız Kızlar</v>
      </c>
      <c r="K39" s="260" t="str">
        <f t="shared" si="0"/>
        <v>Trabzon-Türkiye Yıldızlar Atletizm Şampiyonası</v>
      </c>
      <c r="L39" s="146" t="e">
        <f>#REF!</f>
        <v>#REF!</v>
      </c>
      <c r="M39" s="146" t="s">
        <v>464</v>
      </c>
    </row>
    <row r="40" spans="1:13" s="138" customFormat="1" ht="26.25" customHeight="1">
      <c r="A40" s="140">
        <v>92</v>
      </c>
      <c r="B40" s="220" t="s">
        <v>326</v>
      </c>
      <c r="C40" s="222" t="e">
        <f>#REF!</f>
        <v>#REF!</v>
      </c>
      <c r="D40" s="224" t="e">
        <f>#REF!</f>
        <v>#REF!</v>
      </c>
      <c r="E40" s="224" t="e">
        <f>#REF!</f>
        <v>#REF!</v>
      </c>
      <c r="F40" s="225" t="e">
        <f>#REF!</f>
        <v>#REF!</v>
      </c>
      <c r="G40" s="223" t="e">
        <f>#REF!</f>
        <v>#REF!</v>
      </c>
      <c r="H40" s="148" t="s">
        <v>271</v>
      </c>
      <c r="I40" s="259"/>
      <c r="J40" s="142" t="str">
        <f>'YARIŞMA BİLGİLERİ'!$F$21</f>
        <v>Yıldız Kızlar</v>
      </c>
      <c r="K40" s="260" t="str">
        <f t="shared" si="0"/>
        <v>Trabzon-Türkiye Yıldızlar Atletizm Şampiyonası</v>
      </c>
      <c r="L40" s="146" t="e">
        <f>#REF!</f>
        <v>#REF!</v>
      </c>
      <c r="M40" s="146" t="s">
        <v>464</v>
      </c>
    </row>
    <row r="41" spans="1:13" s="138" customFormat="1" ht="26.25" customHeight="1">
      <c r="A41" s="140">
        <v>93</v>
      </c>
      <c r="B41" s="220" t="s">
        <v>326</v>
      </c>
      <c r="C41" s="222" t="e">
        <f>#REF!</f>
        <v>#REF!</v>
      </c>
      <c r="D41" s="224" t="e">
        <f>#REF!</f>
        <v>#REF!</v>
      </c>
      <c r="E41" s="224" t="e">
        <f>#REF!</f>
        <v>#REF!</v>
      </c>
      <c r="F41" s="225" t="e">
        <f>#REF!</f>
        <v>#REF!</v>
      </c>
      <c r="G41" s="223" t="e">
        <f>#REF!</f>
        <v>#REF!</v>
      </c>
      <c r="H41" s="148" t="s">
        <v>271</v>
      </c>
      <c r="I41" s="259"/>
      <c r="J41" s="142" t="str">
        <f>'YARIŞMA BİLGİLERİ'!$F$21</f>
        <v>Yıldız Kızlar</v>
      </c>
      <c r="K41" s="260" t="str">
        <f t="shared" si="0"/>
        <v>Trabzon-Türkiye Yıldızlar Atletizm Şampiyonası</v>
      </c>
      <c r="L41" s="146" t="e">
        <f>#REF!</f>
        <v>#REF!</v>
      </c>
      <c r="M41" s="146" t="s">
        <v>464</v>
      </c>
    </row>
    <row r="42" spans="1:13" s="138" customFormat="1" ht="26.25" customHeight="1">
      <c r="A42" s="140">
        <v>94</v>
      </c>
      <c r="B42" s="220" t="s">
        <v>326</v>
      </c>
      <c r="C42" s="222" t="e">
        <f>#REF!</f>
        <v>#REF!</v>
      </c>
      <c r="D42" s="224" t="e">
        <f>#REF!</f>
        <v>#REF!</v>
      </c>
      <c r="E42" s="224" t="e">
        <f>#REF!</f>
        <v>#REF!</v>
      </c>
      <c r="F42" s="225" t="e">
        <f>#REF!</f>
        <v>#REF!</v>
      </c>
      <c r="G42" s="223" t="e">
        <f>#REF!</f>
        <v>#REF!</v>
      </c>
      <c r="H42" s="148" t="s">
        <v>271</v>
      </c>
      <c r="I42" s="259"/>
      <c r="J42" s="142" t="str">
        <f>'YARIŞMA BİLGİLERİ'!$F$21</f>
        <v>Yıldız Kızlar</v>
      </c>
      <c r="K42" s="260" t="str">
        <f t="shared" si="0"/>
        <v>Trabzon-Türkiye Yıldızlar Atletizm Şampiyonası</v>
      </c>
      <c r="L42" s="146" t="e">
        <f>#REF!</f>
        <v>#REF!</v>
      </c>
      <c r="M42" s="146" t="s">
        <v>464</v>
      </c>
    </row>
    <row r="43" spans="1:13" s="138" customFormat="1" ht="26.25" customHeight="1">
      <c r="A43" s="140">
        <v>95</v>
      </c>
      <c r="B43" s="220" t="s">
        <v>326</v>
      </c>
      <c r="C43" s="222" t="e">
        <f>#REF!</f>
        <v>#REF!</v>
      </c>
      <c r="D43" s="224" t="e">
        <f>#REF!</f>
        <v>#REF!</v>
      </c>
      <c r="E43" s="224" t="e">
        <f>#REF!</f>
        <v>#REF!</v>
      </c>
      <c r="F43" s="225" t="e">
        <f>#REF!</f>
        <v>#REF!</v>
      </c>
      <c r="G43" s="223" t="e">
        <f>#REF!</f>
        <v>#REF!</v>
      </c>
      <c r="H43" s="148" t="s">
        <v>271</v>
      </c>
      <c r="I43" s="259"/>
      <c r="J43" s="142" t="str">
        <f>'YARIŞMA BİLGİLERİ'!$F$21</f>
        <v>Yıldız Kızlar</v>
      </c>
      <c r="K43" s="260" t="str">
        <f t="shared" si="0"/>
        <v>Trabzon-Türkiye Yıldızlar Atletizm Şampiyonası</v>
      </c>
      <c r="L43" s="146" t="e">
        <f>#REF!</f>
        <v>#REF!</v>
      </c>
      <c r="M43" s="146" t="s">
        <v>464</v>
      </c>
    </row>
    <row r="44" spans="1:13" s="138" customFormat="1" ht="26.25" customHeight="1">
      <c r="A44" s="140">
        <v>96</v>
      </c>
      <c r="B44" s="220" t="s">
        <v>326</v>
      </c>
      <c r="C44" s="222" t="e">
        <f>#REF!</f>
        <v>#REF!</v>
      </c>
      <c r="D44" s="224" t="e">
        <f>#REF!</f>
        <v>#REF!</v>
      </c>
      <c r="E44" s="224" t="e">
        <f>#REF!</f>
        <v>#REF!</v>
      </c>
      <c r="F44" s="225" t="e">
        <f>#REF!</f>
        <v>#REF!</v>
      </c>
      <c r="G44" s="223" t="e">
        <f>#REF!</f>
        <v>#REF!</v>
      </c>
      <c r="H44" s="148" t="s">
        <v>271</v>
      </c>
      <c r="I44" s="259"/>
      <c r="J44" s="142" t="str">
        <f>'YARIŞMA BİLGİLERİ'!$F$21</f>
        <v>Yıldız Kızlar</v>
      </c>
      <c r="K44" s="260" t="str">
        <f t="shared" si="0"/>
        <v>Trabzon-Türkiye Yıldızlar Atletizm Şampiyonası</v>
      </c>
      <c r="L44" s="146" t="e">
        <f>#REF!</f>
        <v>#REF!</v>
      </c>
      <c r="M44" s="146" t="s">
        <v>464</v>
      </c>
    </row>
    <row r="45" spans="1:13" s="138" customFormat="1" ht="26.25" customHeight="1">
      <c r="A45" s="140">
        <v>97</v>
      </c>
      <c r="B45" s="220" t="s">
        <v>326</v>
      </c>
      <c r="C45" s="222" t="e">
        <f>#REF!</f>
        <v>#REF!</v>
      </c>
      <c r="D45" s="224" t="e">
        <f>#REF!</f>
        <v>#REF!</v>
      </c>
      <c r="E45" s="224" t="e">
        <f>#REF!</f>
        <v>#REF!</v>
      </c>
      <c r="F45" s="225" t="e">
        <f>#REF!</f>
        <v>#REF!</v>
      </c>
      <c r="G45" s="223" t="e">
        <f>#REF!</f>
        <v>#REF!</v>
      </c>
      <c r="H45" s="148" t="s">
        <v>271</v>
      </c>
      <c r="I45" s="259"/>
      <c r="J45" s="142" t="str">
        <f>'YARIŞMA BİLGİLERİ'!$F$21</f>
        <v>Yıldız Kızlar</v>
      </c>
      <c r="K45" s="260" t="str">
        <f t="shared" si="0"/>
        <v>Trabzon-Türkiye Yıldızlar Atletizm Şampiyonası</v>
      </c>
      <c r="L45" s="146" t="e">
        <f>#REF!</f>
        <v>#REF!</v>
      </c>
      <c r="M45" s="146" t="s">
        <v>464</v>
      </c>
    </row>
    <row r="46" spans="1:13" s="138" customFormat="1" ht="26.25" customHeight="1">
      <c r="A46" s="140">
        <v>98</v>
      </c>
      <c r="B46" s="220" t="s">
        <v>326</v>
      </c>
      <c r="C46" s="222" t="e">
        <f>#REF!</f>
        <v>#REF!</v>
      </c>
      <c r="D46" s="224" t="e">
        <f>#REF!</f>
        <v>#REF!</v>
      </c>
      <c r="E46" s="224" t="e">
        <f>#REF!</f>
        <v>#REF!</v>
      </c>
      <c r="F46" s="225" t="e">
        <f>#REF!</f>
        <v>#REF!</v>
      </c>
      <c r="G46" s="223" t="e">
        <f>#REF!</f>
        <v>#REF!</v>
      </c>
      <c r="H46" s="148" t="s">
        <v>271</v>
      </c>
      <c r="I46" s="259"/>
      <c r="J46" s="142" t="str">
        <f>'YARIŞMA BİLGİLERİ'!$F$21</f>
        <v>Yıldız Kızlar</v>
      </c>
      <c r="K46" s="260" t="str">
        <f t="shared" si="0"/>
        <v>Trabzon-Türkiye Yıldızlar Atletizm Şampiyonası</v>
      </c>
      <c r="L46" s="146" t="e">
        <f>#REF!</f>
        <v>#REF!</v>
      </c>
      <c r="M46" s="146" t="s">
        <v>464</v>
      </c>
    </row>
    <row r="47" spans="1:13" s="138" customFormat="1" ht="26.25" customHeight="1">
      <c r="A47" s="140">
        <v>99</v>
      </c>
      <c r="B47" s="220" t="s">
        <v>326</v>
      </c>
      <c r="C47" s="222" t="e">
        <f>#REF!</f>
        <v>#REF!</v>
      </c>
      <c r="D47" s="224" t="e">
        <f>#REF!</f>
        <v>#REF!</v>
      </c>
      <c r="E47" s="224" t="e">
        <f>#REF!</f>
        <v>#REF!</v>
      </c>
      <c r="F47" s="225" t="e">
        <f>#REF!</f>
        <v>#REF!</v>
      </c>
      <c r="G47" s="223" t="e">
        <f>#REF!</f>
        <v>#REF!</v>
      </c>
      <c r="H47" s="148" t="s">
        <v>271</v>
      </c>
      <c r="I47" s="259"/>
      <c r="J47" s="142" t="str">
        <f>'YARIŞMA BİLGİLERİ'!$F$21</f>
        <v>Yıldız Kızlar</v>
      </c>
      <c r="K47" s="260" t="str">
        <f t="shared" si="0"/>
        <v>Trabzon-Türkiye Yıldızlar Atletizm Şampiyonası</v>
      </c>
      <c r="L47" s="146" t="e">
        <f>#REF!</f>
        <v>#REF!</v>
      </c>
      <c r="M47" s="146" t="s">
        <v>464</v>
      </c>
    </row>
    <row r="48" spans="1:13" s="138" customFormat="1" ht="26.25" customHeight="1">
      <c r="A48" s="140">
        <v>100</v>
      </c>
      <c r="B48" s="220" t="s">
        <v>326</v>
      </c>
      <c r="C48" s="222" t="e">
        <f>#REF!</f>
        <v>#REF!</v>
      </c>
      <c r="D48" s="224" t="e">
        <f>#REF!</f>
        <v>#REF!</v>
      </c>
      <c r="E48" s="224" t="e">
        <f>#REF!</f>
        <v>#REF!</v>
      </c>
      <c r="F48" s="225" t="e">
        <f>#REF!</f>
        <v>#REF!</v>
      </c>
      <c r="G48" s="223" t="e">
        <f>#REF!</f>
        <v>#REF!</v>
      </c>
      <c r="H48" s="148" t="s">
        <v>271</v>
      </c>
      <c r="I48" s="259"/>
      <c r="J48" s="142" t="str">
        <f>'YARIŞMA BİLGİLERİ'!$F$21</f>
        <v>Yıldız Kızlar</v>
      </c>
      <c r="K48" s="260" t="str">
        <f t="shared" si="0"/>
        <v>Trabzon-Türkiye Yıldızlar Atletizm Şampiyonası</v>
      </c>
      <c r="L48" s="146" t="e">
        <f>#REF!</f>
        <v>#REF!</v>
      </c>
      <c r="M48" s="146" t="s">
        <v>464</v>
      </c>
    </row>
    <row r="49" spans="1:13" s="138" customFormat="1" ht="26.25" customHeight="1">
      <c r="A49" s="140">
        <v>101</v>
      </c>
      <c r="B49" s="220" t="s">
        <v>326</v>
      </c>
      <c r="C49" s="222" t="e">
        <f>#REF!</f>
        <v>#REF!</v>
      </c>
      <c r="D49" s="224" t="e">
        <f>#REF!</f>
        <v>#REF!</v>
      </c>
      <c r="E49" s="224" t="e">
        <f>#REF!</f>
        <v>#REF!</v>
      </c>
      <c r="F49" s="225" t="e">
        <f>#REF!</f>
        <v>#REF!</v>
      </c>
      <c r="G49" s="223" t="e">
        <f>#REF!</f>
        <v>#REF!</v>
      </c>
      <c r="H49" s="148" t="s">
        <v>271</v>
      </c>
      <c r="I49" s="259"/>
      <c r="J49" s="142" t="str">
        <f>'YARIŞMA BİLGİLERİ'!$F$21</f>
        <v>Yıldız Kızlar</v>
      </c>
      <c r="K49" s="260" t="str">
        <f t="shared" si="0"/>
        <v>Trabzon-Türkiye Yıldızlar Atletizm Şampiyonası</v>
      </c>
      <c r="L49" s="146" t="e">
        <f>#REF!</f>
        <v>#REF!</v>
      </c>
      <c r="M49" s="146" t="s">
        <v>464</v>
      </c>
    </row>
    <row r="50" spans="1:13" s="138" customFormat="1" ht="26.25" customHeight="1">
      <c r="A50" s="140">
        <v>102</v>
      </c>
      <c r="B50" s="220" t="s">
        <v>326</v>
      </c>
      <c r="C50" s="222" t="e">
        <f>#REF!</f>
        <v>#REF!</v>
      </c>
      <c r="D50" s="224" t="e">
        <f>#REF!</f>
        <v>#REF!</v>
      </c>
      <c r="E50" s="224" t="e">
        <f>#REF!</f>
        <v>#REF!</v>
      </c>
      <c r="F50" s="225" t="e">
        <f>#REF!</f>
        <v>#REF!</v>
      </c>
      <c r="G50" s="223" t="e">
        <f>#REF!</f>
        <v>#REF!</v>
      </c>
      <c r="H50" s="148" t="s">
        <v>271</v>
      </c>
      <c r="I50" s="259"/>
      <c r="J50" s="142" t="str">
        <f>'YARIŞMA BİLGİLERİ'!$F$21</f>
        <v>Yıldız Kızlar</v>
      </c>
      <c r="K50" s="260" t="str">
        <f t="shared" si="0"/>
        <v>Trabzon-Türkiye Yıldızlar Atletizm Şampiyonası</v>
      </c>
      <c r="L50" s="146" t="e">
        <f>#REF!</f>
        <v>#REF!</v>
      </c>
      <c r="M50" s="146" t="s">
        <v>464</v>
      </c>
    </row>
    <row r="51" spans="1:13" s="138" customFormat="1" ht="26.25" customHeight="1">
      <c r="A51" s="140">
        <v>103</v>
      </c>
      <c r="B51" s="220" t="s">
        <v>326</v>
      </c>
      <c r="C51" s="222" t="e">
        <f>#REF!</f>
        <v>#REF!</v>
      </c>
      <c r="D51" s="224" t="e">
        <f>#REF!</f>
        <v>#REF!</v>
      </c>
      <c r="E51" s="224" t="e">
        <f>#REF!</f>
        <v>#REF!</v>
      </c>
      <c r="F51" s="225" t="e">
        <f>#REF!</f>
        <v>#REF!</v>
      </c>
      <c r="G51" s="223" t="e">
        <f>#REF!</f>
        <v>#REF!</v>
      </c>
      <c r="H51" s="148" t="s">
        <v>271</v>
      </c>
      <c r="I51" s="259"/>
      <c r="J51" s="142" t="str">
        <f>'YARIŞMA BİLGİLERİ'!$F$21</f>
        <v>Yıldız Kızlar</v>
      </c>
      <c r="K51" s="260" t="str">
        <f t="shared" si="0"/>
        <v>Trabzon-Türkiye Yıldızlar Atletizm Şampiyonası</v>
      </c>
      <c r="L51" s="146" t="e">
        <f>#REF!</f>
        <v>#REF!</v>
      </c>
      <c r="M51" s="146" t="s">
        <v>464</v>
      </c>
    </row>
    <row r="52" spans="1:13" s="138" customFormat="1" ht="26.25" customHeight="1">
      <c r="A52" s="140">
        <v>104</v>
      </c>
      <c r="B52" s="220" t="s">
        <v>326</v>
      </c>
      <c r="C52" s="222" t="e">
        <f>#REF!</f>
        <v>#REF!</v>
      </c>
      <c r="D52" s="224" t="e">
        <f>#REF!</f>
        <v>#REF!</v>
      </c>
      <c r="E52" s="224" t="e">
        <f>#REF!</f>
        <v>#REF!</v>
      </c>
      <c r="F52" s="225" t="e">
        <f>#REF!</f>
        <v>#REF!</v>
      </c>
      <c r="G52" s="223" t="e">
        <f>#REF!</f>
        <v>#REF!</v>
      </c>
      <c r="H52" s="148" t="s">
        <v>271</v>
      </c>
      <c r="I52" s="259"/>
      <c r="J52" s="142" t="str">
        <f>'YARIŞMA BİLGİLERİ'!$F$21</f>
        <v>Yıldız Kızlar</v>
      </c>
      <c r="K52" s="260" t="str">
        <f t="shared" si="0"/>
        <v>Trabzon-Türkiye Yıldızlar Atletizm Şampiyonası</v>
      </c>
      <c r="L52" s="146" t="e">
        <f>#REF!</f>
        <v>#REF!</v>
      </c>
      <c r="M52" s="146" t="s">
        <v>464</v>
      </c>
    </row>
    <row r="53" spans="1:13" s="138" customFormat="1" ht="26.25" customHeight="1">
      <c r="A53" s="140">
        <v>105</v>
      </c>
      <c r="B53" s="220" t="s">
        <v>326</v>
      </c>
      <c r="C53" s="222" t="e">
        <f>#REF!</f>
        <v>#REF!</v>
      </c>
      <c r="D53" s="224" t="e">
        <f>#REF!</f>
        <v>#REF!</v>
      </c>
      <c r="E53" s="224" t="e">
        <f>#REF!</f>
        <v>#REF!</v>
      </c>
      <c r="F53" s="225" t="e">
        <f>#REF!</f>
        <v>#REF!</v>
      </c>
      <c r="G53" s="223" t="e">
        <f>#REF!</f>
        <v>#REF!</v>
      </c>
      <c r="H53" s="148" t="s">
        <v>271</v>
      </c>
      <c r="I53" s="259"/>
      <c r="J53" s="142" t="str">
        <f>'YARIŞMA BİLGİLERİ'!$F$21</f>
        <v>Yıldız Kızlar</v>
      </c>
      <c r="K53" s="260" t="str">
        <f t="shared" si="0"/>
        <v>Trabzon-Türkiye Yıldızlar Atletizm Şampiyonası</v>
      </c>
      <c r="L53" s="146" t="e">
        <f>#REF!</f>
        <v>#REF!</v>
      </c>
      <c r="M53" s="146" t="s">
        <v>464</v>
      </c>
    </row>
    <row r="54" spans="1:13" s="138" customFormat="1" ht="26.25" customHeight="1">
      <c r="A54" s="140">
        <v>106</v>
      </c>
      <c r="B54" s="220" t="s">
        <v>326</v>
      </c>
      <c r="C54" s="222" t="e">
        <f>#REF!</f>
        <v>#REF!</v>
      </c>
      <c r="D54" s="224" t="e">
        <f>#REF!</f>
        <v>#REF!</v>
      </c>
      <c r="E54" s="224" t="e">
        <f>#REF!</f>
        <v>#REF!</v>
      </c>
      <c r="F54" s="225" t="e">
        <f>#REF!</f>
        <v>#REF!</v>
      </c>
      <c r="G54" s="223" t="e">
        <f>#REF!</f>
        <v>#REF!</v>
      </c>
      <c r="H54" s="148" t="s">
        <v>271</v>
      </c>
      <c r="I54" s="259"/>
      <c r="J54" s="142" t="str">
        <f>'YARIŞMA BİLGİLERİ'!$F$21</f>
        <v>Yıldız Kızlar</v>
      </c>
      <c r="K54" s="260" t="str">
        <f t="shared" si="0"/>
        <v>Trabzon-Türkiye Yıldızlar Atletizm Şampiyonası</v>
      </c>
      <c r="L54" s="146" t="e">
        <f>#REF!</f>
        <v>#REF!</v>
      </c>
      <c r="M54" s="146" t="s">
        <v>464</v>
      </c>
    </row>
    <row r="55" spans="1:13" s="138" customFormat="1" ht="26.25" customHeight="1">
      <c r="A55" s="140">
        <v>107</v>
      </c>
      <c r="B55" s="220" t="s">
        <v>326</v>
      </c>
      <c r="C55" s="222" t="e">
        <f>#REF!</f>
        <v>#REF!</v>
      </c>
      <c r="D55" s="224" t="e">
        <f>#REF!</f>
        <v>#REF!</v>
      </c>
      <c r="E55" s="224" t="e">
        <f>#REF!</f>
        <v>#REF!</v>
      </c>
      <c r="F55" s="225" t="e">
        <f>#REF!</f>
        <v>#REF!</v>
      </c>
      <c r="G55" s="223" t="e">
        <f>#REF!</f>
        <v>#REF!</v>
      </c>
      <c r="H55" s="148" t="s">
        <v>271</v>
      </c>
      <c r="I55" s="259"/>
      <c r="J55" s="142" t="str">
        <f>'YARIŞMA BİLGİLERİ'!$F$21</f>
        <v>Yıldız Kızlar</v>
      </c>
      <c r="K55" s="260" t="str">
        <f t="shared" si="0"/>
        <v>Trabzon-Türkiye Yıldızlar Atletizm Şampiyonası</v>
      </c>
      <c r="L55" s="146" t="e">
        <f>#REF!</f>
        <v>#REF!</v>
      </c>
      <c r="M55" s="146" t="s">
        <v>464</v>
      </c>
    </row>
    <row r="56" spans="1:13" s="138" customFormat="1" ht="26.25" customHeight="1">
      <c r="A56" s="140">
        <v>123</v>
      </c>
      <c r="B56" s="220" t="s">
        <v>326</v>
      </c>
      <c r="C56" s="222" t="e">
        <f>#REF!</f>
        <v>#REF!</v>
      </c>
      <c r="D56" s="224" t="e">
        <f>#REF!</f>
        <v>#REF!</v>
      </c>
      <c r="E56" s="224" t="e">
        <f>#REF!</f>
        <v>#REF!</v>
      </c>
      <c r="F56" s="225" t="e">
        <f>#REF!</f>
        <v>#REF!</v>
      </c>
      <c r="G56" s="223" t="e">
        <f>#REF!</f>
        <v>#REF!</v>
      </c>
      <c r="H56" s="148" t="s">
        <v>271</v>
      </c>
      <c r="I56" s="259"/>
      <c r="J56" s="142" t="str">
        <f>'YARIŞMA BİLGİLERİ'!$F$21</f>
        <v>Yıldız Kızlar</v>
      </c>
      <c r="K56" s="260" t="str">
        <f t="shared" si="0"/>
        <v>Trabzon-Türkiye Yıldızlar Atletizm Şampiyonası</v>
      </c>
      <c r="L56" s="146" t="e">
        <f>#REF!</f>
        <v>#REF!</v>
      </c>
      <c r="M56" s="146" t="s">
        <v>464</v>
      </c>
    </row>
    <row r="57" spans="1:13" s="138" customFormat="1" ht="26.25" customHeight="1">
      <c r="A57" s="140">
        <v>124</v>
      </c>
      <c r="B57" s="220" t="s">
        <v>326</v>
      </c>
      <c r="C57" s="222" t="e">
        <f>#REF!</f>
        <v>#REF!</v>
      </c>
      <c r="D57" s="224" t="e">
        <f>#REF!</f>
        <v>#REF!</v>
      </c>
      <c r="E57" s="224" t="e">
        <f>#REF!</f>
        <v>#REF!</v>
      </c>
      <c r="F57" s="225" t="e">
        <f>#REF!</f>
        <v>#REF!</v>
      </c>
      <c r="G57" s="223" t="e">
        <f>#REF!</f>
        <v>#REF!</v>
      </c>
      <c r="H57" s="148" t="s">
        <v>271</v>
      </c>
      <c r="I57" s="259"/>
      <c r="J57" s="142" t="str">
        <f>'YARIŞMA BİLGİLERİ'!$F$21</f>
        <v>Yıldız Kızlar</v>
      </c>
      <c r="K57" s="260" t="str">
        <f t="shared" si="0"/>
        <v>Trabzon-Türkiye Yıldızlar Atletizm Şampiyonası</v>
      </c>
      <c r="L57" s="146" t="e">
        <f>#REF!</f>
        <v>#REF!</v>
      </c>
      <c r="M57" s="146" t="s">
        <v>464</v>
      </c>
    </row>
    <row r="58" spans="1:13" s="138" customFormat="1" ht="26.25" customHeight="1">
      <c r="A58" s="140">
        <v>125</v>
      </c>
      <c r="B58" s="220" t="s">
        <v>326</v>
      </c>
      <c r="C58" s="222" t="e">
        <f>#REF!</f>
        <v>#REF!</v>
      </c>
      <c r="D58" s="224" t="e">
        <f>#REF!</f>
        <v>#REF!</v>
      </c>
      <c r="E58" s="224" t="e">
        <f>#REF!</f>
        <v>#REF!</v>
      </c>
      <c r="F58" s="225" t="e">
        <f>#REF!</f>
        <v>#REF!</v>
      </c>
      <c r="G58" s="223" t="e">
        <f>#REF!</f>
        <v>#REF!</v>
      </c>
      <c r="H58" s="148" t="s">
        <v>271</v>
      </c>
      <c r="I58" s="259"/>
      <c r="J58" s="142" t="str">
        <f>'YARIŞMA BİLGİLERİ'!$F$21</f>
        <v>Yıldız Kızlar</v>
      </c>
      <c r="K58" s="260" t="str">
        <f t="shared" si="0"/>
        <v>Trabzon-Türkiye Yıldızlar Atletizm Şampiyonası</v>
      </c>
      <c r="L58" s="146" t="e">
        <f>#REF!</f>
        <v>#REF!</v>
      </c>
      <c r="M58" s="146" t="s">
        <v>464</v>
      </c>
    </row>
    <row r="59" spans="1:13" s="138" customFormat="1" ht="26.25" customHeight="1">
      <c r="A59" s="140">
        <v>126</v>
      </c>
      <c r="B59" s="220" t="s">
        <v>327</v>
      </c>
      <c r="C59" s="222">
        <f>'1500m.'!C8</f>
        <v>35980</v>
      </c>
      <c r="D59" s="224" t="str">
        <f>'1500m.'!D8</f>
        <v>PINAR DEMİRTAŞ</v>
      </c>
      <c r="E59" s="224" t="str">
        <f>'1500m.'!E8</f>
        <v>KAYSERİ</v>
      </c>
      <c r="F59" s="226">
        <f>'1500m.'!F8</f>
        <v>43869</v>
      </c>
      <c r="G59" s="223">
        <f>'1500m.'!A8</f>
        <v>1</v>
      </c>
      <c r="H59" s="148" t="s">
        <v>272</v>
      </c>
      <c r="I59" s="259"/>
      <c r="J59" s="142" t="str">
        <f>'YARIŞMA BİLGİLERİ'!$F$21</f>
        <v>Yıldız Kızlar</v>
      </c>
      <c r="K59" s="260" t="str">
        <f t="shared" si="0"/>
        <v>Trabzon-Türkiye Yıldızlar Atletizm Şampiyonası</v>
      </c>
      <c r="L59" s="146" t="str">
        <f>'1500m.'!N$4</f>
        <v>17 MAYIS 2014 - 19.00</v>
      </c>
      <c r="M59" s="146" t="s">
        <v>464</v>
      </c>
    </row>
    <row r="60" spans="1:13" s="138" customFormat="1" ht="26.25" customHeight="1">
      <c r="A60" s="140">
        <v>127</v>
      </c>
      <c r="B60" s="220" t="s">
        <v>327</v>
      </c>
      <c r="C60" s="222">
        <f>'1500m.'!C9</f>
        <v>35813</v>
      </c>
      <c r="D60" s="224" t="str">
        <f>'1500m.'!D9</f>
        <v>SEMRA KARASLAN</v>
      </c>
      <c r="E60" s="224" t="str">
        <f>'1500m.'!E9</f>
        <v>KIRIKKALE</v>
      </c>
      <c r="F60" s="226">
        <f>'1500m.'!F9</f>
        <v>43918</v>
      </c>
      <c r="G60" s="223">
        <f>'1500m.'!A9</f>
        <v>2</v>
      </c>
      <c r="H60" s="148" t="s">
        <v>272</v>
      </c>
      <c r="I60" s="259"/>
      <c r="J60" s="142" t="str">
        <f>'YARIŞMA BİLGİLERİ'!$F$21</f>
        <v>Yıldız Kızlar</v>
      </c>
      <c r="K60" s="260" t="str">
        <f t="shared" si="0"/>
        <v>Trabzon-Türkiye Yıldızlar Atletizm Şampiyonası</v>
      </c>
      <c r="L60" s="146" t="str">
        <f>'1500m.'!N$4</f>
        <v>17 MAYIS 2014 - 19.00</v>
      </c>
      <c r="M60" s="146" t="s">
        <v>464</v>
      </c>
    </row>
    <row r="61" spans="1:13" s="138" customFormat="1" ht="26.25" customHeight="1">
      <c r="A61" s="140">
        <v>128</v>
      </c>
      <c r="B61" s="220" t="s">
        <v>327</v>
      </c>
      <c r="C61" s="222">
        <f>'1500m.'!C10</f>
        <v>36526</v>
      </c>
      <c r="D61" s="224" t="str">
        <f>'1500m.'!D10</f>
        <v>MERYEM ÖZÇELİK</v>
      </c>
      <c r="E61" s="224" t="str">
        <f>'1500m.'!E10</f>
        <v>ISPARTA</v>
      </c>
      <c r="F61" s="226">
        <f>'1500m.'!F10</f>
        <v>44003</v>
      </c>
      <c r="G61" s="223">
        <f>'1500m.'!A10</f>
        <v>3</v>
      </c>
      <c r="H61" s="148" t="s">
        <v>272</v>
      </c>
      <c r="I61" s="259"/>
      <c r="J61" s="142" t="str">
        <f>'YARIŞMA BİLGİLERİ'!$F$21</f>
        <v>Yıldız Kızlar</v>
      </c>
      <c r="K61" s="260" t="str">
        <f t="shared" si="0"/>
        <v>Trabzon-Türkiye Yıldızlar Atletizm Şampiyonası</v>
      </c>
      <c r="L61" s="146" t="str">
        <f>'1500m.'!N$4</f>
        <v>17 MAYIS 2014 - 19.00</v>
      </c>
      <c r="M61" s="146" t="s">
        <v>464</v>
      </c>
    </row>
    <row r="62" spans="1:13" s="138" customFormat="1" ht="26.25" customHeight="1">
      <c r="A62" s="140">
        <v>129</v>
      </c>
      <c r="B62" s="220" t="s">
        <v>327</v>
      </c>
      <c r="C62" s="222">
        <f>'1500m.'!C11</f>
        <v>35683</v>
      </c>
      <c r="D62" s="224" t="str">
        <f>'1500m.'!D11</f>
        <v>FATMA ARIK</v>
      </c>
      <c r="E62" s="224" t="str">
        <f>'1500m.'!E11</f>
        <v>İSTANBUL</v>
      </c>
      <c r="F62" s="226">
        <f>'1500m.'!F11</f>
        <v>44035</v>
      </c>
      <c r="G62" s="223">
        <f>'1500m.'!A11</f>
        <v>4</v>
      </c>
      <c r="H62" s="148" t="s">
        <v>272</v>
      </c>
      <c r="I62" s="259"/>
      <c r="J62" s="142" t="str">
        <f>'YARIŞMA BİLGİLERİ'!$F$21</f>
        <v>Yıldız Kızlar</v>
      </c>
      <c r="K62" s="260" t="str">
        <f t="shared" si="0"/>
        <v>Trabzon-Türkiye Yıldızlar Atletizm Şampiyonası</v>
      </c>
      <c r="L62" s="146" t="str">
        <f>'1500m.'!N$4</f>
        <v>17 MAYIS 2014 - 19.00</v>
      </c>
      <c r="M62" s="146" t="s">
        <v>464</v>
      </c>
    </row>
    <row r="63" spans="1:13" s="138" customFormat="1" ht="26.25" customHeight="1">
      <c r="A63" s="140">
        <v>130</v>
      </c>
      <c r="B63" s="220" t="s">
        <v>327</v>
      </c>
      <c r="C63" s="222">
        <f>'1500m.'!C12</f>
        <v>36069</v>
      </c>
      <c r="D63" s="224" t="str">
        <f>'1500m.'!D12</f>
        <v>BAHAR ATALAY</v>
      </c>
      <c r="E63" s="224" t="str">
        <f>'1500m.'!E12</f>
        <v>VAN</v>
      </c>
      <c r="F63" s="226">
        <f>'1500m.'!F12</f>
        <v>44254</v>
      </c>
      <c r="G63" s="223">
        <f>'1500m.'!A12</f>
        <v>5</v>
      </c>
      <c r="H63" s="148" t="s">
        <v>272</v>
      </c>
      <c r="I63" s="259"/>
      <c r="J63" s="142" t="str">
        <f>'YARIŞMA BİLGİLERİ'!$F$21</f>
        <v>Yıldız Kızlar</v>
      </c>
      <c r="K63" s="260" t="str">
        <f t="shared" si="0"/>
        <v>Trabzon-Türkiye Yıldızlar Atletizm Şampiyonası</v>
      </c>
      <c r="L63" s="146" t="str">
        <f>'1500m.'!N$4</f>
        <v>17 MAYIS 2014 - 19.00</v>
      </c>
      <c r="M63" s="146" t="s">
        <v>464</v>
      </c>
    </row>
    <row r="64" spans="1:13" s="138" customFormat="1" ht="26.25" customHeight="1">
      <c r="A64" s="140">
        <v>131</v>
      </c>
      <c r="B64" s="220" t="s">
        <v>327</v>
      </c>
      <c r="C64" s="222">
        <f>'1500m.'!C13</f>
        <v>36353</v>
      </c>
      <c r="D64" s="224" t="str">
        <f>'1500m.'!D13</f>
        <v>YEŞİM İTMEÇ</v>
      </c>
      <c r="E64" s="224" t="str">
        <f>'1500m.'!E13</f>
        <v>KONYA</v>
      </c>
      <c r="F64" s="226">
        <f>'1500m.'!F13</f>
        <v>44295</v>
      </c>
      <c r="G64" s="223">
        <f>'1500m.'!A13</f>
        <v>6</v>
      </c>
      <c r="H64" s="148" t="s">
        <v>272</v>
      </c>
      <c r="I64" s="259"/>
      <c r="J64" s="142" t="str">
        <f>'YARIŞMA BİLGİLERİ'!$F$21</f>
        <v>Yıldız Kızlar</v>
      </c>
      <c r="K64" s="260" t="str">
        <f t="shared" si="0"/>
        <v>Trabzon-Türkiye Yıldızlar Atletizm Şampiyonası</v>
      </c>
      <c r="L64" s="146" t="str">
        <f>'1500m.'!N$4</f>
        <v>17 MAYIS 2014 - 19.00</v>
      </c>
      <c r="M64" s="146" t="s">
        <v>464</v>
      </c>
    </row>
    <row r="65" spans="1:13" s="138" customFormat="1" ht="26.25" customHeight="1">
      <c r="A65" s="140">
        <v>132</v>
      </c>
      <c r="B65" s="220" t="s">
        <v>327</v>
      </c>
      <c r="C65" s="222">
        <f>'1500m.'!C14</f>
        <v>35596</v>
      </c>
      <c r="D65" s="224" t="str">
        <f>'1500m.'!D14</f>
        <v>SÜMEYYE EROL</v>
      </c>
      <c r="E65" s="224" t="str">
        <f>'1500m.'!E14</f>
        <v>BURSA</v>
      </c>
      <c r="F65" s="226">
        <f>'1500m.'!F14</f>
        <v>44388</v>
      </c>
      <c r="G65" s="223">
        <f>'1500m.'!A14</f>
        <v>7</v>
      </c>
      <c r="H65" s="148" t="s">
        <v>272</v>
      </c>
      <c r="I65" s="259"/>
      <c r="J65" s="142" t="str">
        <f>'YARIŞMA BİLGİLERİ'!$F$21</f>
        <v>Yıldız Kızlar</v>
      </c>
      <c r="K65" s="260" t="str">
        <f t="shared" si="0"/>
        <v>Trabzon-Türkiye Yıldızlar Atletizm Şampiyonası</v>
      </c>
      <c r="L65" s="146" t="str">
        <f>'1500m.'!N$4</f>
        <v>17 MAYIS 2014 - 19.00</v>
      </c>
      <c r="M65" s="146" t="s">
        <v>464</v>
      </c>
    </row>
    <row r="66" spans="1:13" s="138" customFormat="1" ht="26.25" customHeight="1">
      <c r="A66" s="140">
        <v>133</v>
      </c>
      <c r="B66" s="220" t="s">
        <v>327</v>
      </c>
      <c r="C66" s="222">
        <f>'1500m.'!C15</f>
        <v>36312</v>
      </c>
      <c r="D66" s="224" t="str">
        <f>'1500m.'!D15</f>
        <v>FADİME KOŞAR</v>
      </c>
      <c r="E66" s="224" t="str">
        <f>'1500m.'!E15</f>
        <v>KONYA</v>
      </c>
      <c r="F66" s="226">
        <f>'1500m.'!F15</f>
        <v>44622</v>
      </c>
      <c r="G66" s="223">
        <f>'1500m.'!A15</f>
        <v>8</v>
      </c>
      <c r="H66" s="148" t="s">
        <v>272</v>
      </c>
      <c r="I66" s="259"/>
      <c r="J66" s="142" t="str">
        <f>'YARIŞMA BİLGİLERİ'!$F$21</f>
        <v>Yıldız Kızlar</v>
      </c>
      <c r="K66" s="260" t="str">
        <f t="shared" si="0"/>
        <v>Trabzon-Türkiye Yıldızlar Atletizm Şampiyonası</v>
      </c>
      <c r="L66" s="146" t="str">
        <f>'1500m.'!N$4</f>
        <v>17 MAYIS 2014 - 19.00</v>
      </c>
      <c r="M66" s="146" t="s">
        <v>464</v>
      </c>
    </row>
    <row r="67" spans="1:13" s="138" customFormat="1" ht="26.25" customHeight="1">
      <c r="A67" s="140">
        <v>134</v>
      </c>
      <c r="B67" s="220" t="s">
        <v>327</v>
      </c>
      <c r="C67" s="222">
        <f>'1500m.'!C16</f>
        <v>35668</v>
      </c>
      <c r="D67" s="224" t="str">
        <f>'1500m.'!D16</f>
        <v>SONGÜL KONAK</v>
      </c>
      <c r="E67" s="224" t="str">
        <f>'1500m.'!E16</f>
        <v>BURSA</v>
      </c>
      <c r="F67" s="226">
        <f>'1500m.'!F16</f>
        <v>44652</v>
      </c>
      <c r="G67" s="223">
        <f>'1500m.'!A16</f>
        <v>9</v>
      </c>
      <c r="H67" s="148" t="s">
        <v>272</v>
      </c>
      <c r="I67" s="259"/>
      <c r="J67" s="142" t="str">
        <f>'YARIŞMA BİLGİLERİ'!$F$21</f>
        <v>Yıldız Kızlar</v>
      </c>
      <c r="K67" s="260" t="str">
        <f aca="true" t="shared" si="1" ref="K67:K130">CONCATENATE(K$1,"-",A$1)</f>
        <v>Trabzon-Türkiye Yıldızlar Atletizm Şampiyonası</v>
      </c>
      <c r="L67" s="146" t="str">
        <f>'1500m.'!N$4</f>
        <v>17 MAYIS 2014 - 19.00</v>
      </c>
      <c r="M67" s="146" t="s">
        <v>464</v>
      </c>
    </row>
    <row r="68" spans="1:13" s="138" customFormat="1" ht="26.25" customHeight="1">
      <c r="A68" s="140">
        <v>135</v>
      </c>
      <c r="B68" s="220" t="s">
        <v>327</v>
      </c>
      <c r="C68" s="222">
        <f>'1500m.'!C17</f>
        <v>36387</v>
      </c>
      <c r="D68" s="224" t="str">
        <f>'1500m.'!D17</f>
        <v>SELENAY BATİ</v>
      </c>
      <c r="E68" s="224" t="str">
        <f>'1500m.'!E17</f>
        <v>HATAY</v>
      </c>
      <c r="F68" s="226">
        <f>'1500m.'!F17</f>
        <v>44680</v>
      </c>
      <c r="G68" s="223">
        <f>'1500m.'!A17</f>
        <v>10</v>
      </c>
      <c r="H68" s="148" t="s">
        <v>272</v>
      </c>
      <c r="I68" s="259"/>
      <c r="J68" s="142" t="str">
        <f>'YARIŞMA BİLGİLERİ'!$F$21</f>
        <v>Yıldız Kızlar</v>
      </c>
      <c r="K68" s="260" t="str">
        <f t="shared" si="1"/>
        <v>Trabzon-Türkiye Yıldızlar Atletizm Şampiyonası</v>
      </c>
      <c r="L68" s="146" t="str">
        <f>'1500m.'!N$4</f>
        <v>17 MAYIS 2014 - 19.00</v>
      </c>
      <c r="M68" s="146" t="s">
        <v>464</v>
      </c>
    </row>
    <row r="69" spans="1:13" s="138" customFormat="1" ht="26.25" customHeight="1">
      <c r="A69" s="140">
        <v>136</v>
      </c>
      <c r="B69" s="220" t="s">
        <v>327</v>
      </c>
      <c r="C69" s="222">
        <f>'1500m.'!C18</f>
        <v>36404</v>
      </c>
      <c r="D69" s="224" t="str">
        <f>'1500m.'!D18</f>
        <v>DERYA KUNUR</v>
      </c>
      <c r="E69" s="224" t="str">
        <f>'1500m.'!E18</f>
        <v>MUŞ</v>
      </c>
      <c r="F69" s="226">
        <f>'1500m.'!F18</f>
        <v>44846</v>
      </c>
      <c r="G69" s="223">
        <f>'1500m.'!A18</f>
        <v>11</v>
      </c>
      <c r="H69" s="148" t="s">
        <v>272</v>
      </c>
      <c r="I69" s="259"/>
      <c r="J69" s="142" t="str">
        <f>'YARIŞMA BİLGİLERİ'!$F$21</f>
        <v>Yıldız Kızlar</v>
      </c>
      <c r="K69" s="260" t="str">
        <f t="shared" si="1"/>
        <v>Trabzon-Türkiye Yıldızlar Atletizm Şampiyonası</v>
      </c>
      <c r="L69" s="146" t="str">
        <f>'1500m.'!N$4</f>
        <v>17 MAYIS 2014 - 19.00</v>
      </c>
      <c r="M69" s="146" t="s">
        <v>464</v>
      </c>
    </row>
    <row r="70" spans="1:13" s="138" customFormat="1" ht="26.25" customHeight="1">
      <c r="A70" s="140">
        <v>137</v>
      </c>
      <c r="B70" s="220" t="s">
        <v>327</v>
      </c>
      <c r="C70" s="222">
        <f>'1500m.'!C19</f>
        <v>36439</v>
      </c>
      <c r="D70" s="224" t="str">
        <f>'1500m.'!D19</f>
        <v>GÜLSÜN TUNÇ</v>
      </c>
      <c r="E70" s="224" t="str">
        <f>'1500m.'!E19</f>
        <v>AĞRI</v>
      </c>
      <c r="F70" s="226">
        <f>'1500m.'!F19</f>
        <v>44867</v>
      </c>
      <c r="G70" s="223">
        <f>'1500m.'!A19</f>
        <v>12</v>
      </c>
      <c r="H70" s="148" t="s">
        <v>272</v>
      </c>
      <c r="I70" s="259"/>
      <c r="J70" s="142" t="str">
        <f>'YARIŞMA BİLGİLERİ'!$F$21</f>
        <v>Yıldız Kızlar</v>
      </c>
      <c r="K70" s="260" t="str">
        <f t="shared" si="1"/>
        <v>Trabzon-Türkiye Yıldızlar Atletizm Şampiyonası</v>
      </c>
      <c r="L70" s="146" t="str">
        <f>'1500m.'!N$4</f>
        <v>17 MAYIS 2014 - 19.00</v>
      </c>
      <c r="M70" s="146" t="s">
        <v>464</v>
      </c>
    </row>
    <row r="71" spans="1:13" s="138" customFormat="1" ht="26.25" customHeight="1">
      <c r="A71" s="140">
        <v>138</v>
      </c>
      <c r="B71" s="220" t="s">
        <v>327</v>
      </c>
      <c r="C71" s="222">
        <f>'1500m.'!C31</f>
        <v>36741</v>
      </c>
      <c r="D71" s="224" t="str">
        <f>'1500m.'!D31</f>
        <v>TUĞBA MIHÇI</v>
      </c>
      <c r="E71" s="224" t="str">
        <f>'1500m.'!E31</f>
        <v>NEVŞEHİR</v>
      </c>
      <c r="F71" s="226">
        <f>'1500m.'!F31</f>
        <v>50187</v>
      </c>
      <c r="G71" s="223">
        <f>'1500m.'!A31</f>
        <v>24</v>
      </c>
      <c r="H71" s="148" t="s">
        <v>272</v>
      </c>
      <c r="I71" s="259"/>
      <c r="J71" s="142" t="str">
        <f>'YARIŞMA BİLGİLERİ'!$F$21</f>
        <v>Yıldız Kızlar</v>
      </c>
      <c r="K71" s="260" t="str">
        <f t="shared" si="1"/>
        <v>Trabzon-Türkiye Yıldızlar Atletizm Şampiyonası</v>
      </c>
      <c r="L71" s="146" t="str">
        <f>'1500m.'!N$4</f>
        <v>17 MAYIS 2014 - 19.00</v>
      </c>
      <c r="M71" s="146" t="s">
        <v>464</v>
      </c>
    </row>
    <row r="72" spans="1:13" s="138" customFormat="1" ht="26.25" customHeight="1">
      <c r="A72" s="140">
        <v>139</v>
      </c>
      <c r="B72" s="220" t="s">
        <v>327</v>
      </c>
      <c r="C72" s="222">
        <f>'1500m.'!C32</f>
        <v>36161</v>
      </c>
      <c r="D72" s="224" t="str">
        <f>'1500m.'!D32</f>
        <v>BÜŞRA TAŞKIN</v>
      </c>
      <c r="E72" s="224" t="str">
        <f>'1500m.'!E32</f>
        <v>KIRIKKALE</v>
      </c>
      <c r="F72" s="226">
        <f>'1500m.'!F32</f>
        <v>50236</v>
      </c>
      <c r="G72" s="223">
        <f>'1500m.'!A32</f>
        <v>25</v>
      </c>
      <c r="H72" s="148" t="s">
        <v>272</v>
      </c>
      <c r="I72" s="259"/>
      <c r="J72" s="142" t="str">
        <f>'YARIŞMA BİLGİLERİ'!$F$21</f>
        <v>Yıldız Kızlar</v>
      </c>
      <c r="K72" s="260" t="str">
        <f t="shared" si="1"/>
        <v>Trabzon-Türkiye Yıldızlar Atletizm Şampiyonası</v>
      </c>
      <c r="L72" s="146" t="str">
        <f>'1500m.'!N$4</f>
        <v>17 MAYIS 2014 - 19.00</v>
      </c>
      <c r="M72" s="146" t="s">
        <v>464</v>
      </c>
    </row>
    <row r="73" spans="1:13" s="138" customFormat="1" ht="26.25" customHeight="1">
      <c r="A73" s="140">
        <v>140</v>
      </c>
      <c r="B73" s="220" t="s">
        <v>327</v>
      </c>
      <c r="C73" s="222">
        <f>'1500m.'!C33</f>
        <v>36787</v>
      </c>
      <c r="D73" s="224" t="str">
        <f>'1500m.'!D33</f>
        <v>ÖZGE KÖSE</v>
      </c>
      <c r="E73" s="224" t="str">
        <f>'1500m.'!E33</f>
        <v>ISPARTA</v>
      </c>
      <c r="F73" s="226">
        <f>'1500m.'!F33</f>
        <v>50296</v>
      </c>
      <c r="G73" s="223">
        <f>'1500m.'!A33</f>
        <v>26</v>
      </c>
      <c r="H73" s="148" t="s">
        <v>272</v>
      </c>
      <c r="I73" s="259"/>
      <c r="J73" s="142" t="str">
        <f>'YARIŞMA BİLGİLERİ'!$F$21</f>
        <v>Yıldız Kızlar</v>
      </c>
      <c r="K73" s="260" t="str">
        <f t="shared" si="1"/>
        <v>Trabzon-Türkiye Yıldızlar Atletizm Şampiyonası</v>
      </c>
      <c r="L73" s="146" t="str">
        <f>'1500m.'!N$4</f>
        <v>17 MAYIS 2014 - 19.00</v>
      </c>
      <c r="M73" s="146" t="s">
        <v>464</v>
      </c>
    </row>
    <row r="74" spans="1:13" s="138" customFormat="1" ht="26.25" customHeight="1">
      <c r="A74" s="140">
        <v>141</v>
      </c>
      <c r="B74" s="220" t="s">
        <v>327</v>
      </c>
      <c r="C74" s="222">
        <f>'1500m.'!C34</f>
        <v>36718</v>
      </c>
      <c r="D74" s="224" t="str">
        <f>'1500m.'!D34</f>
        <v>EMİNE GÜLDALI</v>
      </c>
      <c r="E74" s="224" t="str">
        <f>'1500m.'!E34</f>
        <v>DİYARBAKIR</v>
      </c>
      <c r="F74" s="226">
        <f>'1500m.'!F34</f>
        <v>50377</v>
      </c>
      <c r="G74" s="223">
        <f>'1500m.'!A34</f>
        <v>27</v>
      </c>
      <c r="H74" s="148" t="s">
        <v>272</v>
      </c>
      <c r="I74" s="259"/>
      <c r="J74" s="142" t="str">
        <f>'YARIŞMA BİLGİLERİ'!$F$21</f>
        <v>Yıldız Kızlar</v>
      </c>
      <c r="K74" s="260" t="str">
        <f t="shared" si="1"/>
        <v>Trabzon-Türkiye Yıldızlar Atletizm Şampiyonası</v>
      </c>
      <c r="L74" s="146" t="str">
        <f>'1500m.'!N$4</f>
        <v>17 MAYIS 2014 - 19.00</v>
      </c>
      <c r="M74" s="146" t="s">
        <v>464</v>
      </c>
    </row>
    <row r="75" spans="1:13" s="138" customFormat="1" ht="26.25" customHeight="1">
      <c r="A75" s="140">
        <v>142</v>
      </c>
      <c r="B75" s="220" t="s">
        <v>327</v>
      </c>
      <c r="C75" s="222">
        <f>'1500m.'!C35</f>
        <v>35544</v>
      </c>
      <c r="D75" s="224" t="str">
        <f>'1500m.'!D35</f>
        <v>JALE BAŞAK</v>
      </c>
      <c r="E75" s="224" t="str">
        <f>'1500m.'!E35</f>
        <v>EDİRNE</v>
      </c>
      <c r="F75" s="226">
        <f>'1500m.'!F35</f>
        <v>50424</v>
      </c>
      <c r="G75" s="223">
        <f>'1500m.'!A35</f>
        <v>28</v>
      </c>
      <c r="H75" s="148" t="s">
        <v>272</v>
      </c>
      <c r="I75" s="259"/>
      <c r="J75" s="142" t="str">
        <f>'YARIŞMA BİLGİLERİ'!$F$21</f>
        <v>Yıldız Kızlar</v>
      </c>
      <c r="K75" s="260" t="str">
        <f t="shared" si="1"/>
        <v>Trabzon-Türkiye Yıldızlar Atletizm Şampiyonası</v>
      </c>
      <c r="L75" s="146" t="str">
        <f>'1500m.'!N$4</f>
        <v>17 MAYIS 2014 - 19.00</v>
      </c>
      <c r="M75" s="146" t="s">
        <v>464</v>
      </c>
    </row>
    <row r="76" spans="1:13" s="138" customFormat="1" ht="26.25" customHeight="1">
      <c r="A76" s="140">
        <v>210</v>
      </c>
      <c r="B76" s="220" t="s">
        <v>327</v>
      </c>
      <c r="C76" s="222">
        <f>'1500m.'!C36</f>
        <v>36444</v>
      </c>
      <c r="D76" s="224" t="str">
        <f>'1500m.'!D36</f>
        <v>ELİF ATSIZ</v>
      </c>
      <c r="E76" s="224" t="str">
        <f>'1500m.'!E36</f>
        <v>DİYARBAKIR</v>
      </c>
      <c r="F76" s="226">
        <f>'1500m.'!F36</f>
        <v>50518</v>
      </c>
      <c r="G76" s="223">
        <f>'1500m.'!A36</f>
        <v>29</v>
      </c>
      <c r="H76" s="148" t="s">
        <v>272</v>
      </c>
      <c r="I76" s="259"/>
      <c r="J76" s="142" t="str">
        <f>'YARIŞMA BİLGİLERİ'!$F$21</f>
        <v>Yıldız Kızlar</v>
      </c>
      <c r="K76" s="260" t="str">
        <f t="shared" si="1"/>
        <v>Trabzon-Türkiye Yıldızlar Atletizm Şampiyonası</v>
      </c>
      <c r="L76" s="146" t="str">
        <f>'1500m.'!N$4</f>
        <v>17 MAYIS 2014 - 19.00</v>
      </c>
      <c r="M76" s="146" t="s">
        <v>464</v>
      </c>
    </row>
    <row r="77" spans="1:13" s="138" customFormat="1" ht="26.25" customHeight="1">
      <c r="A77" s="140">
        <v>211</v>
      </c>
      <c r="B77" s="220" t="s">
        <v>327</v>
      </c>
      <c r="C77" s="222">
        <f>'1500m.'!C37</f>
        <v>36314</v>
      </c>
      <c r="D77" s="224" t="str">
        <f>'1500m.'!D37</f>
        <v>SEÇİL AKPINAR</v>
      </c>
      <c r="E77" s="224" t="str">
        <f>'1500m.'!E37</f>
        <v>HATAY</v>
      </c>
      <c r="F77" s="226">
        <f>'1500m.'!F37</f>
        <v>50627</v>
      </c>
      <c r="G77" s="223">
        <f>'1500m.'!A37</f>
        <v>30</v>
      </c>
      <c r="H77" s="148" t="s">
        <v>272</v>
      </c>
      <c r="I77" s="259"/>
      <c r="J77" s="142" t="str">
        <f>'YARIŞMA BİLGİLERİ'!$F$21</f>
        <v>Yıldız Kızlar</v>
      </c>
      <c r="K77" s="260" t="str">
        <f t="shared" si="1"/>
        <v>Trabzon-Türkiye Yıldızlar Atletizm Şampiyonası</v>
      </c>
      <c r="L77" s="146" t="str">
        <f>'1500m.'!N$4</f>
        <v>17 MAYIS 2014 - 19.00</v>
      </c>
      <c r="M77" s="146" t="s">
        <v>464</v>
      </c>
    </row>
    <row r="78" spans="1:13" s="138" customFormat="1" ht="26.25" customHeight="1">
      <c r="A78" s="140">
        <v>212</v>
      </c>
      <c r="B78" s="220" t="s">
        <v>327</v>
      </c>
      <c r="C78" s="222">
        <f>'1500m.'!C38</f>
        <v>35663</v>
      </c>
      <c r="D78" s="224" t="str">
        <f>'1500m.'!D38</f>
        <v>AYŞEGÜL SEYİS</v>
      </c>
      <c r="E78" s="224" t="str">
        <f>'1500m.'!E38</f>
        <v>TRABZON</v>
      </c>
      <c r="F78" s="226">
        <f>'1500m.'!F38</f>
        <v>50668</v>
      </c>
      <c r="G78" s="223">
        <f>'1500m.'!A38</f>
        <v>31</v>
      </c>
      <c r="H78" s="148" t="s">
        <v>272</v>
      </c>
      <c r="I78" s="259"/>
      <c r="J78" s="142" t="str">
        <f>'YARIŞMA BİLGİLERİ'!$F$21</f>
        <v>Yıldız Kızlar</v>
      </c>
      <c r="K78" s="260" t="str">
        <f t="shared" si="1"/>
        <v>Trabzon-Türkiye Yıldızlar Atletizm Şampiyonası</v>
      </c>
      <c r="L78" s="146" t="str">
        <f>'1500m.'!N$4</f>
        <v>17 MAYIS 2014 - 19.00</v>
      </c>
      <c r="M78" s="146" t="s">
        <v>464</v>
      </c>
    </row>
    <row r="79" spans="1:13" s="138" customFormat="1" ht="26.25" customHeight="1">
      <c r="A79" s="140">
        <v>213</v>
      </c>
      <c r="B79" s="220" t="s">
        <v>327</v>
      </c>
      <c r="C79" s="222">
        <f>'1500m.'!C39</f>
        <v>36074</v>
      </c>
      <c r="D79" s="224" t="str">
        <f>'1500m.'!D39</f>
        <v>SELİN KUŞ</v>
      </c>
      <c r="E79" s="224" t="str">
        <f>'1500m.'!E39</f>
        <v>AĞRI</v>
      </c>
      <c r="F79" s="226">
        <f>'1500m.'!F39</f>
        <v>50724</v>
      </c>
      <c r="G79" s="223">
        <f>'1500m.'!A39</f>
        <v>32</v>
      </c>
      <c r="H79" s="148" t="s">
        <v>272</v>
      </c>
      <c r="I79" s="259"/>
      <c r="J79" s="142" t="str">
        <f>'YARIŞMA BİLGİLERİ'!$F$21</f>
        <v>Yıldız Kızlar</v>
      </c>
      <c r="K79" s="260" t="str">
        <f t="shared" si="1"/>
        <v>Trabzon-Türkiye Yıldızlar Atletizm Şampiyonası</v>
      </c>
      <c r="L79" s="146" t="str">
        <f>'1500m.'!N$4</f>
        <v>17 MAYIS 2014 - 19.00</v>
      </c>
      <c r="M79" s="146" t="s">
        <v>464</v>
      </c>
    </row>
    <row r="80" spans="1:13" s="138" customFormat="1" ht="26.25" customHeight="1">
      <c r="A80" s="140">
        <v>214</v>
      </c>
      <c r="B80" s="220" t="s">
        <v>327</v>
      </c>
      <c r="C80" s="222">
        <f>'1500m.'!C40</f>
        <v>36588</v>
      </c>
      <c r="D80" s="224" t="str">
        <f>'1500m.'!D40</f>
        <v>SEMANUR BOZKIR</v>
      </c>
      <c r="E80" s="224" t="str">
        <f>'1500m.'!E40</f>
        <v>KASTAMONU</v>
      </c>
      <c r="F80" s="226">
        <f>'1500m.'!F40</f>
        <v>50852</v>
      </c>
      <c r="G80" s="223">
        <f>'1500m.'!A40</f>
        <v>33</v>
      </c>
      <c r="H80" s="148" t="s">
        <v>272</v>
      </c>
      <c r="I80" s="259"/>
      <c r="J80" s="142" t="str">
        <f>'YARIŞMA BİLGİLERİ'!$F$21</f>
        <v>Yıldız Kızlar</v>
      </c>
      <c r="K80" s="260" t="str">
        <f t="shared" si="1"/>
        <v>Trabzon-Türkiye Yıldızlar Atletizm Şampiyonası</v>
      </c>
      <c r="L80" s="146" t="str">
        <f>'1500m.'!N$4</f>
        <v>17 MAYIS 2014 - 19.00</v>
      </c>
      <c r="M80" s="146" t="s">
        <v>464</v>
      </c>
    </row>
    <row r="81" spans="1:13" s="138" customFormat="1" ht="26.25" customHeight="1">
      <c r="A81" s="140">
        <v>215</v>
      </c>
      <c r="B81" s="220" t="s">
        <v>327</v>
      </c>
      <c r="C81" s="222">
        <f>'1500m.'!C41</f>
        <v>35986</v>
      </c>
      <c r="D81" s="224" t="str">
        <f>'1500m.'!D41</f>
        <v>BURÇİN TOPKA</v>
      </c>
      <c r="E81" s="224" t="str">
        <f>'1500m.'!E41</f>
        <v>KARS</v>
      </c>
      <c r="F81" s="226">
        <f>'1500m.'!F41</f>
        <v>50942</v>
      </c>
      <c r="G81" s="223">
        <f>'1500m.'!A41</f>
        <v>34</v>
      </c>
      <c r="H81" s="148" t="s">
        <v>272</v>
      </c>
      <c r="I81" s="259"/>
      <c r="J81" s="142" t="str">
        <f>'YARIŞMA BİLGİLERİ'!$F$21</f>
        <v>Yıldız Kızlar</v>
      </c>
      <c r="K81" s="260" t="str">
        <f t="shared" si="1"/>
        <v>Trabzon-Türkiye Yıldızlar Atletizm Şampiyonası</v>
      </c>
      <c r="L81" s="146" t="str">
        <f>'1500m.'!N$4</f>
        <v>17 MAYIS 2014 - 19.00</v>
      </c>
      <c r="M81" s="146" t="s">
        <v>464</v>
      </c>
    </row>
    <row r="82" spans="1:13" s="138" customFormat="1" ht="26.25" customHeight="1">
      <c r="A82" s="140">
        <v>216</v>
      </c>
      <c r="B82" s="220" t="s">
        <v>327</v>
      </c>
      <c r="C82" s="222">
        <f>'1500m.'!C42</f>
        <v>36687</v>
      </c>
      <c r="D82" s="224" t="str">
        <f>'1500m.'!D42</f>
        <v>SEHER BOZAN</v>
      </c>
      <c r="E82" s="224" t="str">
        <f>'1500m.'!E42</f>
        <v>DİYARBAKIR</v>
      </c>
      <c r="F82" s="226">
        <f>'1500m.'!F42</f>
        <v>51055</v>
      </c>
      <c r="G82" s="223">
        <f>'1500m.'!A42</f>
        <v>35</v>
      </c>
      <c r="H82" s="148" t="s">
        <v>272</v>
      </c>
      <c r="I82" s="259"/>
      <c r="J82" s="142" t="str">
        <f>'YARIŞMA BİLGİLERİ'!$F$21</f>
        <v>Yıldız Kızlar</v>
      </c>
      <c r="K82" s="260" t="str">
        <f t="shared" si="1"/>
        <v>Trabzon-Türkiye Yıldızlar Atletizm Şampiyonası</v>
      </c>
      <c r="L82" s="146" t="str">
        <f>'1500m.'!N$4</f>
        <v>17 MAYIS 2014 - 19.00</v>
      </c>
      <c r="M82" s="146" t="s">
        <v>464</v>
      </c>
    </row>
    <row r="83" spans="1:13" s="138" customFormat="1" ht="26.25" customHeight="1">
      <c r="A83" s="140">
        <v>217</v>
      </c>
      <c r="B83" s="220" t="s">
        <v>327</v>
      </c>
      <c r="C83" s="222">
        <f>'1500m.'!C43</f>
        <v>35462</v>
      </c>
      <c r="D83" s="224" t="str">
        <f>'1500m.'!D43</f>
        <v>SONGÜL ARSLAN</v>
      </c>
      <c r="E83" s="224" t="str">
        <f>'1500m.'!E43</f>
        <v>ERZURUM</v>
      </c>
      <c r="F83" s="226">
        <f>'1500m.'!F43</f>
        <v>51108</v>
      </c>
      <c r="G83" s="223">
        <f>'1500m.'!A43</f>
        <v>36</v>
      </c>
      <c r="H83" s="148" t="s">
        <v>272</v>
      </c>
      <c r="I83" s="259"/>
      <c r="J83" s="142" t="str">
        <f>'YARIŞMA BİLGİLERİ'!$F$21</f>
        <v>Yıldız Kızlar</v>
      </c>
      <c r="K83" s="260" t="str">
        <f t="shared" si="1"/>
        <v>Trabzon-Türkiye Yıldızlar Atletizm Şampiyonası</v>
      </c>
      <c r="L83" s="146" t="str">
        <f>'1500m.'!N$4</f>
        <v>17 MAYIS 2014 - 19.00</v>
      </c>
      <c r="M83" s="146" t="s">
        <v>464</v>
      </c>
    </row>
    <row r="84" spans="1:13" s="138" customFormat="1" ht="26.25" customHeight="1">
      <c r="A84" s="140">
        <v>222</v>
      </c>
      <c r="B84" s="220" t="s">
        <v>327</v>
      </c>
      <c r="C84" s="222">
        <f>'1500m.'!C47</f>
        <v>35663</v>
      </c>
      <c r="D84" s="224" t="str">
        <f>'1500m.'!D47</f>
        <v>SEVGİ DURUŞ</v>
      </c>
      <c r="E84" s="224" t="str">
        <f>'1500m.'!E47</f>
        <v>DİYARBAKIR</v>
      </c>
      <c r="F84" s="226">
        <f>'1500m.'!F47</f>
        <v>51246</v>
      </c>
      <c r="G84" s="223">
        <f>'1500m.'!A47</f>
        <v>40</v>
      </c>
      <c r="H84" s="148" t="s">
        <v>272</v>
      </c>
      <c r="I84" s="259"/>
      <c r="J84" s="142" t="str">
        <f>'YARIŞMA BİLGİLERİ'!$F$21</f>
        <v>Yıldız Kızlar</v>
      </c>
      <c r="K84" s="260" t="str">
        <f t="shared" si="1"/>
        <v>Trabzon-Türkiye Yıldızlar Atletizm Şampiyonası</v>
      </c>
      <c r="L84" s="146" t="str">
        <f>'1500m.'!N$4</f>
        <v>17 MAYIS 2014 - 19.00</v>
      </c>
      <c r="M84" s="146" t="s">
        <v>464</v>
      </c>
    </row>
    <row r="85" spans="1:13" s="138" customFormat="1" ht="26.25" customHeight="1">
      <c r="A85" s="140">
        <v>223</v>
      </c>
      <c r="B85" s="220" t="s">
        <v>327</v>
      </c>
      <c r="C85" s="222" t="e">
        <f>'1500m.'!#REF!</f>
        <v>#REF!</v>
      </c>
      <c r="D85" s="224" t="e">
        <f>'1500m.'!#REF!</f>
        <v>#REF!</v>
      </c>
      <c r="E85" s="224" t="e">
        <f>'1500m.'!#REF!</f>
        <v>#REF!</v>
      </c>
      <c r="F85" s="226" t="e">
        <f>'1500m.'!#REF!</f>
        <v>#REF!</v>
      </c>
      <c r="G85" s="223" t="e">
        <f>'1500m.'!#REF!</f>
        <v>#REF!</v>
      </c>
      <c r="H85" s="148" t="s">
        <v>272</v>
      </c>
      <c r="I85" s="259"/>
      <c r="J85" s="142" t="str">
        <f>'YARIŞMA BİLGİLERİ'!$F$21</f>
        <v>Yıldız Kızlar</v>
      </c>
      <c r="K85" s="260" t="str">
        <f t="shared" si="1"/>
        <v>Trabzon-Türkiye Yıldızlar Atletizm Şampiyonası</v>
      </c>
      <c r="L85" s="146" t="str">
        <f>'1500m.'!N$4</f>
        <v>17 MAYIS 2014 - 19.00</v>
      </c>
      <c r="M85" s="146" t="s">
        <v>464</v>
      </c>
    </row>
    <row r="86" spans="1:13" s="138" customFormat="1" ht="26.25" customHeight="1">
      <c r="A86" s="140">
        <v>224</v>
      </c>
      <c r="B86" s="220" t="s">
        <v>327</v>
      </c>
      <c r="C86" s="222" t="e">
        <f>'1500m.'!#REF!</f>
        <v>#REF!</v>
      </c>
      <c r="D86" s="224" t="e">
        <f>'1500m.'!#REF!</f>
        <v>#REF!</v>
      </c>
      <c r="E86" s="224" t="e">
        <f>'1500m.'!#REF!</f>
        <v>#REF!</v>
      </c>
      <c r="F86" s="226" t="e">
        <f>'1500m.'!#REF!</f>
        <v>#REF!</v>
      </c>
      <c r="G86" s="223" t="e">
        <f>'1500m.'!#REF!</f>
        <v>#REF!</v>
      </c>
      <c r="H86" s="148" t="s">
        <v>272</v>
      </c>
      <c r="I86" s="259"/>
      <c r="J86" s="142" t="str">
        <f>'YARIŞMA BİLGİLERİ'!$F$21</f>
        <v>Yıldız Kızlar</v>
      </c>
      <c r="K86" s="260" t="str">
        <f t="shared" si="1"/>
        <v>Trabzon-Türkiye Yıldızlar Atletizm Şampiyonası</v>
      </c>
      <c r="L86" s="146" t="str">
        <f>'1500m.'!N$4</f>
        <v>17 MAYIS 2014 - 19.00</v>
      </c>
      <c r="M86" s="146" t="s">
        <v>464</v>
      </c>
    </row>
    <row r="87" spans="1:13" s="138" customFormat="1" ht="26.25" customHeight="1">
      <c r="A87" s="140">
        <v>225</v>
      </c>
      <c r="B87" s="220" t="s">
        <v>327</v>
      </c>
      <c r="C87" s="222" t="e">
        <f>'1500m.'!#REF!</f>
        <v>#REF!</v>
      </c>
      <c r="D87" s="224" t="e">
        <f>'1500m.'!#REF!</f>
        <v>#REF!</v>
      </c>
      <c r="E87" s="224" t="e">
        <f>'1500m.'!#REF!</f>
        <v>#REF!</v>
      </c>
      <c r="F87" s="226" t="e">
        <f>'1500m.'!#REF!</f>
        <v>#REF!</v>
      </c>
      <c r="G87" s="223" t="e">
        <f>'1500m.'!#REF!</f>
        <v>#REF!</v>
      </c>
      <c r="H87" s="148" t="s">
        <v>272</v>
      </c>
      <c r="I87" s="259"/>
      <c r="J87" s="142" t="str">
        <f>'YARIŞMA BİLGİLERİ'!$F$21</f>
        <v>Yıldız Kızlar</v>
      </c>
      <c r="K87" s="260" t="str">
        <f t="shared" si="1"/>
        <v>Trabzon-Türkiye Yıldızlar Atletizm Şampiyonası</v>
      </c>
      <c r="L87" s="146" t="str">
        <f>'1500m.'!N$4</f>
        <v>17 MAYIS 2014 - 19.00</v>
      </c>
      <c r="M87" s="146" t="s">
        <v>464</v>
      </c>
    </row>
    <row r="88" spans="1:13" s="138" customFormat="1" ht="26.25" customHeight="1">
      <c r="A88" s="140">
        <v>226</v>
      </c>
      <c r="B88" s="220" t="s">
        <v>327</v>
      </c>
      <c r="C88" s="222" t="e">
        <f>'1500m.'!#REF!</f>
        <v>#REF!</v>
      </c>
      <c r="D88" s="224" t="e">
        <f>'1500m.'!#REF!</f>
        <v>#REF!</v>
      </c>
      <c r="E88" s="224" t="e">
        <f>'1500m.'!#REF!</f>
        <v>#REF!</v>
      </c>
      <c r="F88" s="226" t="e">
        <f>'1500m.'!#REF!</f>
        <v>#REF!</v>
      </c>
      <c r="G88" s="223" t="e">
        <f>'1500m.'!#REF!</f>
        <v>#REF!</v>
      </c>
      <c r="H88" s="148" t="s">
        <v>272</v>
      </c>
      <c r="I88" s="259"/>
      <c r="J88" s="142" t="str">
        <f>'YARIŞMA BİLGİLERİ'!$F$21</f>
        <v>Yıldız Kızlar</v>
      </c>
      <c r="K88" s="260" t="str">
        <f t="shared" si="1"/>
        <v>Trabzon-Türkiye Yıldızlar Atletizm Şampiyonası</v>
      </c>
      <c r="L88" s="146" t="str">
        <f>'1500m.'!N$4</f>
        <v>17 MAYIS 2014 - 19.00</v>
      </c>
      <c r="M88" s="146" t="s">
        <v>464</v>
      </c>
    </row>
    <row r="89" spans="1:13" s="138" customFormat="1" ht="26.25" customHeight="1">
      <c r="A89" s="140">
        <v>227</v>
      </c>
      <c r="B89" s="220" t="s">
        <v>327</v>
      </c>
      <c r="C89" s="222" t="e">
        <f>'1500m.'!#REF!</f>
        <v>#REF!</v>
      </c>
      <c r="D89" s="224" t="e">
        <f>'1500m.'!#REF!</f>
        <v>#REF!</v>
      </c>
      <c r="E89" s="224" t="e">
        <f>'1500m.'!#REF!</f>
        <v>#REF!</v>
      </c>
      <c r="F89" s="226" t="e">
        <f>'1500m.'!#REF!</f>
        <v>#REF!</v>
      </c>
      <c r="G89" s="223" t="e">
        <f>'1500m.'!#REF!</f>
        <v>#REF!</v>
      </c>
      <c r="H89" s="148" t="s">
        <v>272</v>
      </c>
      <c r="I89" s="259"/>
      <c r="J89" s="142" t="str">
        <f>'YARIŞMA BİLGİLERİ'!$F$21</f>
        <v>Yıldız Kızlar</v>
      </c>
      <c r="K89" s="260" t="str">
        <f t="shared" si="1"/>
        <v>Trabzon-Türkiye Yıldızlar Atletizm Şampiyonası</v>
      </c>
      <c r="L89" s="146" t="str">
        <f>'1500m.'!N$4</f>
        <v>17 MAYIS 2014 - 19.00</v>
      </c>
      <c r="M89" s="146" t="s">
        <v>464</v>
      </c>
    </row>
    <row r="90" spans="1:13" s="138" customFormat="1" ht="26.25" customHeight="1">
      <c r="A90" s="140">
        <v>228</v>
      </c>
      <c r="B90" s="220" t="s">
        <v>327</v>
      </c>
      <c r="C90" s="222" t="e">
        <f>'1500m.'!#REF!</f>
        <v>#REF!</v>
      </c>
      <c r="D90" s="224" t="e">
        <f>'1500m.'!#REF!</f>
        <v>#REF!</v>
      </c>
      <c r="E90" s="224" t="e">
        <f>'1500m.'!#REF!</f>
        <v>#REF!</v>
      </c>
      <c r="F90" s="226" t="e">
        <f>'1500m.'!#REF!</f>
        <v>#REF!</v>
      </c>
      <c r="G90" s="223" t="e">
        <f>'1500m.'!#REF!</f>
        <v>#REF!</v>
      </c>
      <c r="H90" s="148" t="s">
        <v>272</v>
      </c>
      <c r="I90" s="259"/>
      <c r="J90" s="142" t="str">
        <f>'YARIŞMA BİLGİLERİ'!$F$21</f>
        <v>Yıldız Kızlar</v>
      </c>
      <c r="K90" s="260" t="str">
        <f t="shared" si="1"/>
        <v>Trabzon-Türkiye Yıldızlar Atletizm Şampiyonası</v>
      </c>
      <c r="L90" s="146" t="str">
        <f>'1500m.'!N$4</f>
        <v>17 MAYIS 2014 - 19.00</v>
      </c>
      <c r="M90" s="146" t="s">
        <v>464</v>
      </c>
    </row>
    <row r="91" spans="1:13" s="138" customFormat="1" ht="26.25" customHeight="1">
      <c r="A91" s="140">
        <v>229</v>
      </c>
      <c r="B91" s="220" t="s">
        <v>327</v>
      </c>
      <c r="C91" s="222" t="e">
        <f>'1500m.'!#REF!</f>
        <v>#REF!</v>
      </c>
      <c r="D91" s="224" t="e">
        <f>'1500m.'!#REF!</f>
        <v>#REF!</v>
      </c>
      <c r="E91" s="224" t="e">
        <f>'1500m.'!#REF!</f>
        <v>#REF!</v>
      </c>
      <c r="F91" s="226" t="e">
        <f>'1500m.'!#REF!</f>
        <v>#REF!</v>
      </c>
      <c r="G91" s="223" t="e">
        <f>'1500m.'!#REF!</f>
        <v>#REF!</v>
      </c>
      <c r="H91" s="148" t="s">
        <v>272</v>
      </c>
      <c r="I91" s="259"/>
      <c r="J91" s="142" t="str">
        <f>'YARIŞMA BİLGİLERİ'!$F$21</f>
        <v>Yıldız Kızlar</v>
      </c>
      <c r="K91" s="260" t="str">
        <f t="shared" si="1"/>
        <v>Trabzon-Türkiye Yıldızlar Atletizm Şampiyonası</v>
      </c>
      <c r="L91" s="146" t="str">
        <f>'1500m.'!N$4</f>
        <v>17 MAYIS 2014 - 19.00</v>
      </c>
      <c r="M91" s="146" t="s">
        <v>464</v>
      </c>
    </row>
    <row r="92" spans="1:13" s="138" customFormat="1" ht="26.25" customHeight="1">
      <c r="A92" s="140">
        <v>230</v>
      </c>
      <c r="B92" s="220" t="s">
        <v>327</v>
      </c>
      <c r="C92" s="222" t="e">
        <f>'1500m.'!#REF!</f>
        <v>#REF!</v>
      </c>
      <c r="D92" s="224" t="e">
        <f>'1500m.'!#REF!</f>
        <v>#REF!</v>
      </c>
      <c r="E92" s="224" t="e">
        <f>'1500m.'!#REF!</f>
        <v>#REF!</v>
      </c>
      <c r="F92" s="226" t="e">
        <f>'1500m.'!#REF!</f>
        <v>#REF!</v>
      </c>
      <c r="G92" s="223" t="e">
        <f>'1500m.'!#REF!</f>
        <v>#REF!</v>
      </c>
      <c r="H92" s="148" t="s">
        <v>272</v>
      </c>
      <c r="I92" s="259"/>
      <c r="J92" s="142" t="str">
        <f>'YARIŞMA BİLGİLERİ'!$F$21</f>
        <v>Yıldız Kızlar</v>
      </c>
      <c r="K92" s="260" t="str">
        <f t="shared" si="1"/>
        <v>Trabzon-Türkiye Yıldızlar Atletizm Şampiyonası</v>
      </c>
      <c r="L92" s="146" t="str">
        <f>'1500m.'!N$4</f>
        <v>17 MAYIS 2014 - 19.00</v>
      </c>
      <c r="M92" s="146" t="s">
        <v>464</v>
      </c>
    </row>
    <row r="93" spans="1:13" s="138" customFormat="1" ht="26.25" customHeight="1">
      <c r="A93" s="140">
        <v>231</v>
      </c>
      <c r="B93" s="220" t="s">
        <v>543</v>
      </c>
      <c r="C93" s="222" t="e">
        <f>#REF!</f>
        <v>#REF!</v>
      </c>
      <c r="D93" s="224" t="e">
        <f>#REF!</f>
        <v>#REF!</v>
      </c>
      <c r="E93" s="224" t="e">
        <f>#REF!</f>
        <v>#REF!</v>
      </c>
      <c r="F93" s="226" t="e">
        <f>#REF!</f>
        <v>#REF!</v>
      </c>
      <c r="G93" s="223" t="e">
        <f>#REF!</f>
        <v>#REF!</v>
      </c>
      <c r="H93" s="148" t="s">
        <v>470</v>
      </c>
      <c r="I93" s="259"/>
      <c r="J93" s="142" t="str">
        <f>'YARIŞMA BİLGİLERİ'!$F$21</f>
        <v>Yıldız Kızlar</v>
      </c>
      <c r="K93" s="260" t="str">
        <f t="shared" si="1"/>
        <v>Trabzon-Türkiye Yıldızlar Atletizm Şampiyonası</v>
      </c>
      <c r="L93" s="146" t="e">
        <f>#REF!</f>
        <v>#REF!</v>
      </c>
      <c r="M93" s="146" t="s">
        <v>464</v>
      </c>
    </row>
    <row r="94" spans="1:13" s="138" customFormat="1" ht="26.25" customHeight="1">
      <c r="A94" s="140">
        <v>236</v>
      </c>
      <c r="B94" s="220" t="s">
        <v>543</v>
      </c>
      <c r="C94" s="222" t="e">
        <f>#REF!</f>
        <v>#REF!</v>
      </c>
      <c r="D94" s="224" t="e">
        <f>#REF!</f>
        <v>#REF!</v>
      </c>
      <c r="E94" s="224" t="e">
        <f>#REF!</f>
        <v>#REF!</v>
      </c>
      <c r="F94" s="226" t="e">
        <f>#REF!</f>
        <v>#REF!</v>
      </c>
      <c r="G94" s="223" t="e">
        <f>#REF!</f>
        <v>#REF!</v>
      </c>
      <c r="H94" s="148" t="s">
        <v>470</v>
      </c>
      <c r="I94" s="259"/>
      <c r="J94" s="142" t="str">
        <f>'YARIŞMA BİLGİLERİ'!$F$21</f>
        <v>Yıldız Kızlar</v>
      </c>
      <c r="K94" s="260" t="str">
        <f t="shared" si="1"/>
        <v>Trabzon-Türkiye Yıldızlar Atletizm Şampiyonası</v>
      </c>
      <c r="L94" s="146" t="e">
        <f>#REF!</f>
        <v>#REF!</v>
      </c>
      <c r="M94" s="146" t="s">
        <v>464</v>
      </c>
    </row>
    <row r="95" spans="1:13" s="138" customFormat="1" ht="26.25" customHeight="1">
      <c r="A95" s="140">
        <v>237</v>
      </c>
      <c r="B95" s="220" t="s">
        <v>543</v>
      </c>
      <c r="C95" s="222" t="e">
        <f>#REF!</f>
        <v>#REF!</v>
      </c>
      <c r="D95" s="224" t="e">
        <f>#REF!</f>
        <v>#REF!</v>
      </c>
      <c r="E95" s="224" t="e">
        <f>#REF!</f>
        <v>#REF!</v>
      </c>
      <c r="F95" s="226" t="e">
        <f>#REF!</f>
        <v>#REF!</v>
      </c>
      <c r="G95" s="223" t="e">
        <f>#REF!</f>
        <v>#REF!</v>
      </c>
      <c r="H95" s="148" t="s">
        <v>470</v>
      </c>
      <c r="I95" s="259"/>
      <c r="J95" s="142" t="str">
        <f>'YARIŞMA BİLGİLERİ'!$F$21</f>
        <v>Yıldız Kızlar</v>
      </c>
      <c r="K95" s="260" t="str">
        <f t="shared" si="1"/>
        <v>Trabzon-Türkiye Yıldızlar Atletizm Şampiyonası</v>
      </c>
      <c r="L95" s="146" t="e">
        <f>#REF!</f>
        <v>#REF!</v>
      </c>
      <c r="M95" s="146" t="s">
        <v>464</v>
      </c>
    </row>
    <row r="96" spans="1:13" s="138" customFormat="1" ht="26.25" customHeight="1">
      <c r="A96" s="140">
        <v>238</v>
      </c>
      <c r="B96" s="220" t="s">
        <v>543</v>
      </c>
      <c r="C96" s="222" t="e">
        <f>#REF!</f>
        <v>#REF!</v>
      </c>
      <c r="D96" s="224" t="e">
        <f>#REF!</f>
        <v>#REF!</v>
      </c>
      <c r="E96" s="224" t="e">
        <f>#REF!</f>
        <v>#REF!</v>
      </c>
      <c r="F96" s="226" t="e">
        <f>#REF!</f>
        <v>#REF!</v>
      </c>
      <c r="G96" s="223" t="e">
        <f>#REF!</f>
        <v>#REF!</v>
      </c>
      <c r="H96" s="148" t="s">
        <v>470</v>
      </c>
      <c r="I96" s="259"/>
      <c r="J96" s="142" t="str">
        <f>'YARIŞMA BİLGİLERİ'!$F$21</f>
        <v>Yıldız Kızlar</v>
      </c>
      <c r="K96" s="260" t="str">
        <f t="shared" si="1"/>
        <v>Trabzon-Türkiye Yıldızlar Atletizm Şampiyonası</v>
      </c>
      <c r="L96" s="146" t="e">
        <f>#REF!</f>
        <v>#REF!</v>
      </c>
      <c r="M96" s="146" t="s">
        <v>464</v>
      </c>
    </row>
    <row r="97" spans="1:13" s="138" customFormat="1" ht="26.25" customHeight="1">
      <c r="A97" s="140">
        <v>239</v>
      </c>
      <c r="B97" s="220" t="s">
        <v>543</v>
      </c>
      <c r="C97" s="222" t="e">
        <f>#REF!</f>
        <v>#REF!</v>
      </c>
      <c r="D97" s="224" t="e">
        <f>#REF!</f>
        <v>#REF!</v>
      </c>
      <c r="E97" s="224" t="e">
        <f>#REF!</f>
        <v>#REF!</v>
      </c>
      <c r="F97" s="226" t="e">
        <f>#REF!</f>
        <v>#REF!</v>
      </c>
      <c r="G97" s="223" t="e">
        <f>#REF!</f>
        <v>#REF!</v>
      </c>
      <c r="H97" s="148" t="s">
        <v>470</v>
      </c>
      <c r="I97" s="259"/>
      <c r="J97" s="142" t="str">
        <f>'YARIŞMA BİLGİLERİ'!$F$21</f>
        <v>Yıldız Kızlar</v>
      </c>
      <c r="K97" s="260" t="str">
        <f t="shared" si="1"/>
        <v>Trabzon-Türkiye Yıldızlar Atletizm Şampiyonası</v>
      </c>
      <c r="L97" s="146" t="e">
        <f>#REF!</f>
        <v>#REF!</v>
      </c>
      <c r="M97" s="146" t="s">
        <v>464</v>
      </c>
    </row>
    <row r="98" spans="1:13" s="138" customFormat="1" ht="26.25" customHeight="1">
      <c r="A98" s="140">
        <v>240</v>
      </c>
      <c r="B98" s="220" t="s">
        <v>543</v>
      </c>
      <c r="C98" s="222" t="e">
        <f>#REF!</f>
        <v>#REF!</v>
      </c>
      <c r="D98" s="224" t="e">
        <f>#REF!</f>
        <v>#REF!</v>
      </c>
      <c r="E98" s="224" t="e">
        <f>#REF!</f>
        <v>#REF!</v>
      </c>
      <c r="F98" s="226" t="e">
        <f>#REF!</f>
        <v>#REF!</v>
      </c>
      <c r="G98" s="223" t="e">
        <f>#REF!</f>
        <v>#REF!</v>
      </c>
      <c r="H98" s="148" t="s">
        <v>470</v>
      </c>
      <c r="I98" s="259"/>
      <c r="J98" s="142" t="str">
        <f>'YARIŞMA BİLGİLERİ'!$F$21</f>
        <v>Yıldız Kızlar</v>
      </c>
      <c r="K98" s="260" t="str">
        <f t="shared" si="1"/>
        <v>Trabzon-Türkiye Yıldızlar Atletizm Şampiyonası</v>
      </c>
      <c r="L98" s="146" t="e">
        <f>#REF!</f>
        <v>#REF!</v>
      </c>
      <c r="M98" s="146" t="s">
        <v>464</v>
      </c>
    </row>
    <row r="99" spans="1:13" s="138" customFormat="1" ht="26.25" customHeight="1">
      <c r="A99" s="140">
        <v>241</v>
      </c>
      <c r="B99" s="220" t="s">
        <v>543</v>
      </c>
      <c r="C99" s="222" t="e">
        <f>#REF!</f>
        <v>#REF!</v>
      </c>
      <c r="D99" s="224" t="e">
        <f>#REF!</f>
        <v>#REF!</v>
      </c>
      <c r="E99" s="224" t="e">
        <f>#REF!</f>
        <v>#REF!</v>
      </c>
      <c r="F99" s="226" t="e">
        <f>#REF!</f>
        <v>#REF!</v>
      </c>
      <c r="G99" s="223" t="e">
        <f>#REF!</f>
        <v>#REF!</v>
      </c>
      <c r="H99" s="148" t="s">
        <v>470</v>
      </c>
      <c r="I99" s="259"/>
      <c r="J99" s="142" t="str">
        <f>'YARIŞMA BİLGİLERİ'!$F$21</f>
        <v>Yıldız Kızlar</v>
      </c>
      <c r="K99" s="260" t="str">
        <f t="shared" si="1"/>
        <v>Trabzon-Türkiye Yıldızlar Atletizm Şampiyonası</v>
      </c>
      <c r="L99" s="146" t="e">
        <f>#REF!</f>
        <v>#REF!</v>
      </c>
      <c r="M99" s="146" t="s">
        <v>464</v>
      </c>
    </row>
    <row r="100" spans="1:13" s="138" customFormat="1" ht="26.25" customHeight="1">
      <c r="A100" s="140">
        <v>242</v>
      </c>
      <c r="B100" s="220" t="s">
        <v>543</v>
      </c>
      <c r="C100" s="222" t="e">
        <f>#REF!</f>
        <v>#REF!</v>
      </c>
      <c r="D100" s="224" t="e">
        <f>#REF!</f>
        <v>#REF!</v>
      </c>
      <c r="E100" s="224" t="e">
        <f>#REF!</f>
        <v>#REF!</v>
      </c>
      <c r="F100" s="226" t="e">
        <f>#REF!</f>
        <v>#REF!</v>
      </c>
      <c r="G100" s="223" t="e">
        <f>#REF!</f>
        <v>#REF!</v>
      </c>
      <c r="H100" s="148" t="s">
        <v>470</v>
      </c>
      <c r="I100" s="259"/>
      <c r="J100" s="142" t="str">
        <f>'YARIŞMA BİLGİLERİ'!$F$21</f>
        <v>Yıldız Kızlar</v>
      </c>
      <c r="K100" s="260" t="str">
        <f t="shared" si="1"/>
        <v>Trabzon-Türkiye Yıldızlar Atletizm Şampiyonası</v>
      </c>
      <c r="L100" s="146" t="e">
        <f>#REF!</f>
        <v>#REF!</v>
      </c>
      <c r="M100" s="146" t="s">
        <v>464</v>
      </c>
    </row>
    <row r="101" spans="1:13" s="138" customFormat="1" ht="26.25" customHeight="1">
      <c r="A101" s="140">
        <v>243</v>
      </c>
      <c r="B101" s="220" t="s">
        <v>543</v>
      </c>
      <c r="C101" s="222" t="e">
        <f>#REF!</f>
        <v>#REF!</v>
      </c>
      <c r="D101" s="224" t="e">
        <f>#REF!</f>
        <v>#REF!</v>
      </c>
      <c r="E101" s="224" t="e">
        <f>#REF!</f>
        <v>#REF!</v>
      </c>
      <c r="F101" s="226" t="e">
        <f>#REF!</f>
        <v>#REF!</v>
      </c>
      <c r="G101" s="223" t="e">
        <f>#REF!</f>
        <v>#REF!</v>
      </c>
      <c r="H101" s="148" t="s">
        <v>470</v>
      </c>
      <c r="I101" s="259"/>
      <c r="J101" s="142" t="str">
        <f>'YARIŞMA BİLGİLERİ'!$F$21</f>
        <v>Yıldız Kızlar</v>
      </c>
      <c r="K101" s="260" t="str">
        <f t="shared" si="1"/>
        <v>Trabzon-Türkiye Yıldızlar Atletizm Şampiyonası</v>
      </c>
      <c r="L101" s="146" t="e">
        <f>#REF!</f>
        <v>#REF!</v>
      </c>
      <c r="M101" s="146" t="s">
        <v>464</v>
      </c>
    </row>
    <row r="102" spans="1:13" s="138" customFormat="1" ht="26.25" customHeight="1">
      <c r="A102" s="140">
        <v>244</v>
      </c>
      <c r="B102" s="220" t="s">
        <v>543</v>
      </c>
      <c r="C102" s="222" t="e">
        <f>#REF!</f>
        <v>#REF!</v>
      </c>
      <c r="D102" s="224" t="e">
        <f>#REF!</f>
        <v>#REF!</v>
      </c>
      <c r="E102" s="224" t="e">
        <f>#REF!</f>
        <v>#REF!</v>
      </c>
      <c r="F102" s="226" t="e">
        <f>#REF!</f>
        <v>#REF!</v>
      </c>
      <c r="G102" s="223" t="e">
        <f>#REF!</f>
        <v>#REF!</v>
      </c>
      <c r="H102" s="148" t="s">
        <v>470</v>
      </c>
      <c r="I102" s="259"/>
      <c r="J102" s="142" t="str">
        <f>'YARIŞMA BİLGİLERİ'!$F$21</f>
        <v>Yıldız Kızlar</v>
      </c>
      <c r="K102" s="260" t="str">
        <f t="shared" si="1"/>
        <v>Trabzon-Türkiye Yıldızlar Atletizm Şampiyonası</v>
      </c>
      <c r="L102" s="146" t="e">
        <f>#REF!</f>
        <v>#REF!</v>
      </c>
      <c r="M102" s="146" t="s">
        <v>464</v>
      </c>
    </row>
    <row r="103" spans="1:13" s="138" customFormat="1" ht="26.25" customHeight="1">
      <c r="A103" s="140">
        <v>245</v>
      </c>
      <c r="B103" s="220" t="s">
        <v>543</v>
      </c>
      <c r="C103" s="222" t="e">
        <f>#REF!</f>
        <v>#REF!</v>
      </c>
      <c r="D103" s="224" t="e">
        <f>#REF!</f>
        <v>#REF!</v>
      </c>
      <c r="E103" s="224" t="e">
        <f>#REF!</f>
        <v>#REF!</v>
      </c>
      <c r="F103" s="226" t="e">
        <f>#REF!</f>
        <v>#REF!</v>
      </c>
      <c r="G103" s="223" t="e">
        <f>#REF!</f>
        <v>#REF!</v>
      </c>
      <c r="H103" s="148" t="s">
        <v>470</v>
      </c>
      <c r="I103" s="259"/>
      <c r="J103" s="142" t="str">
        <f>'YARIŞMA BİLGİLERİ'!$F$21</f>
        <v>Yıldız Kızlar</v>
      </c>
      <c r="K103" s="260" t="str">
        <f t="shared" si="1"/>
        <v>Trabzon-Türkiye Yıldızlar Atletizm Şampiyonası</v>
      </c>
      <c r="L103" s="146" t="e">
        <f>#REF!</f>
        <v>#REF!</v>
      </c>
      <c r="M103" s="146" t="s">
        <v>464</v>
      </c>
    </row>
    <row r="104" spans="1:13" s="138" customFormat="1" ht="26.25" customHeight="1">
      <c r="A104" s="140">
        <v>346</v>
      </c>
      <c r="B104" s="220" t="s">
        <v>543</v>
      </c>
      <c r="C104" s="222" t="e">
        <f>#REF!</f>
        <v>#REF!</v>
      </c>
      <c r="D104" s="224" t="e">
        <f>#REF!</f>
        <v>#REF!</v>
      </c>
      <c r="E104" s="224" t="e">
        <f>#REF!</f>
        <v>#REF!</v>
      </c>
      <c r="F104" s="226" t="e">
        <f>#REF!</f>
        <v>#REF!</v>
      </c>
      <c r="G104" s="223" t="e">
        <f>#REF!</f>
        <v>#REF!</v>
      </c>
      <c r="H104" s="148" t="s">
        <v>470</v>
      </c>
      <c r="I104" s="259"/>
      <c r="J104" s="142" t="str">
        <f>'YARIŞMA BİLGİLERİ'!$F$21</f>
        <v>Yıldız Kızlar</v>
      </c>
      <c r="K104" s="260" t="str">
        <f t="shared" si="1"/>
        <v>Trabzon-Türkiye Yıldızlar Atletizm Şampiyonası</v>
      </c>
      <c r="L104" s="146" t="e">
        <f>#REF!</f>
        <v>#REF!</v>
      </c>
      <c r="M104" s="146" t="s">
        <v>464</v>
      </c>
    </row>
    <row r="105" spans="1:13" s="138" customFormat="1" ht="26.25" customHeight="1">
      <c r="A105" s="140">
        <v>347</v>
      </c>
      <c r="B105" s="220" t="s">
        <v>543</v>
      </c>
      <c r="C105" s="222" t="e">
        <f>#REF!</f>
        <v>#REF!</v>
      </c>
      <c r="D105" s="224" t="e">
        <f>#REF!</f>
        <v>#REF!</v>
      </c>
      <c r="E105" s="224" t="e">
        <f>#REF!</f>
        <v>#REF!</v>
      </c>
      <c r="F105" s="226" t="e">
        <f>#REF!</f>
        <v>#REF!</v>
      </c>
      <c r="G105" s="223" t="e">
        <f>#REF!</f>
        <v>#REF!</v>
      </c>
      <c r="H105" s="148" t="s">
        <v>470</v>
      </c>
      <c r="I105" s="259"/>
      <c r="J105" s="142" t="str">
        <f>'YARIŞMA BİLGİLERİ'!$F$21</f>
        <v>Yıldız Kızlar</v>
      </c>
      <c r="K105" s="260" t="str">
        <f t="shared" si="1"/>
        <v>Trabzon-Türkiye Yıldızlar Atletizm Şampiyonası</v>
      </c>
      <c r="L105" s="146" t="e">
        <f>#REF!</f>
        <v>#REF!</v>
      </c>
      <c r="M105" s="146" t="s">
        <v>464</v>
      </c>
    </row>
    <row r="106" spans="1:13" s="138" customFormat="1" ht="26.25" customHeight="1">
      <c r="A106" s="140">
        <v>348</v>
      </c>
      <c r="B106" s="220" t="s">
        <v>543</v>
      </c>
      <c r="C106" s="222" t="e">
        <f>#REF!</f>
        <v>#REF!</v>
      </c>
      <c r="D106" s="224" t="e">
        <f>#REF!</f>
        <v>#REF!</v>
      </c>
      <c r="E106" s="224" t="e">
        <f>#REF!</f>
        <v>#REF!</v>
      </c>
      <c r="F106" s="226" t="e">
        <f>#REF!</f>
        <v>#REF!</v>
      </c>
      <c r="G106" s="223" t="e">
        <f>#REF!</f>
        <v>#REF!</v>
      </c>
      <c r="H106" s="148" t="s">
        <v>470</v>
      </c>
      <c r="I106" s="259"/>
      <c r="J106" s="142" t="str">
        <f>'YARIŞMA BİLGİLERİ'!$F$21</f>
        <v>Yıldız Kızlar</v>
      </c>
      <c r="K106" s="260" t="str">
        <f t="shared" si="1"/>
        <v>Trabzon-Türkiye Yıldızlar Atletizm Şampiyonası</v>
      </c>
      <c r="L106" s="146" t="e">
        <f>#REF!</f>
        <v>#REF!</v>
      </c>
      <c r="M106" s="146" t="s">
        <v>464</v>
      </c>
    </row>
    <row r="107" spans="1:13" s="138" customFormat="1" ht="26.25" customHeight="1">
      <c r="A107" s="140">
        <v>349</v>
      </c>
      <c r="B107" s="220" t="s">
        <v>543</v>
      </c>
      <c r="C107" s="222" t="e">
        <f>#REF!</f>
        <v>#REF!</v>
      </c>
      <c r="D107" s="224" t="e">
        <f>#REF!</f>
        <v>#REF!</v>
      </c>
      <c r="E107" s="224" t="e">
        <f>#REF!</f>
        <v>#REF!</v>
      </c>
      <c r="F107" s="226" t="e">
        <f>#REF!</f>
        <v>#REF!</v>
      </c>
      <c r="G107" s="223" t="e">
        <f>#REF!</f>
        <v>#REF!</v>
      </c>
      <c r="H107" s="148" t="s">
        <v>470</v>
      </c>
      <c r="I107" s="259"/>
      <c r="J107" s="142" t="str">
        <f>'YARIŞMA BİLGİLERİ'!$F$21</f>
        <v>Yıldız Kızlar</v>
      </c>
      <c r="K107" s="260" t="str">
        <f t="shared" si="1"/>
        <v>Trabzon-Türkiye Yıldızlar Atletizm Şampiyonası</v>
      </c>
      <c r="L107" s="146" t="e">
        <f>#REF!</f>
        <v>#REF!</v>
      </c>
      <c r="M107" s="146" t="s">
        <v>464</v>
      </c>
    </row>
    <row r="108" spans="1:13" s="138" customFormat="1" ht="26.25" customHeight="1">
      <c r="A108" s="140">
        <v>350</v>
      </c>
      <c r="B108" s="220" t="s">
        <v>543</v>
      </c>
      <c r="C108" s="222" t="e">
        <f>#REF!</f>
        <v>#REF!</v>
      </c>
      <c r="D108" s="224" t="e">
        <f>#REF!</f>
        <v>#REF!</v>
      </c>
      <c r="E108" s="224" t="e">
        <f>#REF!</f>
        <v>#REF!</v>
      </c>
      <c r="F108" s="226" t="e">
        <f>#REF!</f>
        <v>#REF!</v>
      </c>
      <c r="G108" s="223" t="e">
        <f>#REF!</f>
        <v>#REF!</v>
      </c>
      <c r="H108" s="148" t="s">
        <v>470</v>
      </c>
      <c r="I108" s="259"/>
      <c r="J108" s="142" t="str">
        <f>'YARIŞMA BİLGİLERİ'!$F$21</f>
        <v>Yıldız Kızlar</v>
      </c>
      <c r="K108" s="260" t="str">
        <f t="shared" si="1"/>
        <v>Trabzon-Türkiye Yıldızlar Atletizm Şampiyonası</v>
      </c>
      <c r="L108" s="146" t="e">
        <f>#REF!</f>
        <v>#REF!</v>
      </c>
      <c r="M108" s="146" t="s">
        <v>464</v>
      </c>
    </row>
    <row r="109" spans="1:13" s="138" customFormat="1" ht="26.25" customHeight="1">
      <c r="A109" s="140">
        <v>351</v>
      </c>
      <c r="B109" s="220" t="s">
        <v>543</v>
      </c>
      <c r="C109" s="222" t="e">
        <f>#REF!</f>
        <v>#REF!</v>
      </c>
      <c r="D109" s="224" t="e">
        <f>#REF!</f>
        <v>#REF!</v>
      </c>
      <c r="E109" s="224" t="e">
        <f>#REF!</f>
        <v>#REF!</v>
      </c>
      <c r="F109" s="226" t="e">
        <f>#REF!</f>
        <v>#REF!</v>
      </c>
      <c r="G109" s="223" t="e">
        <f>#REF!</f>
        <v>#REF!</v>
      </c>
      <c r="H109" s="148" t="s">
        <v>470</v>
      </c>
      <c r="I109" s="259"/>
      <c r="J109" s="142" t="str">
        <f>'YARIŞMA BİLGİLERİ'!$F$21</f>
        <v>Yıldız Kızlar</v>
      </c>
      <c r="K109" s="260" t="str">
        <f t="shared" si="1"/>
        <v>Trabzon-Türkiye Yıldızlar Atletizm Şampiyonası</v>
      </c>
      <c r="L109" s="146" t="e">
        <f>#REF!</f>
        <v>#REF!</v>
      </c>
      <c r="M109" s="146" t="s">
        <v>464</v>
      </c>
    </row>
    <row r="110" spans="1:13" s="138" customFormat="1" ht="26.25" customHeight="1">
      <c r="A110" s="140">
        <v>352</v>
      </c>
      <c r="B110" s="220" t="s">
        <v>543</v>
      </c>
      <c r="C110" s="222" t="e">
        <f>#REF!</f>
        <v>#REF!</v>
      </c>
      <c r="D110" s="224" t="e">
        <f>#REF!</f>
        <v>#REF!</v>
      </c>
      <c r="E110" s="224" t="e">
        <f>#REF!</f>
        <v>#REF!</v>
      </c>
      <c r="F110" s="226" t="e">
        <f>#REF!</f>
        <v>#REF!</v>
      </c>
      <c r="G110" s="223" t="e">
        <f>#REF!</f>
        <v>#REF!</v>
      </c>
      <c r="H110" s="148" t="s">
        <v>470</v>
      </c>
      <c r="I110" s="259"/>
      <c r="J110" s="142" t="str">
        <f>'YARIŞMA BİLGİLERİ'!$F$21</f>
        <v>Yıldız Kızlar</v>
      </c>
      <c r="K110" s="260" t="str">
        <f t="shared" si="1"/>
        <v>Trabzon-Türkiye Yıldızlar Atletizm Şampiyonası</v>
      </c>
      <c r="L110" s="146" t="e">
        <f>#REF!</f>
        <v>#REF!</v>
      </c>
      <c r="M110" s="146" t="s">
        <v>464</v>
      </c>
    </row>
    <row r="111" spans="1:13" s="138" customFormat="1" ht="26.25" customHeight="1">
      <c r="A111" s="140">
        <v>353</v>
      </c>
      <c r="B111" s="220" t="s">
        <v>543</v>
      </c>
      <c r="C111" s="222" t="e">
        <f>#REF!</f>
        <v>#REF!</v>
      </c>
      <c r="D111" s="224" t="e">
        <f>#REF!</f>
        <v>#REF!</v>
      </c>
      <c r="E111" s="224" t="e">
        <f>#REF!</f>
        <v>#REF!</v>
      </c>
      <c r="F111" s="226" t="e">
        <f>#REF!</f>
        <v>#REF!</v>
      </c>
      <c r="G111" s="223" t="e">
        <f>#REF!</f>
        <v>#REF!</v>
      </c>
      <c r="H111" s="148" t="s">
        <v>470</v>
      </c>
      <c r="I111" s="259"/>
      <c r="J111" s="142" t="str">
        <f>'YARIŞMA BİLGİLERİ'!$F$21</f>
        <v>Yıldız Kızlar</v>
      </c>
      <c r="K111" s="260" t="str">
        <f t="shared" si="1"/>
        <v>Trabzon-Türkiye Yıldızlar Atletizm Şampiyonası</v>
      </c>
      <c r="L111" s="146" t="e">
        <f>#REF!</f>
        <v>#REF!</v>
      </c>
      <c r="M111" s="146" t="s">
        <v>464</v>
      </c>
    </row>
    <row r="112" spans="1:13" s="138" customFormat="1" ht="26.25" customHeight="1">
      <c r="A112" s="140">
        <v>354</v>
      </c>
      <c r="B112" s="220" t="s">
        <v>543</v>
      </c>
      <c r="C112" s="222" t="e">
        <f>#REF!</f>
        <v>#REF!</v>
      </c>
      <c r="D112" s="224" t="e">
        <f>#REF!</f>
        <v>#REF!</v>
      </c>
      <c r="E112" s="224" t="e">
        <f>#REF!</f>
        <v>#REF!</v>
      </c>
      <c r="F112" s="226" t="e">
        <f>#REF!</f>
        <v>#REF!</v>
      </c>
      <c r="G112" s="223" t="e">
        <f>#REF!</f>
        <v>#REF!</v>
      </c>
      <c r="H112" s="148" t="s">
        <v>470</v>
      </c>
      <c r="I112" s="259"/>
      <c r="J112" s="142" t="str">
        <f>'YARIŞMA BİLGİLERİ'!$F$21</f>
        <v>Yıldız Kızlar</v>
      </c>
      <c r="K112" s="260" t="str">
        <f t="shared" si="1"/>
        <v>Trabzon-Türkiye Yıldızlar Atletizm Şampiyonası</v>
      </c>
      <c r="L112" s="146" t="e">
        <f>#REF!</f>
        <v>#REF!</v>
      </c>
      <c r="M112" s="146" t="s">
        <v>464</v>
      </c>
    </row>
    <row r="113" spans="1:13" s="138" customFormat="1" ht="26.25" customHeight="1">
      <c r="A113" s="140">
        <v>355</v>
      </c>
      <c r="B113" s="220" t="s">
        <v>543</v>
      </c>
      <c r="C113" s="222" t="e">
        <f>#REF!</f>
        <v>#REF!</v>
      </c>
      <c r="D113" s="224" t="e">
        <f>#REF!</f>
        <v>#REF!</v>
      </c>
      <c r="E113" s="224" t="e">
        <f>#REF!</f>
        <v>#REF!</v>
      </c>
      <c r="F113" s="226" t="e">
        <f>#REF!</f>
        <v>#REF!</v>
      </c>
      <c r="G113" s="223" t="e">
        <f>#REF!</f>
        <v>#REF!</v>
      </c>
      <c r="H113" s="148" t="s">
        <v>470</v>
      </c>
      <c r="I113" s="259"/>
      <c r="J113" s="142" t="str">
        <f>'YARIŞMA BİLGİLERİ'!$F$21</f>
        <v>Yıldız Kızlar</v>
      </c>
      <c r="K113" s="260" t="str">
        <f t="shared" si="1"/>
        <v>Trabzon-Türkiye Yıldızlar Atletizm Şampiyonası</v>
      </c>
      <c r="L113" s="146" t="e">
        <f>#REF!</f>
        <v>#REF!</v>
      </c>
      <c r="M113" s="146" t="s">
        <v>464</v>
      </c>
    </row>
    <row r="114" spans="1:13" s="138" customFormat="1" ht="26.25" customHeight="1">
      <c r="A114" s="140">
        <v>356</v>
      </c>
      <c r="B114" s="220" t="s">
        <v>543</v>
      </c>
      <c r="C114" s="222" t="e">
        <f>#REF!</f>
        <v>#REF!</v>
      </c>
      <c r="D114" s="224" t="e">
        <f>#REF!</f>
        <v>#REF!</v>
      </c>
      <c r="E114" s="224" t="e">
        <f>#REF!</f>
        <v>#REF!</v>
      </c>
      <c r="F114" s="226" t="e">
        <f>#REF!</f>
        <v>#REF!</v>
      </c>
      <c r="G114" s="223" t="e">
        <f>#REF!</f>
        <v>#REF!</v>
      </c>
      <c r="H114" s="148" t="s">
        <v>470</v>
      </c>
      <c r="I114" s="259"/>
      <c r="J114" s="142" t="str">
        <f>'YARIŞMA BİLGİLERİ'!$F$21</f>
        <v>Yıldız Kızlar</v>
      </c>
      <c r="K114" s="260" t="str">
        <f t="shared" si="1"/>
        <v>Trabzon-Türkiye Yıldızlar Atletizm Şampiyonası</v>
      </c>
      <c r="L114" s="146" t="e">
        <f>#REF!</f>
        <v>#REF!</v>
      </c>
      <c r="M114" s="146" t="s">
        <v>464</v>
      </c>
    </row>
    <row r="115" spans="1:13" s="138" customFormat="1" ht="26.25" customHeight="1">
      <c r="A115" s="140">
        <v>357</v>
      </c>
      <c r="B115" s="220" t="s">
        <v>543</v>
      </c>
      <c r="C115" s="222" t="e">
        <f>#REF!</f>
        <v>#REF!</v>
      </c>
      <c r="D115" s="224" t="e">
        <f>#REF!</f>
        <v>#REF!</v>
      </c>
      <c r="E115" s="224" t="e">
        <f>#REF!</f>
        <v>#REF!</v>
      </c>
      <c r="F115" s="226" t="e">
        <f>#REF!</f>
        <v>#REF!</v>
      </c>
      <c r="G115" s="223" t="e">
        <f>#REF!</f>
        <v>#REF!</v>
      </c>
      <c r="H115" s="148" t="s">
        <v>470</v>
      </c>
      <c r="I115" s="259"/>
      <c r="J115" s="142" t="str">
        <f>'YARIŞMA BİLGİLERİ'!$F$21</f>
        <v>Yıldız Kızlar</v>
      </c>
      <c r="K115" s="260" t="str">
        <f t="shared" si="1"/>
        <v>Trabzon-Türkiye Yıldızlar Atletizm Şampiyonası</v>
      </c>
      <c r="L115" s="146" t="e">
        <f>#REF!</f>
        <v>#REF!</v>
      </c>
      <c r="M115" s="146" t="s">
        <v>464</v>
      </c>
    </row>
    <row r="116" spans="1:13" s="138" customFormat="1" ht="26.25" customHeight="1">
      <c r="A116" s="140">
        <v>358</v>
      </c>
      <c r="B116" s="220" t="s">
        <v>543</v>
      </c>
      <c r="C116" s="222" t="e">
        <f>#REF!</f>
        <v>#REF!</v>
      </c>
      <c r="D116" s="224" t="e">
        <f>#REF!</f>
        <v>#REF!</v>
      </c>
      <c r="E116" s="224" t="e">
        <f>#REF!</f>
        <v>#REF!</v>
      </c>
      <c r="F116" s="226" t="e">
        <f>#REF!</f>
        <v>#REF!</v>
      </c>
      <c r="G116" s="223" t="e">
        <f>#REF!</f>
        <v>#REF!</v>
      </c>
      <c r="H116" s="148" t="s">
        <v>470</v>
      </c>
      <c r="I116" s="259"/>
      <c r="J116" s="142" t="str">
        <f>'YARIŞMA BİLGİLERİ'!$F$21</f>
        <v>Yıldız Kızlar</v>
      </c>
      <c r="K116" s="260" t="str">
        <f t="shared" si="1"/>
        <v>Trabzon-Türkiye Yıldızlar Atletizm Şampiyonası</v>
      </c>
      <c r="L116" s="146" t="e">
        <f>#REF!</f>
        <v>#REF!</v>
      </c>
      <c r="M116" s="146" t="s">
        <v>464</v>
      </c>
    </row>
    <row r="117" spans="1:13" s="138" customFormat="1" ht="26.25" customHeight="1">
      <c r="A117" s="140">
        <v>359</v>
      </c>
      <c r="B117" s="220" t="s">
        <v>543</v>
      </c>
      <c r="C117" s="222" t="e">
        <f>#REF!</f>
        <v>#REF!</v>
      </c>
      <c r="D117" s="224" t="e">
        <f>#REF!</f>
        <v>#REF!</v>
      </c>
      <c r="E117" s="224" t="e">
        <f>#REF!</f>
        <v>#REF!</v>
      </c>
      <c r="F117" s="226" t="e">
        <f>#REF!</f>
        <v>#REF!</v>
      </c>
      <c r="G117" s="223" t="e">
        <f>#REF!</f>
        <v>#REF!</v>
      </c>
      <c r="H117" s="148" t="s">
        <v>470</v>
      </c>
      <c r="I117" s="259"/>
      <c r="J117" s="142" t="str">
        <f>'YARIŞMA BİLGİLERİ'!$F$21</f>
        <v>Yıldız Kızlar</v>
      </c>
      <c r="K117" s="260" t="str">
        <f t="shared" si="1"/>
        <v>Trabzon-Türkiye Yıldızlar Atletizm Şampiyonası</v>
      </c>
      <c r="L117" s="146" t="e">
        <f>#REF!</f>
        <v>#REF!</v>
      </c>
      <c r="M117" s="146" t="s">
        <v>464</v>
      </c>
    </row>
    <row r="118" spans="1:13" s="138" customFormat="1" ht="26.25" customHeight="1">
      <c r="A118" s="140">
        <v>360</v>
      </c>
      <c r="B118" s="220" t="s">
        <v>543</v>
      </c>
      <c r="C118" s="222" t="e">
        <f>#REF!</f>
        <v>#REF!</v>
      </c>
      <c r="D118" s="224" t="e">
        <f>#REF!</f>
        <v>#REF!</v>
      </c>
      <c r="E118" s="224" t="e">
        <f>#REF!</f>
        <v>#REF!</v>
      </c>
      <c r="F118" s="226" t="e">
        <f>#REF!</f>
        <v>#REF!</v>
      </c>
      <c r="G118" s="223" t="e">
        <f>#REF!</f>
        <v>#REF!</v>
      </c>
      <c r="H118" s="148" t="s">
        <v>470</v>
      </c>
      <c r="I118" s="259"/>
      <c r="J118" s="142" t="str">
        <f>'YARIŞMA BİLGİLERİ'!$F$21</f>
        <v>Yıldız Kızlar</v>
      </c>
      <c r="K118" s="260" t="str">
        <f t="shared" si="1"/>
        <v>Trabzon-Türkiye Yıldızlar Atletizm Şampiyonası</v>
      </c>
      <c r="L118" s="146" t="e">
        <f>#REF!</f>
        <v>#REF!</v>
      </c>
      <c r="M118" s="146" t="s">
        <v>464</v>
      </c>
    </row>
    <row r="119" spans="1:13" s="138" customFormat="1" ht="26.25" customHeight="1">
      <c r="A119" s="140">
        <v>361</v>
      </c>
      <c r="B119" s="220" t="s">
        <v>543</v>
      </c>
      <c r="C119" s="222" t="e">
        <f>#REF!</f>
        <v>#REF!</v>
      </c>
      <c r="D119" s="224" t="e">
        <f>#REF!</f>
        <v>#REF!</v>
      </c>
      <c r="E119" s="224" t="e">
        <f>#REF!</f>
        <v>#REF!</v>
      </c>
      <c r="F119" s="226" t="e">
        <f>#REF!</f>
        <v>#REF!</v>
      </c>
      <c r="G119" s="223" t="e">
        <f>#REF!</f>
        <v>#REF!</v>
      </c>
      <c r="H119" s="148" t="s">
        <v>470</v>
      </c>
      <c r="I119" s="259"/>
      <c r="J119" s="142" t="str">
        <f>'YARIŞMA BİLGİLERİ'!$F$21</f>
        <v>Yıldız Kızlar</v>
      </c>
      <c r="K119" s="260" t="str">
        <f t="shared" si="1"/>
        <v>Trabzon-Türkiye Yıldızlar Atletizm Şampiyonası</v>
      </c>
      <c r="L119" s="146" t="e">
        <f>#REF!</f>
        <v>#REF!</v>
      </c>
      <c r="M119" s="146" t="s">
        <v>464</v>
      </c>
    </row>
    <row r="120" spans="1:13" s="138" customFormat="1" ht="26.25" customHeight="1">
      <c r="A120" s="140">
        <v>362</v>
      </c>
      <c r="B120" s="220" t="s">
        <v>543</v>
      </c>
      <c r="C120" s="222" t="e">
        <f>#REF!</f>
        <v>#REF!</v>
      </c>
      <c r="D120" s="224" t="e">
        <f>#REF!</f>
        <v>#REF!</v>
      </c>
      <c r="E120" s="224" t="e">
        <f>#REF!</f>
        <v>#REF!</v>
      </c>
      <c r="F120" s="226" t="e">
        <f>#REF!</f>
        <v>#REF!</v>
      </c>
      <c r="G120" s="223" t="e">
        <f>#REF!</f>
        <v>#REF!</v>
      </c>
      <c r="H120" s="148" t="s">
        <v>470</v>
      </c>
      <c r="I120" s="259"/>
      <c r="J120" s="142" t="str">
        <f>'YARIŞMA BİLGİLERİ'!$F$21</f>
        <v>Yıldız Kızlar</v>
      </c>
      <c r="K120" s="260" t="str">
        <f t="shared" si="1"/>
        <v>Trabzon-Türkiye Yıldızlar Atletizm Şampiyonası</v>
      </c>
      <c r="L120" s="146" t="e">
        <f>#REF!</f>
        <v>#REF!</v>
      </c>
      <c r="M120" s="146" t="s">
        <v>464</v>
      </c>
    </row>
    <row r="121" spans="1:13" s="138" customFormat="1" ht="26.25" customHeight="1">
      <c r="A121" s="140">
        <v>363</v>
      </c>
      <c r="B121" s="220" t="s">
        <v>543</v>
      </c>
      <c r="C121" s="222" t="e">
        <f>#REF!</f>
        <v>#REF!</v>
      </c>
      <c r="D121" s="224" t="e">
        <f>#REF!</f>
        <v>#REF!</v>
      </c>
      <c r="E121" s="224" t="e">
        <f>#REF!</f>
        <v>#REF!</v>
      </c>
      <c r="F121" s="226" t="e">
        <f>#REF!</f>
        <v>#REF!</v>
      </c>
      <c r="G121" s="223" t="e">
        <f>#REF!</f>
        <v>#REF!</v>
      </c>
      <c r="H121" s="148" t="s">
        <v>470</v>
      </c>
      <c r="I121" s="259"/>
      <c r="J121" s="142" t="str">
        <f>'YARIŞMA BİLGİLERİ'!$F$21</f>
        <v>Yıldız Kızlar</v>
      </c>
      <c r="K121" s="260" t="str">
        <f t="shared" si="1"/>
        <v>Trabzon-Türkiye Yıldızlar Atletizm Şampiyonası</v>
      </c>
      <c r="L121" s="146" t="e">
        <f>#REF!</f>
        <v>#REF!</v>
      </c>
      <c r="M121" s="146" t="s">
        <v>464</v>
      </c>
    </row>
    <row r="122" spans="1:13" s="138" customFormat="1" ht="26.25" customHeight="1">
      <c r="A122" s="140">
        <v>364</v>
      </c>
      <c r="B122" s="220" t="s">
        <v>543</v>
      </c>
      <c r="C122" s="222" t="e">
        <f>#REF!</f>
        <v>#REF!</v>
      </c>
      <c r="D122" s="224" t="e">
        <f>#REF!</f>
        <v>#REF!</v>
      </c>
      <c r="E122" s="224" t="e">
        <f>#REF!</f>
        <v>#REF!</v>
      </c>
      <c r="F122" s="226" t="e">
        <f>#REF!</f>
        <v>#REF!</v>
      </c>
      <c r="G122" s="223" t="e">
        <f>#REF!</f>
        <v>#REF!</v>
      </c>
      <c r="H122" s="148" t="s">
        <v>470</v>
      </c>
      <c r="I122" s="259"/>
      <c r="J122" s="142" t="str">
        <f>'YARIŞMA BİLGİLERİ'!$F$21</f>
        <v>Yıldız Kızlar</v>
      </c>
      <c r="K122" s="260" t="str">
        <f t="shared" si="1"/>
        <v>Trabzon-Türkiye Yıldızlar Atletizm Şampiyonası</v>
      </c>
      <c r="L122" s="146" t="e">
        <f>#REF!</f>
        <v>#REF!</v>
      </c>
      <c r="M122" s="146" t="s">
        <v>464</v>
      </c>
    </row>
    <row r="123" spans="1:13" s="138" customFormat="1" ht="26.25" customHeight="1">
      <c r="A123" s="140">
        <v>365</v>
      </c>
      <c r="B123" s="220" t="s">
        <v>543</v>
      </c>
      <c r="C123" s="222" t="e">
        <f>#REF!</f>
        <v>#REF!</v>
      </c>
      <c r="D123" s="224" t="e">
        <f>#REF!</f>
        <v>#REF!</v>
      </c>
      <c r="E123" s="224" t="e">
        <f>#REF!</f>
        <v>#REF!</v>
      </c>
      <c r="F123" s="226" t="e">
        <f>#REF!</f>
        <v>#REF!</v>
      </c>
      <c r="G123" s="223" t="e">
        <f>#REF!</f>
        <v>#REF!</v>
      </c>
      <c r="H123" s="148" t="s">
        <v>470</v>
      </c>
      <c r="I123" s="259"/>
      <c r="J123" s="142" t="str">
        <f>'YARIŞMA BİLGİLERİ'!$F$21</f>
        <v>Yıldız Kızlar</v>
      </c>
      <c r="K123" s="260" t="str">
        <f t="shared" si="1"/>
        <v>Trabzon-Türkiye Yıldızlar Atletizm Şampiyonası</v>
      </c>
      <c r="L123" s="146" t="e">
        <f>#REF!</f>
        <v>#REF!</v>
      </c>
      <c r="M123" s="146" t="s">
        <v>464</v>
      </c>
    </row>
    <row r="124" spans="1:13" s="138" customFormat="1" ht="26.25" customHeight="1">
      <c r="A124" s="140">
        <v>366</v>
      </c>
      <c r="B124" s="220" t="s">
        <v>543</v>
      </c>
      <c r="C124" s="222" t="e">
        <f>#REF!</f>
        <v>#REF!</v>
      </c>
      <c r="D124" s="224" t="e">
        <f>#REF!</f>
        <v>#REF!</v>
      </c>
      <c r="E124" s="224" t="e">
        <f>#REF!</f>
        <v>#REF!</v>
      </c>
      <c r="F124" s="226" t="e">
        <f>#REF!</f>
        <v>#REF!</v>
      </c>
      <c r="G124" s="223" t="e">
        <f>#REF!</f>
        <v>#REF!</v>
      </c>
      <c r="H124" s="148" t="s">
        <v>470</v>
      </c>
      <c r="I124" s="259"/>
      <c r="J124" s="142" t="str">
        <f>'YARIŞMA BİLGİLERİ'!$F$21</f>
        <v>Yıldız Kızlar</v>
      </c>
      <c r="K124" s="260" t="str">
        <f t="shared" si="1"/>
        <v>Trabzon-Türkiye Yıldızlar Atletizm Şampiyonası</v>
      </c>
      <c r="L124" s="146" t="e">
        <f>#REF!</f>
        <v>#REF!</v>
      </c>
      <c r="M124" s="146" t="s">
        <v>464</v>
      </c>
    </row>
    <row r="125" spans="1:13" s="138" customFormat="1" ht="26.25" customHeight="1">
      <c r="A125" s="140">
        <v>367</v>
      </c>
      <c r="B125" s="220" t="s">
        <v>543</v>
      </c>
      <c r="C125" s="222" t="e">
        <f>#REF!</f>
        <v>#REF!</v>
      </c>
      <c r="D125" s="224" t="e">
        <f>#REF!</f>
        <v>#REF!</v>
      </c>
      <c r="E125" s="224" t="e">
        <f>#REF!</f>
        <v>#REF!</v>
      </c>
      <c r="F125" s="226" t="e">
        <f>#REF!</f>
        <v>#REF!</v>
      </c>
      <c r="G125" s="223" t="e">
        <f>#REF!</f>
        <v>#REF!</v>
      </c>
      <c r="H125" s="148" t="s">
        <v>470</v>
      </c>
      <c r="I125" s="259"/>
      <c r="J125" s="142" t="str">
        <f>'YARIŞMA BİLGİLERİ'!$F$21</f>
        <v>Yıldız Kızlar</v>
      </c>
      <c r="K125" s="260" t="str">
        <f t="shared" si="1"/>
        <v>Trabzon-Türkiye Yıldızlar Atletizm Şampiyonası</v>
      </c>
      <c r="L125" s="146" t="e">
        <f>#REF!</f>
        <v>#REF!</v>
      </c>
      <c r="M125" s="146" t="s">
        <v>464</v>
      </c>
    </row>
    <row r="126" spans="1:13" s="138" customFormat="1" ht="26.25" customHeight="1">
      <c r="A126" s="140">
        <v>368</v>
      </c>
      <c r="B126" s="220" t="s">
        <v>543</v>
      </c>
      <c r="C126" s="222" t="e">
        <f>#REF!</f>
        <v>#REF!</v>
      </c>
      <c r="D126" s="224" t="e">
        <f>#REF!</f>
        <v>#REF!</v>
      </c>
      <c r="E126" s="224" t="e">
        <f>#REF!</f>
        <v>#REF!</v>
      </c>
      <c r="F126" s="226" t="e">
        <f>#REF!</f>
        <v>#REF!</v>
      </c>
      <c r="G126" s="223" t="e">
        <f>#REF!</f>
        <v>#REF!</v>
      </c>
      <c r="H126" s="148" t="s">
        <v>470</v>
      </c>
      <c r="I126" s="259"/>
      <c r="J126" s="142" t="str">
        <f>'YARIŞMA BİLGİLERİ'!$F$21</f>
        <v>Yıldız Kızlar</v>
      </c>
      <c r="K126" s="260" t="str">
        <f t="shared" si="1"/>
        <v>Trabzon-Türkiye Yıldızlar Atletizm Şampiyonası</v>
      </c>
      <c r="L126" s="146" t="e">
        <f>#REF!</f>
        <v>#REF!</v>
      </c>
      <c r="M126" s="146" t="s">
        <v>464</v>
      </c>
    </row>
    <row r="127" spans="1:13" s="138" customFormat="1" ht="26.25" customHeight="1">
      <c r="A127" s="140">
        <v>369</v>
      </c>
      <c r="B127" s="220" t="s">
        <v>543</v>
      </c>
      <c r="C127" s="222" t="e">
        <f>#REF!</f>
        <v>#REF!</v>
      </c>
      <c r="D127" s="224" t="e">
        <f>#REF!</f>
        <v>#REF!</v>
      </c>
      <c r="E127" s="224" t="e">
        <f>#REF!</f>
        <v>#REF!</v>
      </c>
      <c r="F127" s="226" t="e">
        <f>#REF!</f>
        <v>#REF!</v>
      </c>
      <c r="G127" s="223" t="e">
        <f>#REF!</f>
        <v>#REF!</v>
      </c>
      <c r="H127" s="148" t="s">
        <v>470</v>
      </c>
      <c r="I127" s="259"/>
      <c r="J127" s="142" t="str">
        <f>'YARIŞMA BİLGİLERİ'!$F$21</f>
        <v>Yıldız Kızlar</v>
      </c>
      <c r="K127" s="260" t="str">
        <f t="shared" si="1"/>
        <v>Trabzon-Türkiye Yıldızlar Atletizm Şampiyonası</v>
      </c>
      <c r="L127" s="146" t="e">
        <f>#REF!</f>
        <v>#REF!</v>
      </c>
      <c r="M127" s="146" t="s">
        <v>464</v>
      </c>
    </row>
    <row r="128" spans="1:13" s="138" customFormat="1" ht="26.25" customHeight="1">
      <c r="A128" s="140">
        <v>370</v>
      </c>
      <c r="B128" s="220" t="s">
        <v>543</v>
      </c>
      <c r="C128" s="222" t="e">
        <f>#REF!</f>
        <v>#REF!</v>
      </c>
      <c r="D128" s="224" t="e">
        <f>#REF!</f>
        <v>#REF!</v>
      </c>
      <c r="E128" s="224" t="e">
        <f>#REF!</f>
        <v>#REF!</v>
      </c>
      <c r="F128" s="226" t="e">
        <f>#REF!</f>
        <v>#REF!</v>
      </c>
      <c r="G128" s="223" t="e">
        <f>#REF!</f>
        <v>#REF!</v>
      </c>
      <c r="H128" s="148" t="s">
        <v>470</v>
      </c>
      <c r="I128" s="259"/>
      <c r="J128" s="142" t="str">
        <f>'YARIŞMA BİLGİLERİ'!$F$21</f>
        <v>Yıldız Kızlar</v>
      </c>
      <c r="K128" s="260" t="str">
        <f t="shared" si="1"/>
        <v>Trabzon-Türkiye Yıldızlar Atletizm Şampiyonası</v>
      </c>
      <c r="L128" s="146" t="e">
        <f>#REF!</f>
        <v>#REF!</v>
      </c>
      <c r="M128" s="146" t="s">
        <v>464</v>
      </c>
    </row>
    <row r="129" spans="1:13" s="138" customFormat="1" ht="26.25" customHeight="1">
      <c r="A129" s="140">
        <v>451</v>
      </c>
      <c r="B129" s="220" t="s">
        <v>543</v>
      </c>
      <c r="C129" s="222" t="e">
        <f>#REF!</f>
        <v>#REF!</v>
      </c>
      <c r="D129" s="224" t="e">
        <f>#REF!</f>
        <v>#REF!</v>
      </c>
      <c r="E129" s="224" t="e">
        <f>#REF!</f>
        <v>#REF!</v>
      </c>
      <c r="F129" s="226" t="e">
        <f>#REF!</f>
        <v>#REF!</v>
      </c>
      <c r="G129" s="223" t="e">
        <f>#REF!</f>
        <v>#REF!</v>
      </c>
      <c r="H129" s="148" t="s">
        <v>470</v>
      </c>
      <c r="I129" s="259"/>
      <c r="J129" s="142" t="str">
        <f>'YARIŞMA BİLGİLERİ'!$F$21</f>
        <v>Yıldız Kızlar</v>
      </c>
      <c r="K129" s="260" t="str">
        <f t="shared" si="1"/>
        <v>Trabzon-Türkiye Yıldızlar Atletizm Şampiyonası</v>
      </c>
      <c r="L129" s="146" t="e">
        <f>#REF!</f>
        <v>#REF!</v>
      </c>
      <c r="M129" s="146" t="s">
        <v>464</v>
      </c>
    </row>
    <row r="130" spans="1:13" s="138" customFormat="1" ht="26.25" customHeight="1">
      <c r="A130" s="140">
        <v>452</v>
      </c>
      <c r="B130" s="220" t="s">
        <v>543</v>
      </c>
      <c r="C130" s="222" t="e">
        <f>#REF!</f>
        <v>#REF!</v>
      </c>
      <c r="D130" s="224" t="e">
        <f>#REF!</f>
        <v>#REF!</v>
      </c>
      <c r="E130" s="224" t="e">
        <f>#REF!</f>
        <v>#REF!</v>
      </c>
      <c r="F130" s="226" t="e">
        <f>#REF!</f>
        <v>#REF!</v>
      </c>
      <c r="G130" s="223" t="e">
        <f>#REF!</f>
        <v>#REF!</v>
      </c>
      <c r="H130" s="148" t="s">
        <v>470</v>
      </c>
      <c r="I130" s="259"/>
      <c r="J130" s="142" t="str">
        <f>'YARIŞMA BİLGİLERİ'!$F$21</f>
        <v>Yıldız Kızlar</v>
      </c>
      <c r="K130" s="260" t="str">
        <f t="shared" si="1"/>
        <v>Trabzon-Türkiye Yıldızlar Atletizm Şampiyonası</v>
      </c>
      <c r="L130" s="146" t="e">
        <f>#REF!</f>
        <v>#REF!</v>
      </c>
      <c r="M130" s="146" t="s">
        <v>464</v>
      </c>
    </row>
    <row r="131" spans="1:13" s="138" customFormat="1" ht="26.25" customHeight="1">
      <c r="A131" s="140">
        <v>453</v>
      </c>
      <c r="B131" s="220" t="s">
        <v>543</v>
      </c>
      <c r="C131" s="222" t="e">
        <f>#REF!</f>
        <v>#REF!</v>
      </c>
      <c r="D131" s="224" t="e">
        <f>#REF!</f>
        <v>#REF!</v>
      </c>
      <c r="E131" s="224" t="e">
        <f>#REF!</f>
        <v>#REF!</v>
      </c>
      <c r="F131" s="226" t="e">
        <f>#REF!</f>
        <v>#REF!</v>
      </c>
      <c r="G131" s="223" t="e">
        <f>#REF!</f>
        <v>#REF!</v>
      </c>
      <c r="H131" s="148" t="s">
        <v>470</v>
      </c>
      <c r="I131" s="259"/>
      <c r="J131" s="142" t="str">
        <f>'YARIŞMA BİLGİLERİ'!$F$21</f>
        <v>Yıldız Kızlar</v>
      </c>
      <c r="K131" s="260" t="str">
        <f aca="true" t="shared" si="2" ref="K131:K194">CONCATENATE(K$1,"-",A$1)</f>
        <v>Trabzon-Türkiye Yıldızlar Atletizm Şampiyonası</v>
      </c>
      <c r="L131" s="146" t="e">
        <f>#REF!</f>
        <v>#REF!</v>
      </c>
      <c r="M131" s="146" t="s">
        <v>464</v>
      </c>
    </row>
    <row r="132" spans="1:13" s="138" customFormat="1" ht="26.25" customHeight="1">
      <c r="A132" s="140">
        <v>454</v>
      </c>
      <c r="B132" s="220" t="s">
        <v>543</v>
      </c>
      <c r="C132" s="222" t="e">
        <f>#REF!</f>
        <v>#REF!</v>
      </c>
      <c r="D132" s="224" t="e">
        <f>#REF!</f>
        <v>#REF!</v>
      </c>
      <c r="E132" s="224" t="e">
        <f>#REF!</f>
        <v>#REF!</v>
      </c>
      <c r="F132" s="226" t="e">
        <f>#REF!</f>
        <v>#REF!</v>
      </c>
      <c r="G132" s="223" t="e">
        <f>#REF!</f>
        <v>#REF!</v>
      </c>
      <c r="H132" s="148" t="s">
        <v>470</v>
      </c>
      <c r="I132" s="259"/>
      <c r="J132" s="142" t="str">
        <f>'YARIŞMA BİLGİLERİ'!$F$21</f>
        <v>Yıldız Kızlar</v>
      </c>
      <c r="K132" s="260" t="str">
        <f t="shared" si="2"/>
        <v>Trabzon-Türkiye Yıldızlar Atletizm Şampiyonası</v>
      </c>
      <c r="L132" s="146" t="e">
        <f>#REF!</f>
        <v>#REF!</v>
      </c>
      <c r="M132" s="146" t="s">
        <v>464</v>
      </c>
    </row>
    <row r="133" spans="1:13" s="138" customFormat="1" ht="26.25" customHeight="1">
      <c r="A133" s="140">
        <v>455</v>
      </c>
      <c r="B133" s="220" t="s">
        <v>545</v>
      </c>
      <c r="C133" s="222" t="e">
        <f>#REF!</f>
        <v>#REF!</v>
      </c>
      <c r="D133" s="224" t="e">
        <f>#REF!</f>
        <v>#REF!</v>
      </c>
      <c r="E133" s="224" t="e">
        <f>#REF!</f>
        <v>#REF!</v>
      </c>
      <c r="F133" s="225" t="e">
        <f>#REF!</f>
        <v>#REF!</v>
      </c>
      <c r="G133" s="223" t="e">
        <f>#REF!</f>
        <v>#REF!</v>
      </c>
      <c r="H133" s="148" t="s">
        <v>472</v>
      </c>
      <c r="I133" s="259"/>
      <c r="J133" s="142" t="str">
        <f>'YARIŞMA BİLGİLERİ'!$F$21</f>
        <v>Yıldız Kızlar</v>
      </c>
      <c r="K133" s="260" t="str">
        <f t="shared" si="2"/>
        <v>Trabzon-Türkiye Yıldızlar Atletizm Şampiyonası</v>
      </c>
      <c r="L133" s="146" t="e">
        <f>#REF!</f>
        <v>#REF!</v>
      </c>
      <c r="M133" s="146" t="s">
        <v>464</v>
      </c>
    </row>
    <row r="134" spans="1:13" s="138" customFormat="1" ht="26.25" customHeight="1">
      <c r="A134" s="140">
        <v>456</v>
      </c>
      <c r="B134" s="220" t="s">
        <v>545</v>
      </c>
      <c r="C134" s="222" t="e">
        <f>#REF!</f>
        <v>#REF!</v>
      </c>
      <c r="D134" s="224" t="e">
        <f>#REF!</f>
        <v>#REF!</v>
      </c>
      <c r="E134" s="224" t="e">
        <f>#REF!</f>
        <v>#REF!</v>
      </c>
      <c r="F134" s="225" t="e">
        <f>#REF!</f>
        <v>#REF!</v>
      </c>
      <c r="G134" s="223" t="e">
        <f>#REF!</f>
        <v>#REF!</v>
      </c>
      <c r="H134" s="148" t="s">
        <v>472</v>
      </c>
      <c r="I134" s="259"/>
      <c r="J134" s="142" t="str">
        <f>'YARIŞMA BİLGİLERİ'!$F$21</f>
        <v>Yıldız Kızlar</v>
      </c>
      <c r="K134" s="260" t="str">
        <f t="shared" si="2"/>
        <v>Trabzon-Türkiye Yıldızlar Atletizm Şampiyonası</v>
      </c>
      <c r="L134" s="146" t="e">
        <f>#REF!</f>
        <v>#REF!</v>
      </c>
      <c r="M134" s="146" t="s">
        <v>464</v>
      </c>
    </row>
    <row r="135" spans="1:13" s="138" customFormat="1" ht="26.25" customHeight="1">
      <c r="A135" s="140">
        <v>457</v>
      </c>
      <c r="B135" s="220" t="s">
        <v>545</v>
      </c>
      <c r="C135" s="222" t="e">
        <f>#REF!</f>
        <v>#REF!</v>
      </c>
      <c r="D135" s="224" t="e">
        <f>#REF!</f>
        <v>#REF!</v>
      </c>
      <c r="E135" s="224" t="e">
        <f>#REF!</f>
        <v>#REF!</v>
      </c>
      <c r="F135" s="225" t="e">
        <f>#REF!</f>
        <v>#REF!</v>
      </c>
      <c r="G135" s="223" t="e">
        <f>#REF!</f>
        <v>#REF!</v>
      </c>
      <c r="H135" s="148" t="s">
        <v>472</v>
      </c>
      <c r="I135" s="259"/>
      <c r="J135" s="142" t="str">
        <f>'YARIŞMA BİLGİLERİ'!$F$21</f>
        <v>Yıldız Kızlar</v>
      </c>
      <c r="K135" s="260" t="str">
        <f t="shared" si="2"/>
        <v>Trabzon-Türkiye Yıldızlar Atletizm Şampiyonası</v>
      </c>
      <c r="L135" s="146" t="e">
        <f>#REF!</f>
        <v>#REF!</v>
      </c>
      <c r="M135" s="146" t="s">
        <v>464</v>
      </c>
    </row>
    <row r="136" spans="1:13" s="138" customFormat="1" ht="26.25" customHeight="1">
      <c r="A136" s="140">
        <v>458</v>
      </c>
      <c r="B136" s="220" t="s">
        <v>545</v>
      </c>
      <c r="C136" s="222" t="e">
        <f>#REF!</f>
        <v>#REF!</v>
      </c>
      <c r="D136" s="224" t="e">
        <f>#REF!</f>
        <v>#REF!</v>
      </c>
      <c r="E136" s="224" t="e">
        <f>#REF!</f>
        <v>#REF!</v>
      </c>
      <c r="F136" s="225" t="e">
        <f>#REF!</f>
        <v>#REF!</v>
      </c>
      <c r="G136" s="223" t="e">
        <f>#REF!</f>
        <v>#REF!</v>
      </c>
      <c r="H136" s="148" t="s">
        <v>472</v>
      </c>
      <c r="I136" s="259"/>
      <c r="J136" s="142" t="str">
        <f>'YARIŞMA BİLGİLERİ'!$F$21</f>
        <v>Yıldız Kızlar</v>
      </c>
      <c r="K136" s="260" t="str">
        <f t="shared" si="2"/>
        <v>Trabzon-Türkiye Yıldızlar Atletizm Şampiyonası</v>
      </c>
      <c r="L136" s="146" t="e">
        <f>#REF!</f>
        <v>#REF!</v>
      </c>
      <c r="M136" s="146" t="s">
        <v>464</v>
      </c>
    </row>
    <row r="137" spans="1:13" s="138" customFormat="1" ht="26.25" customHeight="1">
      <c r="A137" s="140">
        <v>459</v>
      </c>
      <c r="B137" s="220" t="s">
        <v>545</v>
      </c>
      <c r="C137" s="222" t="e">
        <f>#REF!</f>
        <v>#REF!</v>
      </c>
      <c r="D137" s="224" t="e">
        <f>#REF!</f>
        <v>#REF!</v>
      </c>
      <c r="E137" s="224" t="e">
        <f>#REF!</f>
        <v>#REF!</v>
      </c>
      <c r="F137" s="225" t="e">
        <f>#REF!</f>
        <v>#REF!</v>
      </c>
      <c r="G137" s="223" t="e">
        <f>#REF!</f>
        <v>#REF!</v>
      </c>
      <c r="H137" s="148" t="s">
        <v>472</v>
      </c>
      <c r="I137" s="259"/>
      <c r="J137" s="142" t="str">
        <f>'YARIŞMA BİLGİLERİ'!$F$21</f>
        <v>Yıldız Kızlar</v>
      </c>
      <c r="K137" s="260" t="str">
        <f t="shared" si="2"/>
        <v>Trabzon-Türkiye Yıldızlar Atletizm Şampiyonası</v>
      </c>
      <c r="L137" s="146" t="e">
        <f>#REF!</f>
        <v>#REF!</v>
      </c>
      <c r="M137" s="146" t="s">
        <v>464</v>
      </c>
    </row>
    <row r="138" spans="1:13" s="138" customFormat="1" ht="26.25" customHeight="1">
      <c r="A138" s="140">
        <v>460</v>
      </c>
      <c r="B138" s="220" t="s">
        <v>545</v>
      </c>
      <c r="C138" s="222" t="e">
        <f>#REF!</f>
        <v>#REF!</v>
      </c>
      <c r="D138" s="224" t="e">
        <f>#REF!</f>
        <v>#REF!</v>
      </c>
      <c r="E138" s="224" t="e">
        <f>#REF!</f>
        <v>#REF!</v>
      </c>
      <c r="F138" s="225" t="e">
        <f>#REF!</f>
        <v>#REF!</v>
      </c>
      <c r="G138" s="223" t="e">
        <f>#REF!</f>
        <v>#REF!</v>
      </c>
      <c r="H138" s="148" t="s">
        <v>472</v>
      </c>
      <c r="I138" s="259"/>
      <c r="J138" s="142" t="str">
        <f>'YARIŞMA BİLGİLERİ'!$F$21</f>
        <v>Yıldız Kızlar</v>
      </c>
      <c r="K138" s="260" t="str">
        <f t="shared" si="2"/>
        <v>Trabzon-Türkiye Yıldızlar Atletizm Şampiyonası</v>
      </c>
      <c r="L138" s="146" t="e">
        <f>#REF!</f>
        <v>#REF!</v>
      </c>
      <c r="M138" s="146" t="s">
        <v>464</v>
      </c>
    </row>
    <row r="139" spans="1:13" s="138" customFormat="1" ht="26.25" customHeight="1">
      <c r="A139" s="140">
        <v>461</v>
      </c>
      <c r="B139" s="220" t="s">
        <v>545</v>
      </c>
      <c r="C139" s="222" t="e">
        <f>#REF!</f>
        <v>#REF!</v>
      </c>
      <c r="D139" s="224" t="e">
        <f>#REF!</f>
        <v>#REF!</v>
      </c>
      <c r="E139" s="224" t="e">
        <f>#REF!</f>
        <v>#REF!</v>
      </c>
      <c r="F139" s="225" t="e">
        <f>#REF!</f>
        <v>#REF!</v>
      </c>
      <c r="G139" s="223" t="e">
        <f>#REF!</f>
        <v>#REF!</v>
      </c>
      <c r="H139" s="148" t="s">
        <v>472</v>
      </c>
      <c r="I139" s="259"/>
      <c r="J139" s="142" t="str">
        <f>'YARIŞMA BİLGİLERİ'!$F$21</f>
        <v>Yıldız Kızlar</v>
      </c>
      <c r="K139" s="260" t="str">
        <f t="shared" si="2"/>
        <v>Trabzon-Türkiye Yıldızlar Atletizm Şampiyonası</v>
      </c>
      <c r="L139" s="146" t="e">
        <f>#REF!</f>
        <v>#REF!</v>
      </c>
      <c r="M139" s="146" t="s">
        <v>464</v>
      </c>
    </row>
    <row r="140" spans="1:13" s="138" customFormat="1" ht="26.25" customHeight="1">
      <c r="A140" s="140">
        <v>462</v>
      </c>
      <c r="B140" s="220" t="s">
        <v>545</v>
      </c>
      <c r="C140" s="222" t="e">
        <f>#REF!</f>
        <v>#REF!</v>
      </c>
      <c r="D140" s="224" t="e">
        <f>#REF!</f>
        <v>#REF!</v>
      </c>
      <c r="E140" s="224" t="e">
        <f>#REF!</f>
        <v>#REF!</v>
      </c>
      <c r="F140" s="225" t="e">
        <f>#REF!</f>
        <v>#REF!</v>
      </c>
      <c r="G140" s="223" t="e">
        <f>#REF!</f>
        <v>#REF!</v>
      </c>
      <c r="H140" s="148" t="s">
        <v>472</v>
      </c>
      <c r="I140" s="259"/>
      <c r="J140" s="142" t="str">
        <f>'YARIŞMA BİLGİLERİ'!$F$21</f>
        <v>Yıldız Kızlar</v>
      </c>
      <c r="K140" s="260" t="str">
        <f t="shared" si="2"/>
        <v>Trabzon-Türkiye Yıldızlar Atletizm Şampiyonası</v>
      </c>
      <c r="L140" s="146" t="e">
        <f>#REF!</f>
        <v>#REF!</v>
      </c>
      <c r="M140" s="146" t="s">
        <v>464</v>
      </c>
    </row>
    <row r="141" spans="1:13" s="138" customFormat="1" ht="26.25" customHeight="1">
      <c r="A141" s="140">
        <v>463</v>
      </c>
      <c r="B141" s="220" t="s">
        <v>545</v>
      </c>
      <c r="C141" s="222" t="e">
        <f>#REF!</f>
        <v>#REF!</v>
      </c>
      <c r="D141" s="224" t="e">
        <f>#REF!</f>
        <v>#REF!</v>
      </c>
      <c r="E141" s="224" t="e">
        <f>#REF!</f>
        <v>#REF!</v>
      </c>
      <c r="F141" s="225" t="e">
        <f>#REF!</f>
        <v>#REF!</v>
      </c>
      <c r="G141" s="223" t="e">
        <f>#REF!</f>
        <v>#REF!</v>
      </c>
      <c r="H141" s="148" t="s">
        <v>472</v>
      </c>
      <c r="I141" s="259"/>
      <c r="J141" s="142" t="str">
        <f>'YARIŞMA BİLGİLERİ'!$F$21</f>
        <v>Yıldız Kızlar</v>
      </c>
      <c r="K141" s="260" t="str">
        <f t="shared" si="2"/>
        <v>Trabzon-Türkiye Yıldızlar Atletizm Şampiyonası</v>
      </c>
      <c r="L141" s="146" t="e">
        <f>#REF!</f>
        <v>#REF!</v>
      </c>
      <c r="M141" s="146" t="s">
        <v>464</v>
      </c>
    </row>
    <row r="142" spans="1:13" s="138" customFormat="1" ht="26.25" customHeight="1">
      <c r="A142" s="140">
        <v>464</v>
      </c>
      <c r="B142" s="220" t="s">
        <v>545</v>
      </c>
      <c r="C142" s="222" t="e">
        <f>#REF!</f>
        <v>#REF!</v>
      </c>
      <c r="D142" s="224" t="e">
        <f>#REF!</f>
        <v>#REF!</v>
      </c>
      <c r="E142" s="224" t="e">
        <f>#REF!</f>
        <v>#REF!</v>
      </c>
      <c r="F142" s="225" t="e">
        <f>#REF!</f>
        <v>#REF!</v>
      </c>
      <c r="G142" s="223" t="e">
        <f>#REF!</f>
        <v>#REF!</v>
      </c>
      <c r="H142" s="148" t="s">
        <v>472</v>
      </c>
      <c r="I142" s="259"/>
      <c r="J142" s="142" t="str">
        <f>'YARIŞMA BİLGİLERİ'!$F$21</f>
        <v>Yıldız Kızlar</v>
      </c>
      <c r="K142" s="260" t="str">
        <f t="shared" si="2"/>
        <v>Trabzon-Türkiye Yıldızlar Atletizm Şampiyonası</v>
      </c>
      <c r="L142" s="146" t="e">
        <f>#REF!</f>
        <v>#REF!</v>
      </c>
      <c r="M142" s="146" t="s">
        <v>464</v>
      </c>
    </row>
    <row r="143" spans="1:13" s="138" customFormat="1" ht="26.25" customHeight="1">
      <c r="A143" s="140">
        <v>465</v>
      </c>
      <c r="B143" s="220" t="s">
        <v>545</v>
      </c>
      <c r="C143" s="222" t="e">
        <f>#REF!</f>
        <v>#REF!</v>
      </c>
      <c r="D143" s="224" t="e">
        <f>#REF!</f>
        <v>#REF!</v>
      </c>
      <c r="E143" s="224" t="e">
        <f>#REF!</f>
        <v>#REF!</v>
      </c>
      <c r="F143" s="225" t="e">
        <f>#REF!</f>
        <v>#REF!</v>
      </c>
      <c r="G143" s="223" t="e">
        <f>#REF!</f>
        <v>#REF!</v>
      </c>
      <c r="H143" s="148" t="s">
        <v>472</v>
      </c>
      <c r="I143" s="259"/>
      <c r="J143" s="142" t="str">
        <f>'YARIŞMA BİLGİLERİ'!$F$21</f>
        <v>Yıldız Kızlar</v>
      </c>
      <c r="K143" s="260" t="str">
        <f t="shared" si="2"/>
        <v>Trabzon-Türkiye Yıldızlar Atletizm Şampiyonası</v>
      </c>
      <c r="L143" s="146" t="e">
        <f>#REF!</f>
        <v>#REF!</v>
      </c>
      <c r="M143" s="146" t="s">
        <v>464</v>
      </c>
    </row>
    <row r="144" spans="1:13" s="138" customFormat="1" ht="26.25" customHeight="1">
      <c r="A144" s="140">
        <v>466</v>
      </c>
      <c r="B144" s="220" t="s">
        <v>545</v>
      </c>
      <c r="C144" s="222" t="e">
        <f>#REF!</f>
        <v>#REF!</v>
      </c>
      <c r="D144" s="224" t="e">
        <f>#REF!</f>
        <v>#REF!</v>
      </c>
      <c r="E144" s="224" t="e">
        <f>#REF!</f>
        <v>#REF!</v>
      </c>
      <c r="F144" s="225" t="e">
        <f>#REF!</f>
        <v>#REF!</v>
      </c>
      <c r="G144" s="223" t="e">
        <f>#REF!</f>
        <v>#REF!</v>
      </c>
      <c r="H144" s="148" t="s">
        <v>472</v>
      </c>
      <c r="I144" s="259"/>
      <c r="J144" s="142" t="str">
        <f>'YARIŞMA BİLGİLERİ'!$F$21</f>
        <v>Yıldız Kızlar</v>
      </c>
      <c r="K144" s="260" t="str">
        <f t="shared" si="2"/>
        <v>Trabzon-Türkiye Yıldızlar Atletizm Şampiyonası</v>
      </c>
      <c r="L144" s="146" t="e">
        <f>#REF!</f>
        <v>#REF!</v>
      </c>
      <c r="M144" s="146" t="s">
        <v>464</v>
      </c>
    </row>
    <row r="145" spans="1:13" s="138" customFormat="1" ht="26.25" customHeight="1">
      <c r="A145" s="140">
        <v>467</v>
      </c>
      <c r="B145" s="220" t="s">
        <v>545</v>
      </c>
      <c r="C145" s="222" t="e">
        <f>#REF!</f>
        <v>#REF!</v>
      </c>
      <c r="D145" s="224" t="e">
        <f>#REF!</f>
        <v>#REF!</v>
      </c>
      <c r="E145" s="224" t="e">
        <f>#REF!</f>
        <v>#REF!</v>
      </c>
      <c r="F145" s="225" t="e">
        <f>#REF!</f>
        <v>#REF!</v>
      </c>
      <c r="G145" s="223" t="e">
        <f>#REF!</f>
        <v>#REF!</v>
      </c>
      <c r="H145" s="148" t="s">
        <v>472</v>
      </c>
      <c r="I145" s="259"/>
      <c r="J145" s="142" t="str">
        <f>'YARIŞMA BİLGİLERİ'!$F$21</f>
        <v>Yıldız Kızlar</v>
      </c>
      <c r="K145" s="260" t="str">
        <f t="shared" si="2"/>
        <v>Trabzon-Türkiye Yıldızlar Atletizm Şampiyonası</v>
      </c>
      <c r="L145" s="146" t="e">
        <f>#REF!</f>
        <v>#REF!</v>
      </c>
      <c r="M145" s="146" t="s">
        <v>464</v>
      </c>
    </row>
    <row r="146" spans="1:13" s="138" customFormat="1" ht="26.25" customHeight="1">
      <c r="A146" s="140">
        <v>468</v>
      </c>
      <c r="B146" s="220" t="s">
        <v>545</v>
      </c>
      <c r="C146" s="222" t="e">
        <f>#REF!</f>
        <v>#REF!</v>
      </c>
      <c r="D146" s="224" t="e">
        <f>#REF!</f>
        <v>#REF!</v>
      </c>
      <c r="E146" s="224" t="e">
        <f>#REF!</f>
        <v>#REF!</v>
      </c>
      <c r="F146" s="225" t="e">
        <f>#REF!</f>
        <v>#REF!</v>
      </c>
      <c r="G146" s="223" t="e">
        <f>#REF!</f>
        <v>#REF!</v>
      </c>
      <c r="H146" s="148" t="s">
        <v>472</v>
      </c>
      <c r="I146" s="259"/>
      <c r="J146" s="142" t="str">
        <f>'YARIŞMA BİLGİLERİ'!$F$21</f>
        <v>Yıldız Kızlar</v>
      </c>
      <c r="K146" s="260" t="str">
        <f t="shared" si="2"/>
        <v>Trabzon-Türkiye Yıldızlar Atletizm Şampiyonası</v>
      </c>
      <c r="L146" s="146" t="e">
        <f>#REF!</f>
        <v>#REF!</v>
      </c>
      <c r="M146" s="146" t="s">
        <v>464</v>
      </c>
    </row>
    <row r="147" spans="1:13" s="261" customFormat="1" ht="26.25" customHeight="1">
      <c r="A147" s="140">
        <v>469</v>
      </c>
      <c r="B147" s="220" t="s">
        <v>545</v>
      </c>
      <c r="C147" s="222" t="e">
        <f>#REF!</f>
        <v>#REF!</v>
      </c>
      <c r="D147" s="224" t="e">
        <f>#REF!</f>
        <v>#REF!</v>
      </c>
      <c r="E147" s="224" t="e">
        <f>#REF!</f>
        <v>#REF!</v>
      </c>
      <c r="F147" s="225" t="e">
        <f>#REF!</f>
        <v>#REF!</v>
      </c>
      <c r="G147" s="223" t="e">
        <f>#REF!</f>
        <v>#REF!</v>
      </c>
      <c r="H147" s="148" t="s">
        <v>472</v>
      </c>
      <c r="I147" s="259"/>
      <c r="J147" s="142" t="str">
        <f>'YARIŞMA BİLGİLERİ'!$F$21</f>
        <v>Yıldız Kızlar</v>
      </c>
      <c r="K147" s="260" t="str">
        <f t="shared" si="2"/>
        <v>Trabzon-Türkiye Yıldızlar Atletizm Şampiyonası</v>
      </c>
      <c r="L147" s="146" t="e">
        <f>#REF!</f>
        <v>#REF!</v>
      </c>
      <c r="M147" s="146" t="s">
        <v>464</v>
      </c>
    </row>
    <row r="148" spans="1:13" s="261" customFormat="1" ht="26.25" customHeight="1">
      <c r="A148" s="140">
        <v>470</v>
      </c>
      <c r="B148" s="220" t="s">
        <v>545</v>
      </c>
      <c r="C148" s="222" t="e">
        <f>#REF!</f>
        <v>#REF!</v>
      </c>
      <c r="D148" s="224" t="e">
        <f>#REF!</f>
        <v>#REF!</v>
      </c>
      <c r="E148" s="224" t="e">
        <f>#REF!</f>
        <v>#REF!</v>
      </c>
      <c r="F148" s="225" t="e">
        <f>#REF!</f>
        <v>#REF!</v>
      </c>
      <c r="G148" s="223" t="e">
        <f>#REF!</f>
        <v>#REF!</v>
      </c>
      <c r="H148" s="148" t="s">
        <v>472</v>
      </c>
      <c r="I148" s="259"/>
      <c r="J148" s="142" t="str">
        <f>'YARIŞMA BİLGİLERİ'!$F$21</f>
        <v>Yıldız Kızlar</v>
      </c>
      <c r="K148" s="260" t="str">
        <f t="shared" si="2"/>
        <v>Trabzon-Türkiye Yıldızlar Atletizm Şampiyonası</v>
      </c>
      <c r="L148" s="146" t="e">
        <f>#REF!</f>
        <v>#REF!</v>
      </c>
      <c r="M148" s="146" t="s">
        <v>464</v>
      </c>
    </row>
    <row r="149" spans="1:13" s="261" customFormat="1" ht="26.25" customHeight="1">
      <c r="A149" s="140">
        <v>471</v>
      </c>
      <c r="B149" s="220" t="s">
        <v>545</v>
      </c>
      <c r="C149" s="222" t="e">
        <f>#REF!</f>
        <v>#REF!</v>
      </c>
      <c r="D149" s="224" t="e">
        <f>#REF!</f>
        <v>#REF!</v>
      </c>
      <c r="E149" s="224" t="e">
        <f>#REF!</f>
        <v>#REF!</v>
      </c>
      <c r="F149" s="225" t="e">
        <f>#REF!</f>
        <v>#REF!</v>
      </c>
      <c r="G149" s="223" t="e">
        <f>#REF!</f>
        <v>#REF!</v>
      </c>
      <c r="H149" s="148" t="s">
        <v>472</v>
      </c>
      <c r="I149" s="259"/>
      <c r="J149" s="142" t="str">
        <f>'YARIŞMA BİLGİLERİ'!$F$21</f>
        <v>Yıldız Kızlar</v>
      </c>
      <c r="K149" s="260" t="str">
        <f t="shared" si="2"/>
        <v>Trabzon-Türkiye Yıldızlar Atletizm Şampiyonası</v>
      </c>
      <c r="L149" s="146" t="e">
        <f>#REF!</f>
        <v>#REF!</v>
      </c>
      <c r="M149" s="146" t="s">
        <v>464</v>
      </c>
    </row>
    <row r="150" spans="1:13" s="261" customFormat="1" ht="26.25" customHeight="1">
      <c r="A150" s="140">
        <v>472</v>
      </c>
      <c r="B150" s="220" t="s">
        <v>545</v>
      </c>
      <c r="C150" s="222" t="e">
        <f>#REF!</f>
        <v>#REF!</v>
      </c>
      <c r="D150" s="224" t="e">
        <f>#REF!</f>
        <v>#REF!</v>
      </c>
      <c r="E150" s="224" t="e">
        <f>#REF!</f>
        <v>#REF!</v>
      </c>
      <c r="F150" s="225" t="e">
        <f>#REF!</f>
        <v>#REF!</v>
      </c>
      <c r="G150" s="223" t="e">
        <f>#REF!</f>
        <v>#REF!</v>
      </c>
      <c r="H150" s="148" t="s">
        <v>472</v>
      </c>
      <c r="I150" s="259"/>
      <c r="J150" s="142" t="str">
        <f>'YARIŞMA BİLGİLERİ'!$F$21</f>
        <v>Yıldız Kızlar</v>
      </c>
      <c r="K150" s="260" t="str">
        <f t="shared" si="2"/>
        <v>Trabzon-Türkiye Yıldızlar Atletizm Şampiyonası</v>
      </c>
      <c r="L150" s="146" t="e">
        <f>#REF!</f>
        <v>#REF!</v>
      </c>
      <c r="M150" s="146" t="s">
        <v>464</v>
      </c>
    </row>
    <row r="151" spans="1:13" s="261" customFormat="1" ht="26.25" customHeight="1">
      <c r="A151" s="140">
        <v>473</v>
      </c>
      <c r="B151" s="220" t="s">
        <v>545</v>
      </c>
      <c r="C151" s="222" t="e">
        <f>#REF!</f>
        <v>#REF!</v>
      </c>
      <c r="D151" s="224" t="e">
        <f>#REF!</f>
        <v>#REF!</v>
      </c>
      <c r="E151" s="224" t="e">
        <f>#REF!</f>
        <v>#REF!</v>
      </c>
      <c r="F151" s="225" t="e">
        <f>#REF!</f>
        <v>#REF!</v>
      </c>
      <c r="G151" s="223" t="e">
        <f>#REF!</f>
        <v>#REF!</v>
      </c>
      <c r="H151" s="148" t="s">
        <v>472</v>
      </c>
      <c r="I151" s="259"/>
      <c r="J151" s="142" t="str">
        <f>'YARIŞMA BİLGİLERİ'!$F$21</f>
        <v>Yıldız Kızlar</v>
      </c>
      <c r="K151" s="260" t="str">
        <f t="shared" si="2"/>
        <v>Trabzon-Türkiye Yıldızlar Atletizm Şampiyonası</v>
      </c>
      <c r="L151" s="146" t="e">
        <f>#REF!</f>
        <v>#REF!</v>
      </c>
      <c r="M151" s="146" t="s">
        <v>464</v>
      </c>
    </row>
    <row r="152" spans="1:13" s="261" customFormat="1" ht="26.25" customHeight="1">
      <c r="A152" s="140">
        <v>474</v>
      </c>
      <c r="B152" s="220" t="s">
        <v>545</v>
      </c>
      <c r="C152" s="222" t="e">
        <f>#REF!</f>
        <v>#REF!</v>
      </c>
      <c r="D152" s="224" t="e">
        <f>#REF!</f>
        <v>#REF!</v>
      </c>
      <c r="E152" s="224" t="e">
        <f>#REF!</f>
        <v>#REF!</v>
      </c>
      <c r="F152" s="225" t="e">
        <f>#REF!</f>
        <v>#REF!</v>
      </c>
      <c r="G152" s="223" t="e">
        <f>#REF!</f>
        <v>#REF!</v>
      </c>
      <c r="H152" s="148" t="s">
        <v>472</v>
      </c>
      <c r="I152" s="259"/>
      <c r="J152" s="142" t="str">
        <f>'YARIŞMA BİLGİLERİ'!$F$21</f>
        <v>Yıldız Kızlar</v>
      </c>
      <c r="K152" s="260" t="str">
        <f t="shared" si="2"/>
        <v>Trabzon-Türkiye Yıldızlar Atletizm Şampiyonası</v>
      </c>
      <c r="L152" s="146" t="e">
        <f>#REF!</f>
        <v>#REF!</v>
      </c>
      <c r="M152" s="146" t="s">
        <v>464</v>
      </c>
    </row>
    <row r="153" spans="1:13" s="261" customFormat="1" ht="26.25" customHeight="1">
      <c r="A153" s="140">
        <v>475</v>
      </c>
      <c r="B153" s="220" t="s">
        <v>545</v>
      </c>
      <c r="C153" s="222" t="e">
        <f>#REF!</f>
        <v>#REF!</v>
      </c>
      <c r="D153" s="224" t="e">
        <f>#REF!</f>
        <v>#REF!</v>
      </c>
      <c r="E153" s="224" t="e">
        <f>#REF!</f>
        <v>#REF!</v>
      </c>
      <c r="F153" s="225" t="e">
        <f>#REF!</f>
        <v>#REF!</v>
      </c>
      <c r="G153" s="223" t="e">
        <f>#REF!</f>
        <v>#REF!</v>
      </c>
      <c r="H153" s="148" t="s">
        <v>472</v>
      </c>
      <c r="I153" s="259"/>
      <c r="J153" s="142" t="str">
        <f>'YARIŞMA BİLGİLERİ'!$F$21</f>
        <v>Yıldız Kızlar</v>
      </c>
      <c r="K153" s="260" t="str">
        <f t="shared" si="2"/>
        <v>Trabzon-Türkiye Yıldızlar Atletizm Şampiyonası</v>
      </c>
      <c r="L153" s="146" t="e">
        <f>#REF!</f>
        <v>#REF!</v>
      </c>
      <c r="M153" s="146" t="s">
        <v>464</v>
      </c>
    </row>
    <row r="154" spans="1:13" s="261" customFormat="1" ht="26.25" customHeight="1">
      <c r="A154" s="140">
        <v>476</v>
      </c>
      <c r="B154" s="220" t="s">
        <v>545</v>
      </c>
      <c r="C154" s="222" t="e">
        <f>#REF!</f>
        <v>#REF!</v>
      </c>
      <c r="D154" s="224" t="e">
        <f>#REF!</f>
        <v>#REF!</v>
      </c>
      <c r="E154" s="224" t="e">
        <f>#REF!</f>
        <v>#REF!</v>
      </c>
      <c r="F154" s="225" t="e">
        <f>#REF!</f>
        <v>#REF!</v>
      </c>
      <c r="G154" s="223" t="e">
        <f>#REF!</f>
        <v>#REF!</v>
      </c>
      <c r="H154" s="148" t="s">
        <v>472</v>
      </c>
      <c r="I154" s="259"/>
      <c r="J154" s="142" t="str">
        <f>'YARIŞMA BİLGİLERİ'!$F$21</f>
        <v>Yıldız Kızlar</v>
      </c>
      <c r="K154" s="260" t="str">
        <f t="shared" si="2"/>
        <v>Trabzon-Türkiye Yıldızlar Atletizm Şampiyonası</v>
      </c>
      <c r="L154" s="146" t="e">
        <f>#REF!</f>
        <v>#REF!</v>
      </c>
      <c r="M154" s="146" t="s">
        <v>464</v>
      </c>
    </row>
    <row r="155" spans="1:13" s="261" customFormat="1" ht="26.25" customHeight="1">
      <c r="A155" s="140">
        <v>477</v>
      </c>
      <c r="B155" s="220" t="s">
        <v>545</v>
      </c>
      <c r="C155" s="222" t="e">
        <f>#REF!</f>
        <v>#REF!</v>
      </c>
      <c r="D155" s="224" t="e">
        <f>#REF!</f>
        <v>#REF!</v>
      </c>
      <c r="E155" s="224" t="e">
        <f>#REF!</f>
        <v>#REF!</v>
      </c>
      <c r="F155" s="225" t="e">
        <f>#REF!</f>
        <v>#REF!</v>
      </c>
      <c r="G155" s="223" t="e">
        <f>#REF!</f>
        <v>#REF!</v>
      </c>
      <c r="H155" s="148" t="s">
        <v>472</v>
      </c>
      <c r="I155" s="259"/>
      <c r="J155" s="142" t="str">
        <f>'YARIŞMA BİLGİLERİ'!$F$21</f>
        <v>Yıldız Kızlar</v>
      </c>
      <c r="K155" s="260" t="str">
        <f t="shared" si="2"/>
        <v>Trabzon-Türkiye Yıldızlar Atletizm Şampiyonası</v>
      </c>
      <c r="L155" s="146" t="e">
        <f>#REF!</f>
        <v>#REF!</v>
      </c>
      <c r="M155" s="146" t="s">
        <v>464</v>
      </c>
    </row>
    <row r="156" spans="1:13" s="261" customFormat="1" ht="26.25" customHeight="1">
      <c r="A156" s="140">
        <v>478</v>
      </c>
      <c r="B156" s="220" t="s">
        <v>545</v>
      </c>
      <c r="C156" s="222" t="e">
        <f>#REF!</f>
        <v>#REF!</v>
      </c>
      <c r="D156" s="224" t="e">
        <f>#REF!</f>
        <v>#REF!</v>
      </c>
      <c r="E156" s="224" t="e">
        <f>#REF!</f>
        <v>#REF!</v>
      </c>
      <c r="F156" s="225" t="e">
        <f>#REF!</f>
        <v>#REF!</v>
      </c>
      <c r="G156" s="223" t="e">
        <f>#REF!</f>
        <v>#REF!</v>
      </c>
      <c r="H156" s="148" t="s">
        <v>472</v>
      </c>
      <c r="I156" s="259"/>
      <c r="J156" s="142" t="str">
        <f>'YARIŞMA BİLGİLERİ'!$F$21</f>
        <v>Yıldız Kızlar</v>
      </c>
      <c r="K156" s="260" t="str">
        <f t="shared" si="2"/>
        <v>Trabzon-Türkiye Yıldızlar Atletizm Şampiyonası</v>
      </c>
      <c r="L156" s="146" t="e">
        <f>#REF!</f>
        <v>#REF!</v>
      </c>
      <c r="M156" s="146" t="s">
        <v>464</v>
      </c>
    </row>
    <row r="157" spans="1:13" s="261" customFormat="1" ht="26.25" customHeight="1">
      <c r="A157" s="140">
        <v>479</v>
      </c>
      <c r="B157" s="220" t="s">
        <v>545</v>
      </c>
      <c r="C157" s="222" t="e">
        <f>#REF!</f>
        <v>#REF!</v>
      </c>
      <c r="D157" s="224" t="e">
        <f>#REF!</f>
        <v>#REF!</v>
      </c>
      <c r="E157" s="224" t="e">
        <f>#REF!</f>
        <v>#REF!</v>
      </c>
      <c r="F157" s="225" t="e">
        <f>#REF!</f>
        <v>#REF!</v>
      </c>
      <c r="G157" s="223" t="e">
        <f>#REF!</f>
        <v>#REF!</v>
      </c>
      <c r="H157" s="148" t="s">
        <v>472</v>
      </c>
      <c r="I157" s="259"/>
      <c r="J157" s="142" t="str">
        <f>'YARIŞMA BİLGİLERİ'!$F$21</f>
        <v>Yıldız Kızlar</v>
      </c>
      <c r="K157" s="260" t="str">
        <f t="shared" si="2"/>
        <v>Trabzon-Türkiye Yıldızlar Atletizm Şampiyonası</v>
      </c>
      <c r="L157" s="146" t="e">
        <f>#REF!</f>
        <v>#REF!</v>
      </c>
      <c r="M157" s="146" t="s">
        <v>464</v>
      </c>
    </row>
    <row r="158" spans="1:13" s="261" customFormat="1" ht="26.25" customHeight="1">
      <c r="A158" s="140">
        <v>480</v>
      </c>
      <c r="B158" s="220" t="s">
        <v>545</v>
      </c>
      <c r="C158" s="222" t="e">
        <f>#REF!</f>
        <v>#REF!</v>
      </c>
      <c r="D158" s="224" t="e">
        <f>#REF!</f>
        <v>#REF!</v>
      </c>
      <c r="E158" s="224" t="e">
        <f>#REF!</f>
        <v>#REF!</v>
      </c>
      <c r="F158" s="225" t="e">
        <f>#REF!</f>
        <v>#REF!</v>
      </c>
      <c r="G158" s="223" t="e">
        <f>#REF!</f>
        <v>#REF!</v>
      </c>
      <c r="H158" s="148" t="s">
        <v>472</v>
      </c>
      <c r="I158" s="259"/>
      <c r="J158" s="142" t="str">
        <f>'YARIŞMA BİLGİLERİ'!$F$21</f>
        <v>Yıldız Kızlar</v>
      </c>
      <c r="K158" s="260" t="str">
        <f t="shared" si="2"/>
        <v>Trabzon-Türkiye Yıldızlar Atletizm Şampiyonası</v>
      </c>
      <c r="L158" s="146" t="e">
        <f>#REF!</f>
        <v>#REF!</v>
      </c>
      <c r="M158" s="146" t="s">
        <v>464</v>
      </c>
    </row>
    <row r="159" spans="1:13" s="261" customFormat="1" ht="26.25" customHeight="1">
      <c r="A159" s="140">
        <v>481</v>
      </c>
      <c r="B159" s="220" t="s">
        <v>545</v>
      </c>
      <c r="C159" s="222" t="e">
        <f>#REF!</f>
        <v>#REF!</v>
      </c>
      <c r="D159" s="224" t="e">
        <f>#REF!</f>
        <v>#REF!</v>
      </c>
      <c r="E159" s="224" t="e">
        <f>#REF!</f>
        <v>#REF!</v>
      </c>
      <c r="F159" s="225" t="e">
        <f>#REF!</f>
        <v>#REF!</v>
      </c>
      <c r="G159" s="223" t="e">
        <f>#REF!</f>
        <v>#REF!</v>
      </c>
      <c r="H159" s="148" t="s">
        <v>472</v>
      </c>
      <c r="I159" s="259"/>
      <c r="J159" s="142" t="str">
        <f>'YARIŞMA BİLGİLERİ'!$F$21</f>
        <v>Yıldız Kızlar</v>
      </c>
      <c r="K159" s="260" t="str">
        <f t="shared" si="2"/>
        <v>Trabzon-Türkiye Yıldızlar Atletizm Şampiyonası</v>
      </c>
      <c r="L159" s="146" t="e">
        <f>#REF!</f>
        <v>#REF!</v>
      </c>
      <c r="M159" s="146" t="s">
        <v>464</v>
      </c>
    </row>
    <row r="160" spans="1:13" s="261" customFormat="1" ht="26.25" customHeight="1">
      <c r="A160" s="140">
        <v>482</v>
      </c>
      <c r="B160" s="220" t="s">
        <v>360</v>
      </c>
      <c r="C160" s="222">
        <f>'100m.-Seçme'!C8</f>
        <v>35990</v>
      </c>
      <c r="D160" s="224" t="str">
        <f>'100m.-Seçme'!D8</f>
        <v>FERİDE TERZİ</v>
      </c>
      <c r="E160" s="224" t="str">
        <f>'100m.-Seçme'!E8</f>
        <v>İZMİR</v>
      </c>
      <c r="F160" s="225">
        <f>'100m.-Seçme'!F8</f>
        <v>1283</v>
      </c>
      <c r="G160" s="223">
        <f>'100m.-Seçme'!A8</f>
        <v>1</v>
      </c>
      <c r="H160" s="148" t="s">
        <v>357</v>
      </c>
      <c r="I160" s="259"/>
      <c r="J160" s="142" t="str">
        <f>'YARIŞMA BİLGİLERİ'!$F$21</f>
        <v>Yıldız Kızlar</v>
      </c>
      <c r="K160" s="260" t="str">
        <f t="shared" si="2"/>
        <v>Trabzon-Türkiye Yıldızlar Atletizm Şampiyonası</v>
      </c>
      <c r="L160" s="146" t="str">
        <f>'100m.-Seçme'!N$4</f>
        <v>17 MAYIS 2014 - 11.30</v>
      </c>
      <c r="M160" s="146" t="s">
        <v>464</v>
      </c>
    </row>
    <row r="161" spans="1:13" s="261" customFormat="1" ht="26.25" customHeight="1">
      <c r="A161" s="140">
        <v>483</v>
      </c>
      <c r="B161" s="220" t="s">
        <v>360</v>
      </c>
      <c r="C161" s="222">
        <f>'100m.-Seçme'!C9</f>
        <v>36183</v>
      </c>
      <c r="D161" s="224" t="str">
        <f>'100m.-Seçme'!D9</f>
        <v>ELİF POLAT</v>
      </c>
      <c r="E161" s="224" t="str">
        <f>'100m.-Seçme'!E9</f>
        <v>İSTANBUL</v>
      </c>
      <c r="F161" s="225" t="str">
        <f>'100m.-Seçme'!F9</f>
        <v>13.01
(13002)</v>
      </c>
      <c r="G161" s="223">
        <f>'100m.-Seçme'!A9</f>
        <v>2</v>
      </c>
      <c r="H161" s="148" t="s">
        <v>357</v>
      </c>
      <c r="I161" s="259"/>
      <c r="J161" s="142" t="str">
        <f>'YARIŞMA BİLGİLERİ'!$F$21</f>
        <v>Yıldız Kızlar</v>
      </c>
      <c r="K161" s="260" t="str">
        <f t="shared" si="2"/>
        <v>Trabzon-Türkiye Yıldızlar Atletizm Şampiyonası</v>
      </c>
      <c r="L161" s="146" t="str">
        <f>'100m.-Seçme'!N$4</f>
        <v>17 MAYIS 2014 - 11.30</v>
      </c>
      <c r="M161" s="146" t="s">
        <v>464</v>
      </c>
    </row>
    <row r="162" spans="1:13" s="261" customFormat="1" ht="26.25" customHeight="1">
      <c r="A162" s="140">
        <v>484</v>
      </c>
      <c r="B162" s="220" t="s">
        <v>360</v>
      </c>
      <c r="C162" s="222">
        <f>'100m.-Seçme'!C10</f>
        <v>36080</v>
      </c>
      <c r="D162" s="224" t="str">
        <f>'100m.-Seçme'!D10</f>
        <v>DERYA NUR KEMALOĞLU</v>
      </c>
      <c r="E162" s="224" t="str">
        <f>'100m.-Seçme'!E10</f>
        <v>İSTANBUL</v>
      </c>
      <c r="F162" s="225" t="str">
        <f>'100m.-Seçme'!F10</f>
        <v>13.01
(13.010)</v>
      </c>
      <c r="G162" s="223">
        <f>'100m.-Seçme'!A10</f>
        <v>3</v>
      </c>
      <c r="H162" s="148" t="s">
        <v>357</v>
      </c>
      <c r="I162" s="259"/>
      <c r="J162" s="142" t="str">
        <f>'YARIŞMA BİLGİLERİ'!$F$21</f>
        <v>Yıldız Kızlar</v>
      </c>
      <c r="K162" s="260" t="str">
        <f t="shared" si="2"/>
        <v>Trabzon-Türkiye Yıldızlar Atletizm Şampiyonası</v>
      </c>
      <c r="L162" s="146" t="str">
        <f>'100m.-Seçme'!N$4</f>
        <v>17 MAYIS 2014 - 11.30</v>
      </c>
      <c r="M162" s="146" t="s">
        <v>464</v>
      </c>
    </row>
    <row r="163" spans="1:13" s="261" customFormat="1" ht="26.25" customHeight="1">
      <c r="A163" s="140">
        <v>485</v>
      </c>
      <c r="B163" s="220" t="s">
        <v>360</v>
      </c>
      <c r="C163" s="222">
        <f>'100m.-Seçme'!C11</f>
        <v>35621</v>
      </c>
      <c r="D163" s="224" t="str">
        <f>'100m.-Seçme'!D11</f>
        <v>SEMANUR İNAN</v>
      </c>
      <c r="E163" s="224" t="str">
        <f>'100m.-Seçme'!E11</f>
        <v>TRABZON</v>
      </c>
      <c r="F163" s="225">
        <f>'100m.-Seçme'!F11</f>
        <v>1341</v>
      </c>
      <c r="G163" s="223">
        <f>'100m.-Seçme'!A11</f>
        <v>4</v>
      </c>
      <c r="H163" s="148" t="s">
        <v>357</v>
      </c>
      <c r="I163" s="259"/>
      <c r="J163" s="142" t="str">
        <f>'YARIŞMA BİLGİLERİ'!$F$21</f>
        <v>Yıldız Kızlar</v>
      </c>
      <c r="K163" s="260" t="str">
        <f t="shared" si="2"/>
        <v>Trabzon-Türkiye Yıldızlar Atletizm Şampiyonası</v>
      </c>
      <c r="L163" s="146" t="str">
        <f>'100m.-Seçme'!N$4</f>
        <v>17 MAYIS 2014 - 11.30</v>
      </c>
      <c r="M163" s="146" t="s">
        <v>464</v>
      </c>
    </row>
    <row r="164" spans="1:13" s="261" customFormat="1" ht="26.25" customHeight="1">
      <c r="A164" s="140">
        <v>486</v>
      </c>
      <c r="B164" s="220" t="s">
        <v>360</v>
      </c>
      <c r="C164" s="222">
        <f>'100m.-Seçme'!C12</f>
        <v>36603</v>
      </c>
      <c r="D164" s="224" t="str">
        <f>'100m.-Seçme'!D12</f>
        <v>ALEYNA ÇAKMAK</v>
      </c>
      <c r="E164" s="224" t="str">
        <f>'100m.-Seçme'!E12</f>
        <v>BALIKESİR</v>
      </c>
      <c r="F164" s="225">
        <f>'100m.-Seçme'!F12</f>
        <v>1343</v>
      </c>
      <c r="G164" s="223">
        <f>'100m.-Seçme'!A12</f>
        <v>5</v>
      </c>
      <c r="H164" s="148" t="s">
        <v>357</v>
      </c>
      <c r="I164" s="259"/>
      <c r="J164" s="142" t="str">
        <f>'YARIŞMA BİLGİLERİ'!$F$21</f>
        <v>Yıldız Kızlar</v>
      </c>
      <c r="K164" s="260" t="str">
        <f t="shared" si="2"/>
        <v>Trabzon-Türkiye Yıldızlar Atletizm Şampiyonası</v>
      </c>
      <c r="L164" s="146" t="str">
        <f>'100m.-Seçme'!N$4</f>
        <v>17 MAYIS 2014 - 11.30</v>
      </c>
      <c r="M164" s="146" t="s">
        <v>464</v>
      </c>
    </row>
    <row r="165" spans="1:13" s="261" customFormat="1" ht="26.25" customHeight="1">
      <c r="A165" s="140">
        <v>487</v>
      </c>
      <c r="B165" s="220" t="s">
        <v>360</v>
      </c>
      <c r="C165" s="222">
        <f>'100m.-Seçme'!C13</f>
        <v>36557</v>
      </c>
      <c r="D165" s="224" t="str">
        <f>'100m.-Seçme'!D13</f>
        <v>SUDE KUM</v>
      </c>
      <c r="E165" s="224" t="str">
        <f>'100m.-Seçme'!E13</f>
        <v>TRABZON</v>
      </c>
      <c r="F165" s="225">
        <f>'100m.-Seçme'!F13</f>
        <v>1363</v>
      </c>
      <c r="G165" s="223">
        <f>'100m.-Seçme'!A13</f>
        <v>6</v>
      </c>
      <c r="H165" s="148" t="s">
        <v>357</v>
      </c>
      <c r="I165" s="259"/>
      <c r="J165" s="142" t="str">
        <f>'YARIŞMA BİLGİLERİ'!$F$21</f>
        <v>Yıldız Kızlar</v>
      </c>
      <c r="K165" s="260" t="str">
        <f t="shared" si="2"/>
        <v>Trabzon-Türkiye Yıldızlar Atletizm Şampiyonası</v>
      </c>
      <c r="L165" s="146" t="str">
        <f>'100m.-Seçme'!N$4</f>
        <v>17 MAYIS 2014 - 11.30</v>
      </c>
      <c r="M165" s="146" t="s">
        <v>464</v>
      </c>
    </row>
    <row r="166" spans="1:13" s="261" customFormat="1" ht="26.25" customHeight="1">
      <c r="A166" s="140">
        <v>488</v>
      </c>
      <c r="B166" s="220" t="s">
        <v>360</v>
      </c>
      <c r="C166" s="222">
        <f>'100m.-Seçme'!C14</f>
        <v>35638</v>
      </c>
      <c r="D166" s="224" t="str">
        <f>'100m.-Seçme'!D14</f>
        <v>YAREN GÜLER</v>
      </c>
      <c r="E166" s="224" t="str">
        <f>'100m.-Seçme'!E14</f>
        <v>MERSİN</v>
      </c>
      <c r="F166" s="225">
        <f>'100m.-Seçme'!F14</f>
        <v>1373</v>
      </c>
      <c r="G166" s="223">
        <f>'100m.-Seçme'!A14</f>
        <v>7</v>
      </c>
      <c r="H166" s="148" t="s">
        <v>357</v>
      </c>
      <c r="I166" s="259"/>
      <c r="J166" s="142" t="str">
        <f>'YARIŞMA BİLGİLERİ'!$F$21</f>
        <v>Yıldız Kızlar</v>
      </c>
      <c r="K166" s="260" t="str">
        <f t="shared" si="2"/>
        <v>Trabzon-Türkiye Yıldızlar Atletizm Şampiyonası</v>
      </c>
      <c r="L166" s="146" t="str">
        <f>'100m.-Seçme'!N$4</f>
        <v>17 MAYIS 2014 - 11.30</v>
      </c>
      <c r="M166" s="146" t="s">
        <v>464</v>
      </c>
    </row>
    <row r="167" spans="1:13" s="261" customFormat="1" ht="26.25" customHeight="1">
      <c r="A167" s="140">
        <v>489</v>
      </c>
      <c r="B167" s="220" t="s">
        <v>360</v>
      </c>
      <c r="C167" s="222">
        <f>'100m.-Seçme'!C15</f>
        <v>36385</v>
      </c>
      <c r="D167" s="224" t="str">
        <f>'100m.-Seçme'!D15</f>
        <v>ŞEYMA BİRİNCİ</v>
      </c>
      <c r="E167" s="224" t="str">
        <f>'100m.-Seçme'!E15</f>
        <v>GİRESUN</v>
      </c>
      <c r="F167" s="225">
        <f>'100m.-Seçme'!F15</f>
        <v>1375</v>
      </c>
      <c r="G167" s="223">
        <f>'100m.-Seçme'!A15</f>
        <v>8</v>
      </c>
      <c r="H167" s="148" t="s">
        <v>357</v>
      </c>
      <c r="I167" s="259"/>
      <c r="J167" s="142" t="str">
        <f>'YARIŞMA BİLGİLERİ'!$F$21</f>
        <v>Yıldız Kızlar</v>
      </c>
      <c r="K167" s="260" t="str">
        <f t="shared" si="2"/>
        <v>Trabzon-Türkiye Yıldızlar Atletizm Şampiyonası</v>
      </c>
      <c r="L167" s="146" t="str">
        <f>'100m.-Seçme'!N$4</f>
        <v>17 MAYIS 2014 - 11.30</v>
      </c>
      <c r="M167" s="146" t="s">
        <v>464</v>
      </c>
    </row>
    <row r="168" spans="1:13" s="261" customFormat="1" ht="26.25" customHeight="1">
      <c r="A168" s="140">
        <v>490</v>
      </c>
      <c r="B168" s="220" t="s">
        <v>360</v>
      </c>
      <c r="C168" s="222">
        <f>'100m.-Seçme'!C16</f>
        <v>36058</v>
      </c>
      <c r="D168" s="224" t="str">
        <f>'100m.-Seçme'!D16</f>
        <v>LEYLA KARSÖKEN</v>
      </c>
      <c r="E168" s="224" t="str">
        <f>'100m.-Seçme'!E16</f>
        <v>KIRIKKALE</v>
      </c>
      <c r="F168" s="225">
        <f>'100m.-Seçme'!F16</f>
        <v>1388</v>
      </c>
      <c r="G168" s="223">
        <f>'100m.-Seçme'!A16</f>
        <v>9</v>
      </c>
      <c r="H168" s="148" t="s">
        <v>357</v>
      </c>
      <c r="I168" s="259"/>
      <c r="J168" s="142" t="str">
        <f>'YARIŞMA BİLGİLERİ'!$F$21</f>
        <v>Yıldız Kızlar</v>
      </c>
      <c r="K168" s="260" t="str">
        <f t="shared" si="2"/>
        <v>Trabzon-Türkiye Yıldızlar Atletizm Şampiyonası</v>
      </c>
      <c r="L168" s="146" t="str">
        <f>'100m.-Seçme'!N$4</f>
        <v>17 MAYIS 2014 - 11.30</v>
      </c>
      <c r="M168" s="146" t="s">
        <v>464</v>
      </c>
    </row>
    <row r="169" spans="1:13" s="261" customFormat="1" ht="26.25" customHeight="1">
      <c r="A169" s="140">
        <v>491</v>
      </c>
      <c r="B169" s="220" t="s">
        <v>360</v>
      </c>
      <c r="C169" s="222">
        <f>'100m.-Seçme'!C17</f>
        <v>35538</v>
      </c>
      <c r="D169" s="224" t="str">
        <f>'100m.-Seçme'!D17</f>
        <v>EZGİ BOZKURT</v>
      </c>
      <c r="E169" s="224" t="str">
        <f>'100m.-Seçme'!E17</f>
        <v>ANKARA</v>
      </c>
      <c r="F169" s="225">
        <f>'100m.-Seçme'!F17</f>
        <v>1432</v>
      </c>
      <c r="G169" s="223">
        <f>'100m.-Seçme'!A17</f>
        <v>10</v>
      </c>
      <c r="H169" s="148" t="s">
        <v>357</v>
      </c>
      <c r="I169" s="259"/>
      <c r="J169" s="142" t="str">
        <f>'YARIŞMA BİLGİLERİ'!$F$21</f>
        <v>Yıldız Kızlar</v>
      </c>
      <c r="K169" s="260" t="str">
        <f t="shared" si="2"/>
        <v>Trabzon-Türkiye Yıldızlar Atletizm Şampiyonası</v>
      </c>
      <c r="L169" s="146" t="str">
        <f>'100m.-Seçme'!N$4</f>
        <v>17 MAYIS 2014 - 11.30</v>
      </c>
      <c r="M169" s="146" t="s">
        <v>464</v>
      </c>
    </row>
    <row r="170" spans="1:13" s="261" customFormat="1" ht="26.25" customHeight="1">
      <c r="A170" s="140">
        <v>492</v>
      </c>
      <c r="B170" s="220" t="s">
        <v>360</v>
      </c>
      <c r="C170" s="222">
        <f>'100m.-Seçme'!C18</f>
        <v>36332</v>
      </c>
      <c r="D170" s="224" t="str">
        <f>'100m.-Seçme'!D18</f>
        <v>ASLI KAHRAMAN</v>
      </c>
      <c r="E170" s="224" t="str">
        <f>'100m.-Seçme'!E18</f>
        <v>KARAMAN</v>
      </c>
      <c r="F170" s="225">
        <f>'100m.-Seçme'!F18</f>
        <v>1434</v>
      </c>
      <c r="G170" s="223">
        <f>'100m.-Seçme'!A18</f>
        <v>11</v>
      </c>
      <c r="H170" s="148" t="s">
        <v>357</v>
      </c>
      <c r="I170" s="259"/>
      <c r="J170" s="142" t="str">
        <f>'YARIŞMA BİLGİLERİ'!$F$21</f>
        <v>Yıldız Kızlar</v>
      </c>
      <c r="K170" s="260" t="str">
        <f t="shared" si="2"/>
        <v>Trabzon-Türkiye Yıldızlar Atletizm Şampiyonası</v>
      </c>
      <c r="L170" s="146" t="str">
        <f>'100m.-Seçme'!N$4</f>
        <v>17 MAYIS 2014 - 11.30</v>
      </c>
      <c r="M170" s="146" t="s">
        <v>464</v>
      </c>
    </row>
    <row r="171" spans="1:13" s="261" customFormat="1" ht="26.25" customHeight="1">
      <c r="A171" s="140">
        <v>493</v>
      </c>
      <c r="B171" s="220" t="s">
        <v>360</v>
      </c>
      <c r="C171" s="222">
        <f>'100m.-Seçme'!C19</f>
        <v>36192</v>
      </c>
      <c r="D171" s="224" t="str">
        <f>'100m.-Seçme'!D19</f>
        <v>BETÜL GÜLENGÜL</v>
      </c>
      <c r="E171" s="224" t="str">
        <f>'100m.-Seçme'!E19</f>
        <v>ELAZIĞ</v>
      </c>
      <c r="F171" s="225">
        <f>'100m.-Seçme'!F19</f>
        <v>1453</v>
      </c>
      <c r="G171" s="223">
        <f>'100m.-Seçme'!A19</f>
        <v>12</v>
      </c>
      <c r="H171" s="148" t="s">
        <v>357</v>
      </c>
      <c r="I171" s="259"/>
      <c r="J171" s="142" t="str">
        <f>'YARIŞMA BİLGİLERİ'!$F$21</f>
        <v>Yıldız Kızlar</v>
      </c>
      <c r="K171" s="260" t="str">
        <f t="shared" si="2"/>
        <v>Trabzon-Türkiye Yıldızlar Atletizm Şampiyonası</v>
      </c>
      <c r="L171" s="146" t="str">
        <f>'100m.-Seçme'!N$4</f>
        <v>17 MAYIS 2014 - 11.30</v>
      </c>
      <c r="M171" s="146" t="s">
        <v>464</v>
      </c>
    </row>
    <row r="172" spans="1:13" s="261" customFormat="1" ht="26.25" customHeight="1">
      <c r="A172" s="140">
        <v>494</v>
      </c>
      <c r="B172" s="220" t="s">
        <v>360</v>
      </c>
      <c r="C172" s="222">
        <f>'100m.-Seçme'!C20</f>
        <v>36620</v>
      </c>
      <c r="D172" s="224" t="str">
        <f>'100m.-Seçme'!D20</f>
        <v>BAHAR BOZKURT</v>
      </c>
      <c r="E172" s="224" t="str">
        <f>'100m.-Seçme'!E20</f>
        <v>NEVŞEHİR</v>
      </c>
      <c r="F172" s="225">
        <f>'100m.-Seçme'!F20</f>
        <v>1461</v>
      </c>
      <c r="G172" s="223">
        <f>'100m.-Seçme'!A20</f>
        <v>13</v>
      </c>
      <c r="H172" s="148" t="s">
        <v>357</v>
      </c>
      <c r="I172" s="259"/>
      <c r="J172" s="142" t="str">
        <f>'YARIŞMA BİLGİLERİ'!$F$21</f>
        <v>Yıldız Kızlar</v>
      </c>
      <c r="K172" s="260" t="str">
        <f t="shared" si="2"/>
        <v>Trabzon-Türkiye Yıldızlar Atletizm Şampiyonası</v>
      </c>
      <c r="L172" s="146" t="str">
        <f>'100m.-Seçme'!N$4</f>
        <v>17 MAYIS 2014 - 11.30</v>
      </c>
      <c r="M172" s="146" t="s">
        <v>464</v>
      </c>
    </row>
    <row r="173" spans="1:13" s="261" customFormat="1" ht="26.25" customHeight="1">
      <c r="A173" s="140">
        <v>495</v>
      </c>
      <c r="B173" s="220" t="s">
        <v>360</v>
      </c>
      <c r="C173" s="222">
        <f>'100m.-Seçme'!C21</f>
        <v>36880</v>
      </c>
      <c r="D173" s="224" t="str">
        <f>'100m.-Seçme'!D21</f>
        <v>BEYZANUR KAPUCU</v>
      </c>
      <c r="E173" s="224" t="str">
        <f>'100m.-Seçme'!E21</f>
        <v>TRABZON</v>
      </c>
      <c r="F173" s="225">
        <f>'100m.-Seçme'!F21</f>
        <v>1463</v>
      </c>
      <c r="G173" s="223">
        <f>'100m.-Seçme'!A21</f>
        <v>14</v>
      </c>
      <c r="H173" s="148" t="s">
        <v>357</v>
      </c>
      <c r="I173" s="259"/>
      <c r="J173" s="142" t="str">
        <f>'YARIŞMA BİLGİLERİ'!$F$21</f>
        <v>Yıldız Kızlar</v>
      </c>
      <c r="K173" s="260" t="str">
        <f t="shared" si="2"/>
        <v>Trabzon-Türkiye Yıldızlar Atletizm Şampiyonası</v>
      </c>
      <c r="L173" s="146" t="str">
        <f>'100m.-Seçme'!N$4</f>
        <v>17 MAYIS 2014 - 11.30</v>
      </c>
      <c r="M173" s="146" t="s">
        <v>464</v>
      </c>
    </row>
    <row r="174" spans="1:13" s="261" customFormat="1" ht="26.25" customHeight="1">
      <c r="A174" s="140">
        <v>496</v>
      </c>
      <c r="B174" s="220" t="s">
        <v>360</v>
      </c>
      <c r="C174" s="222">
        <f>'100m.-Seçme'!C22</f>
        <v>36714</v>
      </c>
      <c r="D174" s="224" t="str">
        <f>'100m.-Seçme'!D22</f>
        <v>ZEHRA KARABABA</v>
      </c>
      <c r="E174" s="224" t="str">
        <f>'100m.-Seçme'!E22</f>
        <v>ADIYAMAN</v>
      </c>
      <c r="F174" s="225">
        <f>'100m.-Seçme'!F22</f>
        <v>1481</v>
      </c>
      <c r="G174" s="223">
        <f>'100m.-Seçme'!A22</f>
        <v>15</v>
      </c>
      <c r="H174" s="148" t="s">
        <v>357</v>
      </c>
      <c r="I174" s="259"/>
      <c r="J174" s="142" t="str">
        <f>'YARIŞMA BİLGİLERİ'!$F$21</f>
        <v>Yıldız Kızlar</v>
      </c>
      <c r="K174" s="260" t="str">
        <f t="shared" si="2"/>
        <v>Trabzon-Türkiye Yıldızlar Atletizm Şampiyonası</v>
      </c>
      <c r="L174" s="146" t="str">
        <f>'100m.-Seçme'!N$4</f>
        <v>17 MAYIS 2014 - 11.30</v>
      </c>
      <c r="M174" s="146" t="s">
        <v>464</v>
      </c>
    </row>
    <row r="175" spans="1:13" s="261" customFormat="1" ht="26.25" customHeight="1">
      <c r="A175" s="140">
        <v>506</v>
      </c>
      <c r="B175" s="220" t="s">
        <v>360</v>
      </c>
      <c r="C175" s="222">
        <f>'100m.-Seçme'!C23</f>
        <v>36874</v>
      </c>
      <c r="D175" s="224" t="str">
        <f>'100m.-Seçme'!D23</f>
        <v>SİMAY NUR ERGİN</v>
      </c>
      <c r="E175" s="224" t="str">
        <f>'100m.-Seçme'!E23</f>
        <v>EDİRNE</v>
      </c>
      <c r="F175" s="225">
        <f>'100m.-Seçme'!F23</f>
        <v>1487</v>
      </c>
      <c r="G175" s="223">
        <f>'100m.-Seçme'!A23</f>
        <v>16</v>
      </c>
      <c r="H175" s="148" t="s">
        <v>357</v>
      </c>
      <c r="I175" s="259"/>
      <c r="J175" s="142" t="str">
        <f>'YARIŞMA BİLGİLERİ'!$F$21</f>
        <v>Yıldız Kızlar</v>
      </c>
      <c r="K175" s="260" t="str">
        <f t="shared" si="2"/>
        <v>Trabzon-Türkiye Yıldızlar Atletizm Şampiyonası</v>
      </c>
      <c r="L175" s="146" t="str">
        <f>'100m.-Seçme'!N$4</f>
        <v>17 MAYIS 2014 - 11.30</v>
      </c>
      <c r="M175" s="146" t="s">
        <v>464</v>
      </c>
    </row>
    <row r="176" spans="1:13" s="261" customFormat="1" ht="26.25" customHeight="1">
      <c r="A176" s="140">
        <v>507</v>
      </c>
      <c r="B176" s="220" t="s">
        <v>360</v>
      </c>
      <c r="C176" s="222">
        <f>'100m.-Seçme'!C24</f>
        <v>36655</v>
      </c>
      <c r="D176" s="224" t="str">
        <f>'100m.-Seçme'!D24</f>
        <v>ÖZNUR TATAR</v>
      </c>
      <c r="E176" s="224" t="str">
        <f>'100m.-Seçme'!E24</f>
        <v>VAN</v>
      </c>
      <c r="F176" s="225">
        <f>'100m.-Seçme'!F24</f>
        <v>1489</v>
      </c>
      <c r="G176" s="223">
        <f>'100m.-Seçme'!A24</f>
        <v>17</v>
      </c>
      <c r="H176" s="148" t="s">
        <v>357</v>
      </c>
      <c r="I176" s="259"/>
      <c r="J176" s="142" t="str">
        <f>'YARIŞMA BİLGİLERİ'!$F$21</f>
        <v>Yıldız Kızlar</v>
      </c>
      <c r="K176" s="260" t="str">
        <f t="shared" si="2"/>
        <v>Trabzon-Türkiye Yıldızlar Atletizm Şampiyonası</v>
      </c>
      <c r="L176" s="146" t="str">
        <f>'100m.-Seçme'!N$4</f>
        <v>17 MAYIS 2014 - 11.30</v>
      </c>
      <c r="M176" s="146" t="s">
        <v>464</v>
      </c>
    </row>
    <row r="177" spans="1:13" s="261" customFormat="1" ht="26.25" customHeight="1">
      <c r="A177" s="140">
        <v>508</v>
      </c>
      <c r="B177" s="220" t="s">
        <v>360</v>
      </c>
      <c r="C177" s="222">
        <f>'100m.-Seçme'!C25</f>
        <v>36395</v>
      </c>
      <c r="D177" s="224" t="str">
        <f>'100m.-Seçme'!D25</f>
        <v>YAĞMUR VARDAR</v>
      </c>
      <c r="E177" s="224" t="str">
        <f>'100m.-Seçme'!E25</f>
        <v>EDİRNE</v>
      </c>
      <c r="F177" s="225">
        <f>'100m.-Seçme'!F25</f>
        <v>1522</v>
      </c>
      <c r="G177" s="223">
        <f>'100m.-Seçme'!A25</f>
        <v>18</v>
      </c>
      <c r="H177" s="148" t="s">
        <v>357</v>
      </c>
      <c r="I177" s="259"/>
      <c r="J177" s="142" t="str">
        <f>'YARIŞMA BİLGİLERİ'!$F$21</f>
        <v>Yıldız Kızlar</v>
      </c>
      <c r="K177" s="260" t="str">
        <f t="shared" si="2"/>
        <v>Trabzon-Türkiye Yıldızlar Atletizm Şampiyonası</v>
      </c>
      <c r="L177" s="146" t="str">
        <f>'100m.-Seçme'!N$4</f>
        <v>17 MAYIS 2014 - 11.30</v>
      </c>
      <c r="M177" s="146" t="s">
        <v>464</v>
      </c>
    </row>
    <row r="178" spans="1:13" s="261" customFormat="1" ht="26.25" customHeight="1">
      <c r="A178" s="140">
        <v>509</v>
      </c>
      <c r="B178" s="220" t="s">
        <v>360</v>
      </c>
      <c r="C178" s="222">
        <f>'100m.-Seçme'!C26</f>
        <v>36322</v>
      </c>
      <c r="D178" s="224" t="str">
        <f>'100m.-Seçme'!D26</f>
        <v>EDANUR ŞEMŞEK</v>
      </c>
      <c r="E178" s="224" t="str">
        <f>'100m.-Seçme'!E26</f>
        <v>TRABZON</v>
      </c>
      <c r="F178" s="225">
        <f>'100m.-Seçme'!F26</f>
        <v>1523</v>
      </c>
      <c r="G178" s="223">
        <f>'100m.-Seçme'!A26</f>
        <v>19</v>
      </c>
      <c r="H178" s="148" t="s">
        <v>357</v>
      </c>
      <c r="I178" s="259"/>
      <c r="J178" s="142" t="str">
        <f>'YARIŞMA BİLGİLERİ'!$F$21</f>
        <v>Yıldız Kızlar</v>
      </c>
      <c r="K178" s="260" t="str">
        <f t="shared" si="2"/>
        <v>Trabzon-Türkiye Yıldızlar Atletizm Şampiyonası</v>
      </c>
      <c r="L178" s="146" t="str">
        <f>'100m.-Seçme'!N$4</f>
        <v>17 MAYIS 2014 - 11.30</v>
      </c>
      <c r="M178" s="146" t="s">
        <v>464</v>
      </c>
    </row>
    <row r="179" spans="1:13" s="261" customFormat="1" ht="26.25" customHeight="1">
      <c r="A179" s="140">
        <v>510</v>
      </c>
      <c r="B179" s="220" t="s">
        <v>360</v>
      </c>
      <c r="C179" s="222">
        <f>'100m.-Seçme'!C27</f>
        <v>36849</v>
      </c>
      <c r="D179" s="224" t="str">
        <f>'100m.-Seçme'!D27</f>
        <v>NESRİN TOPRAK</v>
      </c>
      <c r="E179" s="224" t="str">
        <f>'100m.-Seçme'!E27</f>
        <v>ARDAHAN</v>
      </c>
      <c r="F179" s="225">
        <f>'100m.-Seçme'!F27</f>
        <v>1577</v>
      </c>
      <c r="G179" s="223">
        <f>'100m.-Seçme'!A27</f>
        <v>20</v>
      </c>
      <c r="H179" s="148" t="s">
        <v>357</v>
      </c>
      <c r="I179" s="259"/>
      <c r="J179" s="142" t="str">
        <f>'YARIŞMA BİLGİLERİ'!$F$21</f>
        <v>Yıldız Kızlar</v>
      </c>
      <c r="K179" s="260" t="str">
        <f t="shared" si="2"/>
        <v>Trabzon-Türkiye Yıldızlar Atletizm Şampiyonası</v>
      </c>
      <c r="L179" s="146" t="str">
        <f>'100m.-Seçme'!N$4</f>
        <v>17 MAYIS 2014 - 11.30</v>
      </c>
      <c r="M179" s="146" t="s">
        <v>464</v>
      </c>
    </row>
    <row r="180" spans="1:13" s="261" customFormat="1" ht="26.25" customHeight="1">
      <c r="A180" s="140">
        <v>511</v>
      </c>
      <c r="B180" s="220" t="s">
        <v>360</v>
      </c>
      <c r="C180" s="222">
        <f>'100m.-Seçme'!C28</f>
        <v>36069</v>
      </c>
      <c r="D180" s="224" t="str">
        <f>'100m.-Seçme'!D28</f>
        <v>BAHAR ATALAY</v>
      </c>
      <c r="E180" s="224" t="str">
        <f>'100m.-Seçme'!E28</f>
        <v>VAN</v>
      </c>
      <c r="F180" s="225" t="str">
        <f>'100m.-Seçme'!F28</f>
        <v>DNS</v>
      </c>
      <c r="G180" s="223" t="str">
        <f>'100m.-Seçme'!A28</f>
        <v>-</v>
      </c>
      <c r="H180" s="148" t="s">
        <v>357</v>
      </c>
      <c r="I180" s="259"/>
      <c r="J180" s="142" t="str">
        <f>'YARIŞMA BİLGİLERİ'!$F$21</f>
        <v>Yıldız Kızlar</v>
      </c>
      <c r="K180" s="260" t="str">
        <f t="shared" si="2"/>
        <v>Trabzon-Türkiye Yıldızlar Atletizm Şampiyonası</v>
      </c>
      <c r="L180" s="146" t="str">
        <f>'100m.-Seçme'!N$4</f>
        <v>17 MAYIS 2014 - 11.30</v>
      </c>
      <c r="M180" s="146" t="s">
        <v>464</v>
      </c>
    </row>
    <row r="181" spans="1:13" s="261" customFormat="1" ht="26.25" customHeight="1">
      <c r="A181" s="140">
        <v>512</v>
      </c>
      <c r="B181" s="220" t="s">
        <v>360</v>
      </c>
      <c r="C181" s="222">
        <f>'100m.-Seçme'!C29</f>
        <v>36009</v>
      </c>
      <c r="D181" s="224" t="str">
        <f>'100m.-Seçme'!D29</f>
        <v>RABİA BAŞ</v>
      </c>
      <c r="E181" s="224" t="str">
        <f>'100m.-Seçme'!E29</f>
        <v>İSTANBUL</v>
      </c>
      <c r="F181" s="225" t="str">
        <f>'100m.-Seçme'!F29</f>
        <v>DNS</v>
      </c>
      <c r="G181" s="223" t="str">
        <f>'100m.-Seçme'!A29</f>
        <v>-</v>
      </c>
      <c r="H181" s="148" t="s">
        <v>357</v>
      </c>
      <c r="I181" s="259"/>
      <c r="J181" s="142" t="str">
        <f>'YARIŞMA BİLGİLERİ'!$F$21</f>
        <v>Yıldız Kızlar</v>
      </c>
      <c r="K181" s="260" t="str">
        <f t="shared" si="2"/>
        <v>Trabzon-Türkiye Yıldızlar Atletizm Şampiyonası</v>
      </c>
      <c r="L181" s="146" t="str">
        <f>'100m.-Seçme'!N$4</f>
        <v>17 MAYIS 2014 - 11.30</v>
      </c>
      <c r="M181" s="146" t="s">
        <v>464</v>
      </c>
    </row>
    <row r="182" spans="1:13" s="261" customFormat="1" ht="26.25" customHeight="1">
      <c r="A182" s="140">
        <v>513</v>
      </c>
      <c r="B182" s="220" t="s">
        <v>360</v>
      </c>
      <c r="C182" s="222">
        <f>'100m.-Seçme'!C30</f>
        <v>36346</v>
      </c>
      <c r="D182" s="224" t="str">
        <f>'100m.-Seçme'!D30</f>
        <v>MELİKE ÖMÜR</v>
      </c>
      <c r="E182" s="224" t="str">
        <f>'100m.-Seçme'!E30</f>
        <v>VAN</v>
      </c>
      <c r="F182" s="225" t="str">
        <f>'100m.-Seçme'!F30</f>
        <v>DNS</v>
      </c>
      <c r="G182" s="223" t="str">
        <f>'100m.-Seçme'!A30</f>
        <v>-</v>
      </c>
      <c r="H182" s="148" t="s">
        <v>357</v>
      </c>
      <c r="I182" s="259"/>
      <c r="J182" s="142" t="str">
        <f>'YARIŞMA BİLGİLERİ'!$F$21</f>
        <v>Yıldız Kızlar</v>
      </c>
      <c r="K182" s="260" t="str">
        <f t="shared" si="2"/>
        <v>Trabzon-Türkiye Yıldızlar Atletizm Şampiyonası</v>
      </c>
      <c r="L182" s="146" t="str">
        <f>'100m.-Seçme'!N$4</f>
        <v>17 MAYIS 2014 - 11.30</v>
      </c>
      <c r="M182" s="146" t="s">
        <v>464</v>
      </c>
    </row>
    <row r="183" spans="1:13" s="261" customFormat="1" ht="26.25" customHeight="1">
      <c r="A183" s="140">
        <v>514</v>
      </c>
      <c r="B183" s="220" t="s">
        <v>360</v>
      </c>
      <c r="C183" s="222">
        <f>'100m.-Seçme'!C31</f>
        <v>35857</v>
      </c>
      <c r="D183" s="224" t="str">
        <f>'100m.-Seçme'!D31</f>
        <v>SEHER KUŞÇU</v>
      </c>
      <c r="E183" s="224" t="str">
        <f>'100m.-Seçme'!E31</f>
        <v>ADIYAMAN</v>
      </c>
      <c r="F183" s="225" t="str">
        <f>'100m.-Seçme'!F31</f>
        <v>DNS</v>
      </c>
      <c r="G183" s="223" t="str">
        <f>'100m.-Seçme'!A31</f>
        <v>-</v>
      </c>
      <c r="H183" s="148" t="s">
        <v>357</v>
      </c>
      <c r="I183" s="259"/>
      <c r="J183" s="142" t="str">
        <f>'YARIŞMA BİLGİLERİ'!$F$21</f>
        <v>Yıldız Kızlar</v>
      </c>
      <c r="K183" s="260" t="str">
        <f t="shared" si="2"/>
        <v>Trabzon-Türkiye Yıldızlar Atletizm Şampiyonası</v>
      </c>
      <c r="L183" s="146" t="str">
        <f>'100m.-Seçme'!N$4</f>
        <v>17 MAYIS 2014 - 11.30</v>
      </c>
      <c r="M183" s="146" t="s">
        <v>464</v>
      </c>
    </row>
    <row r="184" spans="1:13" s="261" customFormat="1" ht="26.25" customHeight="1">
      <c r="A184" s="140">
        <v>515</v>
      </c>
      <c r="B184" s="220" t="s">
        <v>360</v>
      </c>
      <c r="C184" s="222">
        <f>'100m.-Seçme'!C32</f>
        <v>0</v>
      </c>
      <c r="D184" s="224">
        <f>'100m.-Seçme'!D32</f>
        <v>0</v>
      </c>
      <c r="E184" s="224">
        <f>'100m.-Seçme'!E32</f>
        <v>0</v>
      </c>
      <c r="F184" s="225">
        <f>'100m.-Seçme'!F32</f>
        <v>0</v>
      </c>
      <c r="G184" s="223">
        <f>'100m.-Seçme'!A32</f>
        <v>0</v>
      </c>
      <c r="H184" s="148" t="s">
        <v>357</v>
      </c>
      <c r="I184" s="259"/>
      <c r="J184" s="142" t="str">
        <f>'YARIŞMA BİLGİLERİ'!$F$21</f>
        <v>Yıldız Kızlar</v>
      </c>
      <c r="K184" s="260" t="str">
        <f t="shared" si="2"/>
        <v>Trabzon-Türkiye Yıldızlar Atletizm Şampiyonası</v>
      </c>
      <c r="L184" s="146" t="str">
        <f>'100m.-Seçme'!N$4</f>
        <v>17 MAYIS 2014 - 11.30</v>
      </c>
      <c r="M184" s="146" t="s">
        <v>464</v>
      </c>
    </row>
    <row r="185" spans="1:13" s="261" customFormat="1" ht="26.25" customHeight="1">
      <c r="A185" s="140">
        <v>516</v>
      </c>
      <c r="B185" s="220" t="s">
        <v>360</v>
      </c>
      <c r="C185" s="222">
        <f>'100m.-Seçme'!C33</f>
        <v>0</v>
      </c>
      <c r="D185" s="224">
        <f>'100m.-Seçme'!D33</f>
        <v>0</v>
      </c>
      <c r="E185" s="224">
        <f>'100m.-Seçme'!E33</f>
        <v>0</v>
      </c>
      <c r="F185" s="225">
        <f>'100m.-Seçme'!F33</f>
        <v>0</v>
      </c>
      <c r="G185" s="223">
        <f>'100m.-Seçme'!A33</f>
        <v>0</v>
      </c>
      <c r="H185" s="148" t="s">
        <v>357</v>
      </c>
      <c r="I185" s="259"/>
      <c r="J185" s="142" t="str">
        <f>'YARIŞMA BİLGİLERİ'!$F$21</f>
        <v>Yıldız Kızlar</v>
      </c>
      <c r="K185" s="260" t="str">
        <f t="shared" si="2"/>
        <v>Trabzon-Türkiye Yıldızlar Atletizm Şampiyonası</v>
      </c>
      <c r="L185" s="146" t="str">
        <f>'100m.-Seçme'!N$4</f>
        <v>17 MAYIS 2014 - 11.30</v>
      </c>
      <c r="M185" s="146" t="s">
        <v>464</v>
      </c>
    </row>
    <row r="186" spans="1:13" s="261" customFormat="1" ht="26.25" customHeight="1">
      <c r="A186" s="140">
        <v>517</v>
      </c>
      <c r="B186" s="220" t="s">
        <v>360</v>
      </c>
      <c r="C186" s="222">
        <f>'100m.-Seçme'!C34</f>
        <v>0</v>
      </c>
      <c r="D186" s="224">
        <f>'100m.-Seçme'!D34</f>
        <v>0</v>
      </c>
      <c r="E186" s="224">
        <f>'100m.-Seçme'!E34</f>
        <v>0</v>
      </c>
      <c r="F186" s="225">
        <f>'100m.-Seçme'!F34</f>
        <v>0</v>
      </c>
      <c r="G186" s="223">
        <f>'100m.-Seçme'!A34</f>
        <v>0</v>
      </c>
      <c r="H186" s="148" t="s">
        <v>357</v>
      </c>
      <c r="I186" s="259"/>
      <c r="J186" s="142" t="str">
        <f>'YARIŞMA BİLGİLERİ'!$F$21</f>
        <v>Yıldız Kızlar</v>
      </c>
      <c r="K186" s="260" t="str">
        <f t="shared" si="2"/>
        <v>Trabzon-Türkiye Yıldızlar Atletizm Şampiyonası</v>
      </c>
      <c r="L186" s="146" t="str">
        <f>'100m.-Seçme'!N$4</f>
        <v>17 MAYIS 2014 - 11.30</v>
      </c>
      <c r="M186" s="146" t="s">
        <v>464</v>
      </c>
    </row>
    <row r="187" spans="1:13" s="261" customFormat="1" ht="26.25" customHeight="1">
      <c r="A187" s="140">
        <v>518</v>
      </c>
      <c r="B187" s="220" t="s">
        <v>360</v>
      </c>
      <c r="C187" s="222">
        <f>'100m.-Seçme'!C35</f>
        <v>0</v>
      </c>
      <c r="D187" s="224">
        <f>'100m.-Seçme'!D35</f>
        <v>0</v>
      </c>
      <c r="E187" s="224">
        <f>'100m.-Seçme'!E35</f>
        <v>0</v>
      </c>
      <c r="F187" s="225">
        <f>'100m.-Seçme'!F35</f>
        <v>0</v>
      </c>
      <c r="G187" s="223">
        <f>'100m.-Seçme'!A35</f>
        <v>0</v>
      </c>
      <c r="H187" s="148" t="s">
        <v>357</v>
      </c>
      <c r="I187" s="259"/>
      <c r="J187" s="142" t="str">
        <f>'YARIŞMA BİLGİLERİ'!$F$21</f>
        <v>Yıldız Kızlar</v>
      </c>
      <c r="K187" s="260" t="str">
        <f t="shared" si="2"/>
        <v>Trabzon-Türkiye Yıldızlar Atletizm Şampiyonası</v>
      </c>
      <c r="L187" s="146" t="str">
        <f>'100m.-Seçme'!N$4</f>
        <v>17 MAYIS 2014 - 11.30</v>
      </c>
      <c r="M187" s="146" t="s">
        <v>464</v>
      </c>
    </row>
    <row r="188" spans="1:13" s="261" customFormat="1" ht="80.25" customHeight="1">
      <c r="A188" s="140">
        <v>519</v>
      </c>
      <c r="B188" s="150" t="s">
        <v>540</v>
      </c>
      <c r="C188" s="141" t="e">
        <f>#REF!</f>
        <v>#REF!</v>
      </c>
      <c r="D188" s="145" t="e">
        <f>#REF!</f>
        <v>#REF!</v>
      </c>
      <c r="E188" s="145" t="e">
        <f>#REF!</f>
        <v>#REF!</v>
      </c>
      <c r="F188" s="185" t="e">
        <f>#REF!</f>
        <v>#REF!</v>
      </c>
      <c r="G188" s="148" t="e">
        <f>#REF!</f>
        <v>#REF!</v>
      </c>
      <c r="H188" s="148" t="s">
        <v>540</v>
      </c>
      <c r="I188" s="148"/>
      <c r="J188" s="142" t="str">
        <f>'YARIŞMA BİLGİLERİ'!$F$21</f>
        <v>Yıldız Kızlar</v>
      </c>
      <c r="K188" s="145" t="str">
        <f t="shared" si="2"/>
        <v>Trabzon-Türkiye Yıldızlar Atletizm Şampiyonası</v>
      </c>
      <c r="L188" s="146" t="e">
        <f>#REF!</f>
        <v>#REF!</v>
      </c>
      <c r="M188" s="146" t="s">
        <v>464</v>
      </c>
    </row>
    <row r="189" spans="1:13" s="261" customFormat="1" ht="80.25" customHeight="1">
      <c r="A189" s="140">
        <v>520</v>
      </c>
      <c r="B189" s="150" t="s">
        <v>540</v>
      </c>
      <c r="C189" s="141" t="e">
        <f>#REF!</f>
        <v>#REF!</v>
      </c>
      <c r="D189" s="145" t="e">
        <f>#REF!</f>
        <v>#REF!</v>
      </c>
      <c r="E189" s="145" t="e">
        <f>#REF!</f>
        <v>#REF!</v>
      </c>
      <c r="F189" s="185" t="e">
        <f>#REF!</f>
        <v>#REF!</v>
      </c>
      <c r="G189" s="148" t="e">
        <f>#REF!</f>
        <v>#REF!</v>
      </c>
      <c r="H189" s="148" t="s">
        <v>540</v>
      </c>
      <c r="I189" s="148"/>
      <c r="J189" s="142" t="str">
        <f>'YARIŞMA BİLGİLERİ'!$F$21</f>
        <v>Yıldız Kızlar</v>
      </c>
      <c r="K189" s="145" t="str">
        <f t="shared" si="2"/>
        <v>Trabzon-Türkiye Yıldızlar Atletizm Şampiyonası</v>
      </c>
      <c r="L189" s="146" t="e">
        <f>#REF!</f>
        <v>#REF!</v>
      </c>
      <c r="M189" s="146" t="s">
        <v>464</v>
      </c>
    </row>
    <row r="190" spans="1:13" s="261" customFormat="1" ht="80.25" customHeight="1">
      <c r="A190" s="140">
        <v>521</v>
      </c>
      <c r="B190" s="150" t="s">
        <v>540</v>
      </c>
      <c r="C190" s="141" t="e">
        <f>#REF!</f>
        <v>#REF!</v>
      </c>
      <c r="D190" s="145" t="e">
        <f>#REF!</f>
        <v>#REF!</v>
      </c>
      <c r="E190" s="145" t="e">
        <f>#REF!</f>
        <v>#REF!</v>
      </c>
      <c r="F190" s="185" t="e">
        <f>#REF!</f>
        <v>#REF!</v>
      </c>
      <c r="G190" s="148" t="e">
        <f>#REF!</f>
        <v>#REF!</v>
      </c>
      <c r="H190" s="148" t="s">
        <v>540</v>
      </c>
      <c r="I190" s="148"/>
      <c r="J190" s="142" t="str">
        <f>'YARIŞMA BİLGİLERİ'!$F$21</f>
        <v>Yıldız Kızlar</v>
      </c>
      <c r="K190" s="145" t="str">
        <f t="shared" si="2"/>
        <v>Trabzon-Türkiye Yıldızlar Atletizm Şampiyonası</v>
      </c>
      <c r="L190" s="146" t="e">
        <f>#REF!</f>
        <v>#REF!</v>
      </c>
      <c r="M190" s="146" t="s">
        <v>464</v>
      </c>
    </row>
    <row r="191" spans="1:13" s="261" customFormat="1" ht="80.25" customHeight="1">
      <c r="A191" s="140">
        <v>522</v>
      </c>
      <c r="B191" s="150" t="s">
        <v>540</v>
      </c>
      <c r="C191" s="141" t="e">
        <f>#REF!</f>
        <v>#REF!</v>
      </c>
      <c r="D191" s="145" t="e">
        <f>#REF!</f>
        <v>#REF!</v>
      </c>
      <c r="E191" s="145" t="e">
        <f>#REF!</f>
        <v>#REF!</v>
      </c>
      <c r="F191" s="185" t="e">
        <f>#REF!</f>
        <v>#REF!</v>
      </c>
      <c r="G191" s="148" t="e">
        <f>#REF!</f>
        <v>#REF!</v>
      </c>
      <c r="H191" s="148" t="s">
        <v>540</v>
      </c>
      <c r="I191" s="148"/>
      <c r="J191" s="142" t="str">
        <f>'YARIŞMA BİLGİLERİ'!$F$21</f>
        <v>Yıldız Kızlar</v>
      </c>
      <c r="K191" s="145" t="str">
        <f t="shared" si="2"/>
        <v>Trabzon-Türkiye Yıldızlar Atletizm Şampiyonası</v>
      </c>
      <c r="L191" s="146" t="e">
        <f>#REF!</f>
        <v>#REF!</v>
      </c>
      <c r="M191" s="146" t="s">
        <v>464</v>
      </c>
    </row>
    <row r="192" spans="1:13" s="261" customFormat="1" ht="80.25" customHeight="1">
      <c r="A192" s="140">
        <v>523</v>
      </c>
      <c r="B192" s="150" t="s">
        <v>540</v>
      </c>
      <c r="C192" s="141" t="e">
        <f>#REF!</f>
        <v>#REF!</v>
      </c>
      <c r="D192" s="145" t="e">
        <f>#REF!</f>
        <v>#REF!</v>
      </c>
      <c r="E192" s="145" t="e">
        <f>#REF!</f>
        <v>#REF!</v>
      </c>
      <c r="F192" s="185" t="e">
        <f>#REF!</f>
        <v>#REF!</v>
      </c>
      <c r="G192" s="148" t="e">
        <f>#REF!</f>
        <v>#REF!</v>
      </c>
      <c r="H192" s="148" t="s">
        <v>540</v>
      </c>
      <c r="I192" s="148"/>
      <c r="J192" s="142" t="str">
        <f>'YARIŞMA BİLGİLERİ'!$F$21</f>
        <v>Yıldız Kızlar</v>
      </c>
      <c r="K192" s="145" t="str">
        <f t="shared" si="2"/>
        <v>Trabzon-Türkiye Yıldızlar Atletizm Şampiyonası</v>
      </c>
      <c r="L192" s="146" t="e">
        <f>#REF!</f>
        <v>#REF!</v>
      </c>
      <c r="M192" s="146" t="s">
        <v>464</v>
      </c>
    </row>
    <row r="193" spans="1:13" s="261" customFormat="1" ht="80.25" customHeight="1">
      <c r="A193" s="140">
        <v>524</v>
      </c>
      <c r="B193" s="150" t="s">
        <v>540</v>
      </c>
      <c r="C193" s="141" t="e">
        <f>#REF!</f>
        <v>#REF!</v>
      </c>
      <c r="D193" s="145" t="e">
        <f>#REF!</f>
        <v>#REF!</v>
      </c>
      <c r="E193" s="145" t="e">
        <f>#REF!</f>
        <v>#REF!</v>
      </c>
      <c r="F193" s="185" t="e">
        <f>#REF!</f>
        <v>#REF!</v>
      </c>
      <c r="G193" s="148" t="e">
        <f>#REF!</f>
        <v>#REF!</v>
      </c>
      <c r="H193" s="148" t="s">
        <v>540</v>
      </c>
      <c r="I193" s="148"/>
      <c r="J193" s="142" t="str">
        <f>'YARIŞMA BİLGİLERİ'!$F$21</f>
        <v>Yıldız Kızlar</v>
      </c>
      <c r="K193" s="145" t="str">
        <f t="shared" si="2"/>
        <v>Trabzon-Türkiye Yıldızlar Atletizm Şampiyonası</v>
      </c>
      <c r="L193" s="146" t="e">
        <f>#REF!</f>
        <v>#REF!</v>
      </c>
      <c r="M193" s="146" t="s">
        <v>464</v>
      </c>
    </row>
    <row r="194" spans="1:13" s="261" customFormat="1" ht="80.25" customHeight="1">
      <c r="A194" s="140">
        <v>525</v>
      </c>
      <c r="B194" s="150" t="s">
        <v>540</v>
      </c>
      <c r="C194" s="141" t="e">
        <f>#REF!</f>
        <v>#REF!</v>
      </c>
      <c r="D194" s="145" t="e">
        <f>#REF!</f>
        <v>#REF!</v>
      </c>
      <c r="E194" s="145" t="e">
        <f>#REF!</f>
        <v>#REF!</v>
      </c>
      <c r="F194" s="185" t="e">
        <f>#REF!</f>
        <v>#REF!</v>
      </c>
      <c r="G194" s="148" t="e">
        <f>#REF!</f>
        <v>#REF!</v>
      </c>
      <c r="H194" s="148" t="s">
        <v>540</v>
      </c>
      <c r="I194" s="148"/>
      <c r="J194" s="142" t="str">
        <f>'YARIŞMA BİLGİLERİ'!$F$21</f>
        <v>Yıldız Kızlar</v>
      </c>
      <c r="K194" s="145" t="str">
        <f t="shared" si="2"/>
        <v>Trabzon-Türkiye Yıldızlar Atletizm Şampiyonası</v>
      </c>
      <c r="L194" s="146" t="e">
        <f>#REF!</f>
        <v>#REF!</v>
      </c>
      <c r="M194" s="146" t="s">
        <v>464</v>
      </c>
    </row>
    <row r="195" spans="1:13" s="261" customFormat="1" ht="80.25" customHeight="1">
      <c r="A195" s="140">
        <v>526</v>
      </c>
      <c r="B195" s="150" t="s">
        <v>540</v>
      </c>
      <c r="C195" s="141" t="e">
        <f>#REF!</f>
        <v>#REF!</v>
      </c>
      <c r="D195" s="145" t="e">
        <f>#REF!</f>
        <v>#REF!</v>
      </c>
      <c r="E195" s="145" t="e">
        <f>#REF!</f>
        <v>#REF!</v>
      </c>
      <c r="F195" s="185" t="e">
        <f>#REF!</f>
        <v>#REF!</v>
      </c>
      <c r="G195" s="148" t="e">
        <f>#REF!</f>
        <v>#REF!</v>
      </c>
      <c r="H195" s="148" t="s">
        <v>540</v>
      </c>
      <c r="I195" s="148"/>
      <c r="J195" s="142" t="str">
        <f>'YARIŞMA BİLGİLERİ'!$F$21</f>
        <v>Yıldız Kızlar</v>
      </c>
      <c r="K195" s="145" t="str">
        <f aca="true" t="shared" si="3" ref="K195:K243">CONCATENATE(K$1,"-",A$1)</f>
        <v>Trabzon-Türkiye Yıldızlar Atletizm Şampiyonası</v>
      </c>
      <c r="L195" s="146" t="e">
        <f>#REF!</f>
        <v>#REF!</v>
      </c>
      <c r="M195" s="146" t="s">
        <v>464</v>
      </c>
    </row>
    <row r="196" spans="1:13" s="261" customFormat="1" ht="80.25" customHeight="1">
      <c r="A196" s="140">
        <v>527</v>
      </c>
      <c r="B196" s="150" t="s">
        <v>540</v>
      </c>
      <c r="C196" s="141" t="e">
        <f>#REF!</f>
        <v>#REF!</v>
      </c>
      <c r="D196" s="145" t="e">
        <f>#REF!</f>
        <v>#REF!</v>
      </c>
      <c r="E196" s="145" t="e">
        <f>#REF!</f>
        <v>#REF!</v>
      </c>
      <c r="F196" s="185" t="e">
        <f>#REF!</f>
        <v>#REF!</v>
      </c>
      <c r="G196" s="148" t="e">
        <f>#REF!</f>
        <v>#REF!</v>
      </c>
      <c r="H196" s="148" t="s">
        <v>540</v>
      </c>
      <c r="I196" s="148"/>
      <c r="J196" s="142" t="str">
        <f>'YARIŞMA BİLGİLERİ'!$F$21</f>
        <v>Yıldız Kızlar</v>
      </c>
      <c r="K196" s="145" t="str">
        <f t="shared" si="3"/>
        <v>Trabzon-Türkiye Yıldızlar Atletizm Şampiyonası</v>
      </c>
      <c r="L196" s="146" t="e">
        <f>#REF!</f>
        <v>#REF!</v>
      </c>
      <c r="M196" s="146" t="s">
        <v>464</v>
      </c>
    </row>
    <row r="197" spans="1:13" s="261" customFormat="1" ht="80.25" customHeight="1">
      <c r="A197" s="140">
        <v>528</v>
      </c>
      <c r="B197" s="150" t="s">
        <v>540</v>
      </c>
      <c r="C197" s="141" t="e">
        <f>#REF!</f>
        <v>#REF!</v>
      </c>
      <c r="D197" s="145" t="e">
        <f>#REF!</f>
        <v>#REF!</v>
      </c>
      <c r="E197" s="145" t="e">
        <f>#REF!</f>
        <v>#REF!</v>
      </c>
      <c r="F197" s="185" t="e">
        <f>#REF!</f>
        <v>#REF!</v>
      </c>
      <c r="G197" s="148" t="e">
        <f>#REF!</f>
        <v>#REF!</v>
      </c>
      <c r="H197" s="148" t="s">
        <v>540</v>
      </c>
      <c r="I197" s="148"/>
      <c r="J197" s="142" t="str">
        <f>'YARIŞMA BİLGİLERİ'!$F$21</f>
        <v>Yıldız Kızlar</v>
      </c>
      <c r="K197" s="145" t="str">
        <f t="shared" si="3"/>
        <v>Trabzon-Türkiye Yıldızlar Atletizm Şampiyonası</v>
      </c>
      <c r="L197" s="146" t="e">
        <f>#REF!</f>
        <v>#REF!</v>
      </c>
      <c r="M197" s="146" t="s">
        <v>464</v>
      </c>
    </row>
    <row r="198" spans="1:13" s="261" customFormat="1" ht="80.25" customHeight="1">
      <c r="A198" s="140">
        <v>529</v>
      </c>
      <c r="B198" s="150" t="s">
        <v>540</v>
      </c>
      <c r="C198" s="141" t="e">
        <f>#REF!</f>
        <v>#REF!</v>
      </c>
      <c r="D198" s="145" t="e">
        <f>#REF!</f>
        <v>#REF!</v>
      </c>
      <c r="E198" s="145" t="e">
        <f>#REF!</f>
        <v>#REF!</v>
      </c>
      <c r="F198" s="185" t="e">
        <f>#REF!</f>
        <v>#REF!</v>
      </c>
      <c r="G198" s="148" t="e">
        <f>#REF!</f>
        <v>#REF!</v>
      </c>
      <c r="H198" s="148" t="s">
        <v>540</v>
      </c>
      <c r="I198" s="148"/>
      <c r="J198" s="142" t="str">
        <f>'YARIŞMA BİLGİLERİ'!$F$21</f>
        <v>Yıldız Kızlar</v>
      </c>
      <c r="K198" s="145" t="str">
        <f t="shared" si="3"/>
        <v>Trabzon-Türkiye Yıldızlar Atletizm Şampiyonası</v>
      </c>
      <c r="L198" s="146" t="e">
        <f>#REF!</f>
        <v>#REF!</v>
      </c>
      <c r="M198" s="146" t="s">
        <v>464</v>
      </c>
    </row>
    <row r="199" spans="1:13" s="261" customFormat="1" ht="80.25" customHeight="1">
      <c r="A199" s="140">
        <v>530</v>
      </c>
      <c r="B199" s="150" t="s">
        <v>540</v>
      </c>
      <c r="C199" s="141" t="e">
        <f>#REF!</f>
        <v>#REF!</v>
      </c>
      <c r="D199" s="145" t="e">
        <f>#REF!</f>
        <v>#REF!</v>
      </c>
      <c r="E199" s="145" t="e">
        <f>#REF!</f>
        <v>#REF!</v>
      </c>
      <c r="F199" s="185" t="e">
        <f>#REF!</f>
        <v>#REF!</v>
      </c>
      <c r="G199" s="148" t="e">
        <f>#REF!</f>
        <v>#REF!</v>
      </c>
      <c r="H199" s="148" t="s">
        <v>540</v>
      </c>
      <c r="I199" s="148"/>
      <c r="J199" s="142" t="str">
        <f>'YARIŞMA BİLGİLERİ'!$F$21</f>
        <v>Yıldız Kızlar</v>
      </c>
      <c r="K199" s="145" t="str">
        <f t="shared" si="3"/>
        <v>Trabzon-Türkiye Yıldızlar Atletizm Şampiyonası</v>
      </c>
      <c r="L199" s="146" t="e">
        <f>#REF!</f>
        <v>#REF!</v>
      </c>
      <c r="M199" s="146" t="s">
        <v>464</v>
      </c>
    </row>
    <row r="200" spans="1:13" s="261" customFormat="1" ht="80.25" customHeight="1">
      <c r="A200" s="140">
        <v>531</v>
      </c>
      <c r="B200" s="150" t="s">
        <v>540</v>
      </c>
      <c r="C200" s="141" t="e">
        <f>#REF!</f>
        <v>#REF!</v>
      </c>
      <c r="D200" s="145" t="e">
        <f>#REF!</f>
        <v>#REF!</v>
      </c>
      <c r="E200" s="145" t="e">
        <f>#REF!</f>
        <v>#REF!</v>
      </c>
      <c r="F200" s="185" t="e">
        <f>#REF!</f>
        <v>#REF!</v>
      </c>
      <c r="G200" s="148" t="e">
        <f>#REF!</f>
        <v>#REF!</v>
      </c>
      <c r="H200" s="148" t="s">
        <v>540</v>
      </c>
      <c r="I200" s="148"/>
      <c r="J200" s="142" t="str">
        <f>'YARIŞMA BİLGİLERİ'!$F$21</f>
        <v>Yıldız Kızlar</v>
      </c>
      <c r="K200" s="145" t="str">
        <f t="shared" si="3"/>
        <v>Trabzon-Türkiye Yıldızlar Atletizm Şampiyonası</v>
      </c>
      <c r="L200" s="146" t="e">
        <f>#REF!</f>
        <v>#REF!</v>
      </c>
      <c r="M200" s="146" t="s">
        <v>464</v>
      </c>
    </row>
    <row r="201" spans="1:13" s="261" customFormat="1" ht="80.25" customHeight="1">
      <c r="A201" s="140">
        <v>532</v>
      </c>
      <c r="B201" s="150" t="s">
        <v>540</v>
      </c>
      <c r="C201" s="141" t="e">
        <f>#REF!</f>
        <v>#REF!</v>
      </c>
      <c r="D201" s="145" t="e">
        <f>#REF!</f>
        <v>#REF!</v>
      </c>
      <c r="E201" s="145" t="e">
        <f>#REF!</f>
        <v>#REF!</v>
      </c>
      <c r="F201" s="185" t="e">
        <f>#REF!</f>
        <v>#REF!</v>
      </c>
      <c r="G201" s="148" t="e">
        <f>#REF!</f>
        <v>#REF!</v>
      </c>
      <c r="H201" s="148" t="s">
        <v>540</v>
      </c>
      <c r="I201" s="148"/>
      <c r="J201" s="142" t="str">
        <f>'YARIŞMA BİLGİLERİ'!$F$21</f>
        <v>Yıldız Kızlar</v>
      </c>
      <c r="K201" s="145" t="str">
        <f t="shared" si="3"/>
        <v>Trabzon-Türkiye Yıldızlar Atletizm Şampiyonası</v>
      </c>
      <c r="L201" s="146" t="e">
        <f>#REF!</f>
        <v>#REF!</v>
      </c>
      <c r="M201" s="146" t="s">
        <v>464</v>
      </c>
    </row>
    <row r="202" spans="1:13" s="261" customFormat="1" ht="80.25" customHeight="1">
      <c r="A202" s="140">
        <v>533</v>
      </c>
      <c r="B202" s="150" t="s">
        <v>540</v>
      </c>
      <c r="C202" s="141" t="e">
        <f>#REF!</f>
        <v>#REF!</v>
      </c>
      <c r="D202" s="145" t="e">
        <f>#REF!</f>
        <v>#REF!</v>
      </c>
      <c r="E202" s="145" t="e">
        <f>#REF!</f>
        <v>#REF!</v>
      </c>
      <c r="F202" s="185" t="e">
        <f>#REF!</f>
        <v>#REF!</v>
      </c>
      <c r="G202" s="148" t="e">
        <f>#REF!</f>
        <v>#REF!</v>
      </c>
      <c r="H202" s="148" t="s">
        <v>540</v>
      </c>
      <c r="I202" s="148"/>
      <c r="J202" s="142" t="str">
        <f>'YARIŞMA BİLGİLERİ'!$F$21</f>
        <v>Yıldız Kızlar</v>
      </c>
      <c r="K202" s="145" t="str">
        <f t="shared" si="3"/>
        <v>Trabzon-Türkiye Yıldızlar Atletizm Şampiyonası</v>
      </c>
      <c r="L202" s="146" t="e">
        <f>#REF!</f>
        <v>#REF!</v>
      </c>
      <c r="M202" s="146" t="s">
        <v>464</v>
      </c>
    </row>
    <row r="203" spans="1:13" s="261" customFormat="1" ht="80.25" customHeight="1">
      <c r="A203" s="140">
        <v>534</v>
      </c>
      <c r="B203" s="150" t="s">
        <v>540</v>
      </c>
      <c r="C203" s="141" t="e">
        <f>#REF!</f>
        <v>#REF!</v>
      </c>
      <c r="D203" s="145" t="e">
        <f>#REF!</f>
        <v>#REF!</v>
      </c>
      <c r="E203" s="145" t="e">
        <f>#REF!</f>
        <v>#REF!</v>
      </c>
      <c r="F203" s="185" t="e">
        <f>#REF!</f>
        <v>#REF!</v>
      </c>
      <c r="G203" s="148" t="e">
        <f>#REF!</f>
        <v>#REF!</v>
      </c>
      <c r="H203" s="148" t="s">
        <v>540</v>
      </c>
      <c r="I203" s="148"/>
      <c r="J203" s="142" t="str">
        <f>'YARIŞMA BİLGİLERİ'!$F$21</f>
        <v>Yıldız Kızlar</v>
      </c>
      <c r="K203" s="145" t="str">
        <f t="shared" si="3"/>
        <v>Trabzon-Türkiye Yıldızlar Atletizm Şampiyonası</v>
      </c>
      <c r="L203" s="146" t="e">
        <f>#REF!</f>
        <v>#REF!</v>
      </c>
      <c r="M203" s="146" t="s">
        <v>464</v>
      </c>
    </row>
    <row r="204" spans="1:13" s="261" customFormat="1" ht="80.25" customHeight="1">
      <c r="A204" s="140">
        <v>535</v>
      </c>
      <c r="B204" s="150" t="s">
        <v>540</v>
      </c>
      <c r="C204" s="141" t="e">
        <f>#REF!</f>
        <v>#REF!</v>
      </c>
      <c r="D204" s="145" t="e">
        <f>#REF!</f>
        <v>#REF!</v>
      </c>
      <c r="E204" s="145" t="e">
        <f>#REF!</f>
        <v>#REF!</v>
      </c>
      <c r="F204" s="185" t="e">
        <f>#REF!</f>
        <v>#REF!</v>
      </c>
      <c r="G204" s="148" t="e">
        <f>#REF!</f>
        <v>#REF!</v>
      </c>
      <c r="H204" s="148" t="s">
        <v>540</v>
      </c>
      <c r="I204" s="148"/>
      <c r="J204" s="142" t="str">
        <f>'YARIŞMA BİLGİLERİ'!$F$21</f>
        <v>Yıldız Kızlar</v>
      </c>
      <c r="K204" s="145" t="str">
        <f t="shared" si="3"/>
        <v>Trabzon-Türkiye Yıldızlar Atletizm Şampiyonası</v>
      </c>
      <c r="L204" s="146" t="e">
        <f>#REF!</f>
        <v>#REF!</v>
      </c>
      <c r="M204" s="146" t="s">
        <v>464</v>
      </c>
    </row>
    <row r="205" spans="1:13" s="261" customFormat="1" ht="80.25" customHeight="1">
      <c r="A205" s="140">
        <v>536</v>
      </c>
      <c r="B205" s="150" t="s">
        <v>540</v>
      </c>
      <c r="C205" s="141" t="e">
        <f>#REF!</f>
        <v>#REF!</v>
      </c>
      <c r="D205" s="145" t="e">
        <f>#REF!</f>
        <v>#REF!</v>
      </c>
      <c r="E205" s="145" t="e">
        <f>#REF!</f>
        <v>#REF!</v>
      </c>
      <c r="F205" s="185" t="e">
        <f>#REF!</f>
        <v>#REF!</v>
      </c>
      <c r="G205" s="148" t="e">
        <f>#REF!</f>
        <v>#REF!</v>
      </c>
      <c r="H205" s="148" t="s">
        <v>540</v>
      </c>
      <c r="I205" s="148"/>
      <c r="J205" s="142" t="str">
        <f>'YARIŞMA BİLGİLERİ'!$F$21</f>
        <v>Yıldız Kızlar</v>
      </c>
      <c r="K205" s="145" t="str">
        <f t="shared" si="3"/>
        <v>Trabzon-Türkiye Yıldızlar Atletizm Şampiyonası</v>
      </c>
      <c r="L205" s="146" t="e">
        <f>#REF!</f>
        <v>#REF!</v>
      </c>
      <c r="M205" s="146" t="s">
        <v>464</v>
      </c>
    </row>
    <row r="206" spans="1:13" s="261" customFormat="1" ht="28.5" customHeight="1">
      <c r="A206" s="140">
        <v>537</v>
      </c>
      <c r="B206" s="220" t="s">
        <v>544</v>
      </c>
      <c r="C206" s="222" t="e">
        <f>#REF!</f>
        <v>#REF!</v>
      </c>
      <c r="D206" s="224" t="e">
        <f>#REF!</f>
        <v>#REF!</v>
      </c>
      <c r="E206" s="224" t="e">
        <f>#REF!</f>
        <v>#REF!</v>
      </c>
      <c r="F206" s="226" t="e">
        <f>#REF!</f>
        <v>#REF!</v>
      </c>
      <c r="G206" s="223" t="e">
        <f>#REF!</f>
        <v>#REF!</v>
      </c>
      <c r="H206" s="148" t="s">
        <v>471</v>
      </c>
      <c r="I206" s="259"/>
      <c r="J206" s="142" t="str">
        <f>'YARIŞMA BİLGİLERİ'!$F$21</f>
        <v>Yıldız Kızlar</v>
      </c>
      <c r="K206" s="260" t="str">
        <f t="shared" si="3"/>
        <v>Trabzon-Türkiye Yıldızlar Atletizm Şampiyonası</v>
      </c>
      <c r="L206" s="146" t="e">
        <f>#REF!</f>
        <v>#REF!</v>
      </c>
      <c r="M206" s="146" t="s">
        <v>464</v>
      </c>
    </row>
    <row r="207" spans="1:13" s="261" customFormat="1" ht="28.5" customHeight="1">
      <c r="A207" s="140">
        <v>538</v>
      </c>
      <c r="B207" s="220" t="s">
        <v>544</v>
      </c>
      <c r="C207" s="222" t="e">
        <f>#REF!</f>
        <v>#REF!</v>
      </c>
      <c r="D207" s="224" t="e">
        <f>#REF!</f>
        <v>#REF!</v>
      </c>
      <c r="E207" s="224" t="e">
        <f>#REF!</f>
        <v>#REF!</v>
      </c>
      <c r="F207" s="226" t="e">
        <f>#REF!</f>
        <v>#REF!</v>
      </c>
      <c r="G207" s="223" t="e">
        <f>#REF!</f>
        <v>#REF!</v>
      </c>
      <c r="H207" s="148" t="s">
        <v>471</v>
      </c>
      <c r="I207" s="259"/>
      <c r="J207" s="142" t="str">
        <f>'YARIŞMA BİLGİLERİ'!$F$21</f>
        <v>Yıldız Kızlar</v>
      </c>
      <c r="K207" s="260" t="str">
        <f t="shared" si="3"/>
        <v>Trabzon-Türkiye Yıldızlar Atletizm Şampiyonası</v>
      </c>
      <c r="L207" s="146" t="e">
        <f>#REF!</f>
        <v>#REF!</v>
      </c>
      <c r="M207" s="146" t="s">
        <v>464</v>
      </c>
    </row>
    <row r="208" spans="1:13" s="261" customFormat="1" ht="28.5" customHeight="1">
      <c r="A208" s="140">
        <v>539</v>
      </c>
      <c r="B208" s="220" t="s">
        <v>544</v>
      </c>
      <c r="C208" s="222" t="e">
        <f>#REF!</f>
        <v>#REF!</v>
      </c>
      <c r="D208" s="224" t="e">
        <f>#REF!</f>
        <v>#REF!</v>
      </c>
      <c r="E208" s="224" t="e">
        <f>#REF!</f>
        <v>#REF!</v>
      </c>
      <c r="F208" s="226" t="e">
        <f>#REF!</f>
        <v>#REF!</v>
      </c>
      <c r="G208" s="223" t="e">
        <f>#REF!</f>
        <v>#REF!</v>
      </c>
      <c r="H208" s="148" t="s">
        <v>471</v>
      </c>
      <c r="I208" s="259"/>
      <c r="J208" s="142" t="str">
        <f>'YARIŞMA BİLGİLERİ'!$F$21</f>
        <v>Yıldız Kızlar</v>
      </c>
      <c r="K208" s="260" t="str">
        <f t="shared" si="3"/>
        <v>Trabzon-Türkiye Yıldızlar Atletizm Şampiyonası</v>
      </c>
      <c r="L208" s="146" t="e">
        <f>#REF!</f>
        <v>#REF!</v>
      </c>
      <c r="M208" s="146" t="s">
        <v>464</v>
      </c>
    </row>
    <row r="209" spans="1:13" s="261" customFormat="1" ht="28.5" customHeight="1">
      <c r="A209" s="140">
        <v>540</v>
      </c>
      <c r="B209" s="220" t="s">
        <v>544</v>
      </c>
      <c r="C209" s="222" t="e">
        <f>#REF!</f>
        <v>#REF!</v>
      </c>
      <c r="D209" s="224" t="e">
        <f>#REF!</f>
        <v>#REF!</v>
      </c>
      <c r="E209" s="224" t="e">
        <f>#REF!</f>
        <v>#REF!</v>
      </c>
      <c r="F209" s="226" t="e">
        <f>#REF!</f>
        <v>#REF!</v>
      </c>
      <c r="G209" s="223" t="e">
        <f>#REF!</f>
        <v>#REF!</v>
      </c>
      <c r="H209" s="148" t="s">
        <v>471</v>
      </c>
      <c r="I209" s="259"/>
      <c r="J209" s="142" t="str">
        <f>'YARIŞMA BİLGİLERİ'!$F$21</f>
        <v>Yıldız Kızlar</v>
      </c>
      <c r="K209" s="260" t="str">
        <f t="shared" si="3"/>
        <v>Trabzon-Türkiye Yıldızlar Atletizm Şampiyonası</v>
      </c>
      <c r="L209" s="146" t="e">
        <f>#REF!</f>
        <v>#REF!</v>
      </c>
      <c r="M209" s="146" t="s">
        <v>464</v>
      </c>
    </row>
    <row r="210" spans="1:13" s="261" customFormat="1" ht="28.5" customHeight="1">
      <c r="A210" s="140">
        <v>541</v>
      </c>
      <c r="B210" s="220" t="s">
        <v>544</v>
      </c>
      <c r="C210" s="222" t="e">
        <f>#REF!</f>
        <v>#REF!</v>
      </c>
      <c r="D210" s="224" t="e">
        <f>#REF!</f>
        <v>#REF!</v>
      </c>
      <c r="E210" s="224" t="e">
        <f>#REF!</f>
        <v>#REF!</v>
      </c>
      <c r="F210" s="226" t="e">
        <f>#REF!</f>
        <v>#REF!</v>
      </c>
      <c r="G210" s="223" t="e">
        <f>#REF!</f>
        <v>#REF!</v>
      </c>
      <c r="H210" s="148" t="s">
        <v>471</v>
      </c>
      <c r="I210" s="259"/>
      <c r="J210" s="142" t="str">
        <f>'YARIŞMA BİLGİLERİ'!$F$21</f>
        <v>Yıldız Kızlar</v>
      </c>
      <c r="K210" s="260" t="str">
        <f t="shared" si="3"/>
        <v>Trabzon-Türkiye Yıldızlar Atletizm Şampiyonası</v>
      </c>
      <c r="L210" s="146" t="e">
        <f>#REF!</f>
        <v>#REF!</v>
      </c>
      <c r="M210" s="146" t="s">
        <v>464</v>
      </c>
    </row>
    <row r="211" spans="1:13" s="261" customFormat="1" ht="28.5" customHeight="1">
      <c r="A211" s="140">
        <v>542</v>
      </c>
      <c r="B211" s="220" t="s">
        <v>544</v>
      </c>
      <c r="C211" s="222" t="e">
        <f>#REF!</f>
        <v>#REF!</v>
      </c>
      <c r="D211" s="224" t="e">
        <f>#REF!</f>
        <v>#REF!</v>
      </c>
      <c r="E211" s="224" t="e">
        <f>#REF!</f>
        <v>#REF!</v>
      </c>
      <c r="F211" s="226" t="e">
        <f>#REF!</f>
        <v>#REF!</v>
      </c>
      <c r="G211" s="223" t="e">
        <f>#REF!</f>
        <v>#REF!</v>
      </c>
      <c r="H211" s="148" t="s">
        <v>471</v>
      </c>
      <c r="I211" s="259"/>
      <c r="J211" s="142" t="str">
        <f>'YARIŞMA BİLGİLERİ'!$F$21</f>
        <v>Yıldız Kızlar</v>
      </c>
      <c r="K211" s="260" t="str">
        <f t="shared" si="3"/>
        <v>Trabzon-Türkiye Yıldızlar Atletizm Şampiyonası</v>
      </c>
      <c r="L211" s="146" t="e">
        <f>#REF!</f>
        <v>#REF!</v>
      </c>
      <c r="M211" s="146" t="s">
        <v>464</v>
      </c>
    </row>
    <row r="212" spans="1:13" s="261" customFormat="1" ht="28.5" customHeight="1">
      <c r="A212" s="140">
        <v>543</v>
      </c>
      <c r="B212" s="220" t="s">
        <v>544</v>
      </c>
      <c r="C212" s="222" t="e">
        <f>#REF!</f>
        <v>#REF!</v>
      </c>
      <c r="D212" s="224" t="e">
        <f>#REF!</f>
        <v>#REF!</v>
      </c>
      <c r="E212" s="224" t="e">
        <f>#REF!</f>
        <v>#REF!</v>
      </c>
      <c r="F212" s="226" t="e">
        <f>#REF!</f>
        <v>#REF!</v>
      </c>
      <c r="G212" s="223" t="e">
        <f>#REF!</f>
        <v>#REF!</v>
      </c>
      <c r="H212" s="148" t="s">
        <v>471</v>
      </c>
      <c r="I212" s="259"/>
      <c r="J212" s="142" t="str">
        <f>'YARIŞMA BİLGİLERİ'!$F$21</f>
        <v>Yıldız Kızlar</v>
      </c>
      <c r="K212" s="260" t="str">
        <f t="shared" si="3"/>
        <v>Trabzon-Türkiye Yıldızlar Atletizm Şampiyonası</v>
      </c>
      <c r="L212" s="146" t="e">
        <f>#REF!</f>
        <v>#REF!</v>
      </c>
      <c r="M212" s="146" t="s">
        <v>464</v>
      </c>
    </row>
    <row r="213" spans="1:13" s="261" customFormat="1" ht="28.5" customHeight="1">
      <c r="A213" s="140">
        <v>544</v>
      </c>
      <c r="B213" s="220" t="s">
        <v>544</v>
      </c>
      <c r="C213" s="222" t="e">
        <f>#REF!</f>
        <v>#REF!</v>
      </c>
      <c r="D213" s="224" t="e">
        <f>#REF!</f>
        <v>#REF!</v>
      </c>
      <c r="E213" s="224" t="e">
        <f>#REF!</f>
        <v>#REF!</v>
      </c>
      <c r="F213" s="226" t="e">
        <f>#REF!</f>
        <v>#REF!</v>
      </c>
      <c r="G213" s="223" t="e">
        <f>#REF!</f>
        <v>#REF!</v>
      </c>
      <c r="H213" s="148" t="s">
        <v>471</v>
      </c>
      <c r="I213" s="259"/>
      <c r="J213" s="142" t="str">
        <f>'YARIŞMA BİLGİLERİ'!$F$21</f>
        <v>Yıldız Kızlar</v>
      </c>
      <c r="K213" s="260" t="str">
        <f t="shared" si="3"/>
        <v>Trabzon-Türkiye Yıldızlar Atletizm Şampiyonası</v>
      </c>
      <c r="L213" s="146" t="e">
        <f>#REF!</f>
        <v>#REF!</v>
      </c>
      <c r="M213" s="146" t="s">
        <v>464</v>
      </c>
    </row>
    <row r="214" spans="1:13" s="261" customFormat="1" ht="28.5" customHeight="1">
      <c r="A214" s="140">
        <v>545</v>
      </c>
      <c r="B214" s="220" t="s">
        <v>544</v>
      </c>
      <c r="C214" s="222" t="e">
        <f>#REF!</f>
        <v>#REF!</v>
      </c>
      <c r="D214" s="224" t="e">
        <f>#REF!</f>
        <v>#REF!</v>
      </c>
      <c r="E214" s="224" t="e">
        <f>#REF!</f>
        <v>#REF!</v>
      </c>
      <c r="F214" s="226" t="e">
        <f>#REF!</f>
        <v>#REF!</v>
      </c>
      <c r="G214" s="223" t="e">
        <f>#REF!</f>
        <v>#REF!</v>
      </c>
      <c r="H214" s="148" t="s">
        <v>471</v>
      </c>
      <c r="I214" s="259"/>
      <c r="J214" s="142" t="str">
        <f>'YARIŞMA BİLGİLERİ'!$F$21</f>
        <v>Yıldız Kızlar</v>
      </c>
      <c r="K214" s="260" t="str">
        <f t="shared" si="3"/>
        <v>Trabzon-Türkiye Yıldızlar Atletizm Şampiyonası</v>
      </c>
      <c r="L214" s="146" t="e">
        <f>#REF!</f>
        <v>#REF!</v>
      </c>
      <c r="M214" s="146" t="s">
        <v>464</v>
      </c>
    </row>
    <row r="215" spans="1:13" s="261" customFormat="1" ht="28.5" customHeight="1">
      <c r="A215" s="140">
        <v>546</v>
      </c>
      <c r="B215" s="220" t="s">
        <v>544</v>
      </c>
      <c r="C215" s="222" t="e">
        <f>#REF!</f>
        <v>#REF!</v>
      </c>
      <c r="D215" s="224" t="e">
        <f>#REF!</f>
        <v>#REF!</v>
      </c>
      <c r="E215" s="224" t="e">
        <f>#REF!</f>
        <v>#REF!</v>
      </c>
      <c r="F215" s="226" t="e">
        <f>#REF!</f>
        <v>#REF!</v>
      </c>
      <c r="G215" s="223" t="e">
        <f>#REF!</f>
        <v>#REF!</v>
      </c>
      <c r="H215" s="148" t="s">
        <v>471</v>
      </c>
      <c r="I215" s="259"/>
      <c r="J215" s="142" t="str">
        <f>'YARIŞMA BİLGİLERİ'!$F$21</f>
        <v>Yıldız Kızlar</v>
      </c>
      <c r="K215" s="260" t="str">
        <f t="shared" si="3"/>
        <v>Trabzon-Türkiye Yıldızlar Atletizm Şampiyonası</v>
      </c>
      <c r="L215" s="146" t="e">
        <f>#REF!</f>
        <v>#REF!</v>
      </c>
      <c r="M215" s="146" t="s">
        <v>464</v>
      </c>
    </row>
    <row r="216" spans="1:13" s="261" customFormat="1" ht="28.5" customHeight="1">
      <c r="A216" s="140">
        <v>547</v>
      </c>
      <c r="B216" s="220" t="s">
        <v>544</v>
      </c>
      <c r="C216" s="222" t="e">
        <f>#REF!</f>
        <v>#REF!</v>
      </c>
      <c r="D216" s="224" t="e">
        <f>#REF!</f>
        <v>#REF!</v>
      </c>
      <c r="E216" s="224" t="e">
        <f>#REF!</f>
        <v>#REF!</v>
      </c>
      <c r="F216" s="226" t="e">
        <f>#REF!</f>
        <v>#REF!</v>
      </c>
      <c r="G216" s="223" t="e">
        <f>#REF!</f>
        <v>#REF!</v>
      </c>
      <c r="H216" s="148" t="s">
        <v>471</v>
      </c>
      <c r="I216" s="259"/>
      <c r="J216" s="142" t="str">
        <f>'YARIŞMA BİLGİLERİ'!$F$21</f>
        <v>Yıldız Kızlar</v>
      </c>
      <c r="K216" s="260" t="str">
        <f t="shared" si="3"/>
        <v>Trabzon-Türkiye Yıldızlar Atletizm Şampiyonası</v>
      </c>
      <c r="L216" s="146" t="e">
        <f>#REF!</f>
        <v>#REF!</v>
      </c>
      <c r="M216" s="146" t="s">
        <v>464</v>
      </c>
    </row>
    <row r="217" spans="1:13" s="261" customFormat="1" ht="28.5" customHeight="1">
      <c r="A217" s="140">
        <v>548</v>
      </c>
      <c r="B217" s="220" t="s">
        <v>544</v>
      </c>
      <c r="C217" s="222" t="e">
        <f>#REF!</f>
        <v>#REF!</v>
      </c>
      <c r="D217" s="224" t="e">
        <f>#REF!</f>
        <v>#REF!</v>
      </c>
      <c r="E217" s="224" t="e">
        <f>#REF!</f>
        <v>#REF!</v>
      </c>
      <c r="F217" s="226" t="e">
        <f>#REF!</f>
        <v>#REF!</v>
      </c>
      <c r="G217" s="223" t="e">
        <f>#REF!</f>
        <v>#REF!</v>
      </c>
      <c r="H217" s="148" t="s">
        <v>471</v>
      </c>
      <c r="I217" s="259"/>
      <c r="J217" s="142" t="str">
        <f>'YARIŞMA BİLGİLERİ'!$F$21</f>
        <v>Yıldız Kızlar</v>
      </c>
      <c r="K217" s="260" t="str">
        <f t="shared" si="3"/>
        <v>Trabzon-Türkiye Yıldızlar Atletizm Şampiyonası</v>
      </c>
      <c r="L217" s="146" t="e">
        <f>#REF!</f>
        <v>#REF!</v>
      </c>
      <c r="M217" s="146" t="s">
        <v>464</v>
      </c>
    </row>
    <row r="218" spans="1:13" s="261" customFormat="1" ht="28.5" customHeight="1">
      <c r="A218" s="140">
        <v>549</v>
      </c>
      <c r="B218" s="220" t="s">
        <v>544</v>
      </c>
      <c r="C218" s="222" t="e">
        <f>#REF!</f>
        <v>#REF!</v>
      </c>
      <c r="D218" s="224" t="e">
        <f>#REF!</f>
        <v>#REF!</v>
      </c>
      <c r="E218" s="224" t="e">
        <f>#REF!</f>
        <v>#REF!</v>
      </c>
      <c r="F218" s="226" t="e">
        <f>#REF!</f>
        <v>#REF!</v>
      </c>
      <c r="G218" s="223" t="e">
        <f>#REF!</f>
        <v>#REF!</v>
      </c>
      <c r="H218" s="148" t="s">
        <v>471</v>
      </c>
      <c r="I218" s="259"/>
      <c r="J218" s="142" t="str">
        <f>'YARIŞMA BİLGİLERİ'!$F$21</f>
        <v>Yıldız Kızlar</v>
      </c>
      <c r="K218" s="260" t="str">
        <f t="shared" si="3"/>
        <v>Trabzon-Türkiye Yıldızlar Atletizm Şampiyonası</v>
      </c>
      <c r="L218" s="146" t="e">
        <f>#REF!</f>
        <v>#REF!</v>
      </c>
      <c r="M218" s="146" t="s">
        <v>464</v>
      </c>
    </row>
    <row r="219" spans="1:13" s="261" customFormat="1" ht="28.5" customHeight="1">
      <c r="A219" s="140">
        <v>550</v>
      </c>
      <c r="B219" s="220" t="s">
        <v>544</v>
      </c>
      <c r="C219" s="222" t="e">
        <f>#REF!</f>
        <v>#REF!</v>
      </c>
      <c r="D219" s="224" t="e">
        <f>#REF!</f>
        <v>#REF!</v>
      </c>
      <c r="E219" s="224" t="e">
        <f>#REF!</f>
        <v>#REF!</v>
      </c>
      <c r="F219" s="226" t="e">
        <f>#REF!</f>
        <v>#REF!</v>
      </c>
      <c r="G219" s="223" t="e">
        <f>#REF!</f>
        <v>#REF!</v>
      </c>
      <c r="H219" s="148" t="s">
        <v>471</v>
      </c>
      <c r="I219" s="259"/>
      <c r="J219" s="142" t="str">
        <f>'YARIŞMA BİLGİLERİ'!$F$21</f>
        <v>Yıldız Kızlar</v>
      </c>
      <c r="K219" s="260" t="str">
        <f t="shared" si="3"/>
        <v>Trabzon-Türkiye Yıldızlar Atletizm Şampiyonası</v>
      </c>
      <c r="L219" s="146" t="e">
        <f>#REF!</f>
        <v>#REF!</v>
      </c>
      <c r="M219" s="146" t="s">
        <v>464</v>
      </c>
    </row>
    <row r="220" spans="1:13" s="261" customFormat="1" ht="28.5" customHeight="1">
      <c r="A220" s="140">
        <v>551</v>
      </c>
      <c r="B220" s="220" t="s">
        <v>544</v>
      </c>
      <c r="C220" s="222" t="e">
        <f>#REF!</f>
        <v>#REF!</v>
      </c>
      <c r="D220" s="224" t="e">
        <f>#REF!</f>
        <v>#REF!</v>
      </c>
      <c r="E220" s="224" t="e">
        <f>#REF!</f>
        <v>#REF!</v>
      </c>
      <c r="F220" s="226" t="e">
        <f>#REF!</f>
        <v>#REF!</v>
      </c>
      <c r="G220" s="223" t="e">
        <f>#REF!</f>
        <v>#REF!</v>
      </c>
      <c r="H220" s="148" t="s">
        <v>471</v>
      </c>
      <c r="I220" s="259"/>
      <c r="J220" s="142" t="str">
        <f>'YARIŞMA BİLGİLERİ'!$F$21</f>
        <v>Yıldız Kızlar</v>
      </c>
      <c r="K220" s="260" t="str">
        <f t="shared" si="3"/>
        <v>Trabzon-Türkiye Yıldızlar Atletizm Şampiyonası</v>
      </c>
      <c r="L220" s="146" t="e">
        <f>#REF!</f>
        <v>#REF!</v>
      </c>
      <c r="M220" s="146" t="s">
        <v>464</v>
      </c>
    </row>
    <row r="221" spans="1:13" s="261" customFormat="1" ht="28.5" customHeight="1">
      <c r="A221" s="140">
        <v>552</v>
      </c>
      <c r="B221" s="220" t="s">
        <v>544</v>
      </c>
      <c r="C221" s="222" t="e">
        <f>#REF!</f>
        <v>#REF!</v>
      </c>
      <c r="D221" s="224" t="e">
        <f>#REF!</f>
        <v>#REF!</v>
      </c>
      <c r="E221" s="224" t="e">
        <f>#REF!</f>
        <v>#REF!</v>
      </c>
      <c r="F221" s="226" t="e">
        <f>#REF!</f>
        <v>#REF!</v>
      </c>
      <c r="G221" s="223" t="e">
        <f>#REF!</f>
        <v>#REF!</v>
      </c>
      <c r="H221" s="148" t="s">
        <v>471</v>
      </c>
      <c r="I221" s="259"/>
      <c r="J221" s="142" t="str">
        <f>'YARIŞMA BİLGİLERİ'!$F$21</f>
        <v>Yıldız Kızlar</v>
      </c>
      <c r="K221" s="260" t="str">
        <f t="shared" si="3"/>
        <v>Trabzon-Türkiye Yıldızlar Atletizm Şampiyonası</v>
      </c>
      <c r="L221" s="146" t="e">
        <f>#REF!</f>
        <v>#REF!</v>
      </c>
      <c r="M221" s="146" t="s">
        <v>464</v>
      </c>
    </row>
    <row r="222" spans="1:13" s="261" customFormat="1" ht="28.5" customHeight="1">
      <c r="A222" s="140">
        <v>553</v>
      </c>
      <c r="B222" s="220" t="s">
        <v>544</v>
      </c>
      <c r="C222" s="222" t="e">
        <f>#REF!</f>
        <v>#REF!</v>
      </c>
      <c r="D222" s="224" t="e">
        <f>#REF!</f>
        <v>#REF!</v>
      </c>
      <c r="E222" s="224" t="e">
        <f>#REF!</f>
        <v>#REF!</v>
      </c>
      <c r="F222" s="226" t="e">
        <f>#REF!</f>
        <v>#REF!</v>
      </c>
      <c r="G222" s="223" t="e">
        <f>#REF!</f>
        <v>#REF!</v>
      </c>
      <c r="H222" s="148" t="s">
        <v>471</v>
      </c>
      <c r="I222" s="259"/>
      <c r="J222" s="142" t="str">
        <f>'YARIŞMA BİLGİLERİ'!$F$21</f>
        <v>Yıldız Kızlar</v>
      </c>
      <c r="K222" s="260" t="str">
        <f t="shared" si="3"/>
        <v>Trabzon-Türkiye Yıldızlar Atletizm Şampiyonası</v>
      </c>
      <c r="L222" s="146" t="e">
        <f>#REF!</f>
        <v>#REF!</v>
      </c>
      <c r="M222" s="146" t="s">
        <v>464</v>
      </c>
    </row>
    <row r="223" spans="1:13" s="261" customFormat="1" ht="28.5" customHeight="1">
      <c r="A223" s="140">
        <v>554</v>
      </c>
      <c r="B223" s="220" t="s">
        <v>544</v>
      </c>
      <c r="C223" s="222" t="e">
        <f>#REF!</f>
        <v>#REF!</v>
      </c>
      <c r="D223" s="224" t="e">
        <f>#REF!</f>
        <v>#REF!</v>
      </c>
      <c r="E223" s="224" t="e">
        <f>#REF!</f>
        <v>#REF!</v>
      </c>
      <c r="F223" s="226" t="e">
        <f>#REF!</f>
        <v>#REF!</v>
      </c>
      <c r="G223" s="223" t="e">
        <f>#REF!</f>
        <v>#REF!</v>
      </c>
      <c r="H223" s="148" t="s">
        <v>471</v>
      </c>
      <c r="I223" s="259"/>
      <c r="J223" s="142" t="str">
        <f>'YARIŞMA BİLGİLERİ'!$F$21</f>
        <v>Yıldız Kızlar</v>
      </c>
      <c r="K223" s="260" t="str">
        <f t="shared" si="3"/>
        <v>Trabzon-Türkiye Yıldızlar Atletizm Şampiyonası</v>
      </c>
      <c r="L223" s="146" t="e">
        <f>#REF!</f>
        <v>#REF!</v>
      </c>
      <c r="M223" s="146" t="s">
        <v>464</v>
      </c>
    </row>
    <row r="224" spans="1:13" s="261" customFormat="1" ht="28.5" customHeight="1">
      <c r="A224" s="140">
        <v>555</v>
      </c>
      <c r="B224" s="220" t="s">
        <v>544</v>
      </c>
      <c r="C224" s="222" t="e">
        <f>#REF!</f>
        <v>#REF!</v>
      </c>
      <c r="D224" s="224" t="e">
        <f>#REF!</f>
        <v>#REF!</v>
      </c>
      <c r="E224" s="224" t="e">
        <f>#REF!</f>
        <v>#REF!</v>
      </c>
      <c r="F224" s="226" t="e">
        <f>#REF!</f>
        <v>#REF!</v>
      </c>
      <c r="G224" s="223" t="e">
        <f>#REF!</f>
        <v>#REF!</v>
      </c>
      <c r="H224" s="148" t="s">
        <v>471</v>
      </c>
      <c r="I224" s="259"/>
      <c r="J224" s="142" t="str">
        <f>'YARIŞMA BİLGİLERİ'!$F$21</f>
        <v>Yıldız Kızlar</v>
      </c>
      <c r="K224" s="260" t="str">
        <f t="shared" si="3"/>
        <v>Trabzon-Türkiye Yıldızlar Atletizm Şampiyonası</v>
      </c>
      <c r="L224" s="146" t="e">
        <f>#REF!</f>
        <v>#REF!</v>
      </c>
      <c r="M224" s="146" t="s">
        <v>464</v>
      </c>
    </row>
    <row r="225" spans="1:13" s="261" customFormat="1" ht="28.5" customHeight="1">
      <c r="A225" s="140">
        <v>556</v>
      </c>
      <c r="B225" s="220" t="s">
        <v>544</v>
      </c>
      <c r="C225" s="222" t="e">
        <f>#REF!</f>
        <v>#REF!</v>
      </c>
      <c r="D225" s="224" t="e">
        <f>#REF!</f>
        <v>#REF!</v>
      </c>
      <c r="E225" s="224" t="e">
        <f>#REF!</f>
        <v>#REF!</v>
      </c>
      <c r="F225" s="226" t="e">
        <f>#REF!</f>
        <v>#REF!</v>
      </c>
      <c r="G225" s="223" t="e">
        <f>#REF!</f>
        <v>#REF!</v>
      </c>
      <c r="H225" s="148" t="s">
        <v>471</v>
      </c>
      <c r="I225" s="259"/>
      <c r="J225" s="142" t="str">
        <f>'YARIŞMA BİLGİLERİ'!$F$21</f>
        <v>Yıldız Kızlar</v>
      </c>
      <c r="K225" s="260" t="str">
        <f t="shared" si="3"/>
        <v>Trabzon-Türkiye Yıldızlar Atletizm Şampiyonası</v>
      </c>
      <c r="L225" s="146" t="e">
        <f>#REF!</f>
        <v>#REF!</v>
      </c>
      <c r="M225" s="146" t="s">
        <v>464</v>
      </c>
    </row>
    <row r="226" spans="1:13" s="261" customFormat="1" ht="28.5" customHeight="1">
      <c r="A226" s="140">
        <v>557</v>
      </c>
      <c r="B226" s="220" t="s">
        <v>544</v>
      </c>
      <c r="C226" s="222" t="e">
        <f>#REF!</f>
        <v>#REF!</v>
      </c>
      <c r="D226" s="224" t="e">
        <f>#REF!</f>
        <v>#REF!</v>
      </c>
      <c r="E226" s="224" t="e">
        <f>#REF!</f>
        <v>#REF!</v>
      </c>
      <c r="F226" s="226" t="e">
        <f>#REF!</f>
        <v>#REF!</v>
      </c>
      <c r="G226" s="223" t="e">
        <f>#REF!</f>
        <v>#REF!</v>
      </c>
      <c r="H226" s="148" t="s">
        <v>471</v>
      </c>
      <c r="I226" s="259"/>
      <c r="J226" s="142" t="str">
        <f>'YARIŞMA BİLGİLERİ'!$F$21</f>
        <v>Yıldız Kızlar</v>
      </c>
      <c r="K226" s="260" t="str">
        <f t="shared" si="3"/>
        <v>Trabzon-Türkiye Yıldızlar Atletizm Şampiyonası</v>
      </c>
      <c r="L226" s="146" t="e">
        <f>#REF!</f>
        <v>#REF!</v>
      </c>
      <c r="M226" s="146" t="s">
        <v>464</v>
      </c>
    </row>
    <row r="227" spans="1:13" s="261" customFormat="1" ht="28.5" customHeight="1">
      <c r="A227" s="140">
        <v>558</v>
      </c>
      <c r="B227" s="220" t="s">
        <v>544</v>
      </c>
      <c r="C227" s="222" t="e">
        <f>#REF!</f>
        <v>#REF!</v>
      </c>
      <c r="D227" s="224" t="e">
        <f>#REF!</f>
        <v>#REF!</v>
      </c>
      <c r="E227" s="224" t="e">
        <f>#REF!</f>
        <v>#REF!</v>
      </c>
      <c r="F227" s="226" t="e">
        <f>#REF!</f>
        <v>#REF!</v>
      </c>
      <c r="G227" s="223" t="e">
        <f>#REF!</f>
        <v>#REF!</v>
      </c>
      <c r="H227" s="148" t="s">
        <v>471</v>
      </c>
      <c r="I227" s="259"/>
      <c r="J227" s="142" t="str">
        <f>'YARIŞMA BİLGİLERİ'!$F$21</f>
        <v>Yıldız Kızlar</v>
      </c>
      <c r="K227" s="260" t="str">
        <f t="shared" si="3"/>
        <v>Trabzon-Türkiye Yıldızlar Atletizm Şampiyonası</v>
      </c>
      <c r="L227" s="146" t="e">
        <f>#REF!</f>
        <v>#REF!</v>
      </c>
      <c r="M227" s="146" t="s">
        <v>464</v>
      </c>
    </row>
    <row r="228" spans="1:13" s="261" customFormat="1" ht="28.5" customHeight="1">
      <c r="A228" s="140">
        <v>559</v>
      </c>
      <c r="B228" s="220" t="s">
        <v>544</v>
      </c>
      <c r="C228" s="222" t="e">
        <f>#REF!</f>
        <v>#REF!</v>
      </c>
      <c r="D228" s="224" t="e">
        <f>#REF!</f>
        <v>#REF!</v>
      </c>
      <c r="E228" s="224" t="e">
        <f>#REF!</f>
        <v>#REF!</v>
      </c>
      <c r="F228" s="226" t="e">
        <f>#REF!</f>
        <v>#REF!</v>
      </c>
      <c r="G228" s="223" t="e">
        <f>#REF!</f>
        <v>#REF!</v>
      </c>
      <c r="H228" s="148" t="s">
        <v>471</v>
      </c>
      <c r="I228" s="259"/>
      <c r="J228" s="142" t="str">
        <f>'YARIŞMA BİLGİLERİ'!$F$21</f>
        <v>Yıldız Kızlar</v>
      </c>
      <c r="K228" s="260" t="str">
        <f t="shared" si="3"/>
        <v>Trabzon-Türkiye Yıldızlar Atletizm Şampiyonası</v>
      </c>
      <c r="L228" s="146" t="e">
        <f>#REF!</f>
        <v>#REF!</v>
      </c>
      <c r="M228" s="146" t="s">
        <v>464</v>
      </c>
    </row>
    <row r="229" spans="1:13" s="261" customFormat="1" ht="28.5" customHeight="1">
      <c r="A229" s="140">
        <v>560</v>
      </c>
      <c r="B229" s="220" t="s">
        <v>544</v>
      </c>
      <c r="C229" s="222" t="e">
        <f>#REF!</f>
        <v>#REF!</v>
      </c>
      <c r="D229" s="224" t="e">
        <f>#REF!</f>
        <v>#REF!</v>
      </c>
      <c r="E229" s="224" t="e">
        <f>#REF!</f>
        <v>#REF!</v>
      </c>
      <c r="F229" s="226" t="e">
        <f>#REF!</f>
        <v>#REF!</v>
      </c>
      <c r="G229" s="223" t="e">
        <f>#REF!</f>
        <v>#REF!</v>
      </c>
      <c r="H229" s="148" t="s">
        <v>471</v>
      </c>
      <c r="I229" s="259"/>
      <c r="J229" s="142" t="str">
        <f>'YARIŞMA BİLGİLERİ'!$F$21</f>
        <v>Yıldız Kızlar</v>
      </c>
      <c r="K229" s="260" t="str">
        <f t="shared" si="3"/>
        <v>Trabzon-Türkiye Yıldızlar Atletizm Şampiyonası</v>
      </c>
      <c r="L229" s="146" t="e">
        <f>#REF!</f>
        <v>#REF!</v>
      </c>
      <c r="M229" s="146" t="s">
        <v>464</v>
      </c>
    </row>
    <row r="230" spans="1:13" s="261" customFormat="1" ht="28.5" customHeight="1">
      <c r="A230" s="140">
        <v>561</v>
      </c>
      <c r="B230" s="220" t="s">
        <v>544</v>
      </c>
      <c r="C230" s="222" t="e">
        <f>#REF!</f>
        <v>#REF!</v>
      </c>
      <c r="D230" s="224" t="e">
        <f>#REF!</f>
        <v>#REF!</v>
      </c>
      <c r="E230" s="224" t="e">
        <f>#REF!</f>
        <v>#REF!</v>
      </c>
      <c r="F230" s="226" t="e">
        <f>#REF!</f>
        <v>#REF!</v>
      </c>
      <c r="G230" s="223" t="e">
        <f>#REF!</f>
        <v>#REF!</v>
      </c>
      <c r="H230" s="148" t="s">
        <v>471</v>
      </c>
      <c r="I230" s="259"/>
      <c r="J230" s="142" t="str">
        <f>'YARIŞMA BİLGİLERİ'!$F$21</f>
        <v>Yıldız Kızlar</v>
      </c>
      <c r="K230" s="260" t="str">
        <f t="shared" si="3"/>
        <v>Trabzon-Türkiye Yıldızlar Atletizm Şampiyonası</v>
      </c>
      <c r="L230" s="146" t="e">
        <f>#REF!</f>
        <v>#REF!</v>
      </c>
      <c r="M230" s="146" t="s">
        <v>464</v>
      </c>
    </row>
    <row r="231" spans="1:13" s="261" customFormat="1" ht="28.5" customHeight="1">
      <c r="A231" s="140">
        <v>562</v>
      </c>
      <c r="B231" s="220" t="s">
        <v>544</v>
      </c>
      <c r="C231" s="222" t="e">
        <f>#REF!</f>
        <v>#REF!</v>
      </c>
      <c r="D231" s="224" t="e">
        <f>#REF!</f>
        <v>#REF!</v>
      </c>
      <c r="E231" s="224" t="e">
        <f>#REF!</f>
        <v>#REF!</v>
      </c>
      <c r="F231" s="226" t="e">
        <f>#REF!</f>
        <v>#REF!</v>
      </c>
      <c r="G231" s="223" t="e">
        <f>#REF!</f>
        <v>#REF!</v>
      </c>
      <c r="H231" s="148" t="s">
        <v>471</v>
      </c>
      <c r="I231" s="259"/>
      <c r="J231" s="142" t="str">
        <f>'YARIŞMA BİLGİLERİ'!$F$21</f>
        <v>Yıldız Kızlar</v>
      </c>
      <c r="K231" s="260" t="str">
        <f t="shared" si="3"/>
        <v>Trabzon-Türkiye Yıldızlar Atletizm Şampiyonası</v>
      </c>
      <c r="L231" s="146" t="e">
        <f>#REF!</f>
        <v>#REF!</v>
      </c>
      <c r="M231" s="146" t="s">
        <v>464</v>
      </c>
    </row>
    <row r="232" spans="1:13" s="261" customFormat="1" ht="28.5" customHeight="1">
      <c r="A232" s="140">
        <v>563</v>
      </c>
      <c r="B232" s="220" t="s">
        <v>473</v>
      </c>
      <c r="C232" s="222" t="e">
        <f>#REF!</f>
        <v>#REF!</v>
      </c>
      <c r="D232" s="224" t="e">
        <f>#REF!</f>
        <v>#REF!</v>
      </c>
      <c r="E232" s="224" t="e">
        <f>#REF!</f>
        <v>#REF!</v>
      </c>
      <c r="F232" s="225" t="e">
        <f>#REF!</f>
        <v>#REF!</v>
      </c>
      <c r="G232" s="223" t="e">
        <f>#REF!</f>
        <v>#REF!</v>
      </c>
      <c r="H232" s="148" t="s">
        <v>473</v>
      </c>
      <c r="I232" s="148" t="e">
        <f>#REF!</f>
        <v>#REF!</v>
      </c>
      <c r="J232" s="142" t="str">
        <f>'YARIŞMA BİLGİLERİ'!$F$21</f>
        <v>Yıldız Kızlar</v>
      </c>
      <c r="K232" s="260" t="str">
        <f t="shared" si="3"/>
        <v>Trabzon-Türkiye Yıldızlar Atletizm Şampiyonası</v>
      </c>
      <c r="L232" s="146" t="e">
        <f>#REF!</f>
        <v>#REF!</v>
      </c>
      <c r="M232" s="146" t="s">
        <v>464</v>
      </c>
    </row>
    <row r="233" spans="1:13" s="261" customFormat="1" ht="28.5" customHeight="1">
      <c r="A233" s="140">
        <v>564</v>
      </c>
      <c r="B233" s="220" t="s">
        <v>473</v>
      </c>
      <c r="C233" s="222" t="e">
        <f>#REF!</f>
        <v>#REF!</v>
      </c>
      <c r="D233" s="224" t="e">
        <f>#REF!</f>
        <v>#REF!</v>
      </c>
      <c r="E233" s="224" t="e">
        <f>#REF!</f>
        <v>#REF!</v>
      </c>
      <c r="F233" s="225" t="e">
        <f>#REF!</f>
        <v>#REF!</v>
      </c>
      <c r="G233" s="223" t="e">
        <f>#REF!</f>
        <v>#REF!</v>
      </c>
      <c r="H233" s="148" t="s">
        <v>473</v>
      </c>
      <c r="I233" s="148" t="e">
        <f>#REF!</f>
        <v>#REF!</v>
      </c>
      <c r="J233" s="142" t="str">
        <f>'YARIŞMA BİLGİLERİ'!$F$21</f>
        <v>Yıldız Kızlar</v>
      </c>
      <c r="K233" s="260" t="str">
        <f t="shared" si="3"/>
        <v>Trabzon-Türkiye Yıldızlar Atletizm Şampiyonası</v>
      </c>
      <c r="L233" s="146" t="e">
        <f>#REF!</f>
        <v>#REF!</v>
      </c>
      <c r="M233" s="146" t="s">
        <v>464</v>
      </c>
    </row>
    <row r="234" spans="1:13" s="261" customFormat="1" ht="28.5" customHeight="1">
      <c r="A234" s="140">
        <v>565</v>
      </c>
      <c r="B234" s="220" t="s">
        <v>473</v>
      </c>
      <c r="C234" s="222" t="e">
        <f>#REF!</f>
        <v>#REF!</v>
      </c>
      <c r="D234" s="224" t="e">
        <f>#REF!</f>
        <v>#REF!</v>
      </c>
      <c r="E234" s="224" t="e">
        <f>#REF!</f>
        <v>#REF!</v>
      </c>
      <c r="F234" s="225" t="e">
        <f>#REF!</f>
        <v>#REF!</v>
      </c>
      <c r="G234" s="223" t="e">
        <f>#REF!</f>
        <v>#REF!</v>
      </c>
      <c r="H234" s="148" t="s">
        <v>473</v>
      </c>
      <c r="I234" s="148" t="e">
        <f>#REF!</f>
        <v>#REF!</v>
      </c>
      <c r="J234" s="142" t="str">
        <f>'YARIŞMA BİLGİLERİ'!$F$21</f>
        <v>Yıldız Kızlar</v>
      </c>
      <c r="K234" s="260" t="str">
        <f t="shared" si="3"/>
        <v>Trabzon-Türkiye Yıldızlar Atletizm Şampiyonası</v>
      </c>
      <c r="L234" s="146" t="e">
        <f>#REF!</f>
        <v>#REF!</v>
      </c>
      <c r="M234" s="146" t="s">
        <v>464</v>
      </c>
    </row>
    <row r="235" spans="1:13" s="261" customFormat="1" ht="28.5" customHeight="1">
      <c r="A235" s="140">
        <v>566</v>
      </c>
      <c r="B235" s="220" t="s">
        <v>473</v>
      </c>
      <c r="C235" s="222" t="e">
        <f>#REF!</f>
        <v>#REF!</v>
      </c>
      <c r="D235" s="224" t="e">
        <f>#REF!</f>
        <v>#REF!</v>
      </c>
      <c r="E235" s="224" t="e">
        <f>#REF!</f>
        <v>#REF!</v>
      </c>
      <c r="F235" s="225" t="e">
        <f>#REF!</f>
        <v>#REF!</v>
      </c>
      <c r="G235" s="223" t="e">
        <f>#REF!</f>
        <v>#REF!</v>
      </c>
      <c r="H235" s="148" t="s">
        <v>473</v>
      </c>
      <c r="I235" s="148" t="e">
        <f>#REF!</f>
        <v>#REF!</v>
      </c>
      <c r="J235" s="142" t="str">
        <f>'YARIŞMA BİLGİLERİ'!$F$21</f>
        <v>Yıldız Kızlar</v>
      </c>
      <c r="K235" s="260" t="str">
        <f t="shared" si="3"/>
        <v>Trabzon-Türkiye Yıldızlar Atletizm Şampiyonası</v>
      </c>
      <c r="L235" s="146" t="e">
        <f>#REF!</f>
        <v>#REF!</v>
      </c>
      <c r="M235" s="146" t="s">
        <v>464</v>
      </c>
    </row>
    <row r="236" spans="1:13" s="261" customFormat="1" ht="28.5" customHeight="1">
      <c r="A236" s="140">
        <v>567</v>
      </c>
      <c r="B236" s="220" t="s">
        <v>473</v>
      </c>
      <c r="C236" s="222" t="e">
        <f>#REF!</f>
        <v>#REF!</v>
      </c>
      <c r="D236" s="224" t="e">
        <f>#REF!</f>
        <v>#REF!</v>
      </c>
      <c r="E236" s="224" t="e">
        <f>#REF!</f>
        <v>#REF!</v>
      </c>
      <c r="F236" s="225" t="e">
        <f>#REF!</f>
        <v>#REF!</v>
      </c>
      <c r="G236" s="223" t="e">
        <f>#REF!</f>
        <v>#REF!</v>
      </c>
      <c r="H236" s="148" t="s">
        <v>473</v>
      </c>
      <c r="I236" s="148" t="e">
        <f>#REF!</f>
        <v>#REF!</v>
      </c>
      <c r="J236" s="142" t="str">
        <f>'YARIŞMA BİLGİLERİ'!$F$21</f>
        <v>Yıldız Kızlar</v>
      </c>
      <c r="K236" s="260" t="str">
        <f t="shared" si="3"/>
        <v>Trabzon-Türkiye Yıldızlar Atletizm Şampiyonası</v>
      </c>
      <c r="L236" s="146" t="e">
        <f>#REF!</f>
        <v>#REF!</v>
      </c>
      <c r="M236" s="146" t="s">
        <v>464</v>
      </c>
    </row>
    <row r="237" spans="1:13" s="261" customFormat="1" ht="28.5" customHeight="1">
      <c r="A237" s="140">
        <v>590</v>
      </c>
      <c r="B237" s="220" t="s">
        <v>473</v>
      </c>
      <c r="C237" s="222" t="e">
        <f>#REF!</f>
        <v>#REF!</v>
      </c>
      <c r="D237" s="224" t="e">
        <f>#REF!</f>
        <v>#REF!</v>
      </c>
      <c r="E237" s="224" t="e">
        <f>#REF!</f>
        <v>#REF!</v>
      </c>
      <c r="F237" s="225" t="e">
        <f>#REF!</f>
        <v>#REF!</v>
      </c>
      <c r="G237" s="223" t="e">
        <f>#REF!</f>
        <v>#REF!</v>
      </c>
      <c r="H237" s="148" t="s">
        <v>473</v>
      </c>
      <c r="I237" s="148" t="e">
        <f>#REF!</f>
        <v>#REF!</v>
      </c>
      <c r="J237" s="142" t="str">
        <f>'YARIŞMA BİLGİLERİ'!$F$21</f>
        <v>Yıldız Kızlar</v>
      </c>
      <c r="K237" s="260" t="str">
        <f t="shared" si="3"/>
        <v>Trabzon-Türkiye Yıldızlar Atletizm Şampiyonası</v>
      </c>
      <c r="L237" s="146" t="e">
        <f>#REF!</f>
        <v>#REF!</v>
      </c>
      <c r="M237" s="146" t="s">
        <v>464</v>
      </c>
    </row>
    <row r="238" spans="1:13" s="261" customFormat="1" ht="28.5" customHeight="1">
      <c r="A238" s="140">
        <v>591</v>
      </c>
      <c r="B238" s="220" t="s">
        <v>473</v>
      </c>
      <c r="C238" s="222" t="e">
        <f>#REF!</f>
        <v>#REF!</v>
      </c>
      <c r="D238" s="224" t="e">
        <f>#REF!</f>
        <v>#REF!</v>
      </c>
      <c r="E238" s="224" t="e">
        <f>#REF!</f>
        <v>#REF!</v>
      </c>
      <c r="F238" s="225" t="e">
        <f>#REF!</f>
        <v>#REF!</v>
      </c>
      <c r="G238" s="223" t="e">
        <f>#REF!</f>
        <v>#REF!</v>
      </c>
      <c r="H238" s="148" t="s">
        <v>473</v>
      </c>
      <c r="I238" s="148" t="e">
        <f>#REF!</f>
        <v>#REF!</v>
      </c>
      <c r="J238" s="142" t="str">
        <f>'YARIŞMA BİLGİLERİ'!$F$21</f>
        <v>Yıldız Kızlar</v>
      </c>
      <c r="K238" s="260" t="str">
        <f t="shared" si="3"/>
        <v>Trabzon-Türkiye Yıldızlar Atletizm Şampiyonası</v>
      </c>
      <c r="L238" s="146" t="e">
        <f>#REF!</f>
        <v>#REF!</v>
      </c>
      <c r="M238" s="146" t="s">
        <v>464</v>
      </c>
    </row>
    <row r="239" spans="1:13" s="261" customFormat="1" ht="28.5" customHeight="1">
      <c r="A239" s="140">
        <v>592</v>
      </c>
      <c r="B239" s="220" t="s">
        <v>473</v>
      </c>
      <c r="C239" s="222" t="e">
        <f>#REF!</f>
        <v>#REF!</v>
      </c>
      <c r="D239" s="224" t="e">
        <f>#REF!</f>
        <v>#REF!</v>
      </c>
      <c r="E239" s="224" t="e">
        <f>#REF!</f>
        <v>#REF!</v>
      </c>
      <c r="F239" s="225" t="e">
        <f>#REF!</f>
        <v>#REF!</v>
      </c>
      <c r="G239" s="223" t="e">
        <f>#REF!</f>
        <v>#REF!</v>
      </c>
      <c r="H239" s="148" t="s">
        <v>473</v>
      </c>
      <c r="I239" s="148" t="e">
        <f>#REF!</f>
        <v>#REF!</v>
      </c>
      <c r="J239" s="142" t="str">
        <f>'YARIŞMA BİLGİLERİ'!$F$21</f>
        <v>Yıldız Kızlar</v>
      </c>
      <c r="K239" s="260" t="str">
        <f t="shared" si="3"/>
        <v>Trabzon-Türkiye Yıldızlar Atletizm Şampiyonası</v>
      </c>
      <c r="L239" s="146" t="e">
        <f>#REF!</f>
        <v>#REF!</v>
      </c>
      <c r="M239" s="146" t="s">
        <v>464</v>
      </c>
    </row>
    <row r="240" spans="1:13" s="261" customFormat="1" ht="28.5" customHeight="1">
      <c r="A240" s="140">
        <v>593</v>
      </c>
      <c r="B240" s="220" t="s">
        <v>473</v>
      </c>
      <c r="C240" s="222" t="e">
        <f>#REF!</f>
        <v>#REF!</v>
      </c>
      <c r="D240" s="224" t="e">
        <f>#REF!</f>
        <v>#REF!</v>
      </c>
      <c r="E240" s="224" t="e">
        <f>#REF!</f>
        <v>#REF!</v>
      </c>
      <c r="F240" s="225" t="e">
        <f>#REF!</f>
        <v>#REF!</v>
      </c>
      <c r="G240" s="223" t="e">
        <f>#REF!</f>
        <v>#REF!</v>
      </c>
      <c r="H240" s="148" t="s">
        <v>473</v>
      </c>
      <c r="I240" s="148" t="e">
        <f>#REF!</f>
        <v>#REF!</v>
      </c>
      <c r="J240" s="142" t="str">
        <f>'YARIŞMA BİLGİLERİ'!$F$21</f>
        <v>Yıldız Kızlar</v>
      </c>
      <c r="K240" s="260" t="str">
        <f t="shared" si="3"/>
        <v>Trabzon-Türkiye Yıldızlar Atletizm Şampiyonası</v>
      </c>
      <c r="L240" s="146" t="e">
        <f>#REF!</f>
        <v>#REF!</v>
      </c>
      <c r="M240" s="146" t="s">
        <v>464</v>
      </c>
    </row>
    <row r="241" spans="1:13" s="261" customFormat="1" ht="28.5" customHeight="1">
      <c r="A241" s="140">
        <v>594</v>
      </c>
      <c r="B241" s="220" t="s">
        <v>473</v>
      </c>
      <c r="C241" s="222" t="e">
        <f>#REF!</f>
        <v>#REF!</v>
      </c>
      <c r="D241" s="224" t="e">
        <f>#REF!</f>
        <v>#REF!</v>
      </c>
      <c r="E241" s="224" t="e">
        <f>#REF!</f>
        <v>#REF!</v>
      </c>
      <c r="F241" s="225" t="e">
        <f>#REF!</f>
        <v>#REF!</v>
      </c>
      <c r="G241" s="223" t="e">
        <f>#REF!</f>
        <v>#REF!</v>
      </c>
      <c r="H241" s="148" t="s">
        <v>473</v>
      </c>
      <c r="I241" s="148" t="e">
        <f>#REF!</f>
        <v>#REF!</v>
      </c>
      <c r="J241" s="142" t="str">
        <f>'YARIŞMA BİLGİLERİ'!$F$21</f>
        <v>Yıldız Kızlar</v>
      </c>
      <c r="K241" s="260" t="str">
        <f t="shared" si="3"/>
        <v>Trabzon-Türkiye Yıldızlar Atletizm Şampiyonası</v>
      </c>
      <c r="L241" s="146" t="e">
        <f>#REF!</f>
        <v>#REF!</v>
      </c>
      <c r="M241" s="146" t="s">
        <v>464</v>
      </c>
    </row>
    <row r="242" spans="1:13" s="261" customFormat="1" ht="28.5" customHeight="1">
      <c r="A242" s="140">
        <v>610</v>
      </c>
      <c r="B242" s="150" t="s">
        <v>328</v>
      </c>
      <c r="C242" s="141">
        <f>Gülle!D8</f>
        <v>35594</v>
      </c>
      <c r="D242" s="145" t="str">
        <f>Gülle!E8</f>
        <v>ELİF TAŞ</v>
      </c>
      <c r="E242" s="145" t="str">
        <f>Gülle!F8</f>
        <v>İZMİR</v>
      </c>
      <c r="F242" s="147">
        <f>Gülle!N8</f>
        <v>1498</v>
      </c>
      <c r="G242" s="148">
        <f>Gülle!A8</f>
        <v>1</v>
      </c>
      <c r="H242" s="148" t="s">
        <v>273</v>
      </c>
      <c r="I242" s="148">
        <f>Gülle!G$4</f>
        <v>0</v>
      </c>
      <c r="J242" s="142" t="str">
        <f>'YARIŞMA BİLGİLERİ'!$F$21</f>
        <v>Yıldız Kızlar</v>
      </c>
      <c r="K242" s="145" t="str">
        <f t="shared" si="3"/>
        <v>Trabzon-Türkiye Yıldızlar Atletizm Şampiyonası</v>
      </c>
      <c r="L242" s="146" t="str">
        <f>Gülle!M$4</f>
        <v>17 MAYIS 2014 - 15.45</v>
      </c>
      <c r="M242" s="146" t="s">
        <v>464</v>
      </c>
    </row>
    <row r="243" spans="1:13" s="261" customFormat="1" ht="28.5" customHeight="1">
      <c r="A243" s="140">
        <v>611</v>
      </c>
      <c r="B243" s="150" t="s">
        <v>328</v>
      </c>
      <c r="C243" s="141">
        <f>Gülle!D9</f>
        <v>35874</v>
      </c>
      <c r="D243" s="145" t="str">
        <f>Gülle!E9</f>
        <v>RAZİYE ÇOBAN</v>
      </c>
      <c r="E243" s="145" t="str">
        <f>Gülle!F9</f>
        <v>KONYA</v>
      </c>
      <c r="F243" s="147">
        <f>Gülle!N9</f>
        <v>1321</v>
      </c>
      <c r="G243" s="148">
        <f>Gülle!A9</f>
        <v>2</v>
      </c>
      <c r="H243" s="148" t="s">
        <v>273</v>
      </c>
      <c r="I243" s="148">
        <f>Gülle!G$4</f>
        <v>0</v>
      </c>
      <c r="J243" s="142" t="str">
        <f>'YARIŞMA BİLGİLERİ'!$F$21</f>
        <v>Yıldız Kızlar</v>
      </c>
      <c r="K243" s="145" t="str">
        <f t="shared" si="3"/>
        <v>Trabzon-Türkiye Yıldızlar Atletizm Şampiyonası</v>
      </c>
      <c r="L243" s="146" t="str">
        <f>Gülle!M$4</f>
        <v>17 MAYIS 2014 - 15.45</v>
      </c>
      <c r="M243" s="146" t="s">
        <v>464</v>
      </c>
    </row>
    <row r="244" spans="1:13" s="261" customFormat="1" ht="28.5" customHeight="1">
      <c r="A244" s="140">
        <v>612</v>
      </c>
      <c r="B244" s="150" t="s">
        <v>328</v>
      </c>
      <c r="C244" s="141">
        <f>Gülle!D10</f>
        <v>35860</v>
      </c>
      <c r="D244" s="145" t="str">
        <f>Gülle!E10</f>
        <v>SİNEM YILDIRIM</v>
      </c>
      <c r="E244" s="145" t="str">
        <f>Gülle!F10</f>
        <v>SAMSUN</v>
      </c>
      <c r="F244" s="147">
        <f>Gülle!N10</f>
        <v>1311</v>
      </c>
      <c r="G244" s="148">
        <f>Gülle!A10</f>
        <v>3</v>
      </c>
      <c r="H244" s="148" t="s">
        <v>273</v>
      </c>
      <c r="I244" s="148">
        <f>Gülle!G$4</f>
        <v>0</v>
      </c>
      <c r="J244" s="142" t="str">
        <f>'YARIŞMA BİLGİLERİ'!$F$21</f>
        <v>Yıldız Kızlar</v>
      </c>
      <c r="K244" s="145" t="str">
        <f aca="true" t="shared" si="4" ref="K244:K282">CONCATENATE(K$1,"-",A$1)</f>
        <v>Trabzon-Türkiye Yıldızlar Atletizm Şampiyonası</v>
      </c>
      <c r="L244" s="146" t="str">
        <f>Gülle!M$4</f>
        <v>17 MAYIS 2014 - 15.45</v>
      </c>
      <c r="M244" s="146" t="s">
        <v>464</v>
      </c>
    </row>
    <row r="245" spans="1:13" s="261" customFormat="1" ht="28.5" customHeight="1">
      <c r="A245" s="140">
        <v>613</v>
      </c>
      <c r="B245" s="150" t="s">
        <v>328</v>
      </c>
      <c r="C245" s="141">
        <f>Gülle!D11</f>
        <v>36020</v>
      </c>
      <c r="D245" s="145" t="str">
        <f>Gülle!E11</f>
        <v>SEMRA KÖK</v>
      </c>
      <c r="E245" s="145" t="str">
        <f>Gülle!F11</f>
        <v>BOLU</v>
      </c>
      <c r="F245" s="147">
        <f>Gülle!N11</f>
        <v>1202</v>
      </c>
      <c r="G245" s="148">
        <f>Gülle!A11</f>
        <v>4</v>
      </c>
      <c r="H245" s="148" t="s">
        <v>273</v>
      </c>
      <c r="I245" s="148">
        <f>Gülle!G$4</f>
        <v>0</v>
      </c>
      <c r="J245" s="142" t="str">
        <f>'YARIŞMA BİLGİLERİ'!$F$21</f>
        <v>Yıldız Kızlar</v>
      </c>
      <c r="K245" s="145" t="str">
        <f t="shared" si="4"/>
        <v>Trabzon-Türkiye Yıldızlar Atletizm Şampiyonası</v>
      </c>
      <c r="L245" s="146" t="str">
        <f>Gülle!M$4</f>
        <v>17 MAYIS 2014 - 15.45</v>
      </c>
      <c r="M245" s="146" t="s">
        <v>464</v>
      </c>
    </row>
    <row r="246" spans="1:13" s="261" customFormat="1" ht="28.5" customHeight="1">
      <c r="A246" s="140">
        <v>614</v>
      </c>
      <c r="B246" s="150" t="s">
        <v>328</v>
      </c>
      <c r="C246" s="141">
        <f>Gülle!D12</f>
        <v>36200</v>
      </c>
      <c r="D246" s="145" t="str">
        <f>Gülle!E12</f>
        <v>SİMGE ALTIOK</v>
      </c>
      <c r="E246" s="145" t="str">
        <f>Gülle!F12</f>
        <v>KAYSERİ</v>
      </c>
      <c r="F246" s="147">
        <f>Gülle!N12</f>
        <v>1100</v>
      </c>
      <c r="G246" s="148">
        <f>Gülle!A12</f>
        <v>5</v>
      </c>
      <c r="H246" s="148" t="s">
        <v>273</v>
      </c>
      <c r="I246" s="148">
        <f>Gülle!G$4</f>
        <v>0</v>
      </c>
      <c r="J246" s="142" t="str">
        <f>'YARIŞMA BİLGİLERİ'!$F$21</f>
        <v>Yıldız Kızlar</v>
      </c>
      <c r="K246" s="145" t="str">
        <f t="shared" si="4"/>
        <v>Trabzon-Türkiye Yıldızlar Atletizm Şampiyonası</v>
      </c>
      <c r="L246" s="146" t="str">
        <f>Gülle!M$4</f>
        <v>17 MAYIS 2014 - 15.45</v>
      </c>
      <c r="M246" s="146" t="s">
        <v>464</v>
      </c>
    </row>
    <row r="247" spans="1:13" s="261" customFormat="1" ht="28.5" customHeight="1">
      <c r="A247" s="140">
        <v>635</v>
      </c>
      <c r="B247" s="150" t="s">
        <v>328</v>
      </c>
      <c r="C247" s="141">
        <f>Gülle!D13</f>
        <v>35867</v>
      </c>
      <c r="D247" s="145" t="str">
        <f>Gülle!E13</f>
        <v>EMİNE ŞEKER</v>
      </c>
      <c r="E247" s="145" t="str">
        <f>Gülle!F13</f>
        <v>KAYSERİ</v>
      </c>
      <c r="F247" s="147">
        <f>Gülle!N13</f>
        <v>1094</v>
      </c>
      <c r="G247" s="148">
        <f>Gülle!A13</f>
        <v>6</v>
      </c>
      <c r="H247" s="148" t="s">
        <v>273</v>
      </c>
      <c r="I247" s="148">
        <f>Gülle!G$4</f>
        <v>0</v>
      </c>
      <c r="J247" s="142" t="str">
        <f>'YARIŞMA BİLGİLERİ'!$F$21</f>
        <v>Yıldız Kızlar</v>
      </c>
      <c r="K247" s="145" t="str">
        <f t="shared" si="4"/>
        <v>Trabzon-Türkiye Yıldızlar Atletizm Şampiyonası</v>
      </c>
      <c r="L247" s="146" t="str">
        <f>Gülle!M$4</f>
        <v>17 MAYIS 2014 - 15.45</v>
      </c>
      <c r="M247" s="146" t="s">
        <v>464</v>
      </c>
    </row>
    <row r="248" spans="1:13" s="261" customFormat="1" ht="28.5" customHeight="1">
      <c r="A248" s="140">
        <v>636</v>
      </c>
      <c r="B248" s="150" t="s">
        <v>328</v>
      </c>
      <c r="C248" s="141">
        <f>Gülle!D14</f>
        <v>36161</v>
      </c>
      <c r="D248" s="145" t="str">
        <f>Gülle!E14</f>
        <v>AYSEL YILMAZ </v>
      </c>
      <c r="E248" s="145" t="str">
        <f>Gülle!F14</f>
        <v>GAZİANTEP</v>
      </c>
      <c r="F248" s="147">
        <f>Gülle!N14</f>
        <v>1047</v>
      </c>
      <c r="G248" s="148">
        <f>Gülle!A14</f>
        <v>7</v>
      </c>
      <c r="H248" s="148" t="s">
        <v>273</v>
      </c>
      <c r="I248" s="148">
        <f>Gülle!G$4</f>
        <v>0</v>
      </c>
      <c r="J248" s="142" t="str">
        <f>'YARIŞMA BİLGİLERİ'!$F$21</f>
        <v>Yıldız Kızlar</v>
      </c>
      <c r="K248" s="145" t="str">
        <f t="shared" si="4"/>
        <v>Trabzon-Türkiye Yıldızlar Atletizm Şampiyonası</v>
      </c>
      <c r="L248" s="146" t="str">
        <f>Gülle!M$4</f>
        <v>17 MAYIS 2014 - 15.45</v>
      </c>
      <c r="M248" s="146" t="s">
        <v>464</v>
      </c>
    </row>
    <row r="249" spans="1:13" s="261" customFormat="1" ht="28.5" customHeight="1">
      <c r="A249" s="140">
        <v>637</v>
      </c>
      <c r="B249" s="150" t="s">
        <v>328</v>
      </c>
      <c r="C249" s="141">
        <f>Gülle!D15</f>
        <v>35535</v>
      </c>
      <c r="D249" s="145" t="str">
        <f>Gülle!E15</f>
        <v>GAMZEGÜL ÖZTÜRK</v>
      </c>
      <c r="E249" s="145" t="str">
        <f>Gülle!F15</f>
        <v>NEVŞEHİR</v>
      </c>
      <c r="F249" s="147">
        <f>Gülle!N15</f>
        <v>1029</v>
      </c>
      <c r="G249" s="148">
        <f>Gülle!A15</f>
        <v>8</v>
      </c>
      <c r="H249" s="148" t="s">
        <v>273</v>
      </c>
      <c r="I249" s="148">
        <f>Gülle!G$4</f>
        <v>0</v>
      </c>
      <c r="J249" s="142" t="str">
        <f>'YARIŞMA BİLGİLERİ'!$F$21</f>
        <v>Yıldız Kızlar</v>
      </c>
      <c r="K249" s="145" t="str">
        <f t="shared" si="4"/>
        <v>Trabzon-Türkiye Yıldızlar Atletizm Şampiyonası</v>
      </c>
      <c r="L249" s="146" t="str">
        <f>Gülle!M$4</f>
        <v>17 MAYIS 2014 - 15.45</v>
      </c>
      <c r="M249" s="146" t="s">
        <v>464</v>
      </c>
    </row>
    <row r="250" spans="1:13" s="261" customFormat="1" ht="28.5" customHeight="1">
      <c r="A250" s="140">
        <v>638</v>
      </c>
      <c r="B250" s="150" t="s">
        <v>328</v>
      </c>
      <c r="C250" s="141">
        <f>Gülle!D16</f>
        <v>36080</v>
      </c>
      <c r="D250" s="145" t="str">
        <f>Gülle!E16</f>
        <v>SÜMEYE GÜLER</v>
      </c>
      <c r="E250" s="145" t="str">
        <f>Gülle!F16</f>
        <v>TRABZON</v>
      </c>
      <c r="F250" s="147">
        <f>Gülle!N16</f>
        <v>920</v>
      </c>
      <c r="G250" s="148">
        <f>Gülle!A16</f>
        <v>9</v>
      </c>
      <c r="H250" s="148" t="s">
        <v>273</v>
      </c>
      <c r="I250" s="148">
        <f>Gülle!G$4</f>
        <v>0</v>
      </c>
      <c r="J250" s="142" t="str">
        <f>'YARIŞMA BİLGİLERİ'!$F$21</f>
        <v>Yıldız Kızlar</v>
      </c>
      <c r="K250" s="145" t="str">
        <f t="shared" si="4"/>
        <v>Trabzon-Türkiye Yıldızlar Atletizm Şampiyonası</v>
      </c>
      <c r="L250" s="146" t="str">
        <f>Gülle!M$4</f>
        <v>17 MAYIS 2014 - 15.45</v>
      </c>
      <c r="M250" s="146" t="s">
        <v>464</v>
      </c>
    </row>
    <row r="251" spans="1:13" s="261" customFormat="1" ht="28.5" customHeight="1">
      <c r="A251" s="140">
        <v>639</v>
      </c>
      <c r="B251" s="150" t="s">
        <v>328</v>
      </c>
      <c r="C251" s="141">
        <f>Gülle!D17</f>
        <v>36263</v>
      </c>
      <c r="D251" s="145" t="str">
        <f>Gülle!E17</f>
        <v>EDANUR ŞAHİN</v>
      </c>
      <c r="E251" s="145" t="str">
        <f>Gülle!F17</f>
        <v>TRABZON</v>
      </c>
      <c r="F251" s="147">
        <f>Gülle!N17</f>
        <v>890</v>
      </c>
      <c r="G251" s="148">
        <f>Gülle!A17</f>
        <v>10</v>
      </c>
      <c r="H251" s="148" t="s">
        <v>273</v>
      </c>
      <c r="I251" s="148">
        <f>Gülle!G$4</f>
        <v>0</v>
      </c>
      <c r="J251" s="142" t="str">
        <f>'YARIŞMA BİLGİLERİ'!$F$21</f>
        <v>Yıldız Kızlar</v>
      </c>
      <c r="K251" s="145" t="str">
        <f t="shared" si="4"/>
        <v>Trabzon-Türkiye Yıldızlar Atletizm Şampiyonası</v>
      </c>
      <c r="L251" s="146" t="str">
        <f>Gülle!M$4</f>
        <v>17 MAYIS 2014 - 15.45</v>
      </c>
      <c r="M251" s="146" t="s">
        <v>464</v>
      </c>
    </row>
    <row r="252" spans="1:13" s="261" customFormat="1" ht="28.5" customHeight="1">
      <c r="A252" s="140">
        <v>655</v>
      </c>
      <c r="B252" s="150" t="s">
        <v>359</v>
      </c>
      <c r="C252" s="141">
        <f>Sırık!D8</f>
        <v>35811</v>
      </c>
      <c r="D252" s="145" t="str">
        <f>Sırık!E8</f>
        <v>BÜŞRA PEKŞİRİN </v>
      </c>
      <c r="E252" s="145" t="str">
        <f>Sırık!F8</f>
        <v>İZMİR</v>
      </c>
      <c r="F252" s="184">
        <f>Sırık!BU8</f>
        <v>340</v>
      </c>
      <c r="G252" s="143">
        <f>Sırık!A8</f>
        <v>1</v>
      </c>
      <c r="H252" s="142" t="s">
        <v>359</v>
      </c>
      <c r="I252" s="148"/>
      <c r="J252" s="142" t="str">
        <f>'YARIŞMA BİLGİLERİ'!$F$21</f>
        <v>Yıldız Kızlar</v>
      </c>
      <c r="K252" s="145" t="str">
        <f t="shared" si="4"/>
        <v>Trabzon-Türkiye Yıldızlar Atletizm Şampiyonası</v>
      </c>
      <c r="L252" s="146" t="str">
        <f>Sırık!BC$4</f>
        <v>17 MAYIS 2014 - 14.30</v>
      </c>
      <c r="M252" s="146" t="s">
        <v>464</v>
      </c>
    </row>
    <row r="253" spans="1:13" s="261" customFormat="1" ht="28.5" customHeight="1">
      <c r="A253" s="140">
        <v>656</v>
      </c>
      <c r="B253" s="150" t="s">
        <v>359</v>
      </c>
      <c r="C253" s="141">
        <f>Sırık!D9</f>
        <v>35873</v>
      </c>
      <c r="D253" s="145" t="str">
        <f>Sırık!E9</f>
        <v>HİLAL KALKAN</v>
      </c>
      <c r="E253" s="145" t="str">
        <f>Sırık!F9</f>
        <v>SAKARYA</v>
      </c>
      <c r="F253" s="184">
        <f>Sırık!BU9</f>
        <v>330</v>
      </c>
      <c r="G253" s="143">
        <f>Sırık!A9</f>
        <v>2</v>
      </c>
      <c r="H253" s="142" t="s">
        <v>359</v>
      </c>
      <c r="I253" s="148"/>
      <c r="J253" s="142" t="str">
        <f>'YARIŞMA BİLGİLERİ'!$F$21</f>
        <v>Yıldız Kızlar</v>
      </c>
      <c r="K253" s="145" t="str">
        <f t="shared" si="4"/>
        <v>Trabzon-Türkiye Yıldızlar Atletizm Şampiyonası</v>
      </c>
      <c r="L253" s="146" t="str">
        <f>Sırık!BC$4</f>
        <v>17 MAYIS 2014 - 14.30</v>
      </c>
      <c r="M253" s="146" t="s">
        <v>464</v>
      </c>
    </row>
    <row r="254" spans="1:13" s="261" customFormat="1" ht="28.5" customHeight="1">
      <c r="A254" s="140">
        <v>657</v>
      </c>
      <c r="B254" s="150" t="s">
        <v>359</v>
      </c>
      <c r="C254" s="141">
        <f>Sırık!D10</f>
        <v>35674</v>
      </c>
      <c r="D254" s="145" t="str">
        <f>Sırık!E10</f>
        <v>DİLAN ERDEMİR</v>
      </c>
      <c r="E254" s="145" t="str">
        <f>Sırık!F10</f>
        <v>KONYA</v>
      </c>
      <c r="F254" s="184">
        <f>Sırık!BU10</f>
        <v>310</v>
      </c>
      <c r="G254" s="143">
        <f>Sırık!A10</f>
        <v>3</v>
      </c>
      <c r="H254" s="142" t="s">
        <v>359</v>
      </c>
      <c r="I254" s="148"/>
      <c r="J254" s="142" t="str">
        <f>'YARIŞMA BİLGİLERİ'!$F$21</f>
        <v>Yıldız Kızlar</v>
      </c>
      <c r="K254" s="145" t="str">
        <f t="shared" si="4"/>
        <v>Trabzon-Türkiye Yıldızlar Atletizm Şampiyonası</v>
      </c>
      <c r="L254" s="146" t="str">
        <f>Sırık!BC$4</f>
        <v>17 MAYIS 2014 - 14.30</v>
      </c>
      <c r="M254" s="146" t="s">
        <v>464</v>
      </c>
    </row>
    <row r="255" spans="1:13" s="261" customFormat="1" ht="28.5" customHeight="1">
      <c r="A255" s="140">
        <v>658</v>
      </c>
      <c r="B255" s="150" t="s">
        <v>359</v>
      </c>
      <c r="C255" s="141">
        <f>Sırık!D11</f>
        <v>36370</v>
      </c>
      <c r="D255" s="145" t="str">
        <f>Sırık!E11</f>
        <v>YAREN BAŞ</v>
      </c>
      <c r="E255" s="145" t="str">
        <f>Sırık!F11</f>
        <v>SAKARYA</v>
      </c>
      <c r="F255" s="184">
        <f>Sırık!BU11</f>
        <v>300</v>
      </c>
      <c r="G255" s="143">
        <f>Sırık!A11</f>
        <v>4</v>
      </c>
      <c r="H255" s="142" t="s">
        <v>359</v>
      </c>
      <c r="I255" s="148"/>
      <c r="J255" s="142" t="str">
        <f>'YARIŞMA BİLGİLERİ'!$F$21</f>
        <v>Yıldız Kızlar</v>
      </c>
      <c r="K255" s="145" t="str">
        <f t="shared" si="4"/>
        <v>Trabzon-Türkiye Yıldızlar Atletizm Şampiyonası</v>
      </c>
      <c r="L255" s="146" t="str">
        <f>Sırık!BC$4</f>
        <v>17 MAYIS 2014 - 14.30</v>
      </c>
      <c r="M255" s="146" t="s">
        <v>464</v>
      </c>
    </row>
    <row r="256" spans="1:13" s="261" customFormat="1" ht="28.5" customHeight="1">
      <c r="A256" s="140">
        <v>659</v>
      </c>
      <c r="B256" s="150" t="s">
        <v>359</v>
      </c>
      <c r="C256" s="141">
        <f>Sırık!D12</f>
        <v>35724</v>
      </c>
      <c r="D256" s="145" t="str">
        <f>Sırık!E12</f>
        <v>HAYRİYE MELİSA BAKIRSİNİ</v>
      </c>
      <c r="E256" s="145" t="str">
        <f>Sırık!F12</f>
        <v>KONYA</v>
      </c>
      <c r="F256" s="184">
        <f>Sırık!BU12</f>
        <v>280</v>
      </c>
      <c r="G256" s="143">
        <f>Sırık!A12</f>
        <v>5</v>
      </c>
      <c r="H256" s="142" t="s">
        <v>359</v>
      </c>
      <c r="I256" s="148"/>
      <c r="J256" s="142" t="str">
        <f>'YARIŞMA BİLGİLERİ'!$F$21</f>
        <v>Yıldız Kızlar</v>
      </c>
      <c r="K256" s="145" t="str">
        <f t="shared" si="4"/>
        <v>Trabzon-Türkiye Yıldızlar Atletizm Şampiyonası</v>
      </c>
      <c r="L256" s="146" t="str">
        <f>Sırık!BC$4</f>
        <v>17 MAYIS 2014 - 14.30</v>
      </c>
      <c r="M256" s="146" t="s">
        <v>464</v>
      </c>
    </row>
    <row r="257" spans="1:13" s="262" customFormat="1" ht="28.5" customHeight="1">
      <c r="A257" s="140">
        <v>675</v>
      </c>
      <c r="B257" s="150" t="s">
        <v>359</v>
      </c>
      <c r="C257" s="141">
        <f>Sırık!D13</f>
      </c>
      <c r="D257" s="145">
        <f>Sırık!E13</f>
      </c>
      <c r="E257" s="145">
        <f>Sırık!F13</f>
      </c>
      <c r="F257" s="184">
        <f>Sırık!BU13</f>
        <v>0</v>
      </c>
      <c r="G257" s="143">
        <f>Sırık!A13</f>
        <v>0</v>
      </c>
      <c r="H257" s="142" t="s">
        <v>359</v>
      </c>
      <c r="I257" s="148"/>
      <c r="J257" s="142" t="str">
        <f>'YARIŞMA BİLGİLERİ'!$F$21</f>
        <v>Yıldız Kızlar</v>
      </c>
      <c r="K257" s="145" t="str">
        <f t="shared" si="4"/>
        <v>Trabzon-Türkiye Yıldızlar Atletizm Şampiyonası</v>
      </c>
      <c r="L257" s="146" t="str">
        <f>Sırık!BC$4</f>
        <v>17 MAYIS 2014 - 14.30</v>
      </c>
      <c r="M257" s="146" t="s">
        <v>464</v>
      </c>
    </row>
    <row r="258" spans="1:13" s="262" customFormat="1" ht="28.5" customHeight="1">
      <c r="A258" s="140">
        <v>676</v>
      </c>
      <c r="B258" s="150" t="s">
        <v>359</v>
      </c>
      <c r="C258" s="141">
        <f>Sırık!D14</f>
      </c>
      <c r="D258" s="145">
        <f>Sırık!E14</f>
      </c>
      <c r="E258" s="145">
        <f>Sırık!F14</f>
      </c>
      <c r="F258" s="184">
        <f>Sırık!BU14</f>
        <v>0</v>
      </c>
      <c r="G258" s="143">
        <f>Sırık!A14</f>
        <v>0</v>
      </c>
      <c r="H258" s="142" t="s">
        <v>359</v>
      </c>
      <c r="I258" s="148"/>
      <c r="J258" s="142" t="str">
        <f>'YARIŞMA BİLGİLERİ'!$F$21</f>
        <v>Yıldız Kızlar</v>
      </c>
      <c r="K258" s="145" t="str">
        <f t="shared" si="4"/>
        <v>Trabzon-Türkiye Yıldızlar Atletizm Şampiyonası</v>
      </c>
      <c r="L258" s="146" t="str">
        <f>Sırık!BC$4</f>
        <v>17 MAYIS 2014 - 14.30</v>
      </c>
      <c r="M258" s="146" t="s">
        <v>464</v>
      </c>
    </row>
    <row r="259" spans="1:13" s="262" customFormat="1" ht="28.5" customHeight="1">
      <c r="A259" s="140">
        <v>677</v>
      </c>
      <c r="B259" s="150" t="s">
        <v>359</v>
      </c>
      <c r="C259" s="141">
        <f>Sırık!D15</f>
      </c>
      <c r="D259" s="145">
        <f>Sırık!E15</f>
      </c>
      <c r="E259" s="145">
        <f>Sırık!F15</f>
      </c>
      <c r="F259" s="184">
        <f>Sırık!BU15</f>
        <v>0</v>
      </c>
      <c r="G259" s="143">
        <f>Sırık!A15</f>
        <v>0</v>
      </c>
      <c r="H259" s="142" t="s">
        <v>359</v>
      </c>
      <c r="I259" s="148"/>
      <c r="J259" s="142" t="str">
        <f>'YARIŞMA BİLGİLERİ'!$F$21</f>
        <v>Yıldız Kızlar</v>
      </c>
      <c r="K259" s="145" t="str">
        <f t="shared" si="4"/>
        <v>Trabzon-Türkiye Yıldızlar Atletizm Şampiyonası</v>
      </c>
      <c r="L259" s="146" t="str">
        <f>Sırık!BC$4</f>
        <v>17 MAYIS 2014 - 14.30</v>
      </c>
      <c r="M259" s="146" t="s">
        <v>464</v>
      </c>
    </row>
    <row r="260" spans="1:13" s="262" customFormat="1" ht="28.5" customHeight="1">
      <c r="A260" s="140">
        <v>678</v>
      </c>
      <c r="B260" s="150" t="s">
        <v>359</v>
      </c>
      <c r="C260" s="141">
        <f>Sırık!D16</f>
      </c>
      <c r="D260" s="145">
        <f>Sırık!E16</f>
      </c>
      <c r="E260" s="145">
        <f>Sırık!F16</f>
      </c>
      <c r="F260" s="184">
        <f>Sırık!BU16</f>
        <v>0</v>
      </c>
      <c r="G260" s="143">
        <f>Sırık!A16</f>
        <v>0</v>
      </c>
      <c r="H260" s="142" t="s">
        <v>359</v>
      </c>
      <c r="I260" s="148"/>
      <c r="J260" s="142" t="str">
        <f>'YARIŞMA BİLGİLERİ'!$F$21</f>
        <v>Yıldız Kızlar</v>
      </c>
      <c r="K260" s="145" t="str">
        <f t="shared" si="4"/>
        <v>Trabzon-Türkiye Yıldızlar Atletizm Şampiyonası</v>
      </c>
      <c r="L260" s="146" t="str">
        <f>Sırık!BC$4</f>
        <v>17 MAYIS 2014 - 14.30</v>
      </c>
      <c r="M260" s="146" t="s">
        <v>464</v>
      </c>
    </row>
    <row r="261" spans="1:13" s="262" customFormat="1" ht="28.5" customHeight="1">
      <c r="A261" s="140">
        <v>679</v>
      </c>
      <c r="B261" s="150" t="s">
        <v>359</v>
      </c>
      <c r="C261" s="141">
        <f>Sırık!D17</f>
      </c>
      <c r="D261" s="145">
        <f>Sırık!E17</f>
      </c>
      <c r="E261" s="145">
        <f>Sırık!F17</f>
      </c>
      <c r="F261" s="184">
        <f>Sırık!BU17</f>
        <v>0</v>
      </c>
      <c r="G261" s="143">
        <f>Sırık!A17</f>
        <v>0</v>
      </c>
      <c r="H261" s="142" t="s">
        <v>359</v>
      </c>
      <c r="I261" s="148"/>
      <c r="J261" s="142" t="str">
        <f>'YARIŞMA BİLGİLERİ'!$F$21</f>
        <v>Yıldız Kızlar</v>
      </c>
      <c r="K261" s="145" t="str">
        <f t="shared" si="4"/>
        <v>Trabzon-Türkiye Yıldızlar Atletizm Şampiyonası</v>
      </c>
      <c r="L261" s="146" t="str">
        <f>Sırık!BC$4</f>
        <v>17 MAYIS 2014 - 14.30</v>
      </c>
      <c r="M261" s="146" t="s">
        <v>464</v>
      </c>
    </row>
    <row r="262" spans="1:13" ht="24.75" customHeight="1">
      <c r="A262" s="140">
        <v>690</v>
      </c>
      <c r="B262" s="220" t="s">
        <v>417</v>
      </c>
      <c r="C262" s="222" t="e">
        <f>#REF!</f>
        <v>#REF!</v>
      </c>
      <c r="D262" s="224" t="e">
        <f>#REF!</f>
        <v>#REF!</v>
      </c>
      <c r="E262" s="224" t="e">
        <f>#REF!</f>
        <v>#REF!</v>
      </c>
      <c r="F262" s="225" t="e">
        <f>#REF!</f>
        <v>#REF!</v>
      </c>
      <c r="G262" s="223" t="e">
        <f>#REF!</f>
        <v>#REF!</v>
      </c>
      <c r="H262" s="148" t="s">
        <v>356</v>
      </c>
      <c r="I262" s="259"/>
      <c r="J262" s="142" t="str">
        <f>'YARIŞMA BİLGİLERİ'!$F$21</f>
        <v>Yıldız Kızlar</v>
      </c>
      <c r="K262" s="260" t="str">
        <f t="shared" si="4"/>
        <v>Trabzon-Türkiye Yıldızlar Atletizm Şampiyonası</v>
      </c>
      <c r="L262" s="146" t="e">
        <f>#REF!</f>
        <v>#REF!</v>
      </c>
      <c r="M262" s="146" t="s">
        <v>464</v>
      </c>
    </row>
    <row r="263" spans="1:13" ht="24.75" customHeight="1">
      <c r="A263" s="140">
        <v>691</v>
      </c>
      <c r="B263" s="220" t="s">
        <v>417</v>
      </c>
      <c r="C263" s="222" t="e">
        <f>#REF!</f>
        <v>#REF!</v>
      </c>
      <c r="D263" s="224" t="e">
        <f>#REF!</f>
        <v>#REF!</v>
      </c>
      <c r="E263" s="224" t="e">
        <f>#REF!</f>
        <v>#REF!</v>
      </c>
      <c r="F263" s="225" t="e">
        <f>#REF!</f>
        <v>#REF!</v>
      </c>
      <c r="G263" s="223" t="e">
        <f>#REF!</f>
        <v>#REF!</v>
      </c>
      <c r="H263" s="148" t="s">
        <v>356</v>
      </c>
      <c r="I263" s="259"/>
      <c r="J263" s="142" t="str">
        <f>'YARIŞMA BİLGİLERİ'!$F$21</f>
        <v>Yıldız Kızlar</v>
      </c>
      <c r="K263" s="260" t="str">
        <f t="shared" si="4"/>
        <v>Trabzon-Türkiye Yıldızlar Atletizm Şampiyonası</v>
      </c>
      <c r="L263" s="146" t="e">
        <f>#REF!</f>
        <v>#REF!</v>
      </c>
      <c r="M263" s="146" t="s">
        <v>464</v>
      </c>
    </row>
    <row r="264" spans="1:13" ht="24.75" customHeight="1">
      <c r="A264" s="140">
        <v>692</v>
      </c>
      <c r="B264" s="220" t="s">
        <v>417</v>
      </c>
      <c r="C264" s="222" t="e">
        <f>#REF!</f>
        <v>#REF!</v>
      </c>
      <c r="D264" s="224" t="e">
        <f>#REF!</f>
        <v>#REF!</v>
      </c>
      <c r="E264" s="224" t="e">
        <f>#REF!</f>
        <v>#REF!</v>
      </c>
      <c r="F264" s="225" t="e">
        <f>#REF!</f>
        <v>#REF!</v>
      </c>
      <c r="G264" s="223" t="e">
        <f>#REF!</f>
        <v>#REF!</v>
      </c>
      <c r="H264" s="148" t="s">
        <v>356</v>
      </c>
      <c r="I264" s="259"/>
      <c r="J264" s="142" t="str">
        <f>'YARIŞMA BİLGİLERİ'!$F$21</f>
        <v>Yıldız Kızlar</v>
      </c>
      <c r="K264" s="260" t="str">
        <f t="shared" si="4"/>
        <v>Trabzon-Türkiye Yıldızlar Atletizm Şampiyonası</v>
      </c>
      <c r="L264" s="146" t="e">
        <f>#REF!</f>
        <v>#REF!</v>
      </c>
      <c r="M264" s="146" t="s">
        <v>464</v>
      </c>
    </row>
    <row r="265" spans="1:13" ht="24.75" customHeight="1">
      <c r="A265" s="140">
        <v>693</v>
      </c>
      <c r="B265" s="220" t="s">
        <v>417</v>
      </c>
      <c r="C265" s="222" t="e">
        <f>#REF!</f>
        <v>#REF!</v>
      </c>
      <c r="D265" s="224" t="e">
        <f>#REF!</f>
        <v>#REF!</v>
      </c>
      <c r="E265" s="224" t="e">
        <f>#REF!</f>
        <v>#REF!</v>
      </c>
      <c r="F265" s="225" t="e">
        <f>#REF!</f>
        <v>#REF!</v>
      </c>
      <c r="G265" s="223" t="e">
        <f>#REF!</f>
        <v>#REF!</v>
      </c>
      <c r="H265" s="148" t="s">
        <v>356</v>
      </c>
      <c r="I265" s="259"/>
      <c r="J265" s="142" t="str">
        <f>'YARIŞMA BİLGİLERİ'!$F$21</f>
        <v>Yıldız Kızlar</v>
      </c>
      <c r="K265" s="260" t="str">
        <f t="shared" si="4"/>
        <v>Trabzon-Türkiye Yıldızlar Atletizm Şampiyonası</v>
      </c>
      <c r="L265" s="146" t="e">
        <f>#REF!</f>
        <v>#REF!</v>
      </c>
      <c r="M265" s="146" t="s">
        <v>464</v>
      </c>
    </row>
    <row r="266" spans="1:13" ht="24.75" customHeight="1">
      <c r="A266" s="140">
        <v>694</v>
      </c>
      <c r="B266" s="220" t="s">
        <v>417</v>
      </c>
      <c r="C266" s="222" t="e">
        <f>#REF!</f>
        <v>#REF!</v>
      </c>
      <c r="D266" s="224" t="e">
        <f>#REF!</f>
        <v>#REF!</v>
      </c>
      <c r="E266" s="224" t="e">
        <f>#REF!</f>
        <v>#REF!</v>
      </c>
      <c r="F266" s="225" t="e">
        <f>#REF!</f>
        <v>#REF!</v>
      </c>
      <c r="G266" s="223" t="e">
        <f>#REF!</f>
        <v>#REF!</v>
      </c>
      <c r="H266" s="148" t="s">
        <v>356</v>
      </c>
      <c r="I266" s="259"/>
      <c r="J266" s="142" t="str">
        <f>'YARIŞMA BİLGİLERİ'!$F$21</f>
        <v>Yıldız Kızlar</v>
      </c>
      <c r="K266" s="260" t="str">
        <f t="shared" si="4"/>
        <v>Trabzon-Türkiye Yıldızlar Atletizm Şampiyonası</v>
      </c>
      <c r="L266" s="146" t="e">
        <f>#REF!</f>
        <v>#REF!</v>
      </c>
      <c r="M266" s="146" t="s">
        <v>464</v>
      </c>
    </row>
    <row r="267" spans="1:13" ht="24.75" customHeight="1">
      <c r="A267" s="140">
        <v>695</v>
      </c>
      <c r="B267" s="220" t="s">
        <v>417</v>
      </c>
      <c r="C267" s="222" t="e">
        <f>#REF!</f>
        <v>#REF!</v>
      </c>
      <c r="D267" s="224" t="e">
        <f>#REF!</f>
        <v>#REF!</v>
      </c>
      <c r="E267" s="224" t="e">
        <f>#REF!</f>
        <v>#REF!</v>
      </c>
      <c r="F267" s="225" t="e">
        <f>#REF!</f>
        <v>#REF!</v>
      </c>
      <c r="G267" s="223" t="e">
        <f>#REF!</f>
        <v>#REF!</v>
      </c>
      <c r="H267" s="148" t="s">
        <v>356</v>
      </c>
      <c r="I267" s="259"/>
      <c r="J267" s="142" t="str">
        <f>'YARIŞMA BİLGİLERİ'!$F$21</f>
        <v>Yıldız Kızlar</v>
      </c>
      <c r="K267" s="260" t="str">
        <f t="shared" si="4"/>
        <v>Trabzon-Türkiye Yıldızlar Atletizm Şampiyonası</v>
      </c>
      <c r="L267" s="146" t="e">
        <f>#REF!</f>
        <v>#REF!</v>
      </c>
      <c r="M267" s="146" t="s">
        <v>464</v>
      </c>
    </row>
    <row r="268" spans="1:13" ht="24.75" customHeight="1">
      <c r="A268" s="140">
        <v>696</v>
      </c>
      <c r="B268" s="220" t="s">
        <v>417</v>
      </c>
      <c r="C268" s="222" t="e">
        <f>#REF!</f>
        <v>#REF!</v>
      </c>
      <c r="D268" s="224" t="e">
        <f>#REF!</f>
        <v>#REF!</v>
      </c>
      <c r="E268" s="224" t="e">
        <f>#REF!</f>
        <v>#REF!</v>
      </c>
      <c r="F268" s="225" t="e">
        <f>#REF!</f>
        <v>#REF!</v>
      </c>
      <c r="G268" s="223" t="e">
        <f>#REF!</f>
        <v>#REF!</v>
      </c>
      <c r="H268" s="148" t="s">
        <v>356</v>
      </c>
      <c r="I268" s="259"/>
      <c r="J268" s="142" t="str">
        <f>'YARIŞMA BİLGİLERİ'!$F$21</f>
        <v>Yıldız Kızlar</v>
      </c>
      <c r="K268" s="260" t="str">
        <f t="shared" si="4"/>
        <v>Trabzon-Türkiye Yıldızlar Atletizm Şampiyonası</v>
      </c>
      <c r="L268" s="146" t="e">
        <f>#REF!</f>
        <v>#REF!</v>
      </c>
      <c r="M268" s="146" t="s">
        <v>464</v>
      </c>
    </row>
    <row r="269" spans="1:13" ht="24.75" customHeight="1">
      <c r="A269" s="140">
        <v>697</v>
      </c>
      <c r="B269" s="220" t="s">
        <v>417</v>
      </c>
      <c r="C269" s="222" t="e">
        <f>#REF!</f>
        <v>#REF!</v>
      </c>
      <c r="D269" s="224" t="e">
        <f>#REF!</f>
        <v>#REF!</v>
      </c>
      <c r="E269" s="224" t="e">
        <f>#REF!</f>
        <v>#REF!</v>
      </c>
      <c r="F269" s="225" t="e">
        <f>#REF!</f>
        <v>#REF!</v>
      </c>
      <c r="G269" s="223" t="e">
        <f>#REF!</f>
        <v>#REF!</v>
      </c>
      <c r="H269" s="148" t="s">
        <v>356</v>
      </c>
      <c r="I269" s="259"/>
      <c r="J269" s="142" t="str">
        <f>'YARIŞMA BİLGİLERİ'!$F$21</f>
        <v>Yıldız Kızlar</v>
      </c>
      <c r="K269" s="260" t="str">
        <f t="shared" si="4"/>
        <v>Trabzon-Türkiye Yıldızlar Atletizm Şampiyonası</v>
      </c>
      <c r="L269" s="146" t="e">
        <f>#REF!</f>
        <v>#REF!</v>
      </c>
      <c r="M269" s="146" t="s">
        <v>464</v>
      </c>
    </row>
    <row r="270" spans="1:13" ht="24.75" customHeight="1">
      <c r="A270" s="140">
        <v>698</v>
      </c>
      <c r="B270" s="220" t="s">
        <v>417</v>
      </c>
      <c r="C270" s="222" t="e">
        <f>#REF!</f>
        <v>#REF!</v>
      </c>
      <c r="D270" s="224" t="e">
        <f>#REF!</f>
        <v>#REF!</v>
      </c>
      <c r="E270" s="224" t="e">
        <f>#REF!</f>
        <v>#REF!</v>
      </c>
      <c r="F270" s="225" t="e">
        <f>#REF!</f>
        <v>#REF!</v>
      </c>
      <c r="G270" s="223" t="e">
        <f>#REF!</f>
        <v>#REF!</v>
      </c>
      <c r="H270" s="148" t="s">
        <v>356</v>
      </c>
      <c r="I270" s="259"/>
      <c r="J270" s="142" t="str">
        <f>'YARIŞMA BİLGİLERİ'!$F$21</f>
        <v>Yıldız Kızlar</v>
      </c>
      <c r="K270" s="260" t="str">
        <f t="shared" si="4"/>
        <v>Trabzon-Türkiye Yıldızlar Atletizm Şampiyonası</v>
      </c>
      <c r="L270" s="146" t="e">
        <f>#REF!</f>
        <v>#REF!</v>
      </c>
      <c r="M270" s="146" t="s">
        <v>464</v>
      </c>
    </row>
    <row r="271" spans="1:13" ht="24.75" customHeight="1">
      <c r="A271" s="140">
        <v>699</v>
      </c>
      <c r="B271" s="220" t="s">
        <v>417</v>
      </c>
      <c r="C271" s="222" t="e">
        <f>#REF!</f>
        <v>#REF!</v>
      </c>
      <c r="D271" s="224" t="e">
        <f>#REF!</f>
        <v>#REF!</v>
      </c>
      <c r="E271" s="224" t="e">
        <f>#REF!</f>
        <v>#REF!</v>
      </c>
      <c r="F271" s="225" t="e">
        <f>#REF!</f>
        <v>#REF!</v>
      </c>
      <c r="G271" s="223" t="e">
        <f>#REF!</f>
        <v>#REF!</v>
      </c>
      <c r="H271" s="148" t="s">
        <v>356</v>
      </c>
      <c r="I271" s="259"/>
      <c r="J271" s="142" t="str">
        <f>'YARIŞMA BİLGİLERİ'!$F$21</f>
        <v>Yıldız Kızlar</v>
      </c>
      <c r="K271" s="260" t="str">
        <f t="shared" si="4"/>
        <v>Trabzon-Türkiye Yıldızlar Atletizm Şampiyonası</v>
      </c>
      <c r="L271" s="146" t="e">
        <f>#REF!</f>
        <v>#REF!</v>
      </c>
      <c r="M271" s="146" t="s">
        <v>464</v>
      </c>
    </row>
    <row r="272" spans="1:13" ht="24.75" customHeight="1">
      <c r="A272" s="140">
        <v>700</v>
      </c>
      <c r="B272" s="220" t="s">
        <v>417</v>
      </c>
      <c r="C272" s="222" t="e">
        <f>#REF!</f>
        <v>#REF!</v>
      </c>
      <c r="D272" s="224" t="e">
        <f>#REF!</f>
        <v>#REF!</v>
      </c>
      <c r="E272" s="224" t="e">
        <f>#REF!</f>
        <v>#REF!</v>
      </c>
      <c r="F272" s="225" t="e">
        <f>#REF!</f>
        <v>#REF!</v>
      </c>
      <c r="G272" s="223" t="e">
        <f>#REF!</f>
        <v>#REF!</v>
      </c>
      <c r="H272" s="148" t="s">
        <v>356</v>
      </c>
      <c r="I272" s="259"/>
      <c r="J272" s="142" t="str">
        <f>'YARIŞMA BİLGİLERİ'!$F$21</f>
        <v>Yıldız Kızlar</v>
      </c>
      <c r="K272" s="260" t="str">
        <f t="shared" si="4"/>
        <v>Trabzon-Türkiye Yıldızlar Atletizm Şampiyonası</v>
      </c>
      <c r="L272" s="146" t="e">
        <f>#REF!</f>
        <v>#REF!</v>
      </c>
      <c r="M272" s="146" t="s">
        <v>464</v>
      </c>
    </row>
    <row r="273" spans="1:13" ht="24.75" customHeight="1">
      <c r="A273" s="140">
        <v>701</v>
      </c>
      <c r="B273" s="220" t="s">
        <v>417</v>
      </c>
      <c r="C273" s="222" t="e">
        <f>#REF!</f>
        <v>#REF!</v>
      </c>
      <c r="D273" s="224" t="e">
        <f>#REF!</f>
        <v>#REF!</v>
      </c>
      <c r="E273" s="224" t="e">
        <f>#REF!</f>
        <v>#REF!</v>
      </c>
      <c r="F273" s="225" t="e">
        <f>#REF!</f>
        <v>#REF!</v>
      </c>
      <c r="G273" s="223" t="e">
        <f>#REF!</f>
        <v>#REF!</v>
      </c>
      <c r="H273" s="148" t="s">
        <v>356</v>
      </c>
      <c r="I273" s="259"/>
      <c r="J273" s="142" t="str">
        <f>'YARIŞMA BİLGİLERİ'!$F$21</f>
        <v>Yıldız Kızlar</v>
      </c>
      <c r="K273" s="260" t="str">
        <f t="shared" si="4"/>
        <v>Trabzon-Türkiye Yıldızlar Atletizm Şampiyonası</v>
      </c>
      <c r="L273" s="146" t="e">
        <f>#REF!</f>
        <v>#REF!</v>
      </c>
      <c r="M273" s="146" t="s">
        <v>464</v>
      </c>
    </row>
    <row r="274" spans="1:13" ht="24.75" customHeight="1">
      <c r="A274" s="140">
        <v>702</v>
      </c>
      <c r="B274" s="220" t="s">
        <v>417</v>
      </c>
      <c r="C274" s="222" t="e">
        <f>#REF!</f>
        <v>#REF!</v>
      </c>
      <c r="D274" s="224" t="e">
        <f>#REF!</f>
        <v>#REF!</v>
      </c>
      <c r="E274" s="224" t="e">
        <f>#REF!</f>
        <v>#REF!</v>
      </c>
      <c r="F274" s="225" t="e">
        <f>#REF!</f>
        <v>#REF!</v>
      </c>
      <c r="G274" s="223" t="e">
        <f>#REF!</f>
        <v>#REF!</v>
      </c>
      <c r="H274" s="148" t="s">
        <v>356</v>
      </c>
      <c r="I274" s="259"/>
      <c r="J274" s="142" t="str">
        <f>'YARIŞMA BİLGİLERİ'!$F$21</f>
        <v>Yıldız Kızlar</v>
      </c>
      <c r="K274" s="260" t="str">
        <f t="shared" si="4"/>
        <v>Trabzon-Türkiye Yıldızlar Atletizm Şampiyonası</v>
      </c>
      <c r="L274" s="146" t="e">
        <f>#REF!</f>
        <v>#REF!</v>
      </c>
      <c r="M274" s="146" t="s">
        <v>464</v>
      </c>
    </row>
    <row r="275" spans="1:13" ht="24.75" customHeight="1">
      <c r="A275" s="140">
        <v>737</v>
      </c>
      <c r="B275" s="220" t="s">
        <v>417</v>
      </c>
      <c r="C275" s="222" t="e">
        <f>#REF!</f>
        <v>#REF!</v>
      </c>
      <c r="D275" s="224" t="e">
        <f>#REF!</f>
        <v>#REF!</v>
      </c>
      <c r="E275" s="224" t="e">
        <f>#REF!</f>
        <v>#REF!</v>
      </c>
      <c r="F275" s="225" t="e">
        <f>#REF!</f>
        <v>#REF!</v>
      </c>
      <c r="G275" s="223" t="e">
        <f>#REF!</f>
        <v>#REF!</v>
      </c>
      <c r="H275" s="148" t="s">
        <v>356</v>
      </c>
      <c r="I275" s="259"/>
      <c r="J275" s="142" t="str">
        <f>'YARIŞMA BİLGİLERİ'!$F$21</f>
        <v>Yıldız Kızlar</v>
      </c>
      <c r="K275" s="260" t="str">
        <f t="shared" si="4"/>
        <v>Trabzon-Türkiye Yıldızlar Atletizm Şampiyonası</v>
      </c>
      <c r="L275" s="146" t="e">
        <f>#REF!</f>
        <v>#REF!</v>
      </c>
      <c r="M275" s="146" t="s">
        <v>464</v>
      </c>
    </row>
    <row r="276" spans="1:13" ht="24.75" customHeight="1">
      <c r="A276" s="140">
        <v>738</v>
      </c>
      <c r="B276" s="220" t="s">
        <v>417</v>
      </c>
      <c r="C276" s="222" t="e">
        <f>#REF!</f>
        <v>#REF!</v>
      </c>
      <c r="D276" s="224" t="e">
        <f>#REF!</f>
        <v>#REF!</v>
      </c>
      <c r="E276" s="224" t="e">
        <f>#REF!</f>
        <v>#REF!</v>
      </c>
      <c r="F276" s="225" t="e">
        <f>#REF!</f>
        <v>#REF!</v>
      </c>
      <c r="G276" s="223" t="e">
        <f>#REF!</f>
        <v>#REF!</v>
      </c>
      <c r="H276" s="148" t="s">
        <v>356</v>
      </c>
      <c r="I276" s="259"/>
      <c r="J276" s="142" t="str">
        <f>'YARIŞMA BİLGİLERİ'!$F$21</f>
        <v>Yıldız Kızlar</v>
      </c>
      <c r="K276" s="260" t="str">
        <f t="shared" si="4"/>
        <v>Trabzon-Türkiye Yıldızlar Atletizm Şampiyonası</v>
      </c>
      <c r="L276" s="146" t="e">
        <f>#REF!</f>
        <v>#REF!</v>
      </c>
      <c r="M276" s="146" t="s">
        <v>464</v>
      </c>
    </row>
    <row r="277" spans="1:13" ht="24.75" customHeight="1">
      <c r="A277" s="140">
        <v>739</v>
      </c>
      <c r="B277" s="220" t="s">
        <v>417</v>
      </c>
      <c r="C277" s="222" t="e">
        <f>#REF!</f>
        <v>#REF!</v>
      </c>
      <c r="D277" s="224" t="e">
        <f>#REF!</f>
        <v>#REF!</v>
      </c>
      <c r="E277" s="224" t="e">
        <f>#REF!</f>
        <v>#REF!</v>
      </c>
      <c r="F277" s="225" t="e">
        <f>#REF!</f>
        <v>#REF!</v>
      </c>
      <c r="G277" s="223" t="e">
        <f>#REF!</f>
        <v>#REF!</v>
      </c>
      <c r="H277" s="148" t="s">
        <v>356</v>
      </c>
      <c r="I277" s="259"/>
      <c r="J277" s="142" t="str">
        <f>'YARIŞMA BİLGİLERİ'!$F$21</f>
        <v>Yıldız Kızlar</v>
      </c>
      <c r="K277" s="260" t="str">
        <f t="shared" si="4"/>
        <v>Trabzon-Türkiye Yıldızlar Atletizm Şampiyonası</v>
      </c>
      <c r="L277" s="146" t="e">
        <f>#REF!</f>
        <v>#REF!</v>
      </c>
      <c r="M277" s="146" t="s">
        <v>464</v>
      </c>
    </row>
    <row r="278" spans="1:13" ht="24.75" customHeight="1">
      <c r="A278" s="140">
        <v>740</v>
      </c>
      <c r="B278" s="220" t="s">
        <v>417</v>
      </c>
      <c r="C278" s="222" t="e">
        <f>#REF!</f>
        <v>#REF!</v>
      </c>
      <c r="D278" s="224" t="e">
        <f>#REF!</f>
        <v>#REF!</v>
      </c>
      <c r="E278" s="224" t="e">
        <f>#REF!</f>
        <v>#REF!</v>
      </c>
      <c r="F278" s="225" t="e">
        <f>#REF!</f>
        <v>#REF!</v>
      </c>
      <c r="G278" s="223" t="e">
        <f>#REF!</f>
        <v>#REF!</v>
      </c>
      <c r="H278" s="148" t="s">
        <v>356</v>
      </c>
      <c r="I278" s="259"/>
      <c r="J278" s="142" t="str">
        <f>'YARIŞMA BİLGİLERİ'!$F$21</f>
        <v>Yıldız Kızlar</v>
      </c>
      <c r="K278" s="260" t="str">
        <f t="shared" si="4"/>
        <v>Trabzon-Türkiye Yıldızlar Atletizm Şampiyonası</v>
      </c>
      <c r="L278" s="146" t="e">
        <f>#REF!</f>
        <v>#REF!</v>
      </c>
      <c r="M278" s="146" t="s">
        <v>464</v>
      </c>
    </row>
    <row r="279" spans="1:13" ht="24.75" customHeight="1">
      <c r="A279" s="140">
        <v>741</v>
      </c>
      <c r="B279" s="220" t="s">
        <v>417</v>
      </c>
      <c r="C279" s="222" t="e">
        <f>#REF!</f>
        <v>#REF!</v>
      </c>
      <c r="D279" s="224" t="e">
        <f>#REF!</f>
        <v>#REF!</v>
      </c>
      <c r="E279" s="224" t="e">
        <f>#REF!</f>
        <v>#REF!</v>
      </c>
      <c r="F279" s="225" t="e">
        <f>#REF!</f>
        <v>#REF!</v>
      </c>
      <c r="G279" s="223" t="e">
        <f>#REF!</f>
        <v>#REF!</v>
      </c>
      <c r="H279" s="148" t="s">
        <v>356</v>
      </c>
      <c r="I279" s="259"/>
      <c r="J279" s="142" t="str">
        <f>'YARIŞMA BİLGİLERİ'!$F$21</f>
        <v>Yıldız Kızlar</v>
      </c>
      <c r="K279" s="260" t="str">
        <f t="shared" si="4"/>
        <v>Trabzon-Türkiye Yıldızlar Atletizm Şampiyonası</v>
      </c>
      <c r="L279" s="146" t="e">
        <f>#REF!</f>
        <v>#REF!</v>
      </c>
      <c r="M279" s="146" t="s">
        <v>464</v>
      </c>
    </row>
    <row r="280" spans="1:13" ht="24.75" customHeight="1">
      <c r="A280" s="140">
        <v>742</v>
      </c>
      <c r="B280" s="220" t="s">
        <v>417</v>
      </c>
      <c r="C280" s="222" t="e">
        <f>#REF!</f>
        <v>#REF!</v>
      </c>
      <c r="D280" s="224" t="e">
        <f>#REF!</f>
        <v>#REF!</v>
      </c>
      <c r="E280" s="224" t="e">
        <f>#REF!</f>
        <v>#REF!</v>
      </c>
      <c r="F280" s="225" t="e">
        <f>#REF!</f>
        <v>#REF!</v>
      </c>
      <c r="G280" s="223" t="e">
        <f>#REF!</f>
        <v>#REF!</v>
      </c>
      <c r="H280" s="148" t="s">
        <v>356</v>
      </c>
      <c r="I280" s="259"/>
      <c r="J280" s="142" t="str">
        <f>'YARIŞMA BİLGİLERİ'!$F$21</f>
        <v>Yıldız Kızlar</v>
      </c>
      <c r="K280" s="260" t="str">
        <f t="shared" si="4"/>
        <v>Trabzon-Türkiye Yıldızlar Atletizm Şampiyonası</v>
      </c>
      <c r="L280" s="146" t="e">
        <f>#REF!</f>
        <v>#REF!</v>
      </c>
      <c r="M280" s="146" t="s">
        <v>464</v>
      </c>
    </row>
    <row r="281" spans="1:13" ht="24.75" customHeight="1">
      <c r="A281" s="140">
        <v>743</v>
      </c>
      <c r="B281" s="220" t="s">
        <v>417</v>
      </c>
      <c r="C281" s="222" t="e">
        <f>#REF!</f>
        <v>#REF!</v>
      </c>
      <c r="D281" s="224" t="e">
        <f>#REF!</f>
        <v>#REF!</v>
      </c>
      <c r="E281" s="224" t="e">
        <f>#REF!</f>
        <v>#REF!</v>
      </c>
      <c r="F281" s="225" t="e">
        <f>#REF!</f>
        <v>#REF!</v>
      </c>
      <c r="G281" s="223" t="e">
        <f>#REF!</f>
        <v>#REF!</v>
      </c>
      <c r="H281" s="148" t="s">
        <v>356</v>
      </c>
      <c r="I281" s="259"/>
      <c r="J281" s="142" t="str">
        <f>'YARIŞMA BİLGİLERİ'!$F$21</f>
        <v>Yıldız Kızlar</v>
      </c>
      <c r="K281" s="260" t="str">
        <f t="shared" si="4"/>
        <v>Trabzon-Türkiye Yıldızlar Atletizm Şampiyonası</v>
      </c>
      <c r="L281" s="146" t="e">
        <f>#REF!</f>
        <v>#REF!</v>
      </c>
      <c r="M281" s="146" t="s">
        <v>464</v>
      </c>
    </row>
    <row r="282" spans="1:13" ht="24.75" customHeight="1">
      <c r="A282" s="140">
        <v>744</v>
      </c>
      <c r="B282" s="220" t="s">
        <v>417</v>
      </c>
      <c r="C282" s="222" t="e">
        <f>#REF!</f>
        <v>#REF!</v>
      </c>
      <c r="D282" s="224" t="e">
        <f>#REF!</f>
        <v>#REF!</v>
      </c>
      <c r="E282" s="224" t="e">
        <f>#REF!</f>
        <v>#REF!</v>
      </c>
      <c r="F282" s="225" t="e">
        <f>#REF!</f>
        <v>#REF!</v>
      </c>
      <c r="G282" s="223" t="e">
        <f>#REF!</f>
        <v>#REF!</v>
      </c>
      <c r="H282" s="148" t="s">
        <v>356</v>
      </c>
      <c r="I282" s="259"/>
      <c r="J282" s="142" t="str">
        <f>'YARIŞMA BİLGİLERİ'!$F$21</f>
        <v>Yıldız Kızlar</v>
      </c>
      <c r="K282" s="260" t="str">
        <f t="shared" si="4"/>
        <v>Trabzon-Türkiye Yıldızlar Atletizm Şampiyonası</v>
      </c>
      <c r="L282" s="146" t="e">
        <f>#REF!</f>
        <v>#REF!</v>
      </c>
      <c r="M282" s="146" t="s">
        <v>464</v>
      </c>
    </row>
    <row r="283" spans="1:13" ht="24.75" customHeight="1">
      <c r="A283" s="140">
        <v>745</v>
      </c>
      <c r="B283" s="220" t="s">
        <v>417</v>
      </c>
      <c r="C283" s="222" t="e">
        <f>#REF!</f>
        <v>#REF!</v>
      </c>
      <c r="D283" s="224" t="e">
        <f>#REF!</f>
        <v>#REF!</v>
      </c>
      <c r="E283" s="224" t="e">
        <f>#REF!</f>
        <v>#REF!</v>
      </c>
      <c r="F283" s="225" t="e">
        <f>#REF!</f>
        <v>#REF!</v>
      </c>
      <c r="G283" s="223" t="e">
        <f>#REF!</f>
        <v>#REF!</v>
      </c>
      <c r="H283" s="148" t="s">
        <v>356</v>
      </c>
      <c r="I283" s="259"/>
      <c r="J283" s="142" t="str">
        <f>'YARIŞMA BİLGİLERİ'!$F$21</f>
        <v>Yıldız Kızlar</v>
      </c>
      <c r="K283" s="260" t="str">
        <f aca="true" t="shared" si="5" ref="K283:K346">CONCATENATE(K$1,"-",A$1)</f>
        <v>Trabzon-Türkiye Yıldızlar Atletizm Şampiyonası</v>
      </c>
      <c r="L283" s="146" t="e">
        <f>#REF!</f>
        <v>#REF!</v>
      </c>
      <c r="M283" s="146" t="s">
        <v>464</v>
      </c>
    </row>
    <row r="284" spans="1:13" ht="24.75" customHeight="1">
      <c r="A284" s="140">
        <v>746</v>
      </c>
      <c r="B284" s="220" t="s">
        <v>417</v>
      </c>
      <c r="C284" s="222" t="e">
        <f>#REF!</f>
        <v>#REF!</v>
      </c>
      <c r="D284" s="224" t="e">
        <f>#REF!</f>
        <v>#REF!</v>
      </c>
      <c r="E284" s="224" t="e">
        <f>#REF!</f>
        <v>#REF!</v>
      </c>
      <c r="F284" s="225" t="e">
        <f>#REF!</f>
        <v>#REF!</v>
      </c>
      <c r="G284" s="223" t="e">
        <f>#REF!</f>
        <v>#REF!</v>
      </c>
      <c r="H284" s="148" t="s">
        <v>356</v>
      </c>
      <c r="I284" s="259"/>
      <c r="J284" s="142" t="str">
        <f>'YARIŞMA BİLGİLERİ'!$F$21</f>
        <v>Yıldız Kızlar</v>
      </c>
      <c r="K284" s="260" t="str">
        <f t="shared" si="5"/>
        <v>Trabzon-Türkiye Yıldızlar Atletizm Şampiyonası</v>
      </c>
      <c r="L284" s="146" t="e">
        <f>#REF!</f>
        <v>#REF!</v>
      </c>
      <c r="M284" s="146" t="s">
        <v>464</v>
      </c>
    </row>
    <row r="285" spans="1:13" ht="24.75" customHeight="1">
      <c r="A285" s="140">
        <v>747</v>
      </c>
      <c r="B285" s="220" t="s">
        <v>417</v>
      </c>
      <c r="C285" s="222" t="e">
        <f>#REF!</f>
        <v>#REF!</v>
      </c>
      <c r="D285" s="224" t="e">
        <f>#REF!</f>
        <v>#REF!</v>
      </c>
      <c r="E285" s="224" t="e">
        <f>#REF!</f>
        <v>#REF!</v>
      </c>
      <c r="F285" s="225" t="e">
        <f>#REF!</f>
        <v>#REF!</v>
      </c>
      <c r="G285" s="223" t="e">
        <f>#REF!</f>
        <v>#REF!</v>
      </c>
      <c r="H285" s="148" t="s">
        <v>356</v>
      </c>
      <c r="I285" s="259"/>
      <c r="J285" s="142" t="str">
        <f>'YARIŞMA BİLGİLERİ'!$F$21</f>
        <v>Yıldız Kızlar</v>
      </c>
      <c r="K285" s="260" t="str">
        <f t="shared" si="5"/>
        <v>Trabzon-Türkiye Yıldızlar Atletizm Şampiyonası</v>
      </c>
      <c r="L285" s="146" t="e">
        <f>#REF!</f>
        <v>#REF!</v>
      </c>
      <c r="M285" s="146" t="s">
        <v>464</v>
      </c>
    </row>
    <row r="286" spans="1:13" ht="24.75" customHeight="1">
      <c r="A286" s="140">
        <v>748</v>
      </c>
      <c r="B286" s="220" t="s">
        <v>417</v>
      </c>
      <c r="C286" s="222" t="e">
        <f>#REF!</f>
        <v>#REF!</v>
      </c>
      <c r="D286" s="224" t="e">
        <f>#REF!</f>
        <v>#REF!</v>
      </c>
      <c r="E286" s="224" t="e">
        <f>#REF!</f>
        <v>#REF!</v>
      </c>
      <c r="F286" s="225" t="e">
        <f>#REF!</f>
        <v>#REF!</v>
      </c>
      <c r="G286" s="223" t="e">
        <f>#REF!</f>
        <v>#REF!</v>
      </c>
      <c r="H286" s="148" t="s">
        <v>356</v>
      </c>
      <c r="I286" s="259"/>
      <c r="J286" s="142" t="str">
        <f>'YARIŞMA BİLGİLERİ'!$F$21</f>
        <v>Yıldız Kızlar</v>
      </c>
      <c r="K286" s="260" t="str">
        <f t="shared" si="5"/>
        <v>Trabzon-Türkiye Yıldızlar Atletizm Şampiyonası</v>
      </c>
      <c r="L286" s="146" t="e">
        <f>#REF!</f>
        <v>#REF!</v>
      </c>
      <c r="M286" s="146" t="s">
        <v>464</v>
      </c>
    </row>
    <row r="287" spans="1:13" ht="24.75" customHeight="1">
      <c r="A287" s="140">
        <v>749</v>
      </c>
      <c r="B287" s="220" t="s">
        <v>417</v>
      </c>
      <c r="C287" s="222" t="e">
        <f>#REF!</f>
        <v>#REF!</v>
      </c>
      <c r="D287" s="224" t="e">
        <f>#REF!</f>
        <v>#REF!</v>
      </c>
      <c r="E287" s="224" t="e">
        <f>#REF!</f>
        <v>#REF!</v>
      </c>
      <c r="F287" s="225" t="e">
        <f>#REF!</f>
        <v>#REF!</v>
      </c>
      <c r="G287" s="223" t="e">
        <f>#REF!</f>
        <v>#REF!</v>
      </c>
      <c r="H287" s="148" t="s">
        <v>356</v>
      </c>
      <c r="I287" s="259"/>
      <c r="J287" s="142" t="str">
        <f>'YARIŞMA BİLGİLERİ'!$F$21</f>
        <v>Yıldız Kızlar</v>
      </c>
      <c r="K287" s="260" t="str">
        <f t="shared" si="5"/>
        <v>Trabzon-Türkiye Yıldızlar Atletizm Şampiyonası</v>
      </c>
      <c r="L287" s="146" t="e">
        <f>#REF!</f>
        <v>#REF!</v>
      </c>
      <c r="M287" s="146" t="s">
        <v>464</v>
      </c>
    </row>
    <row r="288" spans="1:13" ht="24.75" customHeight="1">
      <c r="A288" s="140">
        <v>750</v>
      </c>
      <c r="B288" s="220" t="s">
        <v>417</v>
      </c>
      <c r="C288" s="222" t="e">
        <f>#REF!</f>
        <v>#REF!</v>
      </c>
      <c r="D288" s="224" t="e">
        <f>#REF!</f>
        <v>#REF!</v>
      </c>
      <c r="E288" s="224" t="e">
        <f>#REF!</f>
        <v>#REF!</v>
      </c>
      <c r="F288" s="225" t="e">
        <f>#REF!</f>
        <v>#REF!</v>
      </c>
      <c r="G288" s="223" t="e">
        <f>#REF!</f>
        <v>#REF!</v>
      </c>
      <c r="H288" s="148" t="s">
        <v>356</v>
      </c>
      <c r="I288" s="259"/>
      <c r="J288" s="142" t="str">
        <f>'YARIŞMA BİLGİLERİ'!$F$21</f>
        <v>Yıldız Kızlar</v>
      </c>
      <c r="K288" s="260" t="str">
        <f t="shared" si="5"/>
        <v>Trabzon-Türkiye Yıldızlar Atletizm Şampiyonası</v>
      </c>
      <c r="L288" s="146" t="e">
        <f>#REF!</f>
        <v>#REF!</v>
      </c>
      <c r="M288" s="146" t="s">
        <v>464</v>
      </c>
    </row>
    <row r="289" spans="1:13" ht="24.75" customHeight="1">
      <c r="A289" s="140">
        <v>751</v>
      </c>
      <c r="B289" s="220" t="s">
        <v>417</v>
      </c>
      <c r="C289" s="222" t="e">
        <f>#REF!</f>
        <v>#REF!</v>
      </c>
      <c r="D289" s="224" t="e">
        <f>#REF!</f>
        <v>#REF!</v>
      </c>
      <c r="E289" s="224" t="e">
        <f>#REF!</f>
        <v>#REF!</v>
      </c>
      <c r="F289" s="225" t="e">
        <f>#REF!</f>
        <v>#REF!</v>
      </c>
      <c r="G289" s="223" t="e">
        <f>#REF!</f>
        <v>#REF!</v>
      </c>
      <c r="H289" s="148" t="s">
        <v>356</v>
      </c>
      <c r="I289" s="259"/>
      <c r="J289" s="142" t="str">
        <f>'YARIŞMA BİLGİLERİ'!$F$21</f>
        <v>Yıldız Kızlar</v>
      </c>
      <c r="K289" s="260" t="str">
        <f t="shared" si="5"/>
        <v>Trabzon-Türkiye Yıldızlar Atletizm Şampiyonası</v>
      </c>
      <c r="L289" s="146" t="e">
        <f>#REF!</f>
        <v>#REF!</v>
      </c>
      <c r="M289" s="146" t="s">
        <v>464</v>
      </c>
    </row>
    <row r="290" spans="1:13" ht="24.75" customHeight="1">
      <c r="A290" s="140">
        <v>752</v>
      </c>
      <c r="B290" s="220" t="s">
        <v>542</v>
      </c>
      <c r="C290" s="222" t="e">
        <f>#REF!</f>
        <v>#REF!</v>
      </c>
      <c r="D290" s="224" t="e">
        <f>#REF!</f>
        <v>#REF!</v>
      </c>
      <c r="E290" s="224" t="e">
        <f>#REF!</f>
        <v>#REF!</v>
      </c>
      <c r="F290" s="225" t="e">
        <f>#REF!</f>
        <v>#REF!</v>
      </c>
      <c r="G290" s="223" t="e">
        <f>#REF!</f>
        <v>#REF!</v>
      </c>
      <c r="H290" s="148" t="s">
        <v>469</v>
      </c>
      <c r="I290" s="259"/>
      <c r="J290" s="142" t="str">
        <f>'YARIŞMA BİLGİLERİ'!$F$21</f>
        <v>Yıldız Kızlar</v>
      </c>
      <c r="K290" s="260" t="str">
        <f t="shared" si="5"/>
        <v>Trabzon-Türkiye Yıldızlar Atletizm Şampiyonası</v>
      </c>
      <c r="L290" s="146" t="e">
        <f>#REF!</f>
        <v>#REF!</v>
      </c>
      <c r="M290" s="146" t="s">
        <v>464</v>
      </c>
    </row>
    <row r="291" spans="1:13" ht="24.75" customHeight="1">
      <c r="A291" s="140">
        <v>753</v>
      </c>
      <c r="B291" s="220" t="s">
        <v>542</v>
      </c>
      <c r="C291" s="222" t="e">
        <f>#REF!</f>
        <v>#REF!</v>
      </c>
      <c r="D291" s="224" t="e">
        <f>#REF!</f>
        <v>#REF!</v>
      </c>
      <c r="E291" s="224" t="e">
        <f>#REF!</f>
        <v>#REF!</v>
      </c>
      <c r="F291" s="225" t="e">
        <f>#REF!</f>
        <v>#REF!</v>
      </c>
      <c r="G291" s="223" t="e">
        <f>#REF!</f>
        <v>#REF!</v>
      </c>
      <c r="H291" s="148" t="s">
        <v>469</v>
      </c>
      <c r="I291" s="259"/>
      <c r="J291" s="142" t="str">
        <f>'YARIŞMA BİLGİLERİ'!$F$21</f>
        <v>Yıldız Kızlar</v>
      </c>
      <c r="K291" s="260" t="str">
        <f t="shared" si="5"/>
        <v>Trabzon-Türkiye Yıldızlar Atletizm Şampiyonası</v>
      </c>
      <c r="L291" s="146" t="e">
        <f>#REF!</f>
        <v>#REF!</v>
      </c>
      <c r="M291" s="146" t="s">
        <v>464</v>
      </c>
    </row>
    <row r="292" spans="1:13" ht="24.75" customHeight="1">
      <c r="A292" s="140">
        <v>754</v>
      </c>
      <c r="B292" s="220" t="s">
        <v>542</v>
      </c>
      <c r="C292" s="222" t="e">
        <f>#REF!</f>
        <v>#REF!</v>
      </c>
      <c r="D292" s="224" t="e">
        <f>#REF!</f>
        <v>#REF!</v>
      </c>
      <c r="E292" s="224" t="e">
        <f>#REF!</f>
        <v>#REF!</v>
      </c>
      <c r="F292" s="225" t="e">
        <f>#REF!</f>
        <v>#REF!</v>
      </c>
      <c r="G292" s="223" t="e">
        <f>#REF!</f>
        <v>#REF!</v>
      </c>
      <c r="H292" s="148" t="s">
        <v>469</v>
      </c>
      <c r="I292" s="259"/>
      <c r="J292" s="142" t="str">
        <f>'YARIŞMA BİLGİLERİ'!$F$21</f>
        <v>Yıldız Kızlar</v>
      </c>
      <c r="K292" s="260" t="str">
        <f t="shared" si="5"/>
        <v>Trabzon-Türkiye Yıldızlar Atletizm Şampiyonası</v>
      </c>
      <c r="L292" s="146" t="e">
        <f>#REF!</f>
        <v>#REF!</v>
      </c>
      <c r="M292" s="146" t="s">
        <v>464</v>
      </c>
    </row>
    <row r="293" spans="1:13" ht="24.75" customHeight="1">
      <c r="A293" s="140">
        <v>755</v>
      </c>
      <c r="B293" s="220" t="s">
        <v>542</v>
      </c>
      <c r="C293" s="222" t="e">
        <f>#REF!</f>
        <v>#REF!</v>
      </c>
      <c r="D293" s="224" t="e">
        <f>#REF!</f>
        <v>#REF!</v>
      </c>
      <c r="E293" s="224" t="e">
        <f>#REF!</f>
        <v>#REF!</v>
      </c>
      <c r="F293" s="225" t="e">
        <f>#REF!</f>
        <v>#REF!</v>
      </c>
      <c r="G293" s="223" t="e">
        <f>#REF!</f>
        <v>#REF!</v>
      </c>
      <c r="H293" s="148" t="s">
        <v>469</v>
      </c>
      <c r="I293" s="259"/>
      <c r="J293" s="142" t="str">
        <f>'YARIŞMA BİLGİLERİ'!$F$21</f>
        <v>Yıldız Kızlar</v>
      </c>
      <c r="K293" s="260" t="str">
        <f t="shared" si="5"/>
        <v>Trabzon-Türkiye Yıldızlar Atletizm Şampiyonası</v>
      </c>
      <c r="L293" s="146" t="e">
        <f>#REF!</f>
        <v>#REF!</v>
      </c>
      <c r="M293" s="146" t="s">
        <v>464</v>
      </c>
    </row>
    <row r="294" spans="1:13" ht="24.75" customHeight="1">
      <c r="A294" s="140">
        <v>756</v>
      </c>
      <c r="B294" s="220" t="s">
        <v>542</v>
      </c>
      <c r="C294" s="222" t="e">
        <f>#REF!</f>
        <v>#REF!</v>
      </c>
      <c r="D294" s="224" t="e">
        <f>#REF!</f>
        <v>#REF!</v>
      </c>
      <c r="E294" s="224" t="e">
        <f>#REF!</f>
        <v>#REF!</v>
      </c>
      <c r="F294" s="225" t="e">
        <f>#REF!</f>
        <v>#REF!</v>
      </c>
      <c r="G294" s="223" t="e">
        <f>#REF!</f>
        <v>#REF!</v>
      </c>
      <c r="H294" s="148" t="s">
        <v>469</v>
      </c>
      <c r="I294" s="259"/>
      <c r="J294" s="142" t="str">
        <f>'YARIŞMA BİLGİLERİ'!$F$21</f>
        <v>Yıldız Kızlar</v>
      </c>
      <c r="K294" s="260" t="str">
        <f t="shared" si="5"/>
        <v>Trabzon-Türkiye Yıldızlar Atletizm Şampiyonası</v>
      </c>
      <c r="L294" s="146" t="e">
        <f>#REF!</f>
        <v>#REF!</v>
      </c>
      <c r="M294" s="146" t="s">
        <v>464</v>
      </c>
    </row>
    <row r="295" spans="1:13" ht="24.75" customHeight="1">
      <c r="A295" s="140">
        <v>757</v>
      </c>
      <c r="B295" s="220" t="s">
        <v>542</v>
      </c>
      <c r="C295" s="222" t="e">
        <f>#REF!</f>
        <v>#REF!</v>
      </c>
      <c r="D295" s="224" t="e">
        <f>#REF!</f>
        <v>#REF!</v>
      </c>
      <c r="E295" s="224" t="e">
        <f>#REF!</f>
        <v>#REF!</v>
      </c>
      <c r="F295" s="225" t="e">
        <f>#REF!</f>
        <v>#REF!</v>
      </c>
      <c r="G295" s="223" t="e">
        <f>#REF!</f>
        <v>#REF!</v>
      </c>
      <c r="H295" s="148" t="s">
        <v>469</v>
      </c>
      <c r="I295" s="259"/>
      <c r="J295" s="142" t="str">
        <f>'YARIŞMA BİLGİLERİ'!$F$21</f>
        <v>Yıldız Kızlar</v>
      </c>
      <c r="K295" s="260" t="str">
        <f t="shared" si="5"/>
        <v>Trabzon-Türkiye Yıldızlar Atletizm Şampiyonası</v>
      </c>
      <c r="L295" s="146" t="e">
        <f>#REF!</f>
        <v>#REF!</v>
      </c>
      <c r="M295" s="146" t="s">
        <v>464</v>
      </c>
    </row>
    <row r="296" spans="1:13" ht="24.75" customHeight="1">
      <c r="A296" s="140">
        <v>758</v>
      </c>
      <c r="B296" s="220" t="s">
        <v>542</v>
      </c>
      <c r="C296" s="222" t="e">
        <f>#REF!</f>
        <v>#REF!</v>
      </c>
      <c r="D296" s="224" t="e">
        <f>#REF!</f>
        <v>#REF!</v>
      </c>
      <c r="E296" s="224" t="e">
        <f>#REF!</f>
        <v>#REF!</v>
      </c>
      <c r="F296" s="225" t="e">
        <f>#REF!</f>
        <v>#REF!</v>
      </c>
      <c r="G296" s="223" t="e">
        <f>#REF!</f>
        <v>#REF!</v>
      </c>
      <c r="H296" s="148" t="s">
        <v>469</v>
      </c>
      <c r="I296" s="259"/>
      <c r="J296" s="142" t="str">
        <f>'YARIŞMA BİLGİLERİ'!$F$21</f>
        <v>Yıldız Kızlar</v>
      </c>
      <c r="K296" s="260" t="str">
        <f t="shared" si="5"/>
        <v>Trabzon-Türkiye Yıldızlar Atletizm Şampiyonası</v>
      </c>
      <c r="L296" s="146" t="e">
        <f>#REF!</f>
        <v>#REF!</v>
      </c>
      <c r="M296" s="146" t="s">
        <v>464</v>
      </c>
    </row>
    <row r="297" spans="1:13" ht="24.75" customHeight="1">
      <c r="A297" s="140">
        <v>759</v>
      </c>
      <c r="B297" s="220" t="s">
        <v>542</v>
      </c>
      <c r="C297" s="222" t="e">
        <f>#REF!</f>
        <v>#REF!</v>
      </c>
      <c r="D297" s="224" t="e">
        <f>#REF!</f>
        <v>#REF!</v>
      </c>
      <c r="E297" s="224" t="e">
        <f>#REF!</f>
        <v>#REF!</v>
      </c>
      <c r="F297" s="225" t="e">
        <f>#REF!</f>
        <v>#REF!</v>
      </c>
      <c r="G297" s="223" t="e">
        <f>#REF!</f>
        <v>#REF!</v>
      </c>
      <c r="H297" s="148" t="s">
        <v>469</v>
      </c>
      <c r="I297" s="259"/>
      <c r="J297" s="142" t="str">
        <f>'YARIŞMA BİLGİLERİ'!$F$21</f>
        <v>Yıldız Kızlar</v>
      </c>
      <c r="K297" s="260" t="str">
        <f t="shared" si="5"/>
        <v>Trabzon-Türkiye Yıldızlar Atletizm Şampiyonası</v>
      </c>
      <c r="L297" s="146" t="e">
        <f>#REF!</f>
        <v>#REF!</v>
      </c>
      <c r="M297" s="146" t="s">
        <v>464</v>
      </c>
    </row>
    <row r="298" spans="1:13" ht="24.75" customHeight="1">
      <c r="A298" s="140">
        <v>760</v>
      </c>
      <c r="B298" s="220" t="s">
        <v>542</v>
      </c>
      <c r="C298" s="222" t="e">
        <f>#REF!</f>
        <v>#REF!</v>
      </c>
      <c r="D298" s="224" t="e">
        <f>#REF!</f>
        <v>#REF!</v>
      </c>
      <c r="E298" s="224" t="e">
        <f>#REF!</f>
        <v>#REF!</v>
      </c>
      <c r="F298" s="225" t="e">
        <f>#REF!</f>
        <v>#REF!</v>
      </c>
      <c r="G298" s="223" t="e">
        <f>#REF!</f>
        <v>#REF!</v>
      </c>
      <c r="H298" s="148" t="s">
        <v>469</v>
      </c>
      <c r="I298" s="259"/>
      <c r="J298" s="142" t="str">
        <f>'YARIŞMA BİLGİLERİ'!$F$21</f>
        <v>Yıldız Kızlar</v>
      </c>
      <c r="K298" s="260" t="str">
        <f t="shared" si="5"/>
        <v>Trabzon-Türkiye Yıldızlar Atletizm Şampiyonası</v>
      </c>
      <c r="L298" s="146" t="e">
        <f>#REF!</f>
        <v>#REF!</v>
      </c>
      <c r="M298" s="146" t="s">
        <v>464</v>
      </c>
    </row>
    <row r="299" spans="1:13" ht="24.75" customHeight="1">
      <c r="A299" s="140">
        <v>761</v>
      </c>
      <c r="B299" s="220" t="s">
        <v>542</v>
      </c>
      <c r="C299" s="222" t="e">
        <f>#REF!</f>
        <v>#REF!</v>
      </c>
      <c r="D299" s="224" t="e">
        <f>#REF!</f>
        <v>#REF!</v>
      </c>
      <c r="E299" s="224" t="e">
        <f>#REF!</f>
        <v>#REF!</v>
      </c>
      <c r="F299" s="225" t="e">
        <f>#REF!</f>
        <v>#REF!</v>
      </c>
      <c r="G299" s="223" t="e">
        <f>#REF!</f>
        <v>#REF!</v>
      </c>
      <c r="H299" s="148" t="s">
        <v>469</v>
      </c>
      <c r="I299" s="259"/>
      <c r="J299" s="142" t="str">
        <f>'YARIŞMA BİLGİLERİ'!$F$21</f>
        <v>Yıldız Kızlar</v>
      </c>
      <c r="K299" s="260" t="str">
        <f t="shared" si="5"/>
        <v>Trabzon-Türkiye Yıldızlar Atletizm Şampiyonası</v>
      </c>
      <c r="L299" s="146" t="e">
        <f>#REF!</f>
        <v>#REF!</v>
      </c>
      <c r="M299" s="146" t="s">
        <v>464</v>
      </c>
    </row>
    <row r="300" spans="1:13" ht="24.75" customHeight="1">
      <c r="A300" s="140">
        <v>762</v>
      </c>
      <c r="B300" s="220" t="s">
        <v>542</v>
      </c>
      <c r="C300" s="222" t="e">
        <f>#REF!</f>
        <v>#REF!</v>
      </c>
      <c r="D300" s="224" t="e">
        <f>#REF!</f>
        <v>#REF!</v>
      </c>
      <c r="E300" s="224" t="e">
        <f>#REF!</f>
        <v>#REF!</v>
      </c>
      <c r="F300" s="225" t="e">
        <f>#REF!</f>
        <v>#REF!</v>
      </c>
      <c r="G300" s="223" t="e">
        <f>#REF!</f>
        <v>#REF!</v>
      </c>
      <c r="H300" s="148" t="s">
        <v>469</v>
      </c>
      <c r="I300" s="259"/>
      <c r="J300" s="142" t="str">
        <f>'YARIŞMA BİLGİLERİ'!$F$21</f>
        <v>Yıldız Kızlar</v>
      </c>
      <c r="K300" s="260" t="str">
        <f t="shared" si="5"/>
        <v>Trabzon-Türkiye Yıldızlar Atletizm Şampiyonası</v>
      </c>
      <c r="L300" s="146" t="e">
        <f>#REF!</f>
        <v>#REF!</v>
      </c>
      <c r="M300" s="146" t="s">
        <v>464</v>
      </c>
    </row>
    <row r="301" spans="1:13" ht="24.75" customHeight="1">
      <c r="A301" s="140">
        <v>763</v>
      </c>
      <c r="B301" s="220" t="s">
        <v>542</v>
      </c>
      <c r="C301" s="222" t="e">
        <f>#REF!</f>
        <v>#REF!</v>
      </c>
      <c r="D301" s="224" t="e">
        <f>#REF!</f>
        <v>#REF!</v>
      </c>
      <c r="E301" s="224" t="e">
        <f>#REF!</f>
        <v>#REF!</v>
      </c>
      <c r="F301" s="225" t="e">
        <f>#REF!</f>
        <v>#REF!</v>
      </c>
      <c r="G301" s="223" t="e">
        <f>#REF!</f>
        <v>#REF!</v>
      </c>
      <c r="H301" s="148" t="s">
        <v>469</v>
      </c>
      <c r="I301" s="259"/>
      <c r="J301" s="142" t="str">
        <f>'YARIŞMA BİLGİLERİ'!$F$21</f>
        <v>Yıldız Kızlar</v>
      </c>
      <c r="K301" s="260" t="str">
        <f t="shared" si="5"/>
        <v>Trabzon-Türkiye Yıldızlar Atletizm Şampiyonası</v>
      </c>
      <c r="L301" s="146" t="e">
        <f>#REF!</f>
        <v>#REF!</v>
      </c>
      <c r="M301" s="146" t="s">
        <v>464</v>
      </c>
    </row>
    <row r="302" spans="1:13" ht="24.75" customHeight="1">
      <c r="A302" s="140">
        <v>764</v>
      </c>
      <c r="B302" s="220" t="s">
        <v>542</v>
      </c>
      <c r="C302" s="222" t="e">
        <f>#REF!</f>
        <v>#REF!</v>
      </c>
      <c r="D302" s="224" t="e">
        <f>#REF!</f>
        <v>#REF!</v>
      </c>
      <c r="E302" s="224" t="e">
        <f>#REF!</f>
        <v>#REF!</v>
      </c>
      <c r="F302" s="225" t="e">
        <f>#REF!</f>
        <v>#REF!</v>
      </c>
      <c r="G302" s="223" t="e">
        <f>#REF!</f>
        <v>#REF!</v>
      </c>
      <c r="H302" s="148" t="s">
        <v>469</v>
      </c>
      <c r="I302" s="259"/>
      <c r="J302" s="142" t="str">
        <f>'YARIŞMA BİLGİLERİ'!$F$21</f>
        <v>Yıldız Kızlar</v>
      </c>
      <c r="K302" s="260" t="str">
        <f t="shared" si="5"/>
        <v>Trabzon-Türkiye Yıldızlar Atletizm Şampiyonası</v>
      </c>
      <c r="L302" s="146" t="e">
        <f>#REF!</f>
        <v>#REF!</v>
      </c>
      <c r="M302" s="146" t="s">
        <v>464</v>
      </c>
    </row>
    <row r="303" spans="1:13" ht="24.75" customHeight="1">
      <c r="A303" s="140">
        <v>771</v>
      </c>
      <c r="B303" s="220" t="s">
        <v>542</v>
      </c>
      <c r="C303" s="222" t="e">
        <f>#REF!</f>
        <v>#REF!</v>
      </c>
      <c r="D303" s="224" t="e">
        <f>#REF!</f>
        <v>#REF!</v>
      </c>
      <c r="E303" s="224" t="e">
        <f>#REF!</f>
        <v>#REF!</v>
      </c>
      <c r="F303" s="225" t="e">
        <f>#REF!</f>
        <v>#REF!</v>
      </c>
      <c r="G303" s="223" t="e">
        <f>#REF!</f>
        <v>#REF!</v>
      </c>
      <c r="H303" s="148" t="s">
        <v>469</v>
      </c>
      <c r="I303" s="259"/>
      <c r="J303" s="142" t="str">
        <f>'YARIŞMA BİLGİLERİ'!$F$21</f>
        <v>Yıldız Kızlar</v>
      </c>
      <c r="K303" s="260" t="str">
        <f t="shared" si="5"/>
        <v>Trabzon-Türkiye Yıldızlar Atletizm Şampiyonası</v>
      </c>
      <c r="L303" s="146" t="e">
        <f>#REF!</f>
        <v>#REF!</v>
      </c>
      <c r="M303" s="146" t="s">
        <v>464</v>
      </c>
    </row>
    <row r="304" spans="1:13" ht="24.75" customHeight="1">
      <c r="A304" s="140">
        <v>772</v>
      </c>
      <c r="B304" s="220" t="s">
        <v>542</v>
      </c>
      <c r="C304" s="222" t="e">
        <f>#REF!</f>
        <v>#REF!</v>
      </c>
      <c r="D304" s="224" t="e">
        <f>#REF!</f>
        <v>#REF!</v>
      </c>
      <c r="E304" s="224" t="e">
        <f>#REF!</f>
        <v>#REF!</v>
      </c>
      <c r="F304" s="225" t="e">
        <f>#REF!</f>
        <v>#REF!</v>
      </c>
      <c r="G304" s="223" t="e">
        <f>#REF!</f>
        <v>#REF!</v>
      </c>
      <c r="H304" s="148" t="s">
        <v>469</v>
      </c>
      <c r="I304" s="259"/>
      <c r="J304" s="142" t="str">
        <f>'YARIŞMA BİLGİLERİ'!$F$21</f>
        <v>Yıldız Kızlar</v>
      </c>
      <c r="K304" s="260" t="str">
        <f t="shared" si="5"/>
        <v>Trabzon-Türkiye Yıldızlar Atletizm Şampiyonası</v>
      </c>
      <c r="L304" s="146" t="e">
        <f>#REF!</f>
        <v>#REF!</v>
      </c>
      <c r="M304" s="146" t="s">
        <v>464</v>
      </c>
    </row>
    <row r="305" spans="1:13" ht="24.75" customHeight="1">
      <c r="A305" s="140">
        <v>773</v>
      </c>
      <c r="B305" s="220" t="s">
        <v>542</v>
      </c>
      <c r="C305" s="222" t="e">
        <f>#REF!</f>
        <v>#REF!</v>
      </c>
      <c r="D305" s="224" t="e">
        <f>#REF!</f>
        <v>#REF!</v>
      </c>
      <c r="E305" s="224" t="e">
        <f>#REF!</f>
        <v>#REF!</v>
      </c>
      <c r="F305" s="225" t="e">
        <f>#REF!</f>
        <v>#REF!</v>
      </c>
      <c r="G305" s="223" t="e">
        <f>#REF!</f>
        <v>#REF!</v>
      </c>
      <c r="H305" s="148" t="s">
        <v>469</v>
      </c>
      <c r="I305" s="259"/>
      <c r="J305" s="142" t="str">
        <f>'YARIŞMA BİLGİLERİ'!$F$21</f>
        <v>Yıldız Kızlar</v>
      </c>
      <c r="K305" s="260" t="str">
        <f t="shared" si="5"/>
        <v>Trabzon-Türkiye Yıldızlar Atletizm Şampiyonası</v>
      </c>
      <c r="L305" s="146" t="e">
        <f>#REF!</f>
        <v>#REF!</v>
      </c>
      <c r="M305" s="146" t="s">
        <v>464</v>
      </c>
    </row>
    <row r="306" spans="1:13" ht="24.75" customHeight="1">
      <c r="A306" s="140">
        <v>774</v>
      </c>
      <c r="B306" s="220" t="s">
        <v>542</v>
      </c>
      <c r="C306" s="222" t="e">
        <f>#REF!</f>
        <v>#REF!</v>
      </c>
      <c r="D306" s="224" t="e">
        <f>#REF!</f>
        <v>#REF!</v>
      </c>
      <c r="E306" s="224" t="e">
        <f>#REF!</f>
        <v>#REF!</v>
      </c>
      <c r="F306" s="225" t="e">
        <f>#REF!</f>
        <v>#REF!</v>
      </c>
      <c r="G306" s="223" t="e">
        <f>#REF!</f>
        <v>#REF!</v>
      </c>
      <c r="H306" s="148" t="s">
        <v>469</v>
      </c>
      <c r="I306" s="259"/>
      <c r="J306" s="142" t="str">
        <f>'YARIŞMA BİLGİLERİ'!$F$21</f>
        <v>Yıldız Kızlar</v>
      </c>
      <c r="K306" s="260" t="str">
        <f t="shared" si="5"/>
        <v>Trabzon-Türkiye Yıldızlar Atletizm Şampiyonası</v>
      </c>
      <c r="L306" s="146" t="e">
        <f>#REF!</f>
        <v>#REF!</v>
      </c>
      <c r="M306" s="146" t="s">
        <v>464</v>
      </c>
    </row>
    <row r="307" spans="1:13" ht="24.75" customHeight="1">
      <c r="A307" s="140">
        <v>775</v>
      </c>
      <c r="B307" s="220" t="s">
        <v>542</v>
      </c>
      <c r="C307" s="222" t="e">
        <f>#REF!</f>
        <v>#REF!</v>
      </c>
      <c r="D307" s="224" t="e">
        <f>#REF!</f>
        <v>#REF!</v>
      </c>
      <c r="E307" s="224" t="e">
        <f>#REF!</f>
        <v>#REF!</v>
      </c>
      <c r="F307" s="225" t="e">
        <f>#REF!</f>
        <v>#REF!</v>
      </c>
      <c r="G307" s="223" t="e">
        <f>#REF!</f>
        <v>#REF!</v>
      </c>
      <c r="H307" s="148" t="s">
        <v>469</v>
      </c>
      <c r="I307" s="259"/>
      <c r="J307" s="142" t="str">
        <f>'YARIŞMA BİLGİLERİ'!$F$21</f>
        <v>Yıldız Kızlar</v>
      </c>
      <c r="K307" s="260" t="str">
        <f t="shared" si="5"/>
        <v>Trabzon-Türkiye Yıldızlar Atletizm Şampiyonası</v>
      </c>
      <c r="L307" s="146" t="e">
        <f>#REF!</f>
        <v>#REF!</v>
      </c>
      <c r="M307" s="146" t="s">
        <v>464</v>
      </c>
    </row>
    <row r="308" spans="1:13" ht="24.75" customHeight="1">
      <c r="A308" s="140">
        <v>776</v>
      </c>
      <c r="B308" s="220" t="s">
        <v>542</v>
      </c>
      <c r="C308" s="222" t="e">
        <f>#REF!</f>
        <v>#REF!</v>
      </c>
      <c r="D308" s="224" t="e">
        <f>#REF!</f>
        <v>#REF!</v>
      </c>
      <c r="E308" s="224" t="e">
        <f>#REF!</f>
        <v>#REF!</v>
      </c>
      <c r="F308" s="225" t="e">
        <f>#REF!</f>
        <v>#REF!</v>
      </c>
      <c r="G308" s="223" t="e">
        <f>#REF!</f>
        <v>#REF!</v>
      </c>
      <c r="H308" s="148" t="s">
        <v>469</v>
      </c>
      <c r="I308" s="259"/>
      <c r="J308" s="142" t="str">
        <f>'YARIŞMA BİLGİLERİ'!$F$21</f>
        <v>Yıldız Kızlar</v>
      </c>
      <c r="K308" s="260" t="str">
        <f t="shared" si="5"/>
        <v>Trabzon-Türkiye Yıldızlar Atletizm Şampiyonası</v>
      </c>
      <c r="L308" s="146" t="e">
        <f>#REF!</f>
        <v>#REF!</v>
      </c>
      <c r="M308" s="146" t="s">
        <v>464</v>
      </c>
    </row>
    <row r="309" spans="1:13" ht="24.75" customHeight="1">
      <c r="A309" s="140">
        <v>777</v>
      </c>
      <c r="B309" s="220" t="s">
        <v>542</v>
      </c>
      <c r="C309" s="222" t="e">
        <f>#REF!</f>
        <v>#REF!</v>
      </c>
      <c r="D309" s="224" t="e">
        <f>#REF!</f>
        <v>#REF!</v>
      </c>
      <c r="E309" s="224" t="e">
        <f>#REF!</f>
        <v>#REF!</v>
      </c>
      <c r="F309" s="225" t="e">
        <f>#REF!</f>
        <v>#REF!</v>
      </c>
      <c r="G309" s="223" t="e">
        <f>#REF!</f>
        <v>#REF!</v>
      </c>
      <c r="H309" s="148" t="s">
        <v>469</v>
      </c>
      <c r="I309" s="259"/>
      <c r="J309" s="142" t="str">
        <f>'YARIŞMA BİLGİLERİ'!$F$21</f>
        <v>Yıldız Kızlar</v>
      </c>
      <c r="K309" s="260" t="str">
        <f t="shared" si="5"/>
        <v>Trabzon-Türkiye Yıldızlar Atletizm Şampiyonası</v>
      </c>
      <c r="L309" s="146" t="e">
        <f>#REF!</f>
        <v>#REF!</v>
      </c>
      <c r="M309" s="146" t="s">
        <v>464</v>
      </c>
    </row>
    <row r="310" spans="1:13" ht="24.75" customHeight="1">
      <c r="A310" s="140">
        <v>778</v>
      </c>
      <c r="B310" s="220" t="s">
        <v>542</v>
      </c>
      <c r="C310" s="222" t="e">
        <f>#REF!</f>
        <v>#REF!</v>
      </c>
      <c r="D310" s="224" t="e">
        <f>#REF!</f>
        <v>#REF!</v>
      </c>
      <c r="E310" s="224" t="e">
        <f>#REF!</f>
        <v>#REF!</v>
      </c>
      <c r="F310" s="225" t="e">
        <f>#REF!</f>
        <v>#REF!</v>
      </c>
      <c r="G310" s="223" t="e">
        <f>#REF!</f>
        <v>#REF!</v>
      </c>
      <c r="H310" s="148" t="s">
        <v>469</v>
      </c>
      <c r="I310" s="259"/>
      <c r="J310" s="142" t="str">
        <f>'YARIŞMA BİLGİLERİ'!$F$21</f>
        <v>Yıldız Kızlar</v>
      </c>
      <c r="K310" s="260" t="str">
        <f t="shared" si="5"/>
        <v>Trabzon-Türkiye Yıldızlar Atletizm Şampiyonası</v>
      </c>
      <c r="L310" s="146" t="e">
        <f>#REF!</f>
        <v>#REF!</v>
      </c>
      <c r="M310" s="146" t="s">
        <v>464</v>
      </c>
    </row>
    <row r="311" spans="1:13" ht="24.75" customHeight="1">
      <c r="A311" s="140">
        <v>779</v>
      </c>
      <c r="B311" s="220" t="s">
        <v>542</v>
      </c>
      <c r="C311" s="222" t="e">
        <f>#REF!</f>
        <v>#REF!</v>
      </c>
      <c r="D311" s="224" t="e">
        <f>#REF!</f>
        <v>#REF!</v>
      </c>
      <c r="E311" s="224" t="e">
        <f>#REF!</f>
        <v>#REF!</v>
      </c>
      <c r="F311" s="225" t="e">
        <f>#REF!</f>
        <v>#REF!</v>
      </c>
      <c r="G311" s="223" t="e">
        <f>#REF!</f>
        <v>#REF!</v>
      </c>
      <c r="H311" s="148" t="s">
        <v>469</v>
      </c>
      <c r="I311" s="259"/>
      <c r="J311" s="142" t="str">
        <f>'YARIŞMA BİLGİLERİ'!$F$21</f>
        <v>Yıldız Kızlar</v>
      </c>
      <c r="K311" s="260" t="str">
        <f t="shared" si="5"/>
        <v>Trabzon-Türkiye Yıldızlar Atletizm Şampiyonası</v>
      </c>
      <c r="L311" s="146" t="e">
        <f>#REF!</f>
        <v>#REF!</v>
      </c>
      <c r="M311" s="146" t="s">
        <v>464</v>
      </c>
    </row>
    <row r="312" spans="1:13" ht="24.75" customHeight="1">
      <c r="A312" s="140">
        <v>780</v>
      </c>
      <c r="B312" s="220" t="s">
        <v>542</v>
      </c>
      <c r="C312" s="222" t="e">
        <f>#REF!</f>
        <v>#REF!</v>
      </c>
      <c r="D312" s="224" t="e">
        <f>#REF!</f>
        <v>#REF!</v>
      </c>
      <c r="E312" s="224" t="e">
        <f>#REF!</f>
        <v>#REF!</v>
      </c>
      <c r="F312" s="225" t="e">
        <f>#REF!</f>
        <v>#REF!</v>
      </c>
      <c r="G312" s="223" t="e">
        <f>#REF!</f>
        <v>#REF!</v>
      </c>
      <c r="H312" s="148" t="s">
        <v>469</v>
      </c>
      <c r="I312" s="259"/>
      <c r="J312" s="142" t="str">
        <f>'YARIŞMA BİLGİLERİ'!$F$21</f>
        <v>Yıldız Kızlar</v>
      </c>
      <c r="K312" s="260" t="str">
        <f t="shared" si="5"/>
        <v>Trabzon-Türkiye Yıldızlar Atletizm Şampiyonası</v>
      </c>
      <c r="L312" s="146" t="e">
        <f>#REF!</f>
        <v>#REF!</v>
      </c>
      <c r="M312" s="146" t="s">
        <v>464</v>
      </c>
    </row>
    <row r="313" spans="1:13" ht="24.75" customHeight="1">
      <c r="A313" s="140">
        <v>781</v>
      </c>
      <c r="B313" s="220" t="s">
        <v>542</v>
      </c>
      <c r="C313" s="222" t="e">
        <f>#REF!</f>
        <v>#REF!</v>
      </c>
      <c r="D313" s="224" t="e">
        <f>#REF!</f>
        <v>#REF!</v>
      </c>
      <c r="E313" s="224" t="e">
        <f>#REF!</f>
        <v>#REF!</v>
      </c>
      <c r="F313" s="225" t="e">
        <f>#REF!</f>
        <v>#REF!</v>
      </c>
      <c r="G313" s="223" t="e">
        <f>#REF!</f>
        <v>#REF!</v>
      </c>
      <c r="H313" s="148" t="s">
        <v>469</v>
      </c>
      <c r="I313" s="259"/>
      <c r="J313" s="142" t="str">
        <f>'YARIŞMA BİLGİLERİ'!$F$21</f>
        <v>Yıldız Kızlar</v>
      </c>
      <c r="K313" s="260" t="str">
        <f t="shared" si="5"/>
        <v>Trabzon-Türkiye Yıldızlar Atletizm Şampiyonası</v>
      </c>
      <c r="L313" s="146" t="e">
        <f>#REF!</f>
        <v>#REF!</v>
      </c>
      <c r="M313" s="146" t="s">
        <v>464</v>
      </c>
    </row>
    <row r="314" spans="1:13" ht="24.75" customHeight="1">
      <c r="A314" s="140">
        <v>782</v>
      </c>
      <c r="B314" s="220" t="s">
        <v>542</v>
      </c>
      <c r="C314" s="222" t="e">
        <f>#REF!</f>
        <v>#REF!</v>
      </c>
      <c r="D314" s="224" t="e">
        <f>#REF!</f>
        <v>#REF!</v>
      </c>
      <c r="E314" s="224" t="e">
        <f>#REF!</f>
        <v>#REF!</v>
      </c>
      <c r="F314" s="225" t="e">
        <f>#REF!</f>
        <v>#REF!</v>
      </c>
      <c r="G314" s="223" t="e">
        <f>#REF!</f>
        <v>#REF!</v>
      </c>
      <c r="H314" s="148" t="s">
        <v>469</v>
      </c>
      <c r="I314" s="259"/>
      <c r="J314" s="142" t="str">
        <f>'YARIŞMA BİLGİLERİ'!$F$21</f>
        <v>Yıldız Kızlar</v>
      </c>
      <c r="K314" s="260" t="str">
        <f t="shared" si="5"/>
        <v>Trabzon-Türkiye Yıldızlar Atletizm Şampiyonası</v>
      </c>
      <c r="L314" s="146" t="e">
        <f>#REF!</f>
        <v>#REF!</v>
      </c>
      <c r="M314" s="146" t="s">
        <v>464</v>
      </c>
    </row>
    <row r="315" spans="1:13" ht="24.75" customHeight="1">
      <c r="A315" s="140">
        <v>783</v>
      </c>
      <c r="B315" s="220" t="s">
        <v>542</v>
      </c>
      <c r="C315" s="222" t="e">
        <f>#REF!</f>
        <v>#REF!</v>
      </c>
      <c r="D315" s="224" t="e">
        <f>#REF!</f>
        <v>#REF!</v>
      </c>
      <c r="E315" s="224" t="e">
        <f>#REF!</f>
        <v>#REF!</v>
      </c>
      <c r="F315" s="225" t="e">
        <f>#REF!</f>
        <v>#REF!</v>
      </c>
      <c r="G315" s="223" t="e">
        <f>#REF!</f>
        <v>#REF!</v>
      </c>
      <c r="H315" s="148" t="s">
        <v>469</v>
      </c>
      <c r="I315" s="259"/>
      <c r="J315" s="142" t="str">
        <f>'YARIŞMA BİLGİLERİ'!$F$21</f>
        <v>Yıldız Kızlar</v>
      </c>
      <c r="K315" s="260" t="str">
        <f t="shared" si="5"/>
        <v>Trabzon-Türkiye Yıldızlar Atletizm Şampiyonası</v>
      </c>
      <c r="L315" s="146" t="e">
        <f>#REF!</f>
        <v>#REF!</v>
      </c>
      <c r="M315" s="146" t="s">
        <v>464</v>
      </c>
    </row>
    <row r="316" spans="1:13" ht="24.75" customHeight="1">
      <c r="A316" s="140">
        <v>784</v>
      </c>
      <c r="B316" s="220" t="s">
        <v>542</v>
      </c>
      <c r="C316" s="222" t="e">
        <f>#REF!</f>
        <v>#REF!</v>
      </c>
      <c r="D316" s="224" t="e">
        <f>#REF!</f>
        <v>#REF!</v>
      </c>
      <c r="E316" s="224" t="e">
        <f>#REF!</f>
        <v>#REF!</v>
      </c>
      <c r="F316" s="225" t="e">
        <f>#REF!</f>
        <v>#REF!</v>
      </c>
      <c r="G316" s="223" t="e">
        <f>#REF!</f>
        <v>#REF!</v>
      </c>
      <c r="H316" s="148" t="s">
        <v>469</v>
      </c>
      <c r="I316" s="259"/>
      <c r="J316" s="142" t="str">
        <f>'YARIŞMA BİLGİLERİ'!$F$21</f>
        <v>Yıldız Kızlar</v>
      </c>
      <c r="K316" s="260" t="str">
        <f t="shared" si="5"/>
        <v>Trabzon-Türkiye Yıldızlar Atletizm Şampiyonası</v>
      </c>
      <c r="L316" s="146" t="e">
        <f>#REF!</f>
        <v>#REF!</v>
      </c>
      <c r="M316" s="146" t="s">
        <v>464</v>
      </c>
    </row>
    <row r="317" spans="1:13" ht="24.75" customHeight="1">
      <c r="A317" s="140">
        <v>785</v>
      </c>
      <c r="B317" s="220" t="s">
        <v>542</v>
      </c>
      <c r="C317" s="222" t="e">
        <f>#REF!</f>
        <v>#REF!</v>
      </c>
      <c r="D317" s="224" t="e">
        <f>#REF!</f>
        <v>#REF!</v>
      </c>
      <c r="E317" s="224" t="e">
        <f>#REF!</f>
        <v>#REF!</v>
      </c>
      <c r="F317" s="225" t="e">
        <f>#REF!</f>
        <v>#REF!</v>
      </c>
      <c r="G317" s="223" t="e">
        <f>#REF!</f>
        <v>#REF!</v>
      </c>
      <c r="H317" s="148" t="s">
        <v>469</v>
      </c>
      <c r="I317" s="259"/>
      <c r="J317" s="142" t="str">
        <f>'YARIŞMA BİLGİLERİ'!$F$21</f>
        <v>Yıldız Kızlar</v>
      </c>
      <c r="K317" s="260" t="str">
        <f t="shared" si="5"/>
        <v>Trabzon-Türkiye Yıldızlar Atletizm Şampiyonası</v>
      </c>
      <c r="L317" s="146" t="e">
        <f>#REF!</f>
        <v>#REF!</v>
      </c>
      <c r="M317" s="146" t="s">
        <v>464</v>
      </c>
    </row>
    <row r="318" spans="1:13" ht="57.75" customHeight="1">
      <c r="A318" s="140">
        <v>786</v>
      </c>
      <c r="B318" s="150" t="s">
        <v>541</v>
      </c>
      <c r="C318" s="141" t="e">
        <f>#REF!</f>
        <v>#REF!</v>
      </c>
      <c r="D318" s="145" t="e">
        <f>#REF!</f>
        <v>#REF!</v>
      </c>
      <c r="E318" s="145" t="e">
        <f>#REF!</f>
        <v>#REF!</v>
      </c>
      <c r="F318" s="185" t="e">
        <f>#REF!</f>
        <v>#REF!</v>
      </c>
      <c r="G318" s="148" t="e">
        <f>#REF!</f>
        <v>#REF!</v>
      </c>
      <c r="H318" s="148" t="s">
        <v>541</v>
      </c>
      <c r="I318" s="148"/>
      <c r="J318" s="142" t="str">
        <f>'YARIŞMA BİLGİLERİ'!$F$21</f>
        <v>Yıldız Kızlar</v>
      </c>
      <c r="K318" s="145" t="str">
        <f t="shared" si="5"/>
        <v>Trabzon-Türkiye Yıldızlar Atletizm Şampiyonası</v>
      </c>
      <c r="L318" s="146" t="e">
        <f>#REF!</f>
        <v>#REF!</v>
      </c>
      <c r="M318" s="146" t="s">
        <v>464</v>
      </c>
    </row>
    <row r="319" spans="1:13" ht="57.75" customHeight="1">
      <c r="A319" s="140">
        <v>787</v>
      </c>
      <c r="B319" s="150" t="s">
        <v>541</v>
      </c>
      <c r="C319" s="141" t="e">
        <f>#REF!</f>
        <v>#REF!</v>
      </c>
      <c r="D319" s="145" t="e">
        <f>#REF!</f>
        <v>#REF!</v>
      </c>
      <c r="E319" s="145" t="e">
        <f>#REF!</f>
        <v>#REF!</v>
      </c>
      <c r="F319" s="185" t="e">
        <f>#REF!</f>
        <v>#REF!</v>
      </c>
      <c r="G319" s="148" t="e">
        <f>#REF!</f>
        <v>#REF!</v>
      </c>
      <c r="H319" s="148" t="s">
        <v>541</v>
      </c>
      <c r="I319" s="148"/>
      <c r="J319" s="142" t="str">
        <f>'YARIŞMA BİLGİLERİ'!$F$21</f>
        <v>Yıldız Kızlar</v>
      </c>
      <c r="K319" s="145" t="str">
        <f t="shared" si="5"/>
        <v>Trabzon-Türkiye Yıldızlar Atletizm Şampiyonası</v>
      </c>
      <c r="L319" s="146" t="e">
        <f>#REF!</f>
        <v>#REF!</v>
      </c>
      <c r="M319" s="146" t="s">
        <v>464</v>
      </c>
    </row>
    <row r="320" spans="1:13" ht="57.75" customHeight="1">
      <c r="A320" s="140">
        <v>788</v>
      </c>
      <c r="B320" s="150" t="s">
        <v>541</v>
      </c>
      <c r="C320" s="141" t="e">
        <f>#REF!</f>
        <v>#REF!</v>
      </c>
      <c r="D320" s="145" t="e">
        <f>#REF!</f>
        <v>#REF!</v>
      </c>
      <c r="E320" s="145" t="e">
        <f>#REF!</f>
        <v>#REF!</v>
      </c>
      <c r="F320" s="185" t="e">
        <f>#REF!</f>
        <v>#REF!</v>
      </c>
      <c r="G320" s="148" t="e">
        <f>#REF!</f>
        <v>#REF!</v>
      </c>
      <c r="H320" s="148" t="s">
        <v>541</v>
      </c>
      <c r="I320" s="148"/>
      <c r="J320" s="142" t="str">
        <f>'YARIŞMA BİLGİLERİ'!$F$21</f>
        <v>Yıldız Kızlar</v>
      </c>
      <c r="K320" s="145" t="str">
        <f t="shared" si="5"/>
        <v>Trabzon-Türkiye Yıldızlar Atletizm Şampiyonası</v>
      </c>
      <c r="L320" s="146" t="e">
        <f>#REF!</f>
        <v>#REF!</v>
      </c>
      <c r="M320" s="146" t="s">
        <v>464</v>
      </c>
    </row>
    <row r="321" spans="1:13" ht="57.75" customHeight="1">
      <c r="A321" s="140">
        <v>789</v>
      </c>
      <c r="B321" s="150" t="s">
        <v>541</v>
      </c>
      <c r="C321" s="141" t="e">
        <f>#REF!</f>
        <v>#REF!</v>
      </c>
      <c r="D321" s="145" t="e">
        <f>#REF!</f>
        <v>#REF!</v>
      </c>
      <c r="E321" s="145" t="e">
        <f>#REF!</f>
        <v>#REF!</v>
      </c>
      <c r="F321" s="185" t="e">
        <f>#REF!</f>
        <v>#REF!</v>
      </c>
      <c r="G321" s="148" t="e">
        <f>#REF!</f>
        <v>#REF!</v>
      </c>
      <c r="H321" s="148" t="s">
        <v>541</v>
      </c>
      <c r="I321" s="148"/>
      <c r="J321" s="142" t="str">
        <f>'YARIŞMA BİLGİLERİ'!$F$21</f>
        <v>Yıldız Kızlar</v>
      </c>
      <c r="K321" s="145" t="str">
        <f t="shared" si="5"/>
        <v>Trabzon-Türkiye Yıldızlar Atletizm Şampiyonası</v>
      </c>
      <c r="L321" s="146" t="e">
        <f>#REF!</f>
        <v>#REF!</v>
      </c>
      <c r="M321" s="146" t="s">
        <v>464</v>
      </c>
    </row>
    <row r="322" spans="1:13" ht="57.75" customHeight="1">
      <c r="A322" s="140">
        <v>790</v>
      </c>
      <c r="B322" s="150" t="s">
        <v>541</v>
      </c>
      <c r="C322" s="141" t="e">
        <f>#REF!</f>
        <v>#REF!</v>
      </c>
      <c r="D322" s="145" t="e">
        <f>#REF!</f>
        <v>#REF!</v>
      </c>
      <c r="E322" s="145" t="e">
        <f>#REF!</f>
        <v>#REF!</v>
      </c>
      <c r="F322" s="185" t="e">
        <f>#REF!</f>
        <v>#REF!</v>
      </c>
      <c r="G322" s="148" t="e">
        <f>#REF!</f>
        <v>#REF!</v>
      </c>
      <c r="H322" s="148" t="s">
        <v>541</v>
      </c>
      <c r="I322" s="148"/>
      <c r="J322" s="142" t="str">
        <f>'YARIŞMA BİLGİLERİ'!$F$21</f>
        <v>Yıldız Kızlar</v>
      </c>
      <c r="K322" s="145" t="str">
        <f t="shared" si="5"/>
        <v>Trabzon-Türkiye Yıldızlar Atletizm Şampiyonası</v>
      </c>
      <c r="L322" s="146" t="e">
        <f>#REF!</f>
        <v>#REF!</v>
      </c>
      <c r="M322" s="146" t="s">
        <v>464</v>
      </c>
    </row>
    <row r="323" spans="1:13" ht="57.75" customHeight="1">
      <c r="A323" s="140">
        <v>791</v>
      </c>
      <c r="B323" s="150" t="s">
        <v>541</v>
      </c>
      <c r="C323" s="141" t="e">
        <f>#REF!</f>
        <v>#REF!</v>
      </c>
      <c r="D323" s="145" t="e">
        <f>#REF!</f>
        <v>#REF!</v>
      </c>
      <c r="E323" s="145" t="e">
        <f>#REF!</f>
        <v>#REF!</v>
      </c>
      <c r="F323" s="185" t="e">
        <f>#REF!</f>
        <v>#REF!</v>
      </c>
      <c r="G323" s="148" t="e">
        <f>#REF!</f>
        <v>#REF!</v>
      </c>
      <c r="H323" s="148" t="s">
        <v>541</v>
      </c>
      <c r="I323" s="148"/>
      <c r="J323" s="142" t="str">
        <f>'YARIŞMA BİLGİLERİ'!$F$21</f>
        <v>Yıldız Kızlar</v>
      </c>
      <c r="K323" s="145" t="str">
        <f t="shared" si="5"/>
        <v>Trabzon-Türkiye Yıldızlar Atletizm Şampiyonası</v>
      </c>
      <c r="L323" s="146" t="e">
        <f>#REF!</f>
        <v>#REF!</v>
      </c>
      <c r="M323" s="146" t="s">
        <v>464</v>
      </c>
    </row>
    <row r="324" spans="1:13" ht="57.75" customHeight="1">
      <c r="A324" s="140">
        <v>792</v>
      </c>
      <c r="B324" s="150" t="s">
        <v>541</v>
      </c>
      <c r="C324" s="141" t="e">
        <f>#REF!</f>
        <v>#REF!</v>
      </c>
      <c r="D324" s="145" t="e">
        <f>#REF!</f>
        <v>#REF!</v>
      </c>
      <c r="E324" s="145" t="e">
        <f>#REF!</f>
        <v>#REF!</v>
      </c>
      <c r="F324" s="185" t="e">
        <f>#REF!</f>
        <v>#REF!</v>
      </c>
      <c r="G324" s="148" t="e">
        <f>#REF!</f>
        <v>#REF!</v>
      </c>
      <c r="H324" s="148" t="s">
        <v>541</v>
      </c>
      <c r="I324" s="148"/>
      <c r="J324" s="142" t="str">
        <f>'YARIŞMA BİLGİLERİ'!$F$21</f>
        <v>Yıldız Kızlar</v>
      </c>
      <c r="K324" s="145" t="str">
        <f t="shared" si="5"/>
        <v>Trabzon-Türkiye Yıldızlar Atletizm Şampiyonası</v>
      </c>
      <c r="L324" s="146" t="e">
        <f>#REF!</f>
        <v>#REF!</v>
      </c>
      <c r="M324" s="146" t="s">
        <v>464</v>
      </c>
    </row>
    <row r="325" spans="1:13" ht="57.75" customHeight="1">
      <c r="A325" s="140">
        <v>793</v>
      </c>
      <c r="B325" s="150" t="s">
        <v>541</v>
      </c>
      <c r="C325" s="141" t="e">
        <f>#REF!</f>
        <v>#REF!</v>
      </c>
      <c r="D325" s="145" t="e">
        <f>#REF!</f>
        <v>#REF!</v>
      </c>
      <c r="E325" s="145" t="e">
        <f>#REF!</f>
        <v>#REF!</v>
      </c>
      <c r="F325" s="185" t="e">
        <f>#REF!</f>
        <v>#REF!</v>
      </c>
      <c r="G325" s="148" t="e">
        <f>#REF!</f>
        <v>#REF!</v>
      </c>
      <c r="H325" s="148" t="s">
        <v>541</v>
      </c>
      <c r="I325" s="148"/>
      <c r="J325" s="142" t="str">
        <f>'YARIŞMA BİLGİLERİ'!$F$21</f>
        <v>Yıldız Kızlar</v>
      </c>
      <c r="K325" s="145" t="str">
        <f t="shared" si="5"/>
        <v>Trabzon-Türkiye Yıldızlar Atletizm Şampiyonası</v>
      </c>
      <c r="L325" s="146" t="e">
        <f>#REF!</f>
        <v>#REF!</v>
      </c>
      <c r="M325" s="146" t="s">
        <v>464</v>
      </c>
    </row>
    <row r="326" spans="1:13" ht="57.75" customHeight="1">
      <c r="A326" s="140">
        <v>794</v>
      </c>
      <c r="B326" s="150" t="s">
        <v>541</v>
      </c>
      <c r="C326" s="141" t="e">
        <f>#REF!</f>
        <v>#REF!</v>
      </c>
      <c r="D326" s="145" t="e">
        <f>#REF!</f>
        <v>#REF!</v>
      </c>
      <c r="E326" s="145" t="e">
        <f>#REF!</f>
        <v>#REF!</v>
      </c>
      <c r="F326" s="185" t="e">
        <f>#REF!</f>
        <v>#REF!</v>
      </c>
      <c r="G326" s="148" t="e">
        <f>#REF!</f>
        <v>#REF!</v>
      </c>
      <c r="H326" s="148" t="s">
        <v>541</v>
      </c>
      <c r="I326" s="148"/>
      <c r="J326" s="142" t="str">
        <f>'YARIŞMA BİLGİLERİ'!$F$21</f>
        <v>Yıldız Kızlar</v>
      </c>
      <c r="K326" s="145" t="str">
        <f t="shared" si="5"/>
        <v>Trabzon-Türkiye Yıldızlar Atletizm Şampiyonası</v>
      </c>
      <c r="L326" s="146" t="e">
        <f>#REF!</f>
        <v>#REF!</v>
      </c>
      <c r="M326" s="146" t="s">
        <v>464</v>
      </c>
    </row>
    <row r="327" spans="1:13" ht="57.75" customHeight="1">
      <c r="A327" s="140">
        <v>795</v>
      </c>
      <c r="B327" s="150" t="s">
        <v>541</v>
      </c>
      <c r="C327" s="141" t="e">
        <f>#REF!</f>
        <v>#REF!</v>
      </c>
      <c r="D327" s="145" t="e">
        <f>#REF!</f>
        <v>#REF!</v>
      </c>
      <c r="E327" s="145" t="e">
        <f>#REF!</f>
        <v>#REF!</v>
      </c>
      <c r="F327" s="185" t="e">
        <f>#REF!</f>
        <v>#REF!</v>
      </c>
      <c r="G327" s="148" t="e">
        <f>#REF!</f>
        <v>#REF!</v>
      </c>
      <c r="H327" s="148" t="s">
        <v>541</v>
      </c>
      <c r="I327" s="148"/>
      <c r="J327" s="142" t="str">
        <f>'YARIŞMA BİLGİLERİ'!$F$21</f>
        <v>Yıldız Kızlar</v>
      </c>
      <c r="K327" s="145" t="str">
        <f t="shared" si="5"/>
        <v>Trabzon-Türkiye Yıldızlar Atletizm Şampiyonası</v>
      </c>
      <c r="L327" s="146" t="e">
        <f>#REF!</f>
        <v>#REF!</v>
      </c>
      <c r="M327" s="146" t="s">
        <v>464</v>
      </c>
    </row>
    <row r="328" spans="1:13" ht="57.75" customHeight="1">
      <c r="A328" s="140">
        <v>796</v>
      </c>
      <c r="B328" s="150" t="s">
        <v>541</v>
      </c>
      <c r="C328" s="141" t="e">
        <f>#REF!</f>
        <v>#REF!</v>
      </c>
      <c r="D328" s="145" t="e">
        <f>#REF!</f>
        <v>#REF!</v>
      </c>
      <c r="E328" s="145" t="e">
        <f>#REF!</f>
        <v>#REF!</v>
      </c>
      <c r="F328" s="185" t="e">
        <f>#REF!</f>
        <v>#REF!</v>
      </c>
      <c r="G328" s="148" t="e">
        <f>#REF!</f>
        <v>#REF!</v>
      </c>
      <c r="H328" s="148" t="s">
        <v>541</v>
      </c>
      <c r="I328" s="148"/>
      <c r="J328" s="142" t="str">
        <f>'YARIŞMA BİLGİLERİ'!$F$21</f>
        <v>Yıldız Kızlar</v>
      </c>
      <c r="K328" s="145" t="str">
        <f t="shared" si="5"/>
        <v>Trabzon-Türkiye Yıldızlar Atletizm Şampiyonası</v>
      </c>
      <c r="L328" s="146" t="e">
        <f>#REF!</f>
        <v>#REF!</v>
      </c>
      <c r="M328" s="146" t="s">
        <v>464</v>
      </c>
    </row>
    <row r="329" spans="1:13" ht="57.75" customHeight="1">
      <c r="A329" s="140">
        <v>797</v>
      </c>
      <c r="B329" s="150" t="s">
        <v>541</v>
      </c>
      <c r="C329" s="141" t="e">
        <f>#REF!</f>
        <v>#REF!</v>
      </c>
      <c r="D329" s="145" t="e">
        <f>#REF!</f>
        <v>#REF!</v>
      </c>
      <c r="E329" s="145" t="e">
        <f>#REF!</f>
        <v>#REF!</v>
      </c>
      <c r="F329" s="185" t="e">
        <f>#REF!</f>
        <v>#REF!</v>
      </c>
      <c r="G329" s="148" t="e">
        <f>#REF!</f>
        <v>#REF!</v>
      </c>
      <c r="H329" s="148" t="s">
        <v>541</v>
      </c>
      <c r="I329" s="148"/>
      <c r="J329" s="142" t="str">
        <f>'YARIŞMA BİLGİLERİ'!$F$21</f>
        <v>Yıldız Kızlar</v>
      </c>
      <c r="K329" s="145" t="str">
        <f t="shared" si="5"/>
        <v>Trabzon-Türkiye Yıldızlar Atletizm Şampiyonası</v>
      </c>
      <c r="L329" s="146" t="e">
        <f>#REF!</f>
        <v>#REF!</v>
      </c>
      <c r="M329" s="146" t="s">
        <v>464</v>
      </c>
    </row>
    <row r="330" spans="1:13" ht="57.75" customHeight="1">
      <c r="A330" s="140">
        <v>798</v>
      </c>
      <c r="B330" s="150" t="s">
        <v>541</v>
      </c>
      <c r="C330" s="141" t="e">
        <f>#REF!</f>
        <v>#REF!</v>
      </c>
      <c r="D330" s="145" t="e">
        <f>#REF!</f>
        <v>#REF!</v>
      </c>
      <c r="E330" s="145" t="e">
        <f>#REF!</f>
        <v>#REF!</v>
      </c>
      <c r="F330" s="185" t="e">
        <f>#REF!</f>
        <v>#REF!</v>
      </c>
      <c r="G330" s="148" t="e">
        <f>#REF!</f>
        <v>#REF!</v>
      </c>
      <c r="H330" s="148" t="s">
        <v>541</v>
      </c>
      <c r="I330" s="148"/>
      <c r="J330" s="142" t="str">
        <f>'YARIŞMA BİLGİLERİ'!$F$21</f>
        <v>Yıldız Kızlar</v>
      </c>
      <c r="K330" s="145" t="str">
        <f t="shared" si="5"/>
        <v>Trabzon-Türkiye Yıldızlar Atletizm Şampiyonası</v>
      </c>
      <c r="L330" s="146" t="e">
        <f>#REF!</f>
        <v>#REF!</v>
      </c>
      <c r="M330" s="146" t="s">
        <v>464</v>
      </c>
    </row>
    <row r="331" spans="1:13" ht="57.75" customHeight="1">
      <c r="A331" s="140">
        <v>799</v>
      </c>
      <c r="B331" s="150" t="s">
        <v>541</v>
      </c>
      <c r="C331" s="141" t="e">
        <f>#REF!</f>
        <v>#REF!</v>
      </c>
      <c r="D331" s="145" t="e">
        <f>#REF!</f>
        <v>#REF!</v>
      </c>
      <c r="E331" s="145" t="e">
        <f>#REF!</f>
        <v>#REF!</v>
      </c>
      <c r="F331" s="185" t="e">
        <f>#REF!</f>
        <v>#REF!</v>
      </c>
      <c r="G331" s="148" t="e">
        <f>#REF!</f>
        <v>#REF!</v>
      </c>
      <c r="H331" s="148" t="s">
        <v>541</v>
      </c>
      <c r="I331" s="148"/>
      <c r="J331" s="142" t="str">
        <f>'YARIŞMA BİLGİLERİ'!$F$21</f>
        <v>Yıldız Kızlar</v>
      </c>
      <c r="K331" s="145" t="str">
        <f t="shared" si="5"/>
        <v>Trabzon-Türkiye Yıldızlar Atletizm Şampiyonası</v>
      </c>
      <c r="L331" s="146" t="e">
        <f>#REF!</f>
        <v>#REF!</v>
      </c>
      <c r="M331" s="146" t="s">
        <v>464</v>
      </c>
    </row>
    <row r="332" spans="1:13" ht="57.75" customHeight="1">
      <c r="A332" s="140">
        <v>800</v>
      </c>
      <c r="B332" s="150" t="s">
        <v>541</v>
      </c>
      <c r="C332" s="141" t="e">
        <f>#REF!</f>
        <v>#REF!</v>
      </c>
      <c r="D332" s="145" t="e">
        <f>#REF!</f>
        <v>#REF!</v>
      </c>
      <c r="E332" s="145" t="e">
        <f>#REF!</f>
        <v>#REF!</v>
      </c>
      <c r="F332" s="185" t="e">
        <f>#REF!</f>
        <v>#REF!</v>
      </c>
      <c r="G332" s="148" t="e">
        <f>#REF!</f>
        <v>#REF!</v>
      </c>
      <c r="H332" s="148" t="s">
        <v>541</v>
      </c>
      <c r="I332" s="148"/>
      <c r="J332" s="142" t="str">
        <f>'YARIŞMA BİLGİLERİ'!$F$21</f>
        <v>Yıldız Kızlar</v>
      </c>
      <c r="K332" s="145" t="str">
        <f t="shared" si="5"/>
        <v>Trabzon-Türkiye Yıldızlar Atletizm Şampiyonası</v>
      </c>
      <c r="L332" s="146" t="e">
        <f>#REF!</f>
        <v>#REF!</v>
      </c>
      <c r="M332" s="146" t="s">
        <v>464</v>
      </c>
    </row>
    <row r="333" spans="1:13" ht="57.75" customHeight="1">
      <c r="A333" s="140">
        <v>801</v>
      </c>
      <c r="B333" s="150" t="s">
        <v>541</v>
      </c>
      <c r="C333" s="141" t="e">
        <f>#REF!</f>
        <v>#REF!</v>
      </c>
      <c r="D333" s="145" t="e">
        <f>#REF!</f>
        <v>#REF!</v>
      </c>
      <c r="E333" s="145" t="e">
        <f>#REF!</f>
        <v>#REF!</v>
      </c>
      <c r="F333" s="185" t="e">
        <f>#REF!</f>
        <v>#REF!</v>
      </c>
      <c r="G333" s="148" t="e">
        <f>#REF!</f>
        <v>#REF!</v>
      </c>
      <c r="H333" s="148" t="s">
        <v>541</v>
      </c>
      <c r="I333" s="148"/>
      <c r="J333" s="142" t="str">
        <f>'YARIŞMA BİLGİLERİ'!$F$21</f>
        <v>Yıldız Kızlar</v>
      </c>
      <c r="K333" s="145" t="str">
        <f t="shared" si="5"/>
        <v>Trabzon-Türkiye Yıldızlar Atletizm Şampiyonası</v>
      </c>
      <c r="L333" s="146" t="e">
        <f>#REF!</f>
        <v>#REF!</v>
      </c>
      <c r="M333" s="146" t="s">
        <v>464</v>
      </c>
    </row>
    <row r="334" spans="1:13" ht="57.75" customHeight="1">
      <c r="A334" s="140">
        <v>802</v>
      </c>
      <c r="B334" s="150" t="s">
        <v>541</v>
      </c>
      <c r="C334" s="141" t="e">
        <f>#REF!</f>
        <v>#REF!</v>
      </c>
      <c r="D334" s="145" t="e">
        <f>#REF!</f>
        <v>#REF!</v>
      </c>
      <c r="E334" s="145" t="e">
        <f>#REF!</f>
        <v>#REF!</v>
      </c>
      <c r="F334" s="185" t="e">
        <f>#REF!</f>
        <v>#REF!</v>
      </c>
      <c r="G334" s="148" t="e">
        <f>#REF!</f>
        <v>#REF!</v>
      </c>
      <c r="H334" s="148" t="s">
        <v>541</v>
      </c>
      <c r="I334" s="148"/>
      <c r="J334" s="142" t="str">
        <f>'YARIŞMA BİLGİLERİ'!$F$21</f>
        <v>Yıldız Kızlar</v>
      </c>
      <c r="K334" s="145" t="str">
        <f t="shared" si="5"/>
        <v>Trabzon-Türkiye Yıldızlar Atletizm Şampiyonası</v>
      </c>
      <c r="L334" s="146" t="e">
        <f>#REF!</f>
        <v>#REF!</v>
      </c>
      <c r="M334" s="146" t="s">
        <v>464</v>
      </c>
    </row>
    <row r="335" spans="1:13" ht="57.75" customHeight="1">
      <c r="A335" s="140">
        <v>803</v>
      </c>
      <c r="B335" s="150" t="s">
        <v>541</v>
      </c>
      <c r="C335" s="141" t="e">
        <f>#REF!</f>
        <v>#REF!</v>
      </c>
      <c r="D335" s="145" t="e">
        <f>#REF!</f>
        <v>#REF!</v>
      </c>
      <c r="E335" s="145" t="e">
        <f>#REF!</f>
        <v>#REF!</v>
      </c>
      <c r="F335" s="185" t="e">
        <f>#REF!</f>
        <v>#REF!</v>
      </c>
      <c r="G335" s="148" t="e">
        <f>#REF!</f>
        <v>#REF!</v>
      </c>
      <c r="H335" s="148" t="s">
        <v>541</v>
      </c>
      <c r="I335" s="148"/>
      <c r="J335" s="142" t="str">
        <f>'YARIŞMA BİLGİLERİ'!$F$21</f>
        <v>Yıldız Kızlar</v>
      </c>
      <c r="K335" s="145" t="str">
        <f t="shared" si="5"/>
        <v>Trabzon-Türkiye Yıldızlar Atletizm Şampiyonası</v>
      </c>
      <c r="L335" s="146" t="e">
        <f>#REF!</f>
        <v>#REF!</v>
      </c>
      <c r="M335" s="146" t="s">
        <v>464</v>
      </c>
    </row>
    <row r="336" spans="1:13" ht="24">
      <c r="A336" s="140">
        <v>804</v>
      </c>
      <c r="B336" s="150" t="s">
        <v>119</v>
      </c>
      <c r="C336" s="141" t="e">
        <f>#REF!</f>
        <v>#REF!</v>
      </c>
      <c r="D336" s="145" t="e">
        <f>#REF!</f>
        <v>#REF!</v>
      </c>
      <c r="E336" s="145" t="e">
        <f>#REF!</f>
        <v>#REF!</v>
      </c>
      <c r="F336" s="185" t="e">
        <f>#REF!</f>
        <v>#REF!</v>
      </c>
      <c r="G336" s="143" t="e">
        <f>#REF!</f>
        <v>#REF!</v>
      </c>
      <c r="H336" s="142" t="s">
        <v>119</v>
      </c>
      <c r="I336" s="148"/>
      <c r="J336" s="142" t="str">
        <f>'YARIŞMA BİLGİLERİ'!$F$21</f>
        <v>Yıldız Kızlar</v>
      </c>
      <c r="K336" s="145" t="str">
        <f t="shared" si="5"/>
        <v>Trabzon-Türkiye Yıldızlar Atletizm Şampiyonası</v>
      </c>
      <c r="L336" s="146" t="e">
        <f>#REF!</f>
        <v>#REF!</v>
      </c>
      <c r="M336" s="146" t="s">
        <v>464</v>
      </c>
    </row>
    <row r="337" spans="1:13" ht="24">
      <c r="A337" s="140">
        <v>805</v>
      </c>
      <c r="B337" s="150" t="s">
        <v>119</v>
      </c>
      <c r="C337" s="141" t="e">
        <f>#REF!</f>
        <v>#REF!</v>
      </c>
      <c r="D337" s="145" t="e">
        <f>#REF!</f>
        <v>#REF!</v>
      </c>
      <c r="E337" s="145" t="e">
        <f>#REF!</f>
        <v>#REF!</v>
      </c>
      <c r="F337" s="185" t="e">
        <f>#REF!</f>
        <v>#REF!</v>
      </c>
      <c r="G337" s="143" t="e">
        <f>#REF!</f>
        <v>#REF!</v>
      </c>
      <c r="H337" s="142" t="s">
        <v>119</v>
      </c>
      <c r="I337" s="148"/>
      <c r="J337" s="142" t="str">
        <f>'YARIŞMA BİLGİLERİ'!$F$21</f>
        <v>Yıldız Kızlar</v>
      </c>
      <c r="K337" s="145" t="str">
        <f t="shared" si="5"/>
        <v>Trabzon-Türkiye Yıldızlar Atletizm Şampiyonası</v>
      </c>
      <c r="L337" s="146" t="e">
        <f>#REF!</f>
        <v>#REF!</v>
      </c>
      <c r="M337" s="146" t="s">
        <v>464</v>
      </c>
    </row>
    <row r="338" spans="1:13" ht="24">
      <c r="A338" s="140">
        <v>806</v>
      </c>
      <c r="B338" s="150" t="s">
        <v>119</v>
      </c>
      <c r="C338" s="141" t="e">
        <f>#REF!</f>
        <v>#REF!</v>
      </c>
      <c r="D338" s="145" t="e">
        <f>#REF!</f>
        <v>#REF!</v>
      </c>
      <c r="E338" s="145" t="e">
        <f>#REF!</f>
        <v>#REF!</v>
      </c>
      <c r="F338" s="185" t="e">
        <f>#REF!</f>
        <v>#REF!</v>
      </c>
      <c r="G338" s="143" t="e">
        <f>#REF!</f>
        <v>#REF!</v>
      </c>
      <c r="H338" s="142" t="s">
        <v>119</v>
      </c>
      <c r="I338" s="148"/>
      <c r="J338" s="142" t="str">
        <f>'YARIŞMA BİLGİLERİ'!$F$21</f>
        <v>Yıldız Kızlar</v>
      </c>
      <c r="K338" s="145" t="str">
        <f t="shared" si="5"/>
        <v>Trabzon-Türkiye Yıldızlar Atletizm Şampiyonası</v>
      </c>
      <c r="L338" s="146" t="e">
        <f>#REF!</f>
        <v>#REF!</v>
      </c>
      <c r="M338" s="146" t="s">
        <v>464</v>
      </c>
    </row>
    <row r="339" spans="1:13" ht="24">
      <c r="A339" s="140">
        <v>807</v>
      </c>
      <c r="B339" s="150" t="s">
        <v>119</v>
      </c>
      <c r="C339" s="141" t="e">
        <f>#REF!</f>
        <v>#REF!</v>
      </c>
      <c r="D339" s="145" t="e">
        <f>#REF!</f>
        <v>#REF!</v>
      </c>
      <c r="E339" s="145" t="e">
        <f>#REF!</f>
        <v>#REF!</v>
      </c>
      <c r="F339" s="185" t="e">
        <f>#REF!</f>
        <v>#REF!</v>
      </c>
      <c r="G339" s="143" t="e">
        <f>#REF!</f>
        <v>#REF!</v>
      </c>
      <c r="H339" s="142" t="s">
        <v>119</v>
      </c>
      <c r="I339" s="148"/>
      <c r="J339" s="142" t="str">
        <f>'YARIŞMA BİLGİLERİ'!$F$21</f>
        <v>Yıldız Kızlar</v>
      </c>
      <c r="K339" s="145" t="str">
        <f t="shared" si="5"/>
        <v>Trabzon-Türkiye Yıldızlar Atletizm Şampiyonası</v>
      </c>
      <c r="L339" s="146" t="e">
        <f>#REF!</f>
        <v>#REF!</v>
      </c>
      <c r="M339" s="146" t="s">
        <v>464</v>
      </c>
    </row>
    <row r="340" spans="1:13" ht="24">
      <c r="A340" s="140">
        <v>808</v>
      </c>
      <c r="B340" s="150" t="s">
        <v>119</v>
      </c>
      <c r="C340" s="141" t="e">
        <f>#REF!</f>
        <v>#REF!</v>
      </c>
      <c r="D340" s="145" t="e">
        <f>#REF!</f>
        <v>#REF!</v>
      </c>
      <c r="E340" s="145" t="e">
        <f>#REF!</f>
        <v>#REF!</v>
      </c>
      <c r="F340" s="185" t="e">
        <f>#REF!</f>
        <v>#REF!</v>
      </c>
      <c r="G340" s="143" t="e">
        <f>#REF!</f>
        <v>#REF!</v>
      </c>
      <c r="H340" s="142" t="s">
        <v>119</v>
      </c>
      <c r="I340" s="148"/>
      <c r="J340" s="142" t="str">
        <f>'YARIŞMA BİLGİLERİ'!$F$21</f>
        <v>Yıldız Kızlar</v>
      </c>
      <c r="K340" s="145" t="str">
        <f t="shared" si="5"/>
        <v>Trabzon-Türkiye Yıldızlar Atletizm Şampiyonası</v>
      </c>
      <c r="L340" s="146" t="e">
        <f>#REF!</f>
        <v>#REF!</v>
      </c>
      <c r="M340" s="146" t="s">
        <v>464</v>
      </c>
    </row>
    <row r="341" spans="1:13" ht="24">
      <c r="A341" s="140">
        <v>809</v>
      </c>
      <c r="B341" s="150" t="s">
        <v>119</v>
      </c>
      <c r="C341" s="141" t="e">
        <f>#REF!</f>
        <v>#REF!</v>
      </c>
      <c r="D341" s="145" t="e">
        <f>#REF!</f>
        <v>#REF!</v>
      </c>
      <c r="E341" s="145" t="e">
        <f>#REF!</f>
        <v>#REF!</v>
      </c>
      <c r="F341" s="185" t="e">
        <f>#REF!</f>
        <v>#REF!</v>
      </c>
      <c r="G341" s="143" t="e">
        <f>#REF!</f>
        <v>#REF!</v>
      </c>
      <c r="H341" s="142" t="s">
        <v>119</v>
      </c>
      <c r="I341" s="148"/>
      <c r="J341" s="142" t="str">
        <f>'YARIŞMA BİLGİLERİ'!$F$21</f>
        <v>Yıldız Kızlar</v>
      </c>
      <c r="K341" s="145" t="str">
        <f t="shared" si="5"/>
        <v>Trabzon-Türkiye Yıldızlar Atletizm Şampiyonası</v>
      </c>
      <c r="L341" s="146" t="e">
        <f>#REF!</f>
        <v>#REF!</v>
      </c>
      <c r="M341" s="146" t="s">
        <v>464</v>
      </c>
    </row>
    <row r="342" spans="1:13" ht="24">
      <c r="A342" s="140">
        <v>810</v>
      </c>
      <c r="B342" s="150" t="s">
        <v>119</v>
      </c>
      <c r="C342" s="141" t="e">
        <f>#REF!</f>
        <v>#REF!</v>
      </c>
      <c r="D342" s="145" t="e">
        <f>#REF!</f>
        <v>#REF!</v>
      </c>
      <c r="E342" s="145" t="e">
        <f>#REF!</f>
        <v>#REF!</v>
      </c>
      <c r="F342" s="185" t="e">
        <f>#REF!</f>
        <v>#REF!</v>
      </c>
      <c r="G342" s="143" t="e">
        <f>#REF!</f>
        <v>#REF!</v>
      </c>
      <c r="H342" s="142" t="s">
        <v>119</v>
      </c>
      <c r="I342" s="148"/>
      <c r="J342" s="142" t="str">
        <f>'YARIŞMA BİLGİLERİ'!$F$21</f>
        <v>Yıldız Kızlar</v>
      </c>
      <c r="K342" s="145" t="str">
        <f t="shared" si="5"/>
        <v>Trabzon-Türkiye Yıldızlar Atletizm Şampiyonası</v>
      </c>
      <c r="L342" s="146" t="e">
        <f>#REF!</f>
        <v>#REF!</v>
      </c>
      <c r="M342" s="146" t="s">
        <v>464</v>
      </c>
    </row>
    <row r="343" spans="1:13" ht="24">
      <c r="A343" s="140">
        <v>811</v>
      </c>
      <c r="B343" s="150" t="s">
        <v>119</v>
      </c>
      <c r="C343" s="141" t="e">
        <f>#REF!</f>
        <v>#REF!</v>
      </c>
      <c r="D343" s="145" t="e">
        <f>#REF!</f>
        <v>#REF!</v>
      </c>
      <c r="E343" s="145" t="e">
        <f>#REF!</f>
        <v>#REF!</v>
      </c>
      <c r="F343" s="185" t="e">
        <f>#REF!</f>
        <v>#REF!</v>
      </c>
      <c r="G343" s="143" t="e">
        <f>#REF!</f>
        <v>#REF!</v>
      </c>
      <c r="H343" s="142" t="s">
        <v>119</v>
      </c>
      <c r="I343" s="148"/>
      <c r="J343" s="142" t="str">
        <f>'YARIŞMA BİLGİLERİ'!$F$21</f>
        <v>Yıldız Kızlar</v>
      </c>
      <c r="K343" s="145" t="str">
        <f t="shared" si="5"/>
        <v>Trabzon-Türkiye Yıldızlar Atletizm Şampiyonası</v>
      </c>
      <c r="L343" s="146" t="e">
        <f>#REF!</f>
        <v>#REF!</v>
      </c>
      <c r="M343" s="146" t="s">
        <v>464</v>
      </c>
    </row>
    <row r="344" spans="1:13" ht="24">
      <c r="A344" s="140">
        <v>812</v>
      </c>
      <c r="B344" s="150" t="s">
        <v>119</v>
      </c>
      <c r="C344" s="141" t="e">
        <f>#REF!</f>
        <v>#REF!</v>
      </c>
      <c r="D344" s="145" t="e">
        <f>#REF!</f>
        <v>#REF!</v>
      </c>
      <c r="E344" s="145" t="e">
        <f>#REF!</f>
        <v>#REF!</v>
      </c>
      <c r="F344" s="185" t="e">
        <f>#REF!</f>
        <v>#REF!</v>
      </c>
      <c r="G344" s="143" t="e">
        <f>#REF!</f>
        <v>#REF!</v>
      </c>
      <c r="H344" s="142" t="s">
        <v>119</v>
      </c>
      <c r="I344" s="148"/>
      <c r="J344" s="142" t="str">
        <f>'YARIŞMA BİLGİLERİ'!$F$21</f>
        <v>Yıldız Kızlar</v>
      </c>
      <c r="K344" s="145" t="str">
        <f t="shared" si="5"/>
        <v>Trabzon-Türkiye Yıldızlar Atletizm Şampiyonası</v>
      </c>
      <c r="L344" s="146" t="e">
        <f>#REF!</f>
        <v>#REF!</v>
      </c>
      <c r="M344" s="146" t="s">
        <v>464</v>
      </c>
    </row>
    <row r="345" spans="1:13" ht="24">
      <c r="A345" s="140">
        <v>813</v>
      </c>
      <c r="B345" s="150" t="s">
        <v>119</v>
      </c>
      <c r="C345" s="141" t="e">
        <f>#REF!</f>
        <v>#REF!</v>
      </c>
      <c r="D345" s="145" t="e">
        <f>#REF!</f>
        <v>#REF!</v>
      </c>
      <c r="E345" s="145" t="e">
        <f>#REF!</f>
        <v>#REF!</v>
      </c>
      <c r="F345" s="185" t="e">
        <f>#REF!</f>
        <v>#REF!</v>
      </c>
      <c r="G345" s="143" t="e">
        <f>#REF!</f>
        <v>#REF!</v>
      </c>
      <c r="H345" s="142" t="s">
        <v>119</v>
      </c>
      <c r="I345" s="148"/>
      <c r="J345" s="142" t="str">
        <f>'YARIŞMA BİLGİLERİ'!$F$21</f>
        <v>Yıldız Kızlar</v>
      </c>
      <c r="K345" s="145" t="str">
        <f t="shared" si="5"/>
        <v>Trabzon-Türkiye Yıldızlar Atletizm Şampiyonası</v>
      </c>
      <c r="L345" s="146" t="e">
        <f>#REF!</f>
        <v>#REF!</v>
      </c>
      <c r="M345" s="146" t="s">
        <v>464</v>
      </c>
    </row>
    <row r="346" spans="1:13" ht="24">
      <c r="A346" s="140">
        <v>814</v>
      </c>
      <c r="B346" s="150" t="s">
        <v>119</v>
      </c>
      <c r="C346" s="141" t="e">
        <f>#REF!</f>
        <v>#REF!</v>
      </c>
      <c r="D346" s="145" t="e">
        <f>#REF!</f>
        <v>#REF!</v>
      </c>
      <c r="E346" s="145" t="e">
        <f>#REF!</f>
        <v>#REF!</v>
      </c>
      <c r="F346" s="185" t="e">
        <f>#REF!</f>
        <v>#REF!</v>
      </c>
      <c r="G346" s="143" t="e">
        <f>#REF!</f>
        <v>#REF!</v>
      </c>
      <c r="H346" s="142" t="s">
        <v>119</v>
      </c>
      <c r="I346" s="148"/>
      <c r="J346" s="142" t="str">
        <f>'YARIŞMA BİLGİLERİ'!$F$21</f>
        <v>Yıldız Kızlar</v>
      </c>
      <c r="K346" s="145" t="str">
        <f t="shared" si="5"/>
        <v>Trabzon-Türkiye Yıldızlar Atletizm Şampiyonası</v>
      </c>
      <c r="L346" s="146" t="e">
        <f>#REF!</f>
        <v>#REF!</v>
      </c>
      <c r="M346" s="146" t="s">
        <v>464</v>
      </c>
    </row>
    <row r="347" spans="1:13" ht="24">
      <c r="A347" s="140">
        <v>815</v>
      </c>
      <c r="B347" s="150" t="s">
        <v>119</v>
      </c>
      <c r="C347" s="141" t="e">
        <f>#REF!</f>
        <v>#REF!</v>
      </c>
      <c r="D347" s="145" t="e">
        <f>#REF!</f>
        <v>#REF!</v>
      </c>
      <c r="E347" s="145" t="e">
        <f>#REF!</f>
        <v>#REF!</v>
      </c>
      <c r="F347" s="185" t="e">
        <f>#REF!</f>
        <v>#REF!</v>
      </c>
      <c r="G347" s="143" t="e">
        <f>#REF!</f>
        <v>#REF!</v>
      </c>
      <c r="H347" s="142" t="s">
        <v>119</v>
      </c>
      <c r="I347" s="148"/>
      <c r="J347" s="142" t="str">
        <f>'YARIŞMA BİLGİLERİ'!$F$21</f>
        <v>Yıldız Kızlar</v>
      </c>
      <c r="K347" s="145" t="str">
        <f aca="true" t="shared" si="6" ref="K347:K371">CONCATENATE(K$1,"-",A$1)</f>
        <v>Trabzon-Türkiye Yıldızlar Atletizm Şampiyonası</v>
      </c>
      <c r="L347" s="146" t="e">
        <f>#REF!</f>
        <v>#REF!</v>
      </c>
      <c r="M347" s="146" t="s">
        <v>464</v>
      </c>
    </row>
    <row r="348" spans="1:13" ht="24">
      <c r="A348" s="140">
        <v>816</v>
      </c>
      <c r="B348" s="150" t="s">
        <v>119</v>
      </c>
      <c r="C348" s="141" t="e">
        <f>#REF!</f>
        <v>#REF!</v>
      </c>
      <c r="D348" s="145" t="e">
        <f>#REF!</f>
        <v>#REF!</v>
      </c>
      <c r="E348" s="145" t="e">
        <f>#REF!</f>
        <v>#REF!</v>
      </c>
      <c r="F348" s="185" t="e">
        <f>#REF!</f>
        <v>#REF!</v>
      </c>
      <c r="G348" s="143" t="e">
        <f>#REF!</f>
        <v>#REF!</v>
      </c>
      <c r="H348" s="142" t="s">
        <v>119</v>
      </c>
      <c r="I348" s="148"/>
      <c r="J348" s="142" t="str">
        <f>'YARIŞMA BİLGİLERİ'!$F$21</f>
        <v>Yıldız Kızlar</v>
      </c>
      <c r="K348" s="145" t="str">
        <f t="shared" si="6"/>
        <v>Trabzon-Türkiye Yıldızlar Atletizm Şampiyonası</v>
      </c>
      <c r="L348" s="146" t="e">
        <f>#REF!</f>
        <v>#REF!</v>
      </c>
      <c r="M348" s="146" t="s">
        <v>464</v>
      </c>
    </row>
    <row r="349" spans="1:13" ht="24">
      <c r="A349" s="140">
        <v>817</v>
      </c>
      <c r="B349" s="150" t="s">
        <v>119</v>
      </c>
      <c r="C349" s="141" t="e">
        <f>#REF!</f>
        <v>#REF!</v>
      </c>
      <c r="D349" s="145" t="e">
        <f>#REF!</f>
        <v>#REF!</v>
      </c>
      <c r="E349" s="145" t="e">
        <f>#REF!</f>
        <v>#REF!</v>
      </c>
      <c r="F349" s="185" t="e">
        <f>#REF!</f>
        <v>#REF!</v>
      </c>
      <c r="G349" s="143" t="e">
        <f>#REF!</f>
        <v>#REF!</v>
      </c>
      <c r="H349" s="142" t="s">
        <v>119</v>
      </c>
      <c r="I349" s="148"/>
      <c r="J349" s="142" t="str">
        <f>'YARIŞMA BİLGİLERİ'!$F$21</f>
        <v>Yıldız Kızlar</v>
      </c>
      <c r="K349" s="145" t="str">
        <f t="shared" si="6"/>
        <v>Trabzon-Türkiye Yıldızlar Atletizm Şampiyonası</v>
      </c>
      <c r="L349" s="146" t="e">
        <f>#REF!</f>
        <v>#REF!</v>
      </c>
      <c r="M349" s="146" t="s">
        <v>464</v>
      </c>
    </row>
    <row r="350" spans="1:13" ht="24">
      <c r="A350" s="140">
        <v>818</v>
      </c>
      <c r="B350" s="150" t="s">
        <v>119</v>
      </c>
      <c r="C350" s="141" t="e">
        <f>#REF!</f>
        <v>#REF!</v>
      </c>
      <c r="D350" s="145" t="e">
        <f>#REF!</f>
        <v>#REF!</v>
      </c>
      <c r="E350" s="145" t="e">
        <f>#REF!</f>
        <v>#REF!</v>
      </c>
      <c r="F350" s="185" t="e">
        <f>#REF!</f>
        <v>#REF!</v>
      </c>
      <c r="G350" s="143" t="e">
        <f>#REF!</f>
        <v>#REF!</v>
      </c>
      <c r="H350" s="142" t="s">
        <v>119</v>
      </c>
      <c r="I350" s="148"/>
      <c r="J350" s="142" t="str">
        <f>'YARIŞMA BİLGİLERİ'!$F$21</f>
        <v>Yıldız Kızlar</v>
      </c>
      <c r="K350" s="145" t="str">
        <f t="shared" si="6"/>
        <v>Trabzon-Türkiye Yıldızlar Atletizm Şampiyonası</v>
      </c>
      <c r="L350" s="146" t="e">
        <f>#REF!</f>
        <v>#REF!</v>
      </c>
      <c r="M350" s="146" t="s">
        <v>464</v>
      </c>
    </row>
    <row r="351" spans="1:13" ht="24">
      <c r="A351" s="140">
        <v>819</v>
      </c>
      <c r="B351" s="150" t="s">
        <v>119</v>
      </c>
      <c r="C351" s="141" t="e">
        <f>#REF!</f>
        <v>#REF!</v>
      </c>
      <c r="D351" s="145" t="e">
        <f>#REF!</f>
        <v>#REF!</v>
      </c>
      <c r="E351" s="145" t="e">
        <f>#REF!</f>
        <v>#REF!</v>
      </c>
      <c r="F351" s="185" t="e">
        <f>#REF!</f>
        <v>#REF!</v>
      </c>
      <c r="G351" s="143" t="e">
        <f>#REF!</f>
        <v>#REF!</v>
      </c>
      <c r="H351" s="142" t="s">
        <v>119</v>
      </c>
      <c r="I351" s="148"/>
      <c r="J351" s="142" t="str">
        <f>'YARIŞMA BİLGİLERİ'!$F$21</f>
        <v>Yıldız Kızlar</v>
      </c>
      <c r="K351" s="145" t="str">
        <f t="shared" si="6"/>
        <v>Trabzon-Türkiye Yıldızlar Atletizm Şampiyonası</v>
      </c>
      <c r="L351" s="146" t="e">
        <f>#REF!</f>
        <v>#REF!</v>
      </c>
      <c r="M351" s="146" t="s">
        <v>464</v>
      </c>
    </row>
    <row r="352" spans="1:13" ht="24">
      <c r="A352" s="140">
        <v>832</v>
      </c>
      <c r="B352" s="220" t="s">
        <v>275</v>
      </c>
      <c r="C352" s="222" t="e">
        <f>#REF!</f>
        <v>#REF!</v>
      </c>
      <c r="D352" s="224" t="e">
        <f>#REF!</f>
        <v>#REF!</v>
      </c>
      <c r="E352" s="224" t="e">
        <f>#REF!</f>
        <v>#REF!</v>
      </c>
      <c r="F352" s="225" t="e">
        <f>#REF!</f>
        <v>#REF!</v>
      </c>
      <c r="G352" s="223" t="e">
        <f>#REF!</f>
        <v>#REF!</v>
      </c>
      <c r="H352" s="148" t="s">
        <v>275</v>
      </c>
      <c r="I352" s="148" t="e">
        <f>#REF!</f>
        <v>#REF!</v>
      </c>
      <c r="J352" s="142" t="str">
        <f>'YARIŞMA BİLGİLERİ'!$F$21</f>
        <v>Yıldız Kızlar</v>
      </c>
      <c r="K352" s="260" t="str">
        <f t="shared" si="6"/>
        <v>Trabzon-Türkiye Yıldızlar Atletizm Şampiyonası</v>
      </c>
      <c r="L352" s="146" t="e">
        <f>#REF!</f>
        <v>#REF!</v>
      </c>
      <c r="M352" s="146" t="s">
        <v>464</v>
      </c>
    </row>
    <row r="353" spans="1:13" ht="24">
      <c r="A353" s="140">
        <v>833</v>
      </c>
      <c r="B353" s="220" t="s">
        <v>275</v>
      </c>
      <c r="C353" s="222" t="e">
        <f>#REF!</f>
        <v>#REF!</v>
      </c>
      <c r="D353" s="224" t="e">
        <f>#REF!</f>
        <v>#REF!</v>
      </c>
      <c r="E353" s="224" t="e">
        <f>#REF!</f>
        <v>#REF!</v>
      </c>
      <c r="F353" s="225" t="e">
        <f>#REF!</f>
        <v>#REF!</v>
      </c>
      <c r="G353" s="223" t="e">
        <f>#REF!</f>
        <v>#REF!</v>
      </c>
      <c r="H353" s="148" t="s">
        <v>275</v>
      </c>
      <c r="I353" s="148" t="e">
        <f>#REF!</f>
        <v>#REF!</v>
      </c>
      <c r="J353" s="142" t="str">
        <f>'YARIŞMA BİLGİLERİ'!$F$21</f>
        <v>Yıldız Kızlar</v>
      </c>
      <c r="K353" s="260" t="str">
        <f t="shared" si="6"/>
        <v>Trabzon-Türkiye Yıldızlar Atletizm Şampiyonası</v>
      </c>
      <c r="L353" s="146" t="e">
        <f>#REF!</f>
        <v>#REF!</v>
      </c>
      <c r="M353" s="146" t="s">
        <v>464</v>
      </c>
    </row>
    <row r="354" spans="1:13" ht="24">
      <c r="A354" s="140">
        <v>834</v>
      </c>
      <c r="B354" s="220" t="s">
        <v>275</v>
      </c>
      <c r="C354" s="222" t="e">
        <f>#REF!</f>
        <v>#REF!</v>
      </c>
      <c r="D354" s="224" t="e">
        <f>#REF!</f>
        <v>#REF!</v>
      </c>
      <c r="E354" s="224" t="e">
        <f>#REF!</f>
        <v>#REF!</v>
      </c>
      <c r="F354" s="225" t="e">
        <f>#REF!</f>
        <v>#REF!</v>
      </c>
      <c r="G354" s="223" t="e">
        <f>#REF!</f>
        <v>#REF!</v>
      </c>
      <c r="H354" s="148" t="s">
        <v>275</v>
      </c>
      <c r="I354" s="148" t="e">
        <f>#REF!</f>
        <v>#REF!</v>
      </c>
      <c r="J354" s="142" t="str">
        <f>'YARIŞMA BİLGİLERİ'!$F$21</f>
        <v>Yıldız Kızlar</v>
      </c>
      <c r="K354" s="260" t="str">
        <f t="shared" si="6"/>
        <v>Trabzon-Türkiye Yıldızlar Atletizm Şampiyonası</v>
      </c>
      <c r="L354" s="146" t="e">
        <f>#REF!</f>
        <v>#REF!</v>
      </c>
      <c r="M354" s="146" t="s">
        <v>464</v>
      </c>
    </row>
    <row r="355" spans="1:13" ht="24">
      <c r="A355" s="140">
        <v>835</v>
      </c>
      <c r="B355" s="220" t="s">
        <v>275</v>
      </c>
      <c r="C355" s="222" t="e">
        <f>#REF!</f>
        <v>#REF!</v>
      </c>
      <c r="D355" s="224" t="e">
        <f>#REF!</f>
        <v>#REF!</v>
      </c>
      <c r="E355" s="224" t="e">
        <f>#REF!</f>
        <v>#REF!</v>
      </c>
      <c r="F355" s="225" t="e">
        <f>#REF!</f>
        <v>#REF!</v>
      </c>
      <c r="G355" s="223" t="e">
        <f>#REF!</f>
        <v>#REF!</v>
      </c>
      <c r="H355" s="148" t="s">
        <v>275</v>
      </c>
      <c r="I355" s="148" t="e">
        <f>#REF!</f>
        <v>#REF!</v>
      </c>
      <c r="J355" s="142" t="str">
        <f>'YARIŞMA BİLGİLERİ'!$F$21</f>
        <v>Yıldız Kızlar</v>
      </c>
      <c r="K355" s="260" t="str">
        <f t="shared" si="6"/>
        <v>Trabzon-Türkiye Yıldızlar Atletizm Şampiyonası</v>
      </c>
      <c r="L355" s="146" t="e">
        <f>#REF!</f>
        <v>#REF!</v>
      </c>
      <c r="M355" s="146" t="s">
        <v>464</v>
      </c>
    </row>
    <row r="356" spans="1:13" ht="24">
      <c r="A356" s="140">
        <v>836</v>
      </c>
      <c r="B356" s="220" t="s">
        <v>275</v>
      </c>
      <c r="C356" s="222" t="e">
        <f>#REF!</f>
        <v>#REF!</v>
      </c>
      <c r="D356" s="224" t="e">
        <f>#REF!</f>
        <v>#REF!</v>
      </c>
      <c r="E356" s="224" t="e">
        <f>#REF!</f>
        <v>#REF!</v>
      </c>
      <c r="F356" s="225" t="e">
        <f>#REF!</f>
        <v>#REF!</v>
      </c>
      <c r="G356" s="223" t="e">
        <f>#REF!</f>
        <v>#REF!</v>
      </c>
      <c r="H356" s="148" t="s">
        <v>275</v>
      </c>
      <c r="I356" s="148" t="e">
        <f>#REF!</f>
        <v>#REF!</v>
      </c>
      <c r="J356" s="142" t="str">
        <f>'YARIŞMA BİLGİLERİ'!$F$21</f>
        <v>Yıldız Kızlar</v>
      </c>
      <c r="K356" s="260" t="str">
        <f t="shared" si="6"/>
        <v>Trabzon-Türkiye Yıldızlar Atletizm Şampiyonası</v>
      </c>
      <c r="L356" s="146" t="e">
        <f>#REF!</f>
        <v>#REF!</v>
      </c>
      <c r="M356" s="146" t="s">
        <v>464</v>
      </c>
    </row>
    <row r="357" spans="1:13" ht="24">
      <c r="A357" s="140">
        <v>837</v>
      </c>
      <c r="B357" s="220" t="s">
        <v>275</v>
      </c>
      <c r="C357" s="222" t="e">
        <f>#REF!</f>
        <v>#REF!</v>
      </c>
      <c r="D357" s="224" t="e">
        <f>#REF!</f>
        <v>#REF!</v>
      </c>
      <c r="E357" s="224" t="e">
        <f>#REF!</f>
        <v>#REF!</v>
      </c>
      <c r="F357" s="225" t="e">
        <f>#REF!</f>
        <v>#REF!</v>
      </c>
      <c r="G357" s="223" t="e">
        <f>#REF!</f>
        <v>#REF!</v>
      </c>
      <c r="H357" s="148" t="s">
        <v>275</v>
      </c>
      <c r="I357" s="148" t="e">
        <f>#REF!</f>
        <v>#REF!</v>
      </c>
      <c r="J357" s="142" t="str">
        <f>'YARIŞMA BİLGİLERİ'!$F$21</f>
        <v>Yıldız Kızlar</v>
      </c>
      <c r="K357" s="260" t="str">
        <f t="shared" si="6"/>
        <v>Trabzon-Türkiye Yıldızlar Atletizm Şampiyonası</v>
      </c>
      <c r="L357" s="146" t="e">
        <f>#REF!</f>
        <v>#REF!</v>
      </c>
      <c r="M357" s="146" t="s">
        <v>464</v>
      </c>
    </row>
    <row r="358" spans="1:13" ht="24">
      <c r="A358" s="140">
        <v>838</v>
      </c>
      <c r="B358" s="220" t="s">
        <v>275</v>
      </c>
      <c r="C358" s="222" t="e">
        <f>#REF!</f>
        <v>#REF!</v>
      </c>
      <c r="D358" s="224" t="e">
        <f>#REF!</f>
        <v>#REF!</v>
      </c>
      <c r="E358" s="224" t="e">
        <f>#REF!</f>
        <v>#REF!</v>
      </c>
      <c r="F358" s="225" t="e">
        <f>#REF!</f>
        <v>#REF!</v>
      </c>
      <c r="G358" s="223" t="e">
        <f>#REF!</f>
        <v>#REF!</v>
      </c>
      <c r="H358" s="148" t="s">
        <v>275</v>
      </c>
      <c r="I358" s="148" t="e">
        <f>#REF!</f>
        <v>#REF!</v>
      </c>
      <c r="J358" s="142" t="str">
        <f>'YARIŞMA BİLGİLERİ'!$F$21</f>
        <v>Yıldız Kızlar</v>
      </c>
      <c r="K358" s="260" t="str">
        <f t="shared" si="6"/>
        <v>Trabzon-Türkiye Yıldızlar Atletizm Şampiyonası</v>
      </c>
      <c r="L358" s="146" t="e">
        <f>#REF!</f>
        <v>#REF!</v>
      </c>
      <c r="M358" s="146" t="s">
        <v>464</v>
      </c>
    </row>
    <row r="359" spans="1:13" ht="24">
      <c r="A359" s="140">
        <v>839</v>
      </c>
      <c r="B359" s="220" t="s">
        <v>275</v>
      </c>
      <c r="C359" s="222" t="e">
        <f>#REF!</f>
        <v>#REF!</v>
      </c>
      <c r="D359" s="224" t="e">
        <f>#REF!</f>
        <v>#REF!</v>
      </c>
      <c r="E359" s="224" t="e">
        <f>#REF!</f>
        <v>#REF!</v>
      </c>
      <c r="F359" s="225" t="e">
        <f>#REF!</f>
        <v>#REF!</v>
      </c>
      <c r="G359" s="223" t="e">
        <f>#REF!</f>
        <v>#REF!</v>
      </c>
      <c r="H359" s="148" t="s">
        <v>275</v>
      </c>
      <c r="I359" s="148" t="e">
        <f>#REF!</f>
        <v>#REF!</v>
      </c>
      <c r="J359" s="142" t="str">
        <f>'YARIŞMA BİLGİLERİ'!$F$21</f>
        <v>Yıldız Kızlar</v>
      </c>
      <c r="K359" s="260" t="str">
        <f t="shared" si="6"/>
        <v>Trabzon-Türkiye Yıldızlar Atletizm Şampiyonası</v>
      </c>
      <c r="L359" s="146" t="e">
        <f>#REF!</f>
        <v>#REF!</v>
      </c>
      <c r="M359" s="146" t="s">
        <v>464</v>
      </c>
    </row>
    <row r="360" spans="1:13" ht="24">
      <c r="A360" s="140">
        <v>840</v>
      </c>
      <c r="B360" s="220" t="s">
        <v>275</v>
      </c>
      <c r="C360" s="222" t="e">
        <f>#REF!</f>
        <v>#REF!</v>
      </c>
      <c r="D360" s="224" t="e">
        <f>#REF!</f>
        <v>#REF!</v>
      </c>
      <c r="E360" s="224" t="e">
        <f>#REF!</f>
        <v>#REF!</v>
      </c>
      <c r="F360" s="225" t="e">
        <f>#REF!</f>
        <v>#REF!</v>
      </c>
      <c r="G360" s="223" t="e">
        <f>#REF!</f>
        <v>#REF!</v>
      </c>
      <c r="H360" s="148" t="s">
        <v>275</v>
      </c>
      <c r="I360" s="148" t="e">
        <f>#REF!</f>
        <v>#REF!</v>
      </c>
      <c r="J360" s="142" t="str">
        <f>'YARIŞMA BİLGİLERİ'!$F$21</f>
        <v>Yıldız Kızlar</v>
      </c>
      <c r="K360" s="260" t="str">
        <f t="shared" si="6"/>
        <v>Trabzon-Türkiye Yıldızlar Atletizm Şampiyonası</v>
      </c>
      <c r="L360" s="146" t="e">
        <f>#REF!</f>
        <v>#REF!</v>
      </c>
      <c r="M360" s="146" t="s">
        <v>464</v>
      </c>
    </row>
    <row r="361" spans="1:13" ht="24">
      <c r="A361" s="140">
        <v>841</v>
      </c>
      <c r="B361" s="220" t="s">
        <v>275</v>
      </c>
      <c r="C361" s="222" t="e">
        <f>#REF!</f>
        <v>#REF!</v>
      </c>
      <c r="D361" s="224" t="e">
        <f>#REF!</f>
        <v>#REF!</v>
      </c>
      <c r="E361" s="224" t="e">
        <f>#REF!</f>
        <v>#REF!</v>
      </c>
      <c r="F361" s="225" t="e">
        <f>#REF!</f>
        <v>#REF!</v>
      </c>
      <c r="G361" s="223" t="e">
        <f>#REF!</f>
        <v>#REF!</v>
      </c>
      <c r="H361" s="148" t="s">
        <v>275</v>
      </c>
      <c r="I361" s="148" t="e">
        <f>#REF!</f>
        <v>#REF!</v>
      </c>
      <c r="J361" s="142" t="str">
        <f>'YARIŞMA BİLGİLERİ'!$F$21</f>
        <v>Yıldız Kızlar</v>
      </c>
      <c r="K361" s="260" t="str">
        <f t="shared" si="6"/>
        <v>Trabzon-Türkiye Yıldızlar Atletizm Şampiyonası</v>
      </c>
      <c r="L361" s="146" t="e">
        <f>#REF!</f>
        <v>#REF!</v>
      </c>
      <c r="M361" s="146" t="s">
        <v>464</v>
      </c>
    </row>
    <row r="362" spans="1:13" ht="24">
      <c r="A362" s="140">
        <v>857</v>
      </c>
      <c r="B362" s="220" t="s">
        <v>274</v>
      </c>
      <c r="C362" s="222" t="e">
        <f>#REF!</f>
        <v>#REF!</v>
      </c>
      <c r="D362" s="224" t="e">
        <f>#REF!</f>
        <v>#REF!</v>
      </c>
      <c r="E362" s="224" t="e">
        <f>#REF!</f>
        <v>#REF!</v>
      </c>
      <c r="F362" s="225" t="e">
        <f>#REF!</f>
        <v>#REF!</v>
      </c>
      <c r="G362" s="223" t="e">
        <f>#REF!</f>
        <v>#REF!</v>
      </c>
      <c r="H362" s="148" t="s">
        <v>274</v>
      </c>
      <c r="I362" s="148" t="e">
        <f>#REF!</f>
        <v>#REF!</v>
      </c>
      <c r="J362" s="142" t="str">
        <f>'YARIŞMA BİLGİLERİ'!$F$21</f>
        <v>Yıldız Kızlar</v>
      </c>
      <c r="K362" s="260" t="str">
        <f t="shared" si="6"/>
        <v>Trabzon-Türkiye Yıldızlar Atletizm Şampiyonası</v>
      </c>
      <c r="L362" s="146" t="e">
        <f>#REF!</f>
        <v>#REF!</v>
      </c>
      <c r="M362" s="146" t="s">
        <v>464</v>
      </c>
    </row>
    <row r="363" spans="1:13" ht="24">
      <c r="A363" s="140">
        <v>858</v>
      </c>
      <c r="B363" s="220" t="s">
        <v>274</v>
      </c>
      <c r="C363" s="222" t="e">
        <f>#REF!</f>
        <v>#REF!</v>
      </c>
      <c r="D363" s="224" t="e">
        <f>#REF!</f>
        <v>#REF!</v>
      </c>
      <c r="E363" s="224" t="e">
        <f>#REF!</f>
        <v>#REF!</v>
      </c>
      <c r="F363" s="225" t="e">
        <f>#REF!</f>
        <v>#REF!</v>
      </c>
      <c r="G363" s="223" t="e">
        <f>#REF!</f>
        <v>#REF!</v>
      </c>
      <c r="H363" s="148" t="s">
        <v>274</v>
      </c>
      <c r="I363" s="148" t="e">
        <f>#REF!</f>
        <v>#REF!</v>
      </c>
      <c r="J363" s="142" t="str">
        <f>'YARIŞMA BİLGİLERİ'!$F$21</f>
        <v>Yıldız Kızlar</v>
      </c>
      <c r="K363" s="260" t="str">
        <f t="shared" si="6"/>
        <v>Trabzon-Türkiye Yıldızlar Atletizm Şampiyonası</v>
      </c>
      <c r="L363" s="146" t="e">
        <f>#REF!</f>
        <v>#REF!</v>
      </c>
      <c r="M363" s="146" t="s">
        <v>464</v>
      </c>
    </row>
    <row r="364" spans="1:13" ht="24">
      <c r="A364" s="140">
        <v>859</v>
      </c>
      <c r="B364" s="220" t="s">
        <v>274</v>
      </c>
      <c r="C364" s="222" t="e">
        <f>#REF!</f>
        <v>#REF!</v>
      </c>
      <c r="D364" s="224" t="e">
        <f>#REF!</f>
        <v>#REF!</v>
      </c>
      <c r="E364" s="224" t="e">
        <f>#REF!</f>
        <v>#REF!</v>
      </c>
      <c r="F364" s="225" t="e">
        <f>#REF!</f>
        <v>#REF!</v>
      </c>
      <c r="G364" s="223" t="e">
        <f>#REF!</f>
        <v>#REF!</v>
      </c>
      <c r="H364" s="148" t="s">
        <v>274</v>
      </c>
      <c r="I364" s="148" t="e">
        <f>#REF!</f>
        <v>#REF!</v>
      </c>
      <c r="J364" s="142" t="str">
        <f>'YARIŞMA BİLGİLERİ'!$F$21</f>
        <v>Yıldız Kızlar</v>
      </c>
      <c r="K364" s="260" t="str">
        <f t="shared" si="6"/>
        <v>Trabzon-Türkiye Yıldızlar Atletizm Şampiyonası</v>
      </c>
      <c r="L364" s="146" t="e">
        <f>#REF!</f>
        <v>#REF!</v>
      </c>
      <c r="M364" s="146" t="s">
        <v>464</v>
      </c>
    </row>
    <row r="365" spans="1:13" ht="24">
      <c r="A365" s="140">
        <v>860</v>
      </c>
      <c r="B365" s="220" t="s">
        <v>274</v>
      </c>
      <c r="C365" s="222" t="e">
        <f>#REF!</f>
        <v>#REF!</v>
      </c>
      <c r="D365" s="224" t="e">
        <f>#REF!</f>
        <v>#REF!</v>
      </c>
      <c r="E365" s="224" t="e">
        <f>#REF!</f>
        <v>#REF!</v>
      </c>
      <c r="F365" s="225" t="e">
        <f>#REF!</f>
        <v>#REF!</v>
      </c>
      <c r="G365" s="223" t="e">
        <f>#REF!</f>
        <v>#REF!</v>
      </c>
      <c r="H365" s="148" t="s">
        <v>274</v>
      </c>
      <c r="I365" s="148" t="e">
        <f>#REF!</f>
        <v>#REF!</v>
      </c>
      <c r="J365" s="142" t="str">
        <f>'YARIŞMA BİLGİLERİ'!$F$21</f>
        <v>Yıldız Kızlar</v>
      </c>
      <c r="K365" s="260" t="str">
        <f t="shared" si="6"/>
        <v>Trabzon-Türkiye Yıldızlar Atletizm Şampiyonası</v>
      </c>
      <c r="L365" s="146" t="e">
        <f>#REF!</f>
        <v>#REF!</v>
      </c>
      <c r="M365" s="146" t="s">
        <v>464</v>
      </c>
    </row>
    <row r="366" spans="1:13" ht="24">
      <c r="A366" s="140">
        <v>861</v>
      </c>
      <c r="B366" s="220" t="s">
        <v>274</v>
      </c>
      <c r="C366" s="222" t="e">
        <f>#REF!</f>
        <v>#REF!</v>
      </c>
      <c r="D366" s="224" t="e">
        <f>#REF!</f>
        <v>#REF!</v>
      </c>
      <c r="E366" s="224" t="e">
        <f>#REF!</f>
        <v>#REF!</v>
      </c>
      <c r="F366" s="225" t="e">
        <f>#REF!</f>
        <v>#REF!</v>
      </c>
      <c r="G366" s="223" t="e">
        <f>#REF!</f>
        <v>#REF!</v>
      </c>
      <c r="H366" s="148" t="s">
        <v>274</v>
      </c>
      <c r="I366" s="148" t="e">
        <f>#REF!</f>
        <v>#REF!</v>
      </c>
      <c r="J366" s="142" t="str">
        <f>'YARIŞMA BİLGİLERİ'!$F$21</f>
        <v>Yıldız Kızlar</v>
      </c>
      <c r="K366" s="260" t="str">
        <f t="shared" si="6"/>
        <v>Trabzon-Türkiye Yıldızlar Atletizm Şampiyonası</v>
      </c>
      <c r="L366" s="146" t="e">
        <f>#REF!</f>
        <v>#REF!</v>
      </c>
      <c r="M366" s="146" t="s">
        <v>464</v>
      </c>
    </row>
    <row r="367" spans="1:13" ht="24">
      <c r="A367" s="140">
        <v>862</v>
      </c>
      <c r="B367" s="220" t="s">
        <v>274</v>
      </c>
      <c r="C367" s="222" t="e">
        <f>#REF!</f>
        <v>#REF!</v>
      </c>
      <c r="D367" s="224" t="e">
        <f>#REF!</f>
        <v>#REF!</v>
      </c>
      <c r="E367" s="224" t="e">
        <f>#REF!</f>
        <v>#REF!</v>
      </c>
      <c r="F367" s="225" t="e">
        <f>#REF!</f>
        <v>#REF!</v>
      </c>
      <c r="G367" s="223" t="e">
        <f>#REF!</f>
        <v>#REF!</v>
      </c>
      <c r="H367" s="148" t="s">
        <v>274</v>
      </c>
      <c r="I367" s="148" t="e">
        <f>#REF!</f>
        <v>#REF!</v>
      </c>
      <c r="J367" s="142" t="str">
        <f>'YARIŞMA BİLGİLERİ'!$F$21</f>
        <v>Yıldız Kızlar</v>
      </c>
      <c r="K367" s="260" t="str">
        <f t="shared" si="6"/>
        <v>Trabzon-Türkiye Yıldızlar Atletizm Şampiyonası</v>
      </c>
      <c r="L367" s="146" t="e">
        <f>#REF!</f>
        <v>#REF!</v>
      </c>
      <c r="M367" s="146" t="s">
        <v>464</v>
      </c>
    </row>
    <row r="368" spans="1:13" ht="24">
      <c r="A368" s="140">
        <v>863</v>
      </c>
      <c r="B368" s="220" t="s">
        <v>274</v>
      </c>
      <c r="C368" s="222" t="e">
        <f>#REF!</f>
        <v>#REF!</v>
      </c>
      <c r="D368" s="224" t="e">
        <f>#REF!</f>
        <v>#REF!</v>
      </c>
      <c r="E368" s="224" t="e">
        <f>#REF!</f>
        <v>#REF!</v>
      </c>
      <c r="F368" s="225" t="e">
        <f>#REF!</f>
        <v>#REF!</v>
      </c>
      <c r="G368" s="223" t="e">
        <f>#REF!</f>
        <v>#REF!</v>
      </c>
      <c r="H368" s="148" t="s">
        <v>274</v>
      </c>
      <c r="I368" s="148" t="e">
        <f>#REF!</f>
        <v>#REF!</v>
      </c>
      <c r="J368" s="142" t="str">
        <f>'YARIŞMA BİLGİLERİ'!$F$21</f>
        <v>Yıldız Kızlar</v>
      </c>
      <c r="K368" s="260" t="str">
        <f t="shared" si="6"/>
        <v>Trabzon-Türkiye Yıldızlar Atletizm Şampiyonası</v>
      </c>
      <c r="L368" s="146" t="e">
        <f>#REF!</f>
        <v>#REF!</v>
      </c>
      <c r="M368" s="146" t="s">
        <v>464</v>
      </c>
    </row>
    <row r="369" spans="1:13" ht="24">
      <c r="A369" s="140">
        <v>864</v>
      </c>
      <c r="B369" s="220" t="s">
        <v>274</v>
      </c>
      <c r="C369" s="222" t="e">
        <f>#REF!</f>
        <v>#REF!</v>
      </c>
      <c r="D369" s="224" t="e">
        <f>#REF!</f>
        <v>#REF!</v>
      </c>
      <c r="E369" s="224" t="e">
        <f>#REF!</f>
        <v>#REF!</v>
      </c>
      <c r="F369" s="225" t="e">
        <f>#REF!</f>
        <v>#REF!</v>
      </c>
      <c r="G369" s="223" t="e">
        <f>#REF!</f>
        <v>#REF!</v>
      </c>
      <c r="H369" s="148" t="s">
        <v>274</v>
      </c>
      <c r="I369" s="148" t="e">
        <f>#REF!</f>
        <v>#REF!</v>
      </c>
      <c r="J369" s="142" t="str">
        <f>'YARIŞMA BİLGİLERİ'!$F$21</f>
        <v>Yıldız Kızlar</v>
      </c>
      <c r="K369" s="260" t="str">
        <f t="shared" si="6"/>
        <v>Trabzon-Türkiye Yıldızlar Atletizm Şampiyonası</v>
      </c>
      <c r="L369" s="146" t="e">
        <f>#REF!</f>
        <v>#REF!</v>
      </c>
      <c r="M369" s="146" t="s">
        <v>464</v>
      </c>
    </row>
    <row r="370" spans="1:13" ht="24">
      <c r="A370" s="140">
        <v>865</v>
      </c>
      <c r="B370" s="220" t="s">
        <v>274</v>
      </c>
      <c r="C370" s="222" t="e">
        <f>#REF!</f>
        <v>#REF!</v>
      </c>
      <c r="D370" s="224" t="e">
        <f>#REF!</f>
        <v>#REF!</v>
      </c>
      <c r="E370" s="224" t="e">
        <f>#REF!</f>
        <v>#REF!</v>
      </c>
      <c r="F370" s="225" t="e">
        <f>#REF!</f>
        <v>#REF!</v>
      </c>
      <c r="G370" s="223" t="e">
        <f>#REF!</f>
        <v>#REF!</v>
      </c>
      <c r="H370" s="148" t="s">
        <v>274</v>
      </c>
      <c r="I370" s="148" t="e">
        <f>#REF!</f>
        <v>#REF!</v>
      </c>
      <c r="J370" s="142" t="str">
        <f>'YARIŞMA BİLGİLERİ'!$F$21</f>
        <v>Yıldız Kızlar</v>
      </c>
      <c r="K370" s="260" t="str">
        <f t="shared" si="6"/>
        <v>Trabzon-Türkiye Yıldızlar Atletizm Şampiyonası</v>
      </c>
      <c r="L370" s="146" t="e">
        <f>#REF!</f>
        <v>#REF!</v>
      </c>
      <c r="M370" s="146" t="s">
        <v>464</v>
      </c>
    </row>
    <row r="371" spans="1:13" ht="24">
      <c r="A371" s="140">
        <v>866</v>
      </c>
      <c r="B371" s="220" t="s">
        <v>274</v>
      </c>
      <c r="C371" s="222" t="e">
        <f>#REF!</f>
        <v>#REF!</v>
      </c>
      <c r="D371" s="224" t="e">
        <f>#REF!</f>
        <v>#REF!</v>
      </c>
      <c r="E371" s="224" t="e">
        <f>#REF!</f>
        <v>#REF!</v>
      </c>
      <c r="F371" s="225" t="e">
        <f>#REF!</f>
        <v>#REF!</v>
      </c>
      <c r="G371" s="223" t="e">
        <f>#REF!</f>
        <v>#REF!</v>
      </c>
      <c r="H371" s="148" t="s">
        <v>274</v>
      </c>
      <c r="I371" s="148" t="e">
        <f>#REF!</f>
        <v>#REF!</v>
      </c>
      <c r="J371" s="142" t="str">
        <f>'YARIŞMA BİLGİLERİ'!$F$21</f>
        <v>Yıldız Kızlar</v>
      </c>
      <c r="K371" s="260" t="str">
        <f t="shared" si="6"/>
        <v>Trabzon-Türkiye Yıldızlar Atletizm Şampiyonası</v>
      </c>
      <c r="L371" s="146" t="e">
        <f>#REF!</f>
        <v>#REF!</v>
      </c>
      <c r="M371" s="146" t="s">
        <v>464</v>
      </c>
    </row>
    <row r="372" spans="1:13" ht="24">
      <c r="A372" s="140">
        <v>882</v>
      </c>
      <c r="B372" s="150" t="s">
        <v>65</v>
      </c>
      <c r="C372" s="141" t="e">
        <f>#REF!</f>
        <v>#REF!</v>
      </c>
      <c r="D372" s="145" t="e">
        <f>#REF!</f>
        <v>#REF!</v>
      </c>
      <c r="E372" s="145" t="e">
        <f>#REF!</f>
        <v>#REF!</v>
      </c>
      <c r="F372" s="184" t="e">
        <f>#REF!</f>
        <v>#REF!</v>
      </c>
      <c r="G372" s="143" t="e">
        <f>#REF!</f>
        <v>#REF!</v>
      </c>
      <c r="H372" s="142" t="s">
        <v>65</v>
      </c>
      <c r="I372" s="148"/>
      <c r="J372" s="142" t="str">
        <f>'YARIŞMA BİLGİLERİ'!$F$21</f>
        <v>Yıldız Kızlar</v>
      </c>
      <c r="K372" s="145" t="str">
        <f aca="true" t="shared" si="7" ref="K372:K391">CONCATENATE(K$1,"-",A$1)</f>
        <v>Trabzon-Türkiye Yıldızlar Atletizm Şampiyonası</v>
      </c>
      <c r="L372" s="146" t="e">
        <f>#REF!</f>
        <v>#REF!</v>
      </c>
      <c r="M372" s="146" t="s">
        <v>464</v>
      </c>
    </row>
    <row r="373" spans="1:13" ht="24">
      <c r="A373" s="140">
        <v>883</v>
      </c>
      <c r="B373" s="150" t="s">
        <v>65</v>
      </c>
      <c r="C373" s="141" t="e">
        <f>#REF!</f>
        <v>#REF!</v>
      </c>
      <c r="D373" s="145" t="e">
        <f>#REF!</f>
        <v>#REF!</v>
      </c>
      <c r="E373" s="145" t="e">
        <f>#REF!</f>
        <v>#REF!</v>
      </c>
      <c r="F373" s="184" t="e">
        <f>#REF!</f>
        <v>#REF!</v>
      </c>
      <c r="G373" s="143" t="e">
        <f>#REF!</f>
        <v>#REF!</v>
      </c>
      <c r="H373" s="142" t="s">
        <v>65</v>
      </c>
      <c r="I373" s="148"/>
      <c r="J373" s="142" t="str">
        <f>'YARIŞMA BİLGİLERİ'!$F$21</f>
        <v>Yıldız Kızlar</v>
      </c>
      <c r="K373" s="145" t="str">
        <f t="shared" si="7"/>
        <v>Trabzon-Türkiye Yıldızlar Atletizm Şampiyonası</v>
      </c>
      <c r="L373" s="146" t="e">
        <f>#REF!</f>
        <v>#REF!</v>
      </c>
      <c r="M373" s="146" t="s">
        <v>464</v>
      </c>
    </row>
    <row r="374" spans="1:13" ht="24">
      <c r="A374" s="140">
        <v>884</v>
      </c>
      <c r="B374" s="150" t="s">
        <v>65</v>
      </c>
      <c r="C374" s="141" t="e">
        <f>#REF!</f>
        <v>#REF!</v>
      </c>
      <c r="D374" s="145" t="e">
        <f>#REF!</f>
        <v>#REF!</v>
      </c>
      <c r="E374" s="145" t="e">
        <f>#REF!</f>
        <v>#REF!</v>
      </c>
      <c r="F374" s="184" t="e">
        <f>#REF!</f>
        <v>#REF!</v>
      </c>
      <c r="G374" s="143" t="e">
        <f>#REF!</f>
        <v>#REF!</v>
      </c>
      <c r="H374" s="142" t="s">
        <v>65</v>
      </c>
      <c r="I374" s="148"/>
      <c r="J374" s="142" t="str">
        <f>'YARIŞMA BİLGİLERİ'!$F$21</f>
        <v>Yıldız Kızlar</v>
      </c>
      <c r="K374" s="145" t="str">
        <f t="shared" si="7"/>
        <v>Trabzon-Türkiye Yıldızlar Atletizm Şampiyonası</v>
      </c>
      <c r="L374" s="146" t="e">
        <f>#REF!</f>
        <v>#REF!</v>
      </c>
      <c r="M374" s="146" t="s">
        <v>464</v>
      </c>
    </row>
    <row r="375" spans="1:13" ht="24">
      <c r="A375" s="140">
        <v>885</v>
      </c>
      <c r="B375" s="150" t="s">
        <v>65</v>
      </c>
      <c r="C375" s="141" t="e">
        <f>#REF!</f>
        <v>#REF!</v>
      </c>
      <c r="D375" s="145" t="e">
        <f>#REF!</f>
        <v>#REF!</v>
      </c>
      <c r="E375" s="145" t="e">
        <f>#REF!</f>
        <v>#REF!</v>
      </c>
      <c r="F375" s="184" t="e">
        <f>#REF!</f>
        <v>#REF!</v>
      </c>
      <c r="G375" s="143" t="e">
        <f>#REF!</f>
        <v>#REF!</v>
      </c>
      <c r="H375" s="142" t="s">
        <v>65</v>
      </c>
      <c r="I375" s="148"/>
      <c r="J375" s="142" t="str">
        <f>'YARIŞMA BİLGİLERİ'!$F$21</f>
        <v>Yıldız Kızlar</v>
      </c>
      <c r="K375" s="145" t="str">
        <f t="shared" si="7"/>
        <v>Trabzon-Türkiye Yıldızlar Atletizm Şampiyonası</v>
      </c>
      <c r="L375" s="146" t="e">
        <f>#REF!</f>
        <v>#REF!</v>
      </c>
      <c r="M375" s="146" t="s">
        <v>464</v>
      </c>
    </row>
    <row r="376" spans="1:13" ht="24">
      <c r="A376" s="140">
        <v>886</v>
      </c>
      <c r="B376" s="150" t="s">
        <v>65</v>
      </c>
      <c r="C376" s="141" t="e">
        <f>#REF!</f>
        <v>#REF!</v>
      </c>
      <c r="D376" s="145" t="e">
        <f>#REF!</f>
        <v>#REF!</v>
      </c>
      <c r="E376" s="145" t="e">
        <f>#REF!</f>
        <v>#REF!</v>
      </c>
      <c r="F376" s="184" t="e">
        <f>#REF!</f>
        <v>#REF!</v>
      </c>
      <c r="G376" s="143" t="e">
        <f>#REF!</f>
        <v>#REF!</v>
      </c>
      <c r="H376" s="142" t="s">
        <v>65</v>
      </c>
      <c r="I376" s="148"/>
      <c r="J376" s="142" t="str">
        <f>'YARIŞMA BİLGİLERİ'!$F$21</f>
        <v>Yıldız Kızlar</v>
      </c>
      <c r="K376" s="145" t="str">
        <f t="shared" si="7"/>
        <v>Trabzon-Türkiye Yıldızlar Atletizm Şampiyonası</v>
      </c>
      <c r="L376" s="146" t="e">
        <f>#REF!</f>
        <v>#REF!</v>
      </c>
      <c r="M376" s="146" t="s">
        <v>464</v>
      </c>
    </row>
    <row r="377" spans="1:13" ht="24">
      <c r="A377" s="140">
        <v>887</v>
      </c>
      <c r="B377" s="150" t="s">
        <v>65</v>
      </c>
      <c r="C377" s="141" t="e">
        <f>#REF!</f>
        <v>#REF!</v>
      </c>
      <c r="D377" s="145" t="e">
        <f>#REF!</f>
        <v>#REF!</v>
      </c>
      <c r="E377" s="145" t="e">
        <f>#REF!</f>
        <v>#REF!</v>
      </c>
      <c r="F377" s="184" t="e">
        <f>#REF!</f>
        <v>#REF!</v>
      </c>
      <c r="G377" s="143" t="e">
        <f>#REF!</f>
        <v>#REF!</v>
      </c>
      <c r="H377" s="142" t="s">
        <v>65</v>
      </c>
      <c r="I377" s="148"/>
      <c r="J377" s="142" t="str">
        <f>'YARIŞMA BİLGİLERİ'!$F$21</f>
        <v>Yıldız Kızlar</v>
      </c>
      <c r="K377" s="145" t="str">
        <f t="shared" si="7"/>
        <v>Trabzon-Türkiye Yıldızlar Atletizm Şampiyonası</v>
      </c>
      <c r="L377" s="146" t="e">
        <f>#REF!</f>
        <v>#REF!</v>
      </c>
      <c r="M377" s="146" t="s">
        <v>464</v>
      </c>
    </row>
    <row r="378" spans="1:13" ht="24">
      <c r="A378" s="140">
        <v>888</v>
      </c>
      <c r="B378" s="150" t="s">
        <v>65</v>
      </c>
      <c r="C378" s="141" t="e">
        <f>#REF!</f>
        <v>#REF!</v>
      </c>
      <c r="D378" s="145" t="e">
        <f>#REF!</f>
        <v>#REF!</v>
      </c>
      <c r="E378" s="145" t="e">
        <f>#REF!</f>
        <v>#REF!</v>
      </c>
      <c r="F378" s="184" t="e">
        <f>#REF!</f>
        <v>#REF!</v>
      </c>
      <c r="G378" s="143" t="e">
        <f>#REF!</f>
        <v>#REF!</v>
      </c>
      <c r="H378" s="142" t="s">
        <v>65</v>
      </c>
      <c r="I378" s="148"/>
      <c r="J378" s="142" t="str">
        <f>'YARIŞMA BİLGİLERİ'!$F$21</f>
        <v>Yıldız Kızlar</v>
      </c>
      <c r="K378" s="145" t="str">
        <f t="shared" si="7"/>
        <v>Trabzon-Türkiye Yıldızlar Atletizm Şampiyonası</v>
      </c>
      <c r="L378" s="146" t="e">
        <f>#REF!</f>
        <v>#REF!</v>
      </c>
      <c r="M378" s="146" t="s">
        <v>464</v>
      </c>
    </row>
    <row r="379" spans="1:13" ht="24">
      <c r="A379" s="140">
        <v>889</v>
      </c>
      <c r="B379" s="150" t="s">
        <v>65</v>
      </c>
      <c r="C379" s="141" t="e">
        <f>#REF!</f>
        <v>#REF!</v>
      </c>
      <c r="D379" s="145" t="e">
        <f>#REF!</f>
        <v>#REF!</v>
      </c>
      <c r="E379" s="145" t="e">
        <f>#REF!</f>
        <v>#REF!</v>
      </c>
      <c r="F379" s="184" t="e">
        <f>#REF!</f>
        <v>#REF!</v>
      </c>
      <c r="G379" s="143" t="e">
        <f>#REF!</f>
        <v>#REF!</v>
      </c>
      <c r="H379" s="142" t="s">
        <v>65</v>
      </c>
      <c r="I379" s="148"/>
      <c r="J379" s="142" t="str">
        <f>'YARIŞMA BİLGİLERİ'!$F$21</f>
        <v>Yıldız Kızlar</v>
      </c>
      <c r="K379" s="145" t="str">
        <f t="shared" si="7"/>
        <v>Trabzon-Türkiye Yıldızlar Atletizm Şampiyonası</v>
      </c>
      <c r="L379" s="146" t="e">
        <f>#REF!</f>
        <v>#REF!</v>
      </c>
      <c r="M379" s="146" t="s">
        <v>464</v>
      </c>
    </row>
    <row r="380" spans="1:13" ht="24">
      <c r="A380" s="140">
        <v>890</v>
      </c>
      <c r="B380" s="150" t="s">
        <v>65</v>
      </c>
      <c r="C380" s="141" t="e">
        <f>#REF!</f>
        <v>#REF!</v>
      </c>
      <c r="D380" s="145" t="e">
        <f>#REF!</f>
        <v>#REF!</v>
      </c>
      <c r="E380" s="145" t="e">
        <f>#REF!</f>
        <v>#REF!</v>
      </c>
      <c r="F380" s="184" t="e">
        <f>#REF!</f>
        <v>#REF!</v>
      </c>
      <c r="G380" s="143" t="e">
        <f>#REF!</f>
        <v>#REF!</v>
      </c>
      <c r="H380" s="142" t="s">
        <v>65</v>
      </c>
      <c r="I380" s="148"/>
      <c r="J380" s="142" t="str">
        <f>'YARIŞMA BİLGİLERİ'!$F$21</f>
        <v>Yıldız Kızlar</v>
      </c>
      <c r="K380" s="145" t="str">
        <f t="shared" si="7"/>
        <v>Trabzon-Türkiye Yıldızlar Atletizm Şampiyonası</v>
      </c>
      <c r="L380" s="146" t="e">
        <f>#REF!</f>
        <v>#REF!</v>
      </c>
      <c r="M380" s="146" t="s">
        <v>464</v>
      </c>
    </row>
    <row r="381" spans="1:13" ht="24">
      <c r="A381" s="140">
        <v>891</v>
      </c>
      <c r="B381" s="150" t="s">
        <v>65</v>
      </c>
      <c r="C381" s="141" t="e">
        <f>#REF!</f>
        <v>#REF!</v>
      </c>
      <c r="D381" s="145" t="e">
        <f>#REF!</f>
        <v>#REF!</v>
      </c>
      <c r="E381" s="145" t="e">
        <f>#REF!</f>
        <v>#REF!</v>
      </c>
      <c r="F381" s="184" t="e">
        <f>#REF!</f>
        <v>#REF!</v>
      </c>
      <c r="G381" s="143" t="e">
        <f>#REF!</f>
        <v>#REF!</v>
      </c>
      <c r="H381" s="142" t="s">
        <v>65</v>
      </c>
      <c r="I381" s="148"/>
      <c r="J381" s="142" t="str">
        <f>'YARIŞMA BİLGİLERİ'!$F$21</f>
        <v>Yıldız Kızlar</v>
      </c>
      <c r="K381" s="145" t="str">
        <f t="shared" si="7"/>
        <v>Trabzon-Türkiye Yıldızlar Atletizm Şampiyonası</v>
      </c>
      <c r="L381" s="146" t="e">
        <f>#REF!</f>
        <v>#REF!</v>
      </c>
      <c r="M381" s="146" t="s">
        <v>464</v>
      </c>
    </row>
    <row r="382" spans="1:13" ht="24">
      <c r="A382" s="140">
        <v>907</v>
      </c>
      <c r="B382" s="150" t="s">
        <v>66</v>
      </c>
      <c r="C382" s="141" t="e">
        <f>#REF!</f>
        <v>#REF!</v>
      </c>
      <c r="D382" s="145" t="e">
        <f>#REF!</f>
        <v>#REF!</v>
      </c>
      <c r="E382" s="145" t="e">
        <f>#REF!</f>
        <v>#REF!</v>
      </c>
      <c r="F382" s="184" t="e">
        <f>#REF!</f>
        <v>#REF!</v>
      </c>
      <c r="G382" s="143" t="e">
        <f>#REF!</f>
        <v>#REF!</v>
      </c>
      <c r="H382" s="142" t="s">
        <v>66</v>
      </c>
      <c r="I382" s="148"/>
      <c r="J382" s="142" t="str">
        <f>'YARIŞMA BİLGİLERİ'!$F$21</f>
        <v>Yıldız Kızlar</v>
      </c>
      <c r="K382" s="145" t="str">
        <f t="shared" si="7"/>
        <v>Trabzon-Türkiye Yıldızlar Atletizm Şampiyonası</v>
      </c>
      <c r="L382" s="146" t="e">
        <f>#REF!</f>
        <v>#REF!</v>
      </c>
      <c r="M382" s="146" t="s">
        <v>464</v>
      </c>
    </row>
    <row r="383" spans="1:13" ht="24">
      <c r="A383" s="140">
        <v>908</v>
      </c>
      <c r="B383" s="150" t="s">
        <v>66</v>
      </c>
      <c r="C383" s="141" t="e">
        <f>#REF!</f>
        <v>#REF!</v>
      </c>
      <c r="D383" s="145" t="e">
        <f>#REF!</f>
        <v>#REF!</v>
      </c>
      <c r="E383" s="145" t="e">
        <f>#REF!</f>
        <v>#REF!</v>
      </c>
      <c r="F383" s="184" t="e">
        <f>#REF!</f>
        <v>#REF!</v>
      </c>
      <c r="G383" s="143" t="e">
        <f>#REF!</f>
        <v>#REF!</v>
      </c>
      <c r="H383" s="142" t="s">
        <v>66</v>
      </c>
      <c r="I383" s="148"/>
      <c r="J383" s="142" t="str">
        <f>'YARIŞMA BİLGİLERİ'!$F$21</f>
        <v>Yıldız Kızlar</v>
      </c>
      <c r="K383" s="145" t="str">
        <f t="shared" si="7"/>
        <v>Trabzon-Türkiye Yıldızlar Atletizm Şampiyonası</v>
      </c>
      <c r="L383" s="146" t="e">
        <f>#REF!</f>
        <v>#REF!</v>
      </c>
      <c r="M383" s="146" t="s">
        <v>464</v>
      </c>
    </row>
    <row r="384" spans="1:13" ht="24">
      <c r="A384" s="140">
        <v>909</v>
      </c>
      <c r="B384" s="150" t="s">
        <v>66</v>
      </c>
      <c r="C384" s="141" t="e">
        <f>#REF!</f>
        <v>#REF!</v>
      </c>
      <c r="D384" s="145" t="e">
        <f>#REF!</f>
        <v>#REF!</v>
      </c>
      <c r="E384" s="145" t="e">
        <f>#REF!</f>
        <v>#REF!</v>
      </c>
      <c r="F384" s="184" t="e">
        <f>#REF!</f>
        <v>#REF!</v>
      </c>
      <c r="G384" s="143" t="e">
        <f>#REF!</f>
        <v>#REF!</v>
      </c>
      <c r="H384" s="142" t="s">
        <v>66</v>
      </c>
      <c r="I384" s="148"/>
      <c r="J384" s="142" t="str">
        <f>'YARIŞMA BİLGİLERİ'!$F$21</f>
        <v>Yıldız Kızlar</v>
      </c>
      <c r="K384" s="145" t="str">
        <f t="shared" si="7"/>
        <v>Trabzon-Türkiye Yıldızlar Atletizm Şampiyonası</v>
      </c>
      <c r="L384" s="146" t="e">
        <f>#REF!</f>
        <v>#REF!</v>
      </c>
      <c r="M384" s="146" t="s">
        <v>464</v>
      </c>
    </row>
    <row r="385" spans="1:13" ht="24">
      <c r="A385" s="140">
        <v>910</v>
      </c>
      <c r="B385" s="150" t="s">
        <v>66</v>
      </c>
      <c r="C385" s="141" t="e">
        <f>#REF!</f>
        <v>#REF!</v>
      </c>
      <c r="D385" s="145" t="e">
        <f>#REF!</f>
        <v>#REF!</v>
      </c>
      <c r="E385" s="145" t="e">
        <f>#REF!</f>
        <v>#REF!</v>
      </c>
      <c r="F385" s="184" t="e">
        <f>#REF!</f>
        <v>#REF!</v>
      </c>
      <c r="G385" s="143" t="e">
        <f>#REF!</f>
        <v>#REF!</v>
      </c>
      <c r="H385" s="142" t="s">
        <v>66</v>
      </c>
      <c r="I385" s="148"/>
      <c r="J385" s="142" t="str">
        <f>'YARIŞMA BİLGİLERİ'!$F$21</f>
        <v>Yıldız Kızlar</v>
      </c>
      <c r="K385" s="145" t="str">
        <f t="shared" si="7"/>
        <v>Trabzon-Türkiye Yıldızlar Atletizm Şampiyonası</v>
      </c>
      <c r="L385" s="146" t="e">
        <f>#REF!</f>
        <v>#REF!</v>
      </c>
      <c r="M385" s="146" t="s">
        <v>464</v>
      </c>
    </row>
    <row r="386" spans="1:13" ht="24">
      <c r="A386" s="140">
        <v>911</v>
      </c>
      <c r="B386" s="150" t="s">
        <v>66</v>
      </c>
      <c r="C386" s="141" t="e">
        <f>#REF!</f>
        <v>#REF!</v>
      </c>
      <c r="D386" s="145" t="e">
        <f>#REF!</f>
        <v>#REF!</v>
      </c>
      <c r="E386" s="145" t="e">
        <f>#REF!</f>
        <v>#REF!</v>
      </c>
      <c r="F386" s="184" t="e">
        <f>#REF!</f>
        <v>#REF!</v>
      </c>
      <c r="G386" s="143" t="e">
        <f>#REF!</f>
        <v>#REF!</v>
      </c>
      <c r="H386" s="142" t="s">
        <v>66</v>
      </c>
      <c r="I386" s="148"/>
      <c r="J386" s="142" t="str">
        <f>'YARIŞMA BİLGİLERİ'!$F$21</f>
        <v>Yıldız Kızlar</v>
      </c>
      <c r="K386" s="145" t="str">
        <f t="shared" si="7"/>
        <v>Trabzon-Türkiye Yıldızlar Atletizm Şampiyonası</v>
      </c>
      <c r="L386" s="146" t="e">
        <f>#REF!</f>
        <v>#REF!</v>
      </c>
      <c r="M386" s="146" t="s">
        <v>464</v>
      </c>
    </row>
    <row r="387" spans="1:13" ht="24">
      <c r="A387" s="140">
        <v>912</v>
      </c>
      <c r="B387" s="150" t="s">
        <v>66</v>
      </c>
      <c r="C387" s="141" t="e">
        <f>#REF!</f>
        <v>#REF!</v>
      </c>
      <c r="D387" s="145" t="e">
        <f>#REF!</f>
        <v>#REF!</v>
      </c>
      <c r="E387" s="145" t="e">
        <f>#REF!</f>
        <v>#REF!</v>
      </c>
      <c r="F387" s="184" t="e">
        <f>#REF!</f>
        <v>#REF!</v>
      </c>
      <c r="G387" s="143" t="e">
        <f>#REF!</f>
        <v>#REF!</v>
      </c>
      <c r="H387" s="142" t="s">
        <v>66</v>
      </c>
      <c r="I387" s="148"/>
      <c r="J387" s="142" t="str">
        <f>'YARIŞMA BİLGİLERİ'!$F$21</f>
        <v>Yıldız Kızlar</v>
      </c>
      <c r="K387" s="145" t="str">
        <f t="shared" si="7"/>
        <v>Trabzon-Türkiye Yıldızlar Atletizm Şampiyonası</v>
      </c>
      <c r="L387" s="146" t="e">
        <f>#REF!</f>
        <v>#REF!</v>
      </c>
      <c r="M387" s="146" t="s">
        <v>464</v>
      </c>
    </row>
    <row r="388" spans="1:13" ht="24">
      <c r="A388" s="140">
        <v>913</v>
      </c>
      <c r="B388" s="150" t="s">
        <v>66</v>
      </c>
      <c r="C388" s="141" t="e">
        <f>#REF!</f>
        <v>#REF!</v>
      </c>
      <c r="D388" s="145" t="e">
        <f>#REF!</f>
        <v>#REF!</v>
      </c>
      <c r="E388" s="145" t="e">
        <f>#REF!</f>
        <v>#REF!</v>
      </c>
      <c r="F388" s="184" t="e">
        <f>#REF!</f>
        <v>#REF!</v>
      </c>
      <c r="G388" s="143" t="e">
        <f>#REF!</f>
        <v>#REF!</v>
      </c>
      <c r="H388" s="142" t="s">
        <v>66</v>
      </c>
      <c r="I388" s="148"/>
      <c r="J388" s="142" t="str">
        <f>'YARIŞMA BİLGİLERİ'!$F$21</f>
        <v>Yıldız Kızlar</v>
      </c>
      <c r="K388" s="145" t="str">
        <f t="shared" si="7"/>
        <v>Trabzon-Türkiye Yıldızlar Atletizm Şampiyonası</v>
      </c>
      <c r="L388" s="146" t="e">
        <f>#REF!</f>
        <v>#REF!</v>
      </c>
      <c r="M388" s="146" t="s">
        <v>464</v>
      </c>
    </row>
    <row r="389" spans="1:13" ht="24">
      <c r="A389" s="140">
        <v>914</v>
      </c>
      <c r="B389" s="150" t="s">
        <v>66</v>
      </c>
      <c r="C389" s="141" t="e">
        <f>#REF!</f>
        <v>#REF!</v>
      </c>
      <c r="D389" s="145" t="e">
        <f>#REF!</f>
        <v>#REF!</v>
      </c>
      <c r="E389" s="145" t="e">
        <f>#REF!</f>
        <v>#REF!</v>
      </c>
      <c r="F389" s="184" t="e">
        <f>#REF!</f>
        <v>#REF!</v>
      </c>
      <c r="G389" s="143" t="e">
        <f>#REF!</f>
        <v>#REF!</v>
      </c>
      <c r="H389" s="142" t="s">
        <v>66</v>
      </c>
      <c r="I389" s="148"/>
      <c r="J389" s="142" t="str">
        <f>'YARIŞMA BİLGİLERİ'!$F$21</f>
        <v>Yıldız Kızlar</v>
      </c>
      <c r="K389" s="145" t="str">
        <f t="shared" si="7"/>
        <v>Trabzon-Türkiye Yıldızlar Atletizm Şampiyonası</v>
      </c>
      <c r="L389" s="146" t="e">
        <f>#REF!</f>
        <v>#REF!</v>
      </c>
      <c r="M389" s="146" t="s">
        <v>464</v>
      </c>
    </row>
    <row r="390" spans="1:13" ht="24">
      <c r="A390" s="140">
        <v>915</v>
      </c>
      <c r="B390" s="150" t="s">
        <v>66</v>
      </c>
      <c r="C390" s="141" t="e">
        <f>#REF!</f>
        <v>#REF!</v>
      </c>
      <c r="D390" s="145" t="e">
        <f>#REF!</f>
        <v>#REF!</v>
      </c>
      <c r="E390" s="145" t="e">
        <f>#REF!</f>
        <v>#REF!</v>
      </c>
      <c r="F390" s="184" t="e">
        <f>#REF!</f>
        <v>#REF!</v>
      </c>
      <c r="G390" s="143" t="e">
        <f>#REF!</f>
        <v>#REF!</v>
      </c>
      <c r="H390" s="142" t="s">
        <v>66</v>
      </c>
      <c r="I390" s="148"/>
      <c r="J390" s="142" t="str">
        <f>'YARIŞMA BİLGİLERİ'!$F$21</f>
        <v>Yıldız Kızlar</v>
      </c>
      <c r="K390" s="145" t="str">
        <f t="shared" si="7"/>
        <v>Trabzon-Türkiye Yıldızlar Atletizm Şampiyonası</v>
      </c>
      <c r="L390" s="146" t="e">
        <f>#REF!</f>
        <v>#REF!</v>
      </c>
      <c r="M390" s="146" t="s">
        <v>464</v>
      </c>
    </row>
    <row r="391" spans="1:13" ht="24">
      <c r="A391" s="140">
        <v>916</v>
      </c>
      <c r="B391" s="150" t="s">
        <v>66</v>
      </c>
      <c r="C391" s="141" t="e">
        <f>#REF!</f>
        <v>#REF!</v>
      </c>
      <c r="D391" s="145" t="e">
        <f>#REF!</f>
        <v>#REF!</v>
      </c>
      <c r="E391" s="145" t="e">
        <f>#REF!</f>
        <v>#REF!</v>
      </c>
      <c r="F391" s="184" t="e">
        <f>#REF!</f>
        <v>#REF!</v>
      </c>
      <c r="G391" s="143" t="e">
        <f>#REF!</f>
        <v>#REF!</v>
      </c>
      <c r="H391" s="142" t="s">
        <v>66</v>
      </c>
      <c r="I391" s="148"/>
      <c r="J391" s="142" t="str">
        <f>'YARIŞMA BİLGİLERİ'!$F$21</f>
        <v>Yıldız Kızlar</v>
      </c>
      <c r="K391" s="145" t="str">
        <f t="shared" si="7"/>
        <v>Trabzon-Türkiye Yıldızlar Atletizm Şampiyonası</v>
      </c>
      <c r="L391" s="146" t="e">
        <f>#REF!</f>
        <v>#REF!</v>
      </c>
      <c r="M391" s="146" t="s">
        <v>464</v>
      </c>
    </row>
  </sheetData>
  <sheetProtection/>
  <autoFilter ref="A2:M256"/>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sheetPr>
  <dimension ref="A1:M46"/>
  <sheetViews>
    <sheetView zoomScale="78" zoomScaleNormal="78" zoomScalePageLayoutView="0" workbookViewId="0" topLeftCell="A1">
      <selection activeCell="H31" sqref="H31"/>
    </sheetView>
  </sheetViews>
  <sheetFormatPr defaultColWidth="9.140625" defaultRowHeight="12.75"/>
  <cols>
    <col min="1" max="1" width="2.57421875" style="93" customWidth="1"/>
    <col min="2" max="2" width="26.140625" style="112" bestFit="1" customWidth="1"/>
    <col min="3" max="3" width="42.140625" style="93" customWidth="1"/>
    <col min="4" max="4" width="19.421875" style="93" customWidth="1"/>
    <col min="5" max="5" width="36.28125" style="93" customWidth="1"/>
    <col min="6" max="6" width="2.421875" style="93" customWidth="1"/>
    <col min="7" max="7" width="4.7109375" style="93" customWidth="1"/>
    <col min="8" max="8" width="119.8515625" style="93" customWidth="1"/>
    <col min="9" max="16384" width="9.140625" style="93" customWidth="1"/>
  </cols>
  <sheetData>
    <row r="1" spans="1:8" ht="12" customHeight="1">
      <c r="A1" s="91"/>
      <c r="B1" s="92"/>
      <c r="C1" s="91"/>
      <c r="D1" s="91"/>
      <c r="E1" s="91"/>
      <c r="F1" s="91"/>
      <c r="G1" s="89"/>
      <c r="H1" s="489" t="s">
        <v>116</v>
      </c>
    </row>
    <row r="2" spans="1:13" ht="51" customHeight="1">
      <c r="A2" s="91"/>
      <c r="B2" s="498" t="str">
        <f>'YARIŞMA BİLGİLERİ'!F19</f>
        <v>Türkiye Yıldızlar Atletizm Şampiyonası</v>
      </c>
      <c r="C2" s="499"/>
      <c r="D2" s="499"/>
      <c r="E2" s="500"/>
      <c r="F2" s="91"/>
      <c r="H2" s="490"/>
      <c r="I2" s="90"/>
      <c r="J2" s="90"/>
      <c r="K2" s="90"/>
      <c r="L2" s="90"/>
      <c r="M2" s="94"/>
    </row>
    <row r="3" spans="1:12" ht="20.25" customHeight="1">
      <c r="A3" s="91"/>
      <c r="B3" s="495" t="s">
        <v>20</v>
      </c>
      <c r="C3" s="496"/>
      <c r="D3" s="496"/>
      <c r="E3" s="497"/>
      <c r="F3" s="91"/>
      <c r="H3" s="490"/>
      <c r="I3" s="95"/>
      <c r="J3" s="95"/>
      <c r="K3" s="95"/>
      <c r="L3" s="95"/>
    </row>
    <row r="4" spans="1:12" ht="48">
      <c r="A4" s="91"/>
      <c r="B4" s="501" t="s">
        <v>117</v>
      </c>
      <c r="C4" s="502"/>
      <c r="D4" s="502"/>
      <c r="E4" s="503"/>
      <c r="F4" s="91"/>
      <c r="H4" s="96" t="s">
        <v>104</v>
      </c>
      <c r="I4" s="97"/>
      <c r="J4" s="97"/>
      <c r="K4" s="97"/>
      <c r="L4" s="97"/>
    </row>
    <row r="5" spans="1:12" ht="36" customHeight="1">
      <c r="A5" s="91"/>
      <c r="B5" s="491" t="str">
        <f>'YARIŞMA BİLGİLERİ'!F21</f>
        <v>Yıldız Kızlar</v>
      </c>
      <c r="C5" s="492"/>
      <c r="D5" s="493" t="s">
        <v>95</v>
      </c>
      <c r="E5" s="494"/>
      <c r="F5" s="91"/>
      <c r="H5" s="96" t="s">
        <v>105</v>
      </c>
      <c r="I5" s="97"/>
      <c r="J5" s="97"/>
      <c r="K5" s="97"/>
      <c r="L5" s="97"/>
    </row>
    <row r="6" spans="1:12" ht="36" customHeight="1">
      <c r="A6" s="91"/>
      <c r="B6" s="130" t="s">
        <v>10</v>
      </c>
      <c r="C6" s="130" t="s">
        <v>11</v>
      </c>
      <c r="D6" s="130" t="s">
        <v>45</v>
      </c>
      <c r="E6" s="130" t="s">
        <v>88</v>
      </c>
      <c r="F6" s="91"/>
      <c r="H6" s="96" t="s">
        <v>106</v>
      </c>
      <c r="I6" s="97"/>
      <c r="J6" s="97"/>
      <c r="K6" s="97"/>
      <c r="L6" s="97"/>
    </row>
    <row r="7" spans="1:12" s="101" customFormat="1" ht="36" customHeight="1">
      <c r="A7" s="98"/>
      <c r="B7" s="99" t="s">
        <v>720</v>
      </c>
      <c r="C7" s="128" t="s">
        <v>727</v>
      </c>
      <c r="D7" s="309" t="s">
        <v>731</v>
      </c>
      <c r="E7" s="100" t="s">
        <v>739</v>
      </c>
      <c r="F7" s="98"/>
      <c r="H7" s="96" t="s">
        <v>107</v>
      </c>
      <c r="I7" s="97"/>
      <c r="J7" s="97"/>
      <c r="K7" s="97"/>
      <c r="L7" s="97"/>
    </row>
    <row r="8" spans="1:12" s="101" customFormat="1" ht="36" customHeight="1">
      <c r="A8" s="98"/>
      <c r="B8" s="99" t="s">
        <v>721</v>
      </c>
      <c r="C8" s="128" t="s">
        <v>728</v>
      </c>
      <c r="D8" s="309" t="s">
        <v>732</v>
      </c>
      <c r="E8" s="100" t="s">
        <v>738</v>
      </c>
      <c r="F8" s="98"/>
      <c r="H8" s="96" t="s">
        <v>108</v>
      </c>
      <c r="I8" s="97"/>
      <c r="J8" s="97"/>
      <c r="K8" s="97"/>
      <c r="L8" s="97"/>
    </row>
    <row r="9" spans="1:12" s="101" customFormat="1" ht="36" customHeight="1">
      <c r="A9" s="98"/>
      <c r="B9" s="99" t="s">
        <v>868</v>
      </c>
      <c r="C9" s="128" t="s">
        <v>415</v>
      </c>
      <c r="D9" s="309" t="s">
        <v>733</v>
      </c>
      <c r="E9" s="100" t="s">
        <v>740</v>
      </c>
      <c r="F9" s="98"/>
      <c r="H9" s="96" t="s">
        <v>109</v>
      </c>
      <c r="I9" s="97"/>
      <c r="J9" s="97"/>
      <c r="K9" s="97"/>
      <c r="L9" s="97"/>
    </row>
    <row r="10" spans="1:12" s="101" customFormat="1" ht="36" customHeight="1">
      <c r="A10" s="98"/>
      <c r="B10" s="99" t="s">
        <v>723</v>
      </c>
      <c r="C10" s="128" t="s">
        <v>741</v>
      </c>
      <c r="D10" s="309" t="s">
        <v>734</v>
      </c>
      <c r="E10" s="100" t="s">
        <v>742</v>
      </c>
      <c r="F10" s="98"/>
      <c r="H10" s="96" t="s">
        <v>110</v>
      </c>
      <c r="I10" s="97"/>
      <c r="J10" s="97"/>
      <c r="K10" s="97"/>
      <c r="L10" s="97"/>
    </row>
    <row r="11" spans="1:12" s="101" customFormat="1" ht="36" customHeight="1">
      <c r="A11" s="98"/>
      <c r="B11" s="99" t="s">
        <v>724</v>
      </c>
      <c r="C11" s="128" t="s">
        <v>729</v>
      </c>
      <c r="D11" s="309" t="s">
        <v>731</v>
      </c>
      <c r="E11" s="100" t="s">
        <v>739</v>
      </c>
      <c r="F11" s="98"/>
      <c r="H11" s="96" t="s">
        <v>111</v>
      </c>
      <c r="I11" s="97"/>
      <c r="J11" s="97"/>
      <c r="K11" s="97"/>
      <c r="L11" s="97"/>
    </row>
    <row r="12" spans="1:12" s="101" customFormat="1" ht="36" customHeight="1">
      <c r="A12" s="98"/>
      <c r="B12" s="99" t="s">
        <v>725</v>
      </c>
      <c r="C12" s="128" t="s">
        <v>730</v>
      </c>
      <c r="D12" s="309" t="s">
        <v>732</v>
      </c>
      <c r="E12" s="100" t="s">
        <v>738</v>
      </c>
      <c r="F12" s="98"/>
      <c r="H12" s="96" t="s">
        <v>112</v>
      </c>
      <c r="I12" s="97"/>
      <c r="J12" s="97"/>
      <c r="K12" s="97"/>
      <c r="L12" s="97"/>
    </row>
    <row r="13" spans="1:12" s="101" customFormat="1" ht="36" customHeight="1">
      <c r="A13" s="98"/>
      <c r="B13" s="99" t="s">
        <v>869</v>
      </c>
      <c r="C13" s="129" t="s">
        <v>414</v>
      </c>
      <c r="D13" s="309" t="s">
        <v>735</v>
      </c>
      <c r="E13" s="100" t="s">
        <v>743</v>
      </c>
      <c r="F13" s="98"/>
      <c r="H13" s="96" t="s">
        <v>113</v>
      </c>
      <c r="I13" s="97"/>
      <c r="J13" s="97"/>
      <c r="K13" s="97"/>
      <c r="L13" s="97"/>
    </row>
    <row r="14" spans="1:12" s="101" customFormat="1" ht="36" customHeight="1">
      <c r="A14" s="98"/>
      <c r="B14" s="99" t="s">
        <v>726</v>
      </c>
      <c r="C14" s="129" t="s">
        <v>210</v>
      </c>
      <c r="D14" s="309" t="s">
        <v>736</v>
      </c>
      <c r="E14" s="100" t="s">
        <v>744</v>
      </c>
      <c r="F14" s="98"/>
      <c r="H14" s="96" t="s">
        <v>114</v>
      </c>
      <c r="I14" s="97"/>
      <c r="J14" s="97"/>
      <c r="K14" s="97"/>
      <c r="L14" s="97"/>
    </row>
    <row r="15" spans="1:12" s="101" customFormat="1" ht="36" customHeight="1">
      <c r="A15" s="98"/>
      <c r="B15" s="99" t="s">
        <v>870</v>
      </c>
      <c r="C15" s="128" t="s">
        <v>579</v>
      </c>
      <c r="D15" s="309" t="s">
        <v>737</v>
      </c>
      <c r="E15" s="100" t="s">
        <v>770</v>
      </c>
      <c r="F15" s="98"/>
      <c r="H15" s="96" t="s">
        <v>115</v>
      </c>
      <c r="I15" s="97"/>
      <c r="J15" s="97"/>
      <c r="K15" s="97"/>
      <c r="L15" s="97"/>
    </row>
    <row r="16" spans="1:12" s="101" customFormat="1" ht="36" customHeight="1">
      <c r="A16" s="98"/>
      <c r="B16" s="99" t="s">
        <v>871</v>
      </c>
      <c r="C16" s="129" t="s">
        <v>774</v>
      </c>
      <c r="D16" s="309" t="s">
        <v>773</v>
      </c>
      <c r="E16" s="100" t="s">
        <v>1220</v>
      </c>
      <c r="F16" s="98"/>
      <c r="H16" s="115" t="s">
        <v>40</v>
      </c>
      <c r="I16" s="97"/>
      <c r="J16" s="97"/>
      <c r="K16" s="97"/>
      <c r="L16" s="97"/>
    </row>
    <row r="17" spans="1:12" s="101" customFormat="1" ht="36" customHeight="1">
      <c r="A17" s="98"/>
      <c r="B17" s="99" t="s">
        <v>872</v>
      </c>
      <c r="C17" s="129" t="s">
        <v>819</v>
      </c>
      <c r="D17" s="309" t="s">
        <v>734</v>
      </c>
      <c r="E17" s="100" t="s">
        <v>792</v>
      </c>
      <c r="F17" s="98"/>
      <c r="H17" s="114" t="s">
        <v>36</v>
      </c>
      <c r="I17" s="97"/>
      <c r="J17" s="97"/>
      <c r="K17" s="97"/>
      <c r="L17" s="97"/>
    </row>
    <row r="18" spans="1:12" s="101" customFormat="1" ht="36" customHeight="1">
      <c r="A18" s="98"/>
      <c r="B18" s="491" t="str">
        <f>'YARIŞMA BİLGİLERİ'!F21</f>
        <v>Yıldız Kızlar</v>
      </c>
      <c r="C18" s="492"/>
      <c r="D18" s="493" t="s">
        <v>96</v>
      </c>
      <c r="E18" s="494"/>
      <c r="F18" s="98"/>
      <c r="H18" s="114" t="s">
        <v>37</v>
      </c>
      <c r="I18" s="102"/>
      <c r="J18" s="102"/>
      <c r="K18" s="102"/>
      <c r="L18" s="102"/>
    </row>
    <row r="19" spans="1:12" s="101" customFormat="1" ht="36" customHeight="1">
      <c r="A19" s="98"/>
      <c r="B19" s="130" t="s">
        <v>10</v>
      </c>
      <c r="C19" s="130" t="s">
        <v>11</v>
      </c>
      <c r="D19" s="130" t="s">
        <v>45</v>
      </c>
      <c r="E19" s="130" t="s">
        <v>88</v>
      </c>
      <c r="F19" s="98"/>
      <c r="H19" s="114" t="s">
        <v>38</v>
      </c>
      <c r="I19" s="102"/>
      <c r="J19" s="102"/>
      <c r="K19" s="102"/>
      <c r="L19" s="102"/>
    </row>
    <row r="20" spans="1:12" s="101" customFormat="1" ht="36" customHeight="1">
      <c r="A20" s="98"/>
      <c r="B20" s="99" t="s">
        <v>750</v>
      </c>
      <c r="C20" s="128" t="s">
        <v>745</v>
      </c>
      <c r="D20" s="309" t="s">
        <v>751</v>
      </c>
      <c r="E20" s="100" t="s">
        <v>760</v>
      </c>
      <c r="F20" s="98"/>
      <c r="H20" s="114" t="s">
        <v>39</v>
      </c>
      <c r="I20" s="102"/>
      <c r="J20" s="102"/>
      <c r="K20" s="102"/>
      <c r="L20" s="102"/>
    </row>
    <row r="21" spans="1:12" s="101" customFormat="1" ht="36" customHeight="1">
      <c r="A21" s="98"/>
      <c r="B21" s="99" t="s">
        <v>787</v>
      </c>
      <c r="C21" s="128" t="s">
        <v>746</v>
      </c>
      <c r="D21" s="309" t="s">
        <v>752</v>
      </c>
      <c r="E21" s="100" t="s">
        <v>765</v>
      </c>
      <c r="F21" s="98"/>
      <c r="H21" s="115" t="s">
        <v>44</v>
      </c>
      <c r="I21" s="102"/>
      <c r="J21" s="102"/>
      <c r="K21" s="102"/>
      <c r="L21" s="102"/>
    </row>
    <row r="22" spans="1:12" s="103" customFormat="1" ht="36" customHeight="1">
      <c r="A22" s="98"/>
      <c r="B22" s="99" t="s">
        <v>788</v>
      </c>
      <c r="C22" s="128" t="s">
        <v>820</v>
      </c>
      <c r="D22" s="309" t="s">
        <v>753</v>
      </c>
      <c r="E22" s="100" t="s">
        <v>764</v>
      </c>
      <c r="F22" s="98"/>
      <c r="H22" s="113" t="s">
        <v>41</v>
      </c>
      <c r="I22" s="102"/>
      <c r="J22" s="102"/>
      <c r="K22" s="102"/>
      <c r="L22" s="102"/>
    </row>
    <row r="23" spans="1:12" s="103" customFormat="1" ht="36" customHeight="1">
      <c r="A23" s="98"/>
      <c r="B23" s="99" t="s">
        <v>789</v>
      </c>
      <c r="C23" s="128" t="s">
        <v>145</v>
      </c>
      <c r="D23" s="309" t="s">
        <v>754</v>
      </c>
      <c r="E23" s="100" t="s">
        <v>768</v>
      </c>
      <c r="F23" s="98"/>
      <c r="H23" s="113" t="s">
        <v>42</v>
      </c>
      <c r="I23" s="102"/>
      <c r="J23" s="104"/>
      <c r="K23" s="104"/>
      <c r="L23" s="104"/>
    </row>
    <row r="24" spans="1:12" s="103" customFormat="1" ht="36" customHeight="1">
      <c r="A24" s="98"/>
      <c r="B24" s="99" t="s">
        <v>790</v>
      </c>
      <c r="C24" s="128" t="s">
        <v>747</v>
      </c>
      <c r="D24" s="309" t="s">
        <v>755</v>
      </c>
      <c r="E24" s="100" t="s">
        <v>767</v>
      </c>
      <c r="F24" s="98"/>
      <c r="H24" s="113" t="s">
        <v>43</v>
      </c>
      <c r="I24" s="105"/>
      <c r="J24" s="104"/>
      <c r="K24" s="104"/>
      <c r="L24" s="104"/>
    </row>
    <row r="25" spans="1:12" s="101" customFormat="1" ht="36" customHeight="1">
      <c r="A25" s="98"/>
      <c r="B25" s="99" t="s">
        <v>791</v>
      </c>
      <c r="C25" s="128" t="s">
        <v>748</v>
      </c>
      <c r="D25" s="309" t="s">
        <v>752</v>
      </c>
      <c r="E25" s="100" t="s">
        <v>765</v>
      </c>
      <c r="F25" s="98"/>
      <c r="I25" s="105"/>
      <c r="J25" s="104"/>
      <c r="K25" s="104"/>
      <c r="L25" s="104"/>
    </row>
    <row r="26" spans="1:12" s="101" customFormat="1" ht="36" customHeight="1">
      <c r="A26" s="98"/>
      <c r="B26" s="99" t="s">
        <v>873</v>
      </c>
      <c r="C26" s="128" t="s">
        <v>416</v>
      </c>
      <c r="D26" s="309" t="s">
        <v>756</v>
      </c>
      <c r="E26" s="100" t="s">
        <v>766</v>
      </c>
      <c r="F26" s="98"/>
      <c r="I26" s="105"/>
      <c r="J26" s="104"/>
      <c r="K26" s="104"/>
      <c r="L26" s="104"/>
    </row>
    <row r="27" spans="1:12" s="101" customFormat="1" ht="36" customHeight="1">
      <c r="A27" s="98"/>
      <c r="B27" s="99" t="s">
        <v>874</v>
      </c>
      <c r="C27" s="128" t="s">
        <v>761</v>
      </c>
      <c r="D27" s="309" t="s">
        <v>757</v>
      </c>
      <c r="E27" s="100" t="s">
        <v>762</v>
      </c>
      <c r="F27" s="98"/>
      <c r="G27" s="94"/>
      <c r="J27" s="107"/>
      <c r="K27" s="107"/>
      <c r="L27" s="107"/>
    </row>
    <row r="28" spans="1:6" s="101" customFormat="1" ht="36" customHeight="1">
      <c r="A28" s="98"/>
      <c r="B28" s="99" t="s">
        <v>875</v>
      </c>
      <c r="C28" s="128" t="s">
        <v>144</v>
      </c>
      <c r="D28" s="309" t="s">
        <v>758</v>
      </c>
      <c r="E28" s="100" t="s">
        <v>769</v>
      </c>
      <c r="F28" s="98"/>
    </row>
    <row r="29" spans="1:6" s="101" customFormat="1" ht="36" customHeight="1">
      <c r="A29" s="98"/>
      <c r="B29" s="99" t="s">
        <v>876</v>
      </c>
      <c r="C29" s="128" t="s">
        <v>749</v>
      </c>
      <c r="D29" s="309" t="s">
        <v>759</v>
      </c>
      <c r="E29" s="100" t="s">
        <v>763</v>
      </c>
      <c r="F29" s="98"/>
    </row>
    <row r="30" spans="1:12" s="101" customFormat="1" ht="42" customHeight="1">
      <c r="A30" s="98"/>
      <c r="B30" s="91"/>
      <c r="C30" s="91"/>
      <c r="D30" s="91"/>
      <c r="E30" s="188"/>
      <c r="F30" s="98"/>
      <c r="H30" s="108"/>
      <c r="I30" s="108"/>
      <c r="J30" s="108"/>
      <c r="K30" s="108"/>
      <c r="L30" s="108"/>
    </row>
    <row r="31" spans="1:6" s="108" customFormat="1" ht="44.25" customHeight="1">
      <c r="A31" s="109"/>
      <c r="B31" s="106"/>
      <c r="C31" s="94"/>
      <c r="D31" s="94"/>
      <c r="E31" s="94"/>
      <c r="F31" s="109"/>
    </row>
    <row r="32" spans="1:6" s="108" customFormat="1" ht="17.25" customHeight="1">
      <c r="A32" s="109"/>
      <c r="B32" s="101"/>
      <c r="C32" s="101"/>
      <c r="D32" s="101"/>
      <c r="E32" s="101"/>
      <c r="F32" s="109"/>
    </row>
    <row r="33" spans="1:6" s="108" customFormat="1" ht="38.25" customHeight="1">
      <c r="A33" s="111"/>
      <c r="B33" s="101"/>
      <c r="C33" s="101"/>
      <c r="D33" s="101"/>
      <c r="E33" s="101"/>
      <c r="F33" s="111"/>
    </row>
    <row r="34" spans="1:12" s="108" customFormat="1" ht="52.5" customHeight="1">
      <c r="A34" s="111"/>
      <c r="B34" s="101"/>
      <c r="C34" s="101"/>
      <c r="D34" s="101"/>
      <c r="E34" s="101"/>
      <c r="F34" s="111"/>
      <c r="H34" s="110"/>
      <c r="I34" s="110"/>
      <c r="J34" s="110"/>
      <c r="K34" s="110"/>
      <c r="L34" s="110"/>
    </row>
    <row r="35" spans="2:5" s="110" customFormat="1" ht="94.5" customHeight="1">
      <c r="B35" s="108"/>
      <c r="C35" s="108"/>
      <c r="D35" s="108"/>
      <c r="E35" s="108"/>
    </row>
    <row r="36" spans="2:5" s="110" customFormat="1" ht="34.5" customHeight="1">
      <c r="B36" s="108"/>
      <c r="C36" s="108"/>
      <c r="D36" s="108"/>
      <c r="E36" s="108"/>
    </row>
    <row r="37" spans="2:5" s="110" customFormat="1" ht="47.25" customHeight="1">
      <c r="B37" s="108"/>
      <c r="C37" s="108"/>
      <c r="D37" s="108"/>
      <c r="E37" s="108"/>
    </row>
    <row r="38" spans="2:5" s="110" customFormat="1" ht="36.75" customHeight="1">
      <c r="B38" s="108"/>
      <c r="C38" s="108"/>
      <c r="D38" s="108"/>
      <c r="E38" s="108"/>
    </row>
    <row r="39" s="110" customFormat="1" ht="47.25" customHeight="1"/>
    <row r="40" s="110" customFormat="1" ht="51" customHeight="1"/>
    <row r="41" spans="1:6" s="110" customFormat="1" ht="56.25" customHeight="1">
      <c r="A41" s="93"/>
      <c r="F41" s="93"/>
    </row>
    <row r="42" spans="1:12" s="110" customFormat="1" ht="49.5" customHeight="1">
      <c r="A42" s="93"/>
      <c r="F42" s="93"/>
      <c r="H42" s="93"/>
      <c r="I42" s="93"/>
      <c r="J42" s="93"/>
      <c r="K42" s="93"/>
      <c r="L42" s="93"/>
    </row>
    <row r="43" spans="2:5" ht="34.5" customHeight="1">
      <c r="B43" s="110"/>
      <c r="C43" s="110"/>
      <c r="D43" s="110"/>
      <c r="E43" s="110"/>
    </row>
    <row r="44" spans="2:5" ht="34.5" customHeight="1">
      <c r="B44" s="110"/>
      <c r="C44" s="110"/>
      <c r="D44" s="110"/>
      <c r="E44" s="110"/>
    </row>
    <row r="45" spans="2:5" ht="34.5" customHeight="1">
      <c r="B45" s="110"/>
      <c r="C45" s="110"/>
      <c r="D45" s="110"/>
      <c r="E45" s="110"/>
    </row>
    <row r="46" spans="2:5" ht="34.5" customHeight="1">
      <c r="B46" s="110"/>
      <c r="C46" s="110"/>
      <c r="D46" s="110"/>
      <c r="E46" s="110"/>
    </row>
    <row r="47" ht="34.5" customHeight="1"/>
    <row r="48" ht="34.5" customHeight="1"/>
    <row r="49" ht="34.5" customHeight="1"/>
    <row r="50" ht="34.5" customHeight="1"/>
    <row r="51" ht="34.5" customHeight="1"/>
    <row r="52" ht="34.5" customHeight="1"/>
    <row r="53" ht="34.5" customHeight="1"/>
  </sheetData>
  <sheetProtection/>
  <mergeCells count="8">
    <mergeCell ref="H1:H3"/>
    <mergeCell ref="B5:C5"/>
    <mergeCell ref="D5:E5"/>
    <mergeCell ref="B18:C18"/>
    <mergeCell ref="D18:E18"/>
    <mergeCell ref="B3:E3"/>
    <mergeCell ref="B2:E2"/>
    <mergeCell ref="B4:E4"/>
  </mergeCells>
  <hyperlinks>
    <hyperlink ref="C20" location="'800m.'!A1" display="800 Metre"/>
    <hyperlink ref="C13" location="FırlatmaTopu!A1" display="Fırlatma Topu"/>
    <hyperlink ref="C23" location="UZUN!A1" display="Uzun Atlama"/>
    <hyperlink ref="C29" location="'Genel Puan Tablosu'!A1" display="Genel Puan Durumu"/>
    <hyperlink ref="C8" location="'100m.'!C3" display="100 Metre"/>
    <hyperlink ref="C24" location="Yüksek!D3" display="Yüksek  Atlama"/>
    <hyperlink ref="C14" location="FırlatmaTopu!A1" display="Fırlatma Topu"/>
    <hyperlink ref="C15" location="'4x100m.'!A1" display="4x100 Metre"/>
    <hyperlink ref="C28" location="'4x100m.'!A1" display="4x100 Metre"/>
    <hyperlink ref="C27" location="'800m.'!A1" display="800 Metre"/>
    <hyperlink ref="C12" location="'100m.'!C3" display="1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420"/>
  <sheetViews>
    <sheetView view="pageBreakPreview" zoomScale="85" zoomScaleSheetLayoutView="85" zoomScalePageLayoutView="0" workbookViewId="0" topLeftCell="A1">
      <selection activeCell="A1" sqref="A1:K1"/>
    </sheetView>
  </sheetViews>
  <sheetFormatPr defaultColWidth="6.140625" defaultRowHeight="12.75"/>
  <cols>
    <col min="1" max="1" width="6.140625" style="123" customWidth="1"/>
    <col min="2" max="2" width="10.8515625" style="192" hidden="1" customWidth="1"/>
    <col min="3" max="3" width="8.7109375" style="170" customWidth="1"/>
    <col min="4" max="4" width="11.7109375" style="123" customWidth="1"/>
    <col min="5" max="5" width="36.57421875" style="120" customWidth="1"/>
    <col min="6" max="6" width="17.140625" style="193" customWidth="1"/>
    <col min="7" max="7" width="11.57421875" style="169" customWidth="1"/>
    <col min="8" max="8" width="11.57421875" style="126" customWidth="1"/>
    <col min="9" max="10" width="11.57421875" style="127" customWidth="1"/>
    <col min="11" max="11" width="11.57421875" style="125" customWidth="1"/>
    <col min="12" max="16384" width="6.140625" style="120" customWidth="1"/>
  </cols>
  <sheetData>
    <row r="1" spans="1:11" ht="26.25" customHeight="1">
      <c r="A1" s="504" t="str">
        <f>'YARIŞMA BİLGİLERİ'!F19</f>
        <v>Türkiye Yıldızlar Atletizm Şampiyonası</v>
      </c>
      <c r="B1" s="504"/>
      <c r="C1" s="504"/>
      <c r="D1" s="504"/>
      <c r="E1" s="505"/>
      <c r="F1" s="505"/>
      <c r="G1" s="505"/>
      <c r="H1" s="505"/>
      <c r="I1" s="504"/>
      <c r="J1" s="504"/>
      <c r="K1" s="504"/>
    </row>
    <row r="2" spans="1:11" ht="26.25" customHeight="1">
      <c r="A2" s="506" t="str">
        <f>'YARIŞMA BİLGİLERİ'!F21</f>
        <v>Yıldız Kızlar</v>
      </c>
      <c r="B2" s="506"/>
      <c r="C2" s="506"/>
      <c r="D2" s="506"/>
      <c r="E2" s="506"/>
      <c r="F2" s="190" t="s">
        <v>94</v>
      </c>
      <c r="G2" s="173"/>
      <c r="H2" s="507">
        <f ca="1">NOW()</f>
        <v>41776.87589837963</v>
      </c>
      <c r="I2" s="507"/>
      <c r="J2" s="507"/>
      <c r="K2" s="507"/>
    </row>
    <row r="3" spans="1:11" s="123" customFormat="1" ht="45" customHeight="1">
      <c r="A3" s="121" t="s">
        <v>25</v>
      </c>
      <c r="B3" s="122" t="s">
        <v>29</v>
      </c>
      <c r="C3" s="122" t="s">
        <v>85</v>
      </c>
      <c r="D3" s="121" t="s">
        <v>21</v>
      </c>
      <c r="E3" s="121" t="s">
        <v>7</v>
      </c>
      <c r="F3" s="121" t="s">
        <v>549</v>
      </c>
      <c r="G3" s="168" t="s">
        <v>123</v>
      </c>
      <c r="H3" s="346" t="s">
        <v>46</v>
      </c>
      <c r="I3" s="166" t="s">
        <v>120</v>
      </c>
      <c r="J3" s="166" t="s">
        <v>121</v>
      </c>
      <c r="K3" s="167" t="s">
        <v>122</v>
      </c>
    </row>
    <row r="4" spans="1:11" s="124" customFormat="1" ht="18.75" customHeight="1">
      <c r="A4" s="276">
        <v>1</v>
      </c>
      <c r="B4" s="202" t="str">
        <f aca="true" t="shared" si="0" ref="B4:B67">CONCATENATE(G4,"-",I4,"-",J4)</f>
        <v>100M-1-1</v>
      </c>
      <c r="C4" s="122">
        <v>193</v>
      </c>
      <c r="D4" s="285">
        <v>36322</v>
      </c>
      <c r="E4" s="286" t="s">
        <v>925</v>
      </c>
      <c r="F4" s="287" t="s">
        <v>926</v>
      </c>
      <c r="G4" s="288" t="s">
        <v>146</v>
      </c>
      <c r="H4" s="165">
        <v>1482</v>
      </c>
      <c r="I4" s="289" t="s">
        <v>1164</v>
      </c>
      <c r="J4" s="289" t="s">
        <v>1164</v>
      </c>
      <c r="K4" s="289"/>
    </row>
    <row r="5" spans="1:11" s="124" customFormat="1" ht="18.75" customHeight="1">
      <c r="A5" s="276">
        <v>2</v>
      </c>
      <c r="B5" s="202" t="str">
        <f t="shared" si="0"/>
        <v>100M-1-2</v>
      </c>
      <c r="C5" s="122">
        <v>172</v>
      </c>
      <c r="D5" s="285">
        <v>35638</v>
      </c>
      <c r="E5" s="286" t="s">
        <v>921</v>
      </c>
      <c r="F5" s="287" t="s">
        <v>922</v>
      </c>
      <c r="G5" s="288" t="s">
        <v>146</v>
      </c>
      <c r="H5" s="165">
        <v>1356</v>
      </c>
      <c r="I5" s="289" t="s">
        <v>1164</v>
      </c>
      <c r="J5" s="289" t="s">
        <v>1165</v>
      </c>
      <c r="K5" s="289"/>
    </row>
    <row r="6" spans="1:11" s="124" customFormat="1" ht="18.75" customHeight="1">
      <c r="A6" s="276">
        <v>3</v>
      </c>
      <c r="B6" s="202" t="str">
        <f t="shared" si="0"/>
        <v>100M-1-3</v>
      </c>
      <c r="C6" s="122">
        <v>141</v>
      </c>
      <c r="D6" s="285">
        <v>36058</v>
      </c>
      <c r="E6" s="286" t="s">
        <v>932</v>
      </c>
      <c r="F6" s="287" t="s">
        <v>933</v>
      </c>
      <c r="G6" s="288" t="s">
        <v>146</v>
      </c>
      <c r="H6" s="165">
        <v>1290</v>
      </c>
      <c r="I6" s="289" t="s">
        <v>1164</v>
      </c>
      <c r="J6" s="289" t="s">
        <v>1166</v>
      </c>
      <c r="K6" s="289"/>
    </row>
    <row r="7" spans="1:11" s="124" customFormat="1" ht="18.75" customHeight="1">
      <c r="A7" s="276">
        <v>4</v>
      </c>
      <c r="B7" s="202" t="str">
        <f t="shared" si="0"/>
        <v>100M-1-4</v>
      </c>
      <c r="C7" s="122">
        <v>200</v>
      </c>
      <c r="D7" s="285">
        <v>36069</v>
      </c>
      <c r="E7" s="286" t="s">
        <v>936</v>
      </c>
      <c r="F7" s="287" t="s">
        <v>928</v>
      </c>
      <c r="G7" s="288" t="s">
        <v>146</v>
      </c>
      <c r="H7" s="165">
        <v>1200</v>
      </c>
      <c r="I7" s="289" t="s">
        <v>1164</v>
      </c>
      <c r="J7" s="289" t="s">
        <v>1167</v>
      </c>
      <c r="K7" s="289"/>
    </row>
    <row r="8" spans="1:11" s="124" customFormat="1" ht="18.75" customHeight="1">
      <c r="A8" s="276">
        <v>5</v>
      </c>
      <c r="B8" s="202" t="str">
        <f t="shared" si="0"/>
        <v>100M-1-5</v>
      </c>
      <c r="C8" s="122">
        <v>103</v>
      </c>
      <c r="D8" s="285">
        <v>36080</v>
      </c>
      <c r="E8" s="286" t="s">
        <v>915</v>
      </c>
      <c r="F8" s="287" t="s">
        <v>914</v>
      </c>
      <c r="G8" s="288" t="s">
        <v>146</v>
      </c>
      <c r="H8" s="165">
        <v>1260</v>
      </c>
      <c r="I8" s="289" t="s">
        <v>1164</v>
      </c>
      <c r="J8" s="289" t="s">
        <v>1168</v>
      </c>
      <c r="K8" s="289"/>
    </row>
    <row r="9" spans="1:11" s="124" customFormat="1" ht="18.75" customHeight="1">
      <c r="A9" s="276">
        <v>6</v>
      </c>
      <c r="B9" s="202" t="str">
        <f t="shared" si="0"/>
        <v>100M-1-6</v>
      </c>
      <c r="C9" s="122">
        <v>116</v>
      </c>
      <c r="D9" s="285">
        <v>36332</v>
      </c>
      <c r="E9" s="286" t="s">
        <v>919</v>
      </c>
      <c r="F9" s="287" t="s">
        <v>920</v>
      </c>
      <c r="G9" s="288" t="s">
        <v>146</v>
      </c>
      <c r="H9" s="165">
        <v>1326</v>
      </c>
      <c r="I9" s="289" t="s">
        <v>1164</v>
      </c>
      <c r="J9" s="289" t="s">
        <v>1169</v>
      </c>
      <c r="K9" s="289"/>
    </row>
    <row r="10" spans="1:11" s="124" customFormat="1" ht="18.75" customHeight="1">
      <c r="A10" s="276">
        <v>7</v>
      </c>
      <c r="B10" s="202" t="str">
        <f t="shared" si="0"/>
        <v>100M-1-7</v>
      </c>
      <c r="C10" s="122">
        <v>190</v>
      </c>
      <c r="D10" s="285">
        <v>36557</v>
      </c>
      <c r="E10" s="286" t="s">
        <v>931</v>
      </c>
      <c r="F10" s="287" t="s">
        <v>926</v>
      </c>
      <c r="G10" s="288" t="s">
        <v>146</v>
      </c>
      <c r="H10" s="165">
        <v>1390</v>
      </c>
      <c r="I10" s="289" t="s">
        <v>1164</v>
      </c>
      <c r="J10" s="289" t="s">
        <v>1170</v>
      </c>
      <c r="K10" s="289"/>
    </row>
    <row r="11" spans="1:11" s="124" customFormat="1" ht="18.75" customHeight="1">
      <c r="A11" s="276">
        <v>8</v>
      </c>
      <c r="B11" s="202" t="str">
        <f t="shared" si="0"/>
        <v>100M-1-8</v>
      </c>
      <c r="C11" s="122">
        <v>208</v>
      </c>
      <c r="D11" s="285">
        <v>36714</v>
      </c>
      <c r="E11" s="286" t="s">
        <v>901</v>
      </c>
      <c r="F11" s="287" t="s">
        <v>900</v>
      </c>
      <c r="G11" s="288" t="s">
        <v>146</v>
      </c>
      <c r="H11" s="165" t="s">
        <v>877</v>
      </c>
      <c r="I11" s="289" t="s">
        <v>1164</v>
      </c>
      <c r="J11" s="289" t="s">
        <v>1171</v>
      </c>
      <c r="K11" s="289"/>
    </row>
    <row r="12" spans="1:11" s="124" customFormat="1" ht="18.75" customHeight="1">
      <c r="A12" s="276">
        <v>9</v>
      </c>
      <c r="B12" s="202" t="str">
        <f t="shared" si="0"/>
        <v>100M-2-1</v>
      </c>
      <c r="C12" s="122">
        <v>59</v>
      </c>
      <c r="D12" s="285">
        <v>36395</v>
      </c>
      <c r="E12" s="286" t="s">
        <v>910</v>
      </c>
      <c r="F12" s="287" t="s">
        <v>909</v>
      </c>
      <c r="G12" s="288" t="s">
        <v>146</v>
      </c>
      <c r="H12" s="165">
        <v>1501</v>
      </c>
      <c r="I12" s="289" t="s">
        <v>1165</v>
      </c>
      <c r="J12" s="289" t="s">
        <v>1164</v>
      </c>
      <c r="K12" s="289"/>
    </row>
    <row r="13" spans="1:11" s="124" customFormat="1" ht="18.75" customHeight="1">
      <c r="A13" s="276">
        <v>10</v>
      </c>
      <c r="B13" s="202" t="str">
        <f t="shared" si="0"/>
        <v>100M-2-2</v>
      </c>
      <c r="C13" s="122">
        <v>200</v>
      </c>
      <c r="D13" s="285">
        <v>36192</v>
      </c>
      <c r="E13" s="286" t="s">
        <v>911</v>
      </c>
      <c r="F13" s="287" t="s">
        <v>912</v>
      </c>
      <c r="G13" s="288" t="s">
        <v>146</v>
      </c>
      <c r="H13" s="165">
        <v>1370</v>
      </c>
      <c r="I13" s="289" t="s">
        <v>1165</v>
      </c>
      <c r="J13" s="289" t="s">
        <v>1165</v>
      </c>
      <c r="K13" s="289"/>
    </row>
    <row r="14" spans="1:11" s="124" customFormat="1" ht="18.75" customHeight="1">
      <c r="A14" s="276">
        <v>11</v>
      </c>
      <c r="B14" s="202" t="str">
        <f t="shared" si="0"/>
        <v>100M-2-3</v>
      </c>
      <c r="C14" s="122">
        <v>102</v>
      </c>
      <c r="D14" s="285">
        <v>36009</v>
      </c>
      <c r="E14" s="286" t="s">
        <v>913</v>
      </c>
      <c r="F14" s="287" t="s">
        <v>914</v>
      </c>
      <c r="G14" s="288" t="s">
        <v>146</v>
      </c>
      <c r="H14" s="165">
        <v>1294</v>
      </c>
      <c r="I14" s="289" t="s">
        <v>1165</v>
      </c>
      <c r="J14" s="289" t="s">
        <v>1166</v>
      </c>
      <c r="K14" s="289"/>
    </row>
    <row r="15" spans="1:11" s="124" customFormat="1" ht="18.75" customHeight="1">
      <c r="A15" s="276">
        <v>12</v>
      </c>
      <c r="B15" s="202" t="str">
        <f t="shared" si="0"/>
        <v>100M-2-4</v>
      </c>
      <c r="C15" s="122">
        <v>201</v>
      </c>
      <c r="D15" s="285">
        <v>36346</v>
      </c>
      <c r="E15" s="286" t="s">
        <v>937</v>
      </c>
      <c r="F15" s="287" t="s">
        <v>928</v>
      </c>
      <c r="G15" s="288" t="s">
        <v>146</v>
      </c>
      <c r="H15" s="165">
        <v>1200</v>
      </c>
      <c r="I15" s="289" t="s">
        <v>1165</v>
      </c>
      <c r="J15" s="289" t="s">
        <v>1167</v>
      </c>
      <c r="K15" s="289"/>
    </row>
    <row r="16" spans="1:11" s="124" customFormat="1" ht="18.75" customHeight="1">
      <c r="A16" s="276">
        <v>13</v>
      </c>
      <c r="B16" s="202" t="str">
        <f t="shared" si="0"/>
        <v>100M-2-5</v>
      </c>
      <c r="C16" s="122">
        <v>10</v>
      </c>
      <c r="D16" s="285">
        <v>35538</v>
      </c>
      <c r="E16" s="286" t="s">
        <v>902</v>
      </c>
      <c r="F16" s="287" t="s">
        <v>903</v>
      </c>
      <c r="G16" s="288" t="s">
        <v>146</v>
      </c>
      <c r="H16" s="165">
        <v>1269</v>
      </c>
      <c r="I16" s="289" t="s">
        <v>1165</v>
      </c>
      <c r="J16" s="289" t="s">
        <v>1168</v>
      </c>
      <c r="K16" s="289"/>
    </row>
    <row r="17" spans="1:11" s="124" customFormat="1" ht="18.75" customHeight="1">
      <c r="A17" s="276">
        <v>14</v>
      </c>
      <c r="B17" s="202" t="str">
        <f t="shared" si="0"/>
        <v>100M-2-6</v>
      </c>
      <c r="C17" s="122">
        <v>28</v>
      </c>
      <c r="D17" s="285">
        <v>36603</v>
      </c>
      <c r="E17" s="286" t="s">
        <v>906</v>
      </c>
      <c r="F17" s="287" t="s">
        <v>907</v>
      </c>
      <c r="G17" s="288" t="s">
        <v>146</v>
      </c>
      <c r="H17" s="165">
        <v>1330</v>
      </c>
      <c r="I17" s="289" t="s">
        <v>1165</v>
      </c>
      <c r="J17" s="289" t="s">
        <v>1169</v>
      </c>
      <c r="K17" s="289"/>
    </row>
    <row r="18" spans="1:11" s="124" customFormat="1" ht="18.75" customHeight="1">
      <c r="A18" s="276">
        <v>15</v>
      </c>
      <c r="B18" s="202" t="str">
        <f t="shared" si="0"/>
        <v>100M-2-7</v>
      </c>
      <c r="C18" s="122">
        <v>58</v>
      </c>
      <c r="D18" s="285">
        <v>36874</v>
      </c>
      <c r="E18" s="286" t="s">
        <v>908</v>
      </c>
      <c r="F18" s="287" t="s">
        <v>909</v>
      </c>
      <c r="G18" s="288" t="s">
        <v>146</v>
      </c>
      <c r="H18" s="165">
        <v>1411</v>
      </c>
      <c r="I18" s="289" t="s">
        <v>1165</v>
      </c>
      <c r="J18" s="289" t="s">
        <v>1170</v>
      </c>
      <c r="K18" s="289"/>
    </row>
    <row r="19" spans="1:11" s="124" customFormat="1" ht="18.75" customHeight="1">
      <c r="A19" s="276">
        <v>16</v>
      </c>
      <c r="B19" s="202" t="str">
        <f t="shared" si="0"/>
        <v>100M-2-8</v>
      </c>
      <c r="C19" s="122">
        <v>21</v>
      </c>
      <c r="D19" s="285">
        <v>36849</v>
      </c>
      <c r="E19" s="286" t="s">
        <v>904</v>
      </c>
      <c r="F19" s="287" t="s">
        <v>905</v>
      </c>
      <c r="G19" s="288" t="s">
        <v>146</v>
      </c>
      <c r="H19" s="165" t="s">
        <v>877</v>
      </c>
      <c r="I19" s="289" t="s">
        <v>1165</v>
      </c>
      <c r="J19" s="289" t="s">
        <v>1171</v>
      </c>
      <c r="K19" s="289"/>
    </row>
    <row r="20" spans="1:11" s="124" customFormat="1" ht="18.75" customHeight="1">
      <c r="A20" s="276">
        <v>17</v>
      </c>
      <c r="B20" s="202" t="str">
        <f t="shared" si="0"/>
        <v>100M-3-1</v>
      </c>
      <c r="C20" s="122">
        <v>207</v>
      </c>
      <c r="D20" s="285">
        <v>35857</v>
      </c>
      <c r="E20" s="286" t="s">
        <v>899</v>
      </c>
      <c r="F20" s="287" t="s">
        <v>900</v>
      </c>
      <c r="G20" s="288" t="s">
        <v>146</v>
      </c>
      <c r="H20" s="165" t="s">
        <v>877</v>
      </c>
      <c r="I20" s="289" t="s">
        <v>1166</v>
      </c>
      <c r="J20" s="289" t="s">
        <v>1164</v>
      </c>
      <c r="K20" s="289"/>
    </row>
    <row r="21" spans="1:11" s="124" customFormat="1" ht="18.75" customHeight="1">
      <c r="A21" s="276">
        <v>18</v>
      </c>
      <c r="B21" s="202" t="str">
        <f t="shared" si="0"/>
        <v>100M-3-2</v>
      </c>
      <c r="C21" s="122">
        <v>177</v>
      </c>
      <c r="D21" s="285">
        <v>36620</v>
      </c>
      <c r="E21" s="286" t="s">
        <v>923</v>
      </c>
      <c r="F21" s="287" t="s">
        <v>924</v>
      </c>
      <c r="G21" s="288" t="s">
        <v>146</v>
      </c>
      <c r="H21" s="165">
        <v>1384</v>
      </c>
      <c r="I21" s="289" t="s">
        <v>1166</v>
      </c>
      <c r="J21" s="289" t="s">
        <v>1165</v>
      </c>
      <c r="K21" s="289"/>
    </row>
    <row r="22" spans="1:11" s="124" customFormat="1" ht="18.75" customHeight="1">
      <c r="A22" s="276">
        <v>19</v>
      </c>
      <c r="B22" s="202" t="str">
        <f t="shared" si="0"/>
        <v>100M-3-3</v>
      </c>
      <c r="C22" s="122">
        <v>81</v>
      </c>
      <c r="D22" s="285">
        <v>36385</v>
      </c>
      <c r="E22" s="286" t="s">
        <v>929</v>
      </c>
      <c r="F22" s="287" t="s">
        <v>930</v>
      </c>
      <c r="G22" s="288" t="s">
        <v>146</v>
      </c>
      <c r="H22" s="165">
        <v>1320</v>
      </c>
      <c r="I22" s="289" t="s">
        <v>1166</v>
      </c>
      <c r="J22" s="289" t="s">
        <v>1166</v>
      </c>
      <c r="K22" s="289"/>
    </row>
    <row r="23" spans="1:11" s="124" customFormat="1" ht="18.75" customHeight="1">
      <c r="A23" s="276">
        <v>20</v>
      </c>
      <c r="B23" s="202" t="str">
        <f t="shared" si="0"/>
        <v>100M-3-4</v>
      </c>
      <c r="C23" s="347">
        <v>110</v>
      </c>
      <c r="D23" s="348">
        <v>35990</v>
      </c>
      <c r="E23" s="349" t="s">
        <v>917</v>
      </c>
      <c r="F23" s="350" t="s">
        <v>918</v>
      </c>
      <c r="G23" s="351" t="s">
        <v>146</v>
      </c>
      <c r="H23" s="352">
        <v>1234</v>
      </c>
      <c r="I23" s="353" t="s">
        <v>1166</v>
      </c>
      <c r="J23" s="353" t="s">
        <v>1167</v>
      </c>
      <c r="K23" s="353"/>
    </row>
    <row r="24" spans="1:11" s="124" customFormat="1" ht="18.75" customHeight="1">
      <c r="A24" s="276">
        <v>21</v>
      </c>
      <c r="B24" s="202" t="str">
        <f t="shared" si="0"/>
        <v>100M-3-5</v>
      </c>
      <c r="C24" s="347">
        <v>105</v>
      </c>
      <c r="D24" s="348">
        <v>36183</v>
      </c>
      <c r="E24" s="349" t="s">
        <v>916</v>
      </c>
      <c r="F24" s="350" t="s">
        <v>914</v>
      </c>
      <c r="G24" s="351" t="s">
        <v>146</v>
      </c>
      <c r="H24" s="352">
        <v>1274</v>
      </c>
      <c r="I24" s="353" t="s">
        <v>1166</v>
      </c>
      <c r="J24" s="353" t="s">
        <v>1168</v>
      </c>
      <c r="K24" s="353"/>
    </row>
    <row r="25" spans="1:11" s="124" customFormat="1" ht="18.75" customHeight="1">
      <c r="A25" s="276">
        <v>22</v>
      </c>
      <c r="B25" s="202" t="str">
        <f t="shared" si="0"/>
        <v>100M-3-6</v>
      </c>
      <c r="C25" s="347">
        <v>188</v>
      </c>
      <c r="D25" s="348">
        <v>35621</v>
      </c>
      <c r="E25" s="349" t="s">
        <v>934</v>
      </c>
      <c r="F25" s="350" t="s">
        <v>926</v>
      </c>
      <c r="G25" s="351" t="s">
        <v>146</v>
      </c>
      <c r="H25" s="352">
        <v>1350</v>
      </c>
      <c r="I25" s="353" t="s">
        <v>1166</v>
      </c>
      <c r="J25" s="353" t="s">
        <v>1169</v>
      </c>
      <c r="K25" s="353"/>
    </row>
    <row r="26" spans="1:11" s="124" customFormat="1" ht="18.75" customHeight="1">
      <c r="A26" s="276">
        <v>23</v>
      </c>
      <c r="B26" s="202" t="str">
        <f t="shared" si="0"/>
        <v>100M-3-7</v>
      </c>
      <c r="C26" s="347">
        <v>189</v>
      </c>
      <c r="D26" s="348">
        <v>36880</v>
      </c>
      <c r="E26" s="349" t="s">
        <v>935</v>
      </c>
      <c r="F26" s="350" t="s">
        <v>926</v>
      </c>
      <c r="G26" s="351" t="s">
        <v>146</v>
      </c>
      <c r="H26" s="352">
        <v>1480</v>
      </c>
      <c r="I26" s="353" t="s">
        <v>1166</v>
      </c>
      <c r="J26" s="353" t="s">
        <v>1170</v>
      </c>
      <c r="K26" s="353"/>
    </row>
    <row r="27" spans="1:11" s="124" customFormat="1" ht="18.75" customHeight="1" thickBot="1">
      <c r="A27" s="310">
        <v>24</v>
      </c>
      <c r="B27" s="311" t="str">
        <f t="shared" si="0"/>
        <v>100M-3-8</v>
      </c>
      <c r="C27" s="312">
        <v>202</v>
      </c>
      <c r="D27" s="313">
        <v>36655</v>
      </c>
      <c r="E27" s="314" t="s">
        <v>927</v>
      </c>
      <c r="F27" s="315" t="s">
        <v>928</v>
      </c>
      <c r="G27" s="316" t="s">
        <v>146</v>
      </c>
      <c r="H27" s="317" t="s">
        <v>877</v>
      </c>
      <c r="I27" s="318" t="s">
        <v>1166</v>
      </c>
      <c r="J27" s="318" t="s">
        <v>1171</v>
      </c>
      <c r="K27" s="318"/>
    </row>
    <row r="28" spans="1:11" s="124" customFormat="1" ht="18.75" customHeight="1">
      <c r="A28" s="319">
        <v>1</v>
      </c>
      <c r="B28" s="320" t="str">
        <f t="shared" si="0"/>
        <v>200M-1-2</v>
      </c>
      <c r="C28" s="321">
        <v>55</v>
      </c>
      <c r="D28" s="322">
        <v>35718</v>
      </c>
      <c r="E28" s="323" t="s">
        <v>957</v>
      </c>
      <c r="F28" s="324" t="s">
        <v>958</v>
      </c>
      <c r="G28" s="362" t="s">
        <v>356</v>
      </c>
      <c r="H28" s="326">
        <v>2800</v>
      </c>
      <c r="I28" s="327">
        <v>1</v>
      </c>
      <c r="J28" s="327">
        <v>2</v>
      </c>
      <c r="K28" s="327"/>
    </row>
    <row r="29" spans="1:11" s="124" customFormat="1" ht="18.75" customHeight="1">
      <c r="A29" s="319">
        <v>2</v>
      </c>
      <c r="B29" s="328" t="str">
        <f t="shared" si="0"/>
        <v>200M-1-3</v>
      </c>
      <c r="C29" s="321">
        <v>11</v>
      </c>
      <c r="D29" s="322">
        <v>35434</v>
      </c>
      <c r="E29" s="323" t="s">
        <v>938</v>
      </c>
      <c r="F29" s="324" t="s">
        <v>903</v>
      </c>
      <c r="G29" s="325" t="s">
        <v>356</v>
      </c>
      <c r="H29" s="326">
        <v>2680</v>
      </c>
      <c r="I29" s="327">
        <v>1</v>
      </c>
      <c r="J29" s="327">
        <v>3</v>
      </c>
      <c r="K29" s="327"/>
    </row>
    <row r="30" spans="1:11" s="124" customFormat="1" ht="18.75" customHeight="1">
      <c r="A30" s="319">
        <v>3</v>
      </c>
      <c r="B30" s="328" t="str">
        <f t="shared" si="0"/>
        <v>200M-1-4</v>
      </c>
      <c r="C30" s="321">
        <v>201</v>
      </c>
      <c r="D30" s="322">
        <v>36346</v>
      </c>
      <c r="E30" s="323" t="s">
        <v>937</v>
      </c>
      <c r="F30" s="324" t="s">
        <v>928</v>
      </c>
      <c r="G30" s="325" t="s">
        <v>356</v>
      </c>
      <c r="H30" s="326">
        <v>2500</v>
      </c>
      <c r="I30" s="327">
        <v>1</v>
      </c>
      <c r="J30" s="327">
        <v>4</v>
      </c>
      <c r="K30" s="327"/>
    </row>
    <row r="31" spans="1:11" s="124" customFormat="1" ht="18.75" customHeight="1">
      <c r="A31" s="319">
        <v>4</v>
      </c>
      <c r="B31" s="328" t="str">
        <f t="shared" si="0"/>
        <v>200M-1-5</v>
      </c>
      <c r="C31" s="321">
        <v>104</v>
      </c>
      <c r="D31" s="322">
        <v>35657</v>
      </c>
      <c r="E31" s="323" t="s">
        <v>959</v>
      </c>
      <c r="F31" s="324" t="s">
        <v>914</v>
      </c>
      <c r="G31" s="325" t="s">
        <v>356</v>
      </c>
      <c r="H31" s="326">
        <v>2650</v>
      </c>
      <c r="I31" s="327">
        <v>1</v>
      </c>
      <c r="J31" s="327">
        <v>5</v>
      </c>
      <c r="K31" s="327"/>
    </row>
    <row r="32" spans="1:11" s="124" customFormat="1" ht="18.75" customHeight="1">
      <c r="A32" s="319">
        <v>5</v>
      </c>
      <c r="B32" s="328" t="str">
        <f t="shared" si="0"/>
        <v>200M-1-6</v>
      </c>
      <c r="C32" s="321">
        <v>117</v>
      </c>
      <c r="D32" s="322">
        <v>36329</v>
      </c>
      <c r="E32" s="323" t="s">
        <v>949</v>
      </c>
      <c r="F32" s="324" t="s">
        <v>920</v>
      </c>
      <c r="G32" s="325" t="s">
        <v>356</v>
      </c>
      <c r="H32" s="326">
        <v>2732</v>
      </c>
      <c r="I32" s="327">
        <v>1</v>
      </c>
      <c r="J32" s="327">
        <v>6</v>
      </c>
      <c r="K32" s="327"/>
    </row>
    <row r="33" spans="1:11" s="124" customFormat="1" ht="18.75" customHeight="1">
      <c r="A33" s="319">
        <v>6</v>
      </c>
      <c r="B33" s="328" t="str">
        <f t="shared" si="0"/>
        <v>200M-1-7</v>
      </c>
      <c r="C33" s="321">
        <v>74</v>
      </c>
      <c r="D33" s="322">
        <v>36013</v>
      </c>
      <c r="E33" s="323" t="s">
        <v>941</v>
      </c>
      <c r="F33" s="324" t="s">
        <v>942</v>
      </c>
      <c r="G33" s="325" t="s">
        <v>356</v>
      </c>
      <c r="H33" s="326" t="s">
        <v>877</v>
      </c>
      <c r="I33" s="327">
        <v>1</v>
      </c>
      <c r="J33" s="327">
        <v>7</v>
      </c>
      <c r="K33" s="327"/>
    </row>
    <row r="34" spans="1:11" s="124" customFormat="1" ht="18.75" customHeight="1">
      <c r="A34" s="319">
        <v>7</v>
      </c>
      <c r="B34" s="328" t="str">
        <f t="shared" si="0"/>
        <v>200M-1-8</v>
      </c>
      <c r="C34" s="321">
        <v>208</v>
      </c>
      <c r="D34" s="322">
        <v>36714</v>
      </c>
      <c r="E34" s="323" t="s">
        <v>901</v>
      </c>
      <c r="F34" s="324" t="s">
        <v>900</v>
      </c>
      <c r="G34" s="325" t="s">
        <v>356</v>
      </c>
      <c r="H34" s="326" t="s">
        <v>877</v>
      </c>
      <c r="I34" s="327">
        <v>1</v>
      </c>
      <c r="J34" s="327">
        <v>8</v>
      </c>
      <c r="K34" s="327"/>
    </row>
    <row r="35" spans="1:11" s="124" customFormat="1" ht="18.75" customHeight="1">
      <c r="A35" s="319">
        <v>8</v>
      </c>
      <c r="B35" s="328" t="str">
        <f t="shared" si="0"/>
        <v>200M-2-2</v>
      </c>
      <c r="C35" s="321">
        <v>193</v>
      </c>
      <c r="D35" s="322">
        <v>36322</v>
      </c>
      <c r="E35" s="323" t="s">
        <v>925</v>
      </c>
      <c r="F35" s="324" t="s">
        <v>926</v>
      </c>
      <c r="G35" s="325" t="s">
        <v>356</v>
      </c>
      <c r="H35" s="326">
        <v>2801</v>
      </c>
      <c r="I35" s="327">
        <v>2</v>
      </c>
      <c r="J35" s="327">
        <v>2</v>
      </c>
      <c r="K35" s="327"/>
    </row>
    <row r="36" spans="1:11" s="124" customFormat="1" ht="18.75" customHeight="1">
      <c r="A36" s="319">
        <v>9</v>
      </c>
      <c r="B36" s="328" t="str">
        <f t="shared" si="0"/>
        <v>200M-2-3</v>
      </c>
      <c r="C36" s="321">
        <v>141</v>
      </c>
      <c r="D36" s="322">
        <v>36058</v>
      </c>
      <c r="E36" s="323" t="s">
        <v>932</v>
      </c>
      <c r="F36" s="324" t="s">
        <v>933</v>
      </c>
      <c r="G36" s="325" t="s">
        <v>356</v>
      </c>
      <c r="H36" s="326">
        <v>2685</v>
      </c>
      <c r="I36" s="327">
        <v>2</v>
      </c>
      <c r="J36" s="327">
        <v>3</v>
      </c>
      <c r="K36" s="327"/>
    </row>
    <row r="37" spans="1:11" s="124" customFormat="1" ht="18.75" customHeight="1">
      <c r="A37" s="319">
        <v>10</v>
      </c>
      <c r="B37" s="328" t="str">
        <f t="shared" si="0"/>
        <v>200M-2-4</v>
      </c>
      <c r="C37" s="321">
        <v>110</v>
      </c>
      <c r="D37" s="322">
        <v>35990</v>
      </c>
      <c r="E37" s="323" t="s">
        <v>917</v>
      </c>
      <c r="F37" s="324" t="s">
        <v>918</v>
      </c>
      <c r="G37" s="325" t="s">
        <v>356</v>
      </c>
      <c r="H37" s="326">
        <v>2561</v>
      </c>
      <c r="I37" s="327">
        <v>2</v>
      </c>
      <c r="J37" s="327">
        <v>4</v>
      </c>
      <c r="K37" s="327"/>
    </row>
    <row r="38" spans="1:11" s="124" customFormat="1" ht="18.75" customHeight="1">
      <c r="A38" s="319">
        <v>11</v>
      </c>
      <c r="B38" s="328" t="str">
        <f t="shared" si="0"/>
        <v>200M-2-5</v>
      </c>
      <c r="C38" s="321">
        <v>103</v>
      </c>
      <c r="D38" s="322">
        <v>36080</v>
      </c>
      <c r="E38" s="323" t="s">
        <v>915</v>
      </c>
      <c r="F38" s="324" t="s">
        <v>914</v>
      </c>
      <c r="G38" s="325" t="s">
        <v>356</v>
      </c>
      <c r="H38" s="326">
        <v>2655</v>
      </c>
      <c r="I38" s="327">
        <v>2</v>
      </c>
      <c r="J38" s="327">
        <v>5</v>
      </c>
      <c r="K38" s="327"/>
    </row>
    <row r="39" spans="1:11" s="124" customFormat="1" ht="18.75" customHeight="1">
      <c r="A39" s="319">
        <v>12</v>
      </c>
      <c r="B39" s="328" t="str">
        <f t="shared" si="0"/>
        <v>200M-2-6</v>
      </c>
      <c r="C39" s="321">
        <v>129</v>
      </c>
      <c r="D39" s="322">
        <v>36645</v>
      </c>
      <c r="E39" s="323" t="s">
        <v>961</v>
      </c>
      <c r="F39" s="324" t="s">
        <v>951</v>
      </c>
      <c r="G39" s="325" t="s">
        <v>356</v>
      </c>
      <c r="H39" s="326">
        <v>2743</v>
      </c>
      <c r="I39" s="327">
        <v>2</v>
      </c>
      <c r="J39" s="327">
        <v>6</v>
      </c>
      <c r="K39" s="327"/>
    </row>
    <row r="40" spans="1:11" s="124" customFormat="1" ht="18.75" customHeight="1">
      <c r="A40" s="319">
        <v>13</v>
      </c>
      <c r="B40" s="328" t="str">
        <f t="shared" si="0"/>
        <v>200M-2-7</v>
      </c>
      <c r="C40" s="321">
        <v>75</v>
      </c>
      <c r="D40" s="322">
        <v>36211</v>
      </c>
      <c r="E40" s="323" t="s">
        <v>943</v>
      </c>
      <c r="F40" s="324" t="s">
        <v>942</v>
      </c>
      <c r="G40" s="325" t="s">
        <v>356</v>
      </c>
      <c r="H40" s="326" t="s">
        <v>877</v>
      </c>
      <c r="I40" s="327">
        <v>2</v>
      </c>
      <c r="J40" s="327">
        <v>7</v>
      </c>
      <c r="K40" s="327"/>
    </row>
    <row r="41" spans="1:11" s="124" customFormat="1" ht="18.75" customHeight="1">
      <c r="A41" s="319">
        <v>14</v>
      </c>
      <c r="B41" s="328" t="str">
        <f t="shared" si="0"/>
        <v>200M-2-8</v>
      </c>
      <c r="C41" s="321">
        <v>209</v>
      </c>
      <c r="D41" s="322">
        <v>35796</v>
      </c>
      <c r="E41" s="323" t="s">
        <v>952</v>
      </c>
      <c r="F41" s="324" t="s">
        <v>900</v>
      </c>
      <c r="G41" s="325" t="s">
        <v>356</v>
      </c>
      <c r="H41" s="326" t="s">
        <v>877</v>
      </c>
      <c r="I41" s="327">
        <v>2</v>
      </c>
      <c r="J41" s="327">
        <v>8</v>
      </c>
      <c r="K41" s="327"/>
    </row>
    <row r="42" spans="1:11" s="124" customFormat="1" ht="18.75" customHeight="1">
      <c r="A42" s="319">
        <v>15</v>
      </c>
      <c r="B42" s="328" t="str">
        <f t="shared" si="0"/>
        <v>200M-3-2</v>
      </c>
      <c r="C42" s="321">
        <v>86</v>
      </c>
      <c r="D42" s="322">
        <v>36110</v>
      </c>
      <c r="E42" s="323" t="s">
        <v>946</v>
      </c>
      <c r="F42" s="324" t="s">
        <v>947</v>
      </c>
      <c r="G42" s="325" t="s">
        <v>356</v>
      </c>
      <c r="H42" s="326">
        <v>2820</v>
      </c>
      <c r="I42" s="327">
        <v>3</v>
      </c>
      <c r="J42" s="327">
        <v>2</v>
      </c>
      <c r="K42" s="327"/>
    </row>
    <row r="43" spans="1:11" s="124" customFormat="1" ht="18.75" customHeight="1">
      <c r="A43" s="319">
        <v>16</v>
      </c>
      <c r="B43" s="328" t="str">
        <f t="shared" si="0"/>
        <v>200M-3-3</v>
      </c>
      <c r="C43" s="321">
        <v>38</v>
      </c>
      <c r="D43" s="322">
        <v>35506</v>
      </c>
      <c r="E43" s="323" t="s">
        <v>955</v>
      </c>
      <c r="F43" s="324" t="s">
        <v>956</v>
      </c>
      <c r="G43" s="325" t="s">
        <v>356</v>
      </c>
      <c r="H43" s="326">
        <v>2724</v>
      </c>
      <c r="I43" s="327">
        <v>3</v>
      </c>
      <c r="J43" s="327">
        <v>3</v>
      </c>
      <c r="K43" s="327"/>
    </row>
    <row r="44" spans="1:11" s="124" customFormat="1" ht="18.75" customHeight="1">
      <c r="A44" s="319">
        <v>17</v>
      </c>
      <c r="B44" s="328" t="str">
        <f t="shared" si="0"/>
        <v>200M-3-4</v>
      </c>
      <c r="C44" s="321">
        <v>150</v>
      </c>
      <c r="D44" s="322">
        <v>35765</v>
      </c>
      <c r="E44" s="323" t="s">
        <v>963</v>
      </c>
      <c r="F44" s="324" t="s">
        <v>964</v>
      </c>
      <c r="G44" s="325" t="s">
        <v>356</v>
      </c>
      <c r="H44" s="326">
        <v>2576</v>
      </c>
      <c r="I44" s="327">
        <v>3</v>
      </c>
      <c r="J44" s="327">
        <v>4</v>
      </c>
      <c r="K44" s="327"/>
    </row>
    <row r="45" spans="1:11" s="124" customFormat="1" ht="18.75" customHeight="1">
      <c r="A45" s="319">
        <v>18</v>
      </c>
      <c r="B45" s="328" t="str">
        <f t="shared" si="0"/>
        <v>200M-3-5</v>
      </c>
      <c r="C45" s="321">
        <v>10</v>
      </c>
      <c r="D45" s="322">
        <v>35538</v>
      </c>
      <c r="E45" s="323" t="s">
        <v>902</v>
      </c>
      <c r="F45" s="324" t="s">
        <v>903</v>
      </c>
      <c r="G45" s="325" t="s">
        <v>356</v>
      </c>
      <c r="H45" s="326">
        <v>2658</v>
      </c>
      <c r="I45" s="327">
        <v>3</v>
      </c>
      <c r="J45" s="327">
        <v>5</v>
      </c>
      <c r="K45" s="327"/>
    </row>
    <row r="46" spans="1:11" s="124" customFormat="1" ht="18.75" customHeight="1">
      <c r="A46" s="319">
        <v>19</v>
      </c>
      <c r="B46" s="328" t="str">
        <f t="shared" si="0"/>
        <v>200M-3-6</v>
      </c>
      <c r="C46" s="321">
        <v>26</v>
      </c>
      <c r="D46" s="322">
        <v>35962</v>
      </c>
      <c r="E46" s="323" t="s">
        <v>953</v>
      </c>
      <c r="F46" s="324" t="s">
        <v>954</v>
      </c>
      <c r="G46" s="325" t="s">
        <v>356</v>
      </c>
      <c r="H46" s="326">
        <v>2754</v>
      </c>
      <c r="I46" s="327">
        <v>3</v>
      </c>
      <c r="J46" s="327">
        <v>6</v>
      </c>
      <c r="K46" s="327"/>
    </row>
    <row r="47" spans="1:11" s="124" customFormat="1" ht="18.75" customHeight="1">
      <c r="A47" s="319">
        <v>20</v>
      </c>
      <c r="B47" s="328" t="str">
        <f t="shared" si="0"/>
        <v>200M-3-7</v>
      </c>
      <c r="C47" s="321">
        <v>76</v>
      </c>
      <c r="D47" s="322">
        <v>36526</v>
      </c>
      <c r="E47" s="323" t="s">
        <v>944</v>
      </c>
      <c r="F47" s="324" t="s">
        <v>942</v>
      </c>
      <c r="G47" s="325" t="s">
        <v>356</v>
      </c>
      <c r="H47" s="326" t="s">
        <v>877</v>
      </c>
      <c r="I47" s="327">
        <v>3</v>
      </c>
      <c r="J47" s="327">
        <v>7</v>
      </c>
      <c r="K47" s="327"/>
    </row>
    <row r="48" spans="1:11" s="124" customFormat="1" ht="18.75" customHeight="1">
      <c r="A48" s="319">
        <v>21</v>
      </c>
      <c r="B48" s="328" t="str">
        <f t="shared" si="0"/>
        <v>200M-3-8</v>
      </c>
      <c r="C48" s="321">
        <v>21</v>
      </c>
      <c r="D48" s="322">
        <v>36849</v>
      </c>
      <c r="E48" s="323" t="s">
        <v>904</v>
      </c>
      <c r="F48" s="324" t="s">
        <v>905</v>
      </c>
      <c r="G48" s="325" t="s">
        <v>356</v>
      </c>
      <c r="H48" s="326" t="s">
        <v>877</v>
      </c>
      <c r="I48" s="327">
        <v>3</v>
      </c>
      <c r="J48" s="327">
        <v>8</v>
      </c>
      <c r="K48" s="327"/>
    </row>
    <row r="49" spans="1:11" s="124" customFormat="1" ht="18.75" customHeight="1">
      <c r="A49" s="319">
        <v>22</v>
      </c>
      <c r="B49" s="328" t="str">
        <f t="shared" si="0"/>
        <v>200M-4-2</v>
      </c>
      <c r="C49" s="321">
        <v>28</v>
      </c>
      <c r="D49" s="322">
        <v>36603</v>
      </c>
      <c r="E49" s="323" t="s">
        <v>906</v>
      </c>
      <c r="F49" s="324" t="s">
        <v>907</v>
      </c>
      <c r="G49" s="325" t="s">
        <v>356</v>
      </c>
      <c r="H49" s="326">
        <v>2836</v>
      </c>
      <c r="I49" s="327">
        <v>4</v>
      </c>
      <c r="J49" s="327">
        <v>2</v>
      </c>
      <c r="K49" s="327"/>
    </row>
    <row r="50" spans="1:11" s="124" customFormat="1" ht="18.75" customHeight="1">
      <c r="A50" s="319">
        <v>23</v>
      </c>
      <c r="B50" s="328" t="str">
        <f t="shared" si="0"/>
        <v>200M-4-3</v>
      </c>
      <c r="C50" s="321">
        <v>176</v>
      </c>
      <c r="D50" s="322">
        <v>36162</v>
      </c>
      <c r="E50" s="323" t="s">
        <v>962</v>
      </c>
      <c r="F50" s="324" t="s">
        <v>924</v>
      </c>
      <c r="G50" s="325" t="s">
        <v>356</v>
      </c>
      <c r="H50" s="326">
        <v>2725</v>
      </c>
      <c r="I50" s="327">
        <v>4</v>
      </c>
      <c r="J50" s="327">
        <v>3</v>
      </c>
      <c r="K50" s="327"/>
    </row>
    <row r="51" spans="1:11" s="124" customFormat="1" ht="18.75" customHeight="1">
      <c r="A51" s="319">
        <v>24</v>
      </c>
      <c r="B51" s="328" t="str">
        <f t="shared" si="0"/>
        <v>200M-4-4</v>
      </c>
      <c r="C51" s="321">
        <v>109</v>
      </c>
      <c r="D51" s="322">
        <v>35697</v>
      </c>
      <c r="E51" s="323" t="s">
        <v>960</v>
      </c>
      <c r="F51" s="324" t="s">
        <v>918</v>
      </c>
      <c r="G51" s="325" t="s">
        <v>356</v>
      </c>
      <c r="H51" s="326">
        <v>2630</v>
      </c>
      <c r="I51" s="327">
        <v>4</v>
      </c>
      <c r="J51" s="327">
        <v>4</v>
      </c>
      <c r="K51" s="327"/>
    </row>
    <row r="52" spans="1:11" s="124" customFormat="1" ht="18.75" customHeight="1">
      <c r="A52" s="319">
        <v>25</v>
      </c>
      <c r="B52" s="328" t="str">
        <f t="shared" si="0"/>
        <v>200M-4-5</v>
      </c>
      <c r="C52" s="321">
        <v>138</v>
      </c>
      <c r="D52" s="322">
        <v>35800</v>
      </c>
      <c r="E52" s="323" t="s">
        <v>950</v>
      </c>
      <c r="F52" s="324" t="s">
        <v>951</v>
      </c>
      <c r="G52" s="325" t="s">
        <v>356</v>
      </c>
      <c r="H52" s="326">
        <v>2664</v>
      </c>
      <c r="I52" s="327">
        <v>4</v>
      </c>
      <c r="J52" s="327">
        <v>5</v>
      </c>
      <c r="K52" s="327"/>
    </row>
    <row r="53" spans="1:11" s="124" customFormat="1" ht="18.75" customHeight="1">
      <c r="A53" s="319">
        <v>26</v>
      </c>
      <c r="B53" s="328" t="str">
        <f t="shared" si="0"/>
        <v>200M-4-6</v>
      </c>
      <c r="C53" s="321">
        <v>87</v>
      </c>
      <c r="D53" s="322">
        <v>35449</v>
      </c>
      <c r="E53" s="323" t="s">
        <v>948</v>
      </c>
      <c r="F53" s="324" t="s">
        <v>947</v>
      </c>
      <c r="G53" s="325" t="s">
        <v>356</v>
      </c>
      <c r="H53" s="326">
        <v>2760</v>
      </c>
      <c r="I53" s="327">
        <v>4</v>
      </c>
      <c r="J53" s="327">
        <v>6</v>
      </c>
      <c r="K53" s="327"/>
    </row>
    <row r="54" spans="1:11" s="124" customFormat="1" ht="18.75" customHeight="1">
      <c r="A54" s="319">
        <v>27</v>
      </c>
      <c r="B54" s="328" t="str">
        <f t="shared" si="0"/>
        <v>200M-4-7</v>
      </c>
      <c r="C54" s="321">
        <v>77</v>
      </c>
      <c r="D54" s="322">
        <v>36649</v>
      </c>
      <c r="E54" s="323" t="s">
        <v>945</v>
      </c>
      <c r="F54" s="324" t="s">
        <v>942</v>
      </c>
      <c r="G54" s="325" t="s">
        <v>356</v>
      </c>
      <c r="H54" s="326" t="s">
        <v>877</v>
      </c>
      <c r="I54" s="327">
        <v>4</v>
      </c>
      <c r="J54" s="327">
        <v>7</v>
      </c>
      <c r="K54" s="327"/>
    </row>
    <row r="55" spans="1:11" s="124" customFormat="1" ht="18.75" customHeight="1">
      <c r="A55" s="319">
        <v>28</v>
      </c>
      <c r="B55" s="328" t="str">
        <f t="shared" si="0"/>
        <v>200M-4-8</v>
      </c>
      <c r="C55" s="321">
        <v>202</v>
      </c>
      <c r="D55" s="322">
        <v>36655</v>
      </c>
      <c r="E55" s="323" t="s">
        <v>927</v>
      </c>
      <c r="F55" s="324" t="s">
        <v>928</v>
      </c>
      <c r="G55" s="325" t="s">
        <v>356</v>
      </c>
      <c r="H55" s="326" t="s">
        <v>877</v>
      </c>
      <c r="I55" s="327">
        <v>4</v>
      </c>
      <c r="J55" s="327">
        <v>8</v>
      </c>
      <c r="K55" s="327"/>
    </row>
    <row r="56" spans="1:11" s="124" customFormat="1" ht="18.75" customHeight="1">
      <c r="A56" s="319">
        <v>29</v>
      </c>
      <c r="B56" s="328" t="str">
        <f t="shared" si="0"/>
        <v>200M-5-2</v>
      </c>
      <c r="C56" s="321">
        <v>61</v>
      </c>
      <c r="D56" s="322">
        <v>36534</v>
      </c>
      <c r="E56" s="323" t="s">
        <v>939</v>
      </c>
      <c r="F56" s="324" t="s">
        <v>909</v>
      </c>
      <c r="G56" s="325" t="s">
        <v>356</v>
      </c>
      <c r="H56" s="326">
        <v>2921</v>
      </c>
      <c r="I56" s="327">
        <v>5</v>
      </c>
      <c r="J56" s="327">
        <v>2</v>
      </c>
      <c r="K56" s="327"/>
    </row>
    <row r="57" spans="1:11" s="124" customFormat="1" ht="18.75" customHeight="1">
      <c r="A57" s="319">
        <v>30</v>
      </c>
      <c r="B57" s="328" t="str">
        <f t="shared" si="0"/>
        <v>200M-5-3</v>
      </c>
      <c r="C57" s="321">
        <v>116</v>
      </c>
      <c r="D57" s="322">
        <v>36332</v>
      </c>
      <c r="E57" s="323" t="s">
        <v>919</v>
      </c>
      <c r="F57" s="324" t="s">
        <v>920</v>
      </c>
      <c r="G57" s="325" t="s">
        <v>356</v>
      </c>
      <c r="H57" s="326">
        <v>2730</v>
      </c>
      <c r="I57" s="327">
        <v>5</v>
      </c>
      <c r="J57" s="327">
        <v>3</v>
      </c>
      <c r="K57" s="327"/>
    </row>
    <row r="58" spans="1:11" s="124" customFormat="1" ht="18.75" customHeight="1">
      <c r="A58" s="319">
        <v>31</v>
      </c>
      <c r="B58" s="328" t="str">
        <f t="shared" si="0"/>
        <v>200M-5-4</v>
      </c>
      <c r="C58" s="321">
        <v>102</v>
      </c>
      <c r="D58" s="322">
        <v>36009</v>
      </c>
      <c r="E58" s="323" t="s">
        <v>913</v>
      </c>
      <c r="F58" s="324" t="s">
        <v>914</v>
      </c>
      <c r="G58" s="325" t="s">
        <v>356</v>
      </c>
      <c r="H58" s="326">
        <v>2640</v>
      </c>
      <c r="I58" s="327">
        <v>5</v>
      </c>
      <c r="J58" s="327">
        <v>4</v>
      </c>
      <c r="K58" s="327"/>
    </row>
    <row r="59" spans="1:11" s="124" customFormat="1" ht="18.75" customHeight="1">
      <c r="A59" s="319">
        <v>32</v>
      </c>
      <c r="B59" s="328" t="str">
        <f t="shared" si="0"/>
        <v>200M-5-5</v>
      </c>
      <c r="C59" s="321">
        <v>105</v>
      </c>
      <c r="D59" s="322">
        <v>36183</v>
      </c>
      <c r="E59" s="323" t="s">
        <v>916</v>
      </c>
      <c r="F59" s="324" t="s">
        <v>914</v>
      </c>
      <c r="G59" s="325" t="s">
        <v>356</v>
      </c>
      <c r="H59" s="326">
        <v>2668</v>
      </c>
      <c r="I59" s="327">
        <v>5</v>
      </c>
      <c r="J59" s="327">
        <v>5</v>
      </c>
      <c r="K59" s="327"/>
    </row>
    <row r="60" spans="1:11" s="124" customFormat="1" ht="18.75" customHeight="1">
      <c r="A60" s="319">
        <v>33</v>
      </c>
      <c r="B60" s="328" t="str">
        <f t="shared" si="0"/>
        <v>200M-5-6</v>
      </c>
      <c r="C60" s="321">
        <v>63</v>
      </c>
      <c r="D60" s="322">
        <v>36130</v>
      </c>
      <c r="E60" s="323" t="s">
        <v>940</v>
      </c>
      <c r="F60" s="324" t="s">
        <v>912</v>
      </c>
      <c r="G60" s="325" t="s">
        <v>356</v>
      </c>
      <c r="H60" s="326">
        <v>2800</v>
      </c>
      <c r="I60" s="327">
        <v>5</v>
      </c>
      <c r="J60" s="327">
        <v>6</v>
      </c>
      <c r="K60" s="327"/>
    </row>
    <row r="61" spans="1:11" s="124" customFormat="1" ht="18.75" customHeight="1" thickBot="1">
      <c r="A61" s="329">
        <v>34</v>
      </c>
      <c r="B61" s="330" t="str">
        <f t="shared" si="0"/>
        <v>200M-5-7</v>
      </c>
      <c r="C61" s="331">
        <v>207</v>
      </c>
      <c r="D61" s="332">
        <v>35857</v>
      </c>
      <c r="E61" s="333" t="s">
        <v>899</v>
      </c>
      <c r="F61" s="334" t="s">
        <v>900</v>
      </c>
      <c r="G61" s="335" t="s">
        <v>356</v>
      </c>
      <c r="H61" s="336" t="s">
        <v>877</v>
      </c>
      <c r="I61" s="337">
        <v>5</v>
      </c>
      <c r="J61" s="337">
        <v>7</v>
      </c>
      <c r="K61" s="337"/>
    </row>
    <row r="62" spans="1:11" s="124" customFormat="1" ht="18.75" customHeight="1">
      <c r="A62" s="354">
        <v>1</v>
      </c>
      <c r="B62" s="355" t="str">
        <f t="shared" si="0"/>
        <v>400M-1-2</v>
      </c>
      <c r="C62" s="356">
        <v>204</v>
      </c>
      <c r="D62" s="363">
        <v>36434</v>
      </c>
      <c r="E62" s="357" t="s">
        <v>980</v>
      </c>
      <c r="F62" s="358" t="s">
        <v>928</v>
      </c>
      <c r="G62" s="359" t="s">
        <v>357</v>
      </c>
      <c r="H62" s="360" t="s">
        <v>877</v>
      </c>
      <c r="I62" s="361">
        <v>1</v>
      </c>
      <c r="J62" s="361">
        <v>2</v>
      </c>
      <c r="K62" s="361"/>
    </row>
    <row r="63" spans="1:11" s="124" customFormat="1" ht="18.75" customHeight="1">
      <c r="A63" s="276">
        <v>2</v>
      </c>
      <c r="B63" s="202" t="str">
        <f t="shared" si="0"/>
        <v>400M-1-3</v>
      </c>
      <c r="C63" s="122">
        <v>209</v>
      </c>
      <c r="D63" s="285">
        <v>35796</v>
      </c>
      <c r="E63" s="286" t="s">
        <v>952</v>
      </c>
      <c r="F63" s="287" t="s">
        <v>900</v>
      </c>
      <c r="G63" s="288" t="s">
        <v>357</v>
      </c>
      <c r="H63" s="165" t="s">
        <v>877</v>
      </c>
      <c r="I63" s="289">
        <v>1</v>
      </c>
      <c r="J63" s="289">
        <v>3</v>
      </c>
      <c r="K63" s="289"/>
    </row>
    <row r="64" spans="1:11" s="124" customFormat="1" ht="18.75" customHeight="1">
      <c r="A64" s="276">
        <v>3</v>
      </c>
      <c r="B64" s="202" t="str">
        <f t="shared" si="0"/>
        <v>400M-1-4</v>
      </c>
      <c r="C64" s="122">
        <v>61</v>
      </c>
      <c r="D64" s="285">
        <v>36534</v>
      </c>
      <c r="E64" s="286" t="s">
        <v>939</v>
      </c>
      <c r="F64" s="287" t="s">
        <v>909</v>
      </c>
      <c r="G64" s="288" t="s">
        <v>357</v>
      </c>
      <c r="H64" s="165">
        <v>6528</v>
      </c>
      <c r="I64" s="289">
        <v>1</v>
      </c>
      <c r="J64" s="289">
        <v>4</v>
      </c>
      <c r="K64" s="289"/>
    </row>
    <row r="65" spans="1:11" s="124" customFormat="1" ht="18.75" customHeight="1">
      <c r="A65" s="276">
        <v>4</v>
      </c>
      <c r="B65" s="202" t="str">
        <f t="shared" si="0"/>
        <v>400M-1-5</v>
      </c>
      <c r="C65" s="122">
        <v>56</v>
      </c>
      <c r="D65" s="285">
        <v>35739</v>
      </c>
      <c r="E65" s="286" t="s">
        <v>982</v>
      </c>
      <c r="F65" s="287" t="s">
        <v>958</v>
      </c>
      <c r="G65" s="288" t="s">
        <v>357</v>
      </c>
      <c r="H65" s="165">
        <v>6600</v>
      </c>
      <c r="I65" s="289">
        <v>1</v>
      </c>
      <c r="J65" s="289">
        <v>5</v>
      </c>
      <c r="K65" s="289"/>
    </row>
    <row r="66" spans="1:11" s="124" customFormat="1" ht="18.75" customHeight="1">
      <c r="A66" s="276">
        <v>5</v>
      </c>
      <c r="B66" s="202" t="str">
        <f t="shared" si="0"/>
        <v>400M-1-6</v>
      </c>
      <c r="C66" s="122">
        <v>125</v>
      </c>
      <c r="D66" s="285">
        <v>36588</v>
      </c>
      <c r="E66" s="286" t="s">
        <v>975</v>
      </c>
      <c r="F66" s="287" t="s">
        <v>976</v>
      </c>
      <c r="G66" s="288" t="s">
        <v>357</v>
      </c>
      <c r="H66" s="165" t="s">
        <v>877</v>
      </c>
      <c r="I66" s="289">
        <v>1</v>
      </c>
      <c r="J66" s="289">
        <v>6</v>
      </c>
      <c r="K66" s="289"/>
    </row>
    <row r="67" spans="1:11" s="124" customFormat="1" ht="18.75" customHeight="1">
      <c r="A67" s="276">
        <v>6</v>
      </c>
      <c r="B67" s="202" t="str">
        <f t="shared" si="0"/>
        <v>400M-1-7</v>
      </c>
      <c r="C67" s="122">
        <v>22</v>
      </c>
      <c r="D67" s="285">
        <v>35540</v>
      </c>
      <c r="E67" s="286" t="s">
        <v>981</v>
      </c>
      <c r="F67" s="287" t="s">
        <v>905</v>
      </c>
      <c r="G67" s="288" t="s">
        <v>357</v>
      </c>
      <c r="H67" s="165" t="s">
        <v>877</v>
      </c>
      <c r="I67" s="289">
        <v>1</v>
      </c>
      <c r="J67" s="289">
        <v>7</v>
      </c>
      <c r="K67" s="289"/>
    </row>
    <row r="68" spans="1:11" s="124" customFormat="1" ht="18.75" customHeight="1">
      <c r="A68" s="276">
        <v>7</v>
      </c>
      <c r="B68" s="202" t="str">
        <f aca="true" t="shared" si="1" ref="B68:B131">CONCATENATE(G68,"-",I68,"-",J68)</f>
        <v>400M-1-8</v>
      </c>
      <c r="C68" s="122">
        <v>74</v>
      </c>
      <c r="D68" s="285">
        <v>36013</v>
      </c>
      <c r="E68" s="286" t="s">
        <v>941</v>
      </c>
      <c r="F68" s="287" t="s">
        <v>942</v>
      </c>
      <c r="G68" s="288" t="s">
        <v>357</v>
      </c>
      <c r="H68" s="165" t="s">
        <v>877</v>
      </c>
      <c r="I68" s="289">
        <v>1</v>
      </c>
      <c r="J68" s="289">
        <v>8</v>
      </c>
      <c r="K68" s="289"/>
    </row>
    <row r="69" spans="1:11" s="124" customFormat="1" ht="18.75" customHeight="1">
      <c r="A69" s="276">
        <v>8</v>
      </c>
      <c r="B69" s="202" t="str">
        <f t="shared" si="1"/>
        <v>400M-2-2</v>
      </c>
      <c r="C69" s="122">
        <v>55</v>
      </c>
      <c r="D69" s="285">
        <v>35718</v>
      </c>
      <c r="E69" s="286" t="s">
        <v>957</v>
      </c>
      <c r="F69" s="287" t="s">
        <v>958</v>
      </c>
      <c r="G69" s="288" t="s">
        <v>357</v>
      </c>
      <c r="H69" s="165">
        <v>6400</v>
      </c>
      <c r="I69" s="289">
        <v>2</v>
      </c>
      <c r="J69" s="289">
        <v>2</v>
      </c>
      <c r="K69" s="289"/>
    </row>
    <row r="70" spans="1:11" s="124" customFormat="1" ht="18.75" customHeight="1">
      <c r="A70" s="276">
        <v>9</v>
      </c>
      <c r="B70" s="202" t="str">
        <f t="shared" si="1"/>
        <v>400M-2-3</v>
      </c>
      <c r="C70" s="122">
        <v>141</v>
      </c>
      <c r="D70" s="285">
        <v>36058</v>
      </c>
      <c r="E70" s="286" t="s">
        <v>932</v>
      </c>
      <c r="F70" s="287" t="s">
        <v>933</v>
      </c>
      <c r="G70" s="288" t="s">
        <v>357</v>
      </c>
      <c r="H70" s="165">
        <v>6385</v>
      </c>
      <c r="I70" s="289">
        <v>2</v>
      </c>
      <c r="J70" s="289">
        <v>3</v>
      </c>
      <c r="K70" s="289"/>
    </row>
    <row r="71" spans="1:11" s="124" customFormat="1" ht="18.75" customHeight="1">
      <c r="A71" s="276">
        <v>10</v>
      </c>
      <c r="B71" s="202" t="str">
        <f t="shared" si="1"/>
        <v>400M-2-4</v>
      </c>
      <c r="C71" s="122">
        <v>129</v>
      </c>
      <c r="D71" s="285">
        <v>36645</v>
      </c>
      <c r="E71" s="286" t="s">
        <v>961</v>
      </c>
      <c r="F71" s="287" t="s">
        <v>951</v>
      </c>
      <c r="G71" s="288" t="s">
        <v>357</v>
      </c>
      <c r="H71" s="165">
        <v>6307</v>
      </c>
      <c r="I71" s="289">
        <v>2</v>
      </c>
      <c r="J71" s="289">
        <v>4</v>
      </c>
      <c r="K71" s="289"/>
    </row>
    <row r="72" spans="1:11" s="124" customFormat="1" ht="18.75" customHeight="1">
      <c r="A72" s="276">
        <v>11</v>
      </c>
      <c r="B72" s="202" t="str">
        <f t="shared" si="1"/>
        <v>400M-2-5</v>
      </c>
      <c r="C72" s="122">
        <v>89</v>
      </c>
      <c r="D72" s="285">
        <v>35927</v>
      </c>
      <c r="E72" s="286" t="s">
        <v>969</v>
      </c>
      <c r="F72" s="287" t="s">
        <v>947</v>
      </c>
      <c r="G72" s="288" t="s">
        <v>357</v>
      </c>
      <c r="H72" s="165">
        <v>6350</v>
      </c>
      <c r="I72" s="289">
        <v>2</v>
      </c>
      <c r="J72" s="289">
        <v>5</v>
      </c>
      <c r="K72" s="289"/>
    </row>
    <row r="73" spans="1:11" s="124" customFormat="1" ht="18.75" customHeight="1">
      <c r="A73" s="276">
        <v>12</v>
      </c>
      <c r="B73" s="202" t="str">
        <f t="shared" si="1"/>
        <v>400M-2-6</v>
      </c>
      <c r="C73" s="122">
        <v>176</v>
      </c>
      <c r="D73" s="285">
        <v>36162</v>
      </c>
      <c r="E73" s="286" t="s">
        <v>962</v>
      </c>
      <c r="F73" s="287" t="s">
        <v>924</v>
      </c>
      <c r="G73" s="288" t="s">
        <v>357</v>
      </c>
      <c r="H73" s="165">
        <v>6389</v>
      </c>
      <c r="I73" s="289">
        <v>2</v>
      </c>
      <c r="J73" s="289">
        <v>6</v>
      </c>
      <c r="K73" s="289"/>
    </row>
    <row r="74" spans="1:11" s="124" customFormat="1" ht="18.75" customHeight="1">
      <c r="A74" s="276">
        <v>13</v>
      </c>
      <c r="B74" s="202" t="str">
        <f t="shared" si="1"/>
        <v>400M-2-7</v>
      </c>
      <c r="C74" s="122">
        <v>90</v>
      </c>
      <c r="D74" s="285">
        <v>36001</v>
      </c>
      <c r="E74" s="286" t="s">
        <v>970</v>
      </c>
      <c r="F74" s="287" t="s">
        <v>947</v>
      </c>
      <c r="G74" s="288" t="s">
        <v>357</v>
      </c>
      <c r="H74" s="165">
        <v>6470</v>
      </c>
      <c r="I74" s="289">
        <v>2</v>
      </c>
      <c r="J74" s="289">
        <v>7</v>
      </c>
      <c r="K74" s="289"/>
    </row>
    <row r="75" spans="1:11" s="124" customFormat="1" ht="18.75" customHeight="1">
      <c r="A75" s="276">
        <v>14</v>
      </c>
      <c r="B75" s="202" t="str">
        <f t="shared" si="1"/>
        <v>400M-2-8</v>
      </c>
      <c r="C75" s="122">
        <v>57</v>
      </c>
      <c r="D75" s="285">
        <v>36646</v>
      </c>
      <c r="E75" s="286" t="s">
        <v>983</v>
      </c>
      <c r="F75" s="287" t="s">
        <v>958</v>
      </c>
      <c r="G75" s="288" t="s">
        <v>357</v>
      </c>
      <c r="H75" s="165">
        <v>6500</v>
      </c>
      <c r="I75" s="289">
        <v>2</v>
      </c>
      <c r="J75" s="289">
        <v>8</v>
      </c>
      <c r="K75" s="289"/>
    </row>
    <row r="76" spans="1:11" s="124" customFormat="1" ht="18.75" customHeight="1">
      <c r="A76" s="276">
        <v>15</v>
      </c>
      <c r="B76" s="202" t="str">
        <f t="shared" si="1"/>
        <v>400M-3-2</v>
      </c>
      <c r="C76" s="122">
        <v>170</v>
      </c>
      <c r="D76" s="285">
        <v>35976</v>
      </c>
      <c r="E76" s="286" t="s">
        <v>978</v>
      </c>
      <c r="F76" s="287" t="s">
        <v>922</v>
      </c>
      <c r="G76" s="288" t="s">
        <v>357</v>
      </c>
      <c r="H76" s="165">
        <v>6245</v>
      </c>
      <c r="I76" s="289">
        <v>3</v>
      </c>
      <c r="J76" s="289">
        <v>2</v>
      </c>
      <c r="K76" s="289"/>
    </row>
    <row r="77" spans="1:11" s="124" customFormat="1" ht="18.75" customHeight="1">
      <c r="A77" s="276">
        <v>16</v>
      </c>
      <c r="B77" s="202" t="str">
        <f t="shared" si="1"/>
        <v>400M-3-3</v>
      </c>
      <c r="C77" s="122">
        <v>101</v>
      </c>
      <c r="D77" s="285">
        <v>36080</v>
      </c>
      <c r="E77" s="286" t="s">
        <v>974</v>
      </c>
      <c r="F77" s="287" t="s">
        <v>914</v>
      </c>
      <c r="G77" s="288" t="s">
        <v>357</v>
      </c>
      <c r="H77" s="165">
        <v>6190</v>
      </c>
      <c r="I77" s="289">
        <v>3</v>
      </c>
      <c r="J77" s="289">
        <v>3</v>
      </c>
      <c r="K77" s="289"/>
    </row>
    <row r="78" spans="1:11" s="124" customFormat="1" ht="18.75" customHeight="1">
      <c r="A78" s="276">
        <v>17</v>
      </c>
      <c r="B78" s="202" t="str">
        <f t="shared" si="1"/>
        <v>400M-3-4</v>
      </c>
      <c r="C78" s="122">
        <v>11</v>
      </c>
      <c r="D78" s="285">
        <v>35434</v>
      </c>
      <c r="E78" s="286" t="s">
        <v>938</v>
      </c>
      <c r="F78" s="287" t="s">
        <v>903</v>
      </c>
      <c r="G78" s="288" t="s">
        <v>357</v>
      </c>
      <c r="H78" s="165">
        <v>6150</v>
      </c>
      <c r="I78" s="289">
        <v>3</v>
      </c>
      <c r="J78" s="289">
        <v>4</v>
      </c>
      <c r="K78" s="289"/>
    </row>
    <row r="79" spans="1:11" s="124" customFormat="1" ht="18.75" customHeight="1">
      <c r="A79" s="276">
        <v>18</v>
      </c>
      <c r="B79" s="202" t="str">
        <f t="shared" si="1"/>
        <v>400M-3-5</v>
      </c>
      <c r="C79" s="122">
        <v>38</v>
      </c>
      <c r="D79" s="285">
        <v>35506</v>
      </c>
      <c r="E79" s="286" t="s">
        <v>955</v>
      </c>
      <c r="F79" s="287" t="s">
        <v>956</v>
      </c>
      <c r="G79" s="288" t="s">
        <v>357</v>
      </c>
      <c r="H79" s="165">
        <v>6157</v>
      </c>
      <c r="I79" s="289">
        <v>3</v>
      </c>
      <c r="J79" s="289">
        <v>5</v>
      </c>
      <c r="K79" s="289"/>
    </row>
    <row r="80" spans="1:11" s="124" customFormat="1" ht="18.75" customHeight="1">
      <c r="A80" s="276">
        <v>19</v>
      </c>
      <c r="B80" s="202" t="str">
        <f t="shared" si="1"/>
        <v>400M-3-6</v>
      </c>
      <c r="C80" s="122">
        <v>156</v>
      </c>
      <c r="D80" s="285">
        <v>36526</v>
      </c>
      <c r="E80" s="286" t="s">
        <v>985</v>
      </c>
      <c r="F80" s="287" t="s">
        <v>986</v>
      </c>
      <c r="G80" s="288" t="s">
        <v>357</v>
      </c>
      <c r="H80" s="165">
        <v>6200</v>
      </c>
      <c r="I80" s="289">
        <v>3</v>
      </c>
      <c r="J80" s="289">
        <v>6</v>
      </c>
      <c r="K80" s="289"/>
    </row>
    <row r="81" spans="1:11" s="124" customFormat="1" ht="18.75" customHeight="1">
      <c r="A81" s="276">
        <v>20</v>
      </c>
      <c r="B81" s="202" t="str">
        <f t="shared" si="1"/>
        <v>400M-3-7</v>
      </c>
      <c r="C81" s="122">
        <v>86</v>
      </c>
      <c r="D81" s="285">
        <v>36110</v>
      </c>
      <c r="E81" s="286" t="s">
        <v>946</v>
      </c>
      <c r="F81" s="287" t="s">
        <v>947</v>
      </c>
      <c r="G81" s="288" t="s">
        <v>357</v>
      </c>
      <c r="H81" s="165">
        <v>6260</v>
      </c>
      <c r="I81" s="289">
        <v>3</v>
      </c>
      <c r="J81" s="289">
        <v>7</v>
      </c>
      <c r="K81" s="289"/>
    </row>
    <row r="82" spans="1:11" s="124" customFormat="1" ht="18.75" customHeight="1">
      <c r="A82" s="276">
        <v>21</v>
      </c>
      <c r="B82" s="202" t="str">
        <f t="shared" si="1"/>
        <v>400M-3-8</v>
      </c>
      <c r="C82" s="122">
        <v>28</v>
      </c>
      <c r="D82" s="285">
        <v>36603</v>
      </c>
      <c r="E82" s="286" t="s">
        <v>906</v>
      </c>
      <c r="F82" s="287" t="s">
        <v>907</v>
      </c>
      <c r="G82" s="288" t="s">
        <v>357</v>
      </c>
      <c r="H82" s="165">
        <v>6261</v>
      </c>
      <c r="I82" s="289">
        <v>3</v>
      </c>
      <c r="J82" s="289">
        <v>8</v>
      </c>
      <c r="K82" s="289"/>
    </row>
    <row r="83" spans="1:11" s="124" customFormat="1" ht="18.75" customHeight="1">
      <c r="A83" s="276">
        <v>22</v>
      </c>
      <c r="B83" s="202" t="str">
        <f t="shared" si="1"/>
        <v>400M-4-1</v>
      </c>
      <c r="C83" s="122">
        <v>93</v>
      </c>
      <c r="D83" s="285">
        <v>36254</v>
      </c>
      <c r="E83" s="286" t="s">
        <v>973</v>
      </c>
      <c r="F83" s="287" t="s">
        <v>972</v>
      </c>
      <c r="G83" s="288" t="s">
        <v>357</v>
      </c>
      <c r="H83" s="165">
        <v>6120</v>
      </c>
      <c r="I83" s="289">
        <v>4</v>
      </c>
      <c r="J83" s="289">
        <v>1</v>
      </c>
      <c r="K83" s="289"/>
    </row>
    <row r="84" spans="1:11" s="124" customFormat="1" ht="18.75" customHeight="1">
      <c r="A84" s="276">
        <v>23</v>
      </c>
      <c r="B84" s="202" t="str">
        <f t="shared" si="1"/>
        <v>400M-4-2</v>
      </c>
      <c r="C84" s="122">
        <v>100</v>
      </c>
      <c r="D84" s="285">
        <v>35445</v>
      </c>
      <c r="E84" s="286" t="s">
        <v>984</v>
      </c>
      <c r="F84" s="287" t="s">
        <v>914</v>
      </c>
      <c r="G84" s="288" t="s">
        <v>357</v>
      </c>
      <c r="H84" s="165">
        <v>6100</v>
      </c>
      <c r="I84" s="289">
        <v>4</v>
      </c>
      <c r="J84" s="289">
        <v>2</v>
      </c>
      <c r="K84" s="289"/>
    </row>
    <row r="85" spans="1:11" s="124" customFormat="1" ht="18.75" customHeight="1">
      <c r="A85" s="276">
        <v>24</v>
      </c>
      <c r="B85" s="202" t="str">
        <f t="shared" si="1"/>
        <v>400M-4-3</v>
      </c>
      <c r="C85" s="122">
        <v>26</v>
      </c>
      <c r="D85" s="285">
        <v>35962</v>
      </c>
      <c r="E85" s="286" t="s">
        <v>953</v>
      </c>
      <c r="F85" s="287" t="s">
        <v>954</v>
      </c>
      <c r="G85" s="288" t="s">
        <v>357</v>
      </c>
      <c r="H85" s="165">
        <v>6034</v>
      </c>
      <c r="I85" s="289">
        <v>4</v>
      </c>
      <c r="J85" s="289">
        <v>3</v>
      </c>
      <c r="K85" s="289"/>
    </row>
    <row r="86" spans="1:11" s="124" customFormat="1" ht="18.75" customHeight="1">
      <c r="A86" s="276">
        <v>25</v>
      </c>
      <c r="B86" s="202" t="str">
        <f t="shared" si="1"/>
        <v>400M-4-4</v>
      </c>
      <c r="C86" s="122">
        <v>70</v>
      </c>
      <c r="D86" s="285">
        <v>36465</v>
      </c>
      <c r="E86" s="286" t="s">
        <v>967</v>
      </c>
      <c r="F86" s="287" t="s">
        <v>968</v>
      </c>
      <c r="G86" s="288" t="s">
        <v>357</v>
      </c>
      <c r="H86" s="165">
        <v>6000</v>
      </c>
      <c r="I86" s="289">
        <v>4</v>
      </c>
      <c r="J86" s="289">
        <v>4</v>
      </c>
      <c r="K86" s="289"/>
    </row>
    <row r="87" spans="1:11" s="124" customFormat="1" ht="18.75" customHeight="1">
      <c r="A87" s="276">
        <v>26</v>
      </c>
      <c r="B87" s="202" t="str">
        <f t="shared" si="1"/>
        <v>400M-4-5</v>
      </c>
      <c r="C87" s="122">
        <v>201</v>
      </c>
      <c r="D87" s="285">
        <v>36346</v>
      </c>
      <c r="E87" s="286" t="s">
        <v>937</v>
      </c>
      <c r="F87" s="287" t="s">
        <v>928</v>
      </c>
      <c r="G87" s="288" t="s">
        <v>357</v>
      </c>
      <c r="H87" s="165">
        <v>6000</v>
      </c>
      <c r="I87" s="289">
        <v>4</v>
      </c>
      <c r="J87" s="289">
        <v>5</v>
      </c>
      <c r="K87" s="289"/>
    </row>
    <row r="88" spans="1:11" s="124" customFormat="1" ht="18.75" customHeight="1">
      <c r="A88" s="276">
        <v>27</v>
      </c>
      <c r="B88" s="202" t="str">
        <f t="shared" si="1"/>
        <v>400M-4-6</v>
      </c>
      <c r="C88" s="122">
        <v>171</v>
      </c>
      <c r="D88" s="285">
        <v>35535</v>
      </c>
      <c r="E88" s="286" t="s">
        <v>979</v>
      </c>
      <c r="F88" s="287" t="s">
        <v>922</v>
      </c>
      <c r="G88" s="288" t="s">
        <v>357</v>
      </c>
      <c r="H88" s="165">
        <v>6100</v>
      </c>
      <c r="I88" s="289">
        <v>4</v>
      </c>
      <c r="J88" s="289">
        <v>6</v>
      </c>
      <c r="K88" s="289"/>
    </row>
    <row r="89" spans="1:11" s="124" customFormat="1" ht="18.75" customHeight="1">
      <c r="A89" s="276">
        <v>28</v>
      </c>
      <c r="B89" s="202" t="str">
        <f t="shared" si="1"/>
        <v>400M-4-7</v>
      </c>
      <c r="C89" s="122">
        <v>91</v>
      </c>
      <c r="D89" s="285">
        <v>36319</v>
      </c>
      <c r="E89" s="286" t="s">
        <v>971</v>
      </c>
      <c r="F89" s="287" t="s">
        <v>972</v>
      </c>
      <c r="G89" s="288" t="s">
        <v>357</v>
      </c>
      <c r="H89" s="165">
        <v>6110</v>
      </c>
      <c r="I89" s="289">
        <v>4</v>
      </c>
      <c r="J89" s="289">
        <v>7</v>
      </c>
      <c r="K89" s="289"/>
    </row>
    <row r="90" spans="1:11" s="124" customFormat="1" ht="18.75" customHeight="1">
      <c r="A90" s="276">
        <v>29</v>
      </c>
      <c r="B90" s="202" t="str">
        <f t="shared" si="1"/>
        <v>400M-4-8</v>
      </c>
      <c r="C90" s="122">
        <v>117</v>
      </c>
      <c r="D90" s="285">
        <v>36329</v>
      </c>
      <c r="E90" s="286" t="s">
        <v>949</v>
      </c>
      <c r="F90" s="287" t="s">
        <v>920</v>
      </c>
      <c r="G90" s="288" t="s">
        <v>357</v>
      </c>
      <c r="H90" s="165">
        <v>6142</v>
      </c>
      <c r="I90" s="289">
        <v>4</v>
      </c>
      <c r="J90" s="289">
        <v>8</v>
      </c>
      <c r="K90" s="289"/>
    </row>
    <row r="91" spans="1:11" s="124" customFormat="1" ht="18.75" customHeight="1">
      <c r="A91" s="276">
        <v>30</v>
      </c>
      <c r="B91" s="202" t="str">
        <f t="shared" si="1"/>
        <v>400M-5-1</v>
      </c>
      <c r="C91" s="122">
        <v>27</v>
      </c>
      <c r="D91" s="285">
        <v>35673</v>
      </c>
      <c r="E91" s="286" t="s">
        <v>965</v>
      </c>
      <c r="F91" s="287" t="s">
        <v>907</v>
      </c>
      <c r="G91" s="288" t="s">
        <v>357</v>
      </c>
      <c r="H91" s="165">
        <v>5916</v>
      </c>
      <c r="I91" s="289">
        <v>5</v>
      </c>
      <c r="J91" s="289">
        <v>1</v>
      </c>
      <c r="K91" s="289"/>
    </row>
    <row r="92" spans="1:11" s="124" customFormat="1" ht="18.75" customHeight="1">
      <c r="A92" s="276">
        <v>31</v>
      </c>
      <c r="B92" s="202" t="str">
        <f t="shared" si="1"/>
        <v>400M-5-2</v>
      </c>
      <c r="C92" s="122">
        <v>39</v>
      </c>
      <c r="D92" s="285">
        <v>35436</v>
      </c>
      <c r="E92" s="286" t="s">
        <v>966</v>
      </c>
      <c r="F92" s="287" t="s">
        <v>956</v>
      </c>
      <c r="G92" s="288" t="s">
        <v>357</v>
      </c>
      <c r="H92" s="165">
        <v>5900</v>
      </c>
      <c r="I92" s="289">
        <v>5</v>
      </c>
      <c r="J92" s="289">
        <v>2</v>
      </c>
      <c r="K92" s="289"/>
    </row>
    <row r="93" spans="1:11" s="124" customFormat="1" ht="18.75" customHeight="1">
      <c r="A93" s="276">
        <v>32</v>
      </c>
      <c r="B93" s="202" t="str">
        <f t="shared" si="1"/>
        <v>400M-5-3</v>
      </c>
      <c r="C93" s="122">
        <v>150</v>
      </c>
      <c r="D93" s="285">
        <v>35765</v>
      </c>
      <c r="E93" s="286" t="s">
        <v>963</v>
      </c>
      <c r="F93" s="287" t="s">
        <v>964</v>
      </c>
      <c r="G93" s="288" t="s">
        <v>357</v>
      </c>
      <c r="H93" s="165">
        <v>5841</v>
      </c>
      <c r="I93" s="289">
        <v>5</v>
      </c>
      <c r="J93" s="289">
        <v>3</v>
      </c>
      <c r="K93" s="289"/>
    </row>
    <row r="94" spans="1:11" s="124" customFormat="1" ht="18.75" customHeight="1">
      <c r="A94" s="276">
        <v>33</v>
      </c>
      <c r="B94" s="202" t="str">
        <f t="shared" si="1"/>
        <v>400M-5-4</v>
      </c>
      <c r="C94" s="122">
        <v>104</v>
      </c>
      <c r="D94" s="285">
        <v>35657</v>
      </c>
      <c r="E94" s="286" t="s">
        <v>959</v>
      </c>
      <c r="F94" s="287" t="s">
        <v>914</v>
      </c>
      <c r="G94" s="288" t="s">
        <v>357</v>
      </c>
      <c r="H94" s="165">
        <v>5780</v>
      </c>
      <c r="I94" s="289">
        <v>5</v>
      </c>
      <c r="J94" s="289">
        <v>4</v>
      </c>
      <c r="K94" s="289"/>
    </row>
    <row r="95" spans="1:11" s="124" customFormat="1" ht="18.75" customHeight="1">
      <c r="A95" s="276">
        <v>34</v>
      </c>
      <c r="B95" s="202" t="str">
        <f t="shared" si="1"/>
        <v>400M-5-5</v>
      </c>
      <c r="C95" s="122">
        <v>132</v>
      </c>
      <c r="D95" s="285">
        <v>36071</v>
      </c>
      <c r="E95" s="286" t="s">
        <v>977</v>
      </c>
      <c r="F95" s="287" t="s">
        <v>951</v>
      </c>
      <c r="G95" s="288" t="s">
        <v>357</v>
      </c>
      <c r="H95" s="165">
        <v>5824</v>
      </c>
      <c r="I95" s="289">
        <v>5</v>
      </c>
      <c r="J95" s="289">
        <v>5</v>
      </c>
      <c r="K95" s="289"/>
    </row>
    <row r="96" spans="1:11" s="124" customFormat="1" ht="18.75" customHeight="1">
      <c r="A96" s="276">
        <v>35</v>
      </c>
      <c r="B96" s="202" t="str">
        <f t="shared" si="1"/>
        <v>400M-5-6</v>
      </c>
      <c r="C96" s="122">
        <v>109</v>
      </c>
      <c r="D96" s="285">
        <v>35697</v>
      </c>
      <c r="E96" s="286" t="s">
        <v>960</v>
      </c>
      <c r="F96" s="287" t="s">
        <v>918</v>
      </c>
      <c r="G96" s="288" t="s">
        <v>357</v>
      </c>
      <c r="H96" s="165">
        <v>5850</v>
      </c>
      <c r="I96" s="289">
        <v>5</v>
      </c>
      <c r="J96" s="289">
        <v>6</v>
      </c>
      <c r="K96" s="289"/>
    </row>
    <row r="97" spans="1:11" s="124" customFormat="1" ht="18.75" customHeight="1">
      <c r="A97" s="276">
        <v>36</v>
      </c>
      <c r="B97" s="202" t="str">
        <f t="shared" si="1"/>
        <v>400M-5-7</v>
      </c>
      <c r="C97" s="122">
        <v>63</v>
      </c>
      <c r="D97" s="285">
        <v>36130</v>
      </c>
      <c r="E97" s="286" t="s">
        <v>940</v>
      </c>
      <c r="F97" s="287" t="s">
        <v>912</v>
      </c>
      <c r="G97" s="288" t="s">
        <v>357</v>
      </c>
      <c r="H97" s="165">
        <v>5900</v>
      </c>
      <c r="I97" s="289">
        <v>5</v>
      </c>
      <c r="J97" s="289">
        <v>7</v>
      </c>
      <c r="K97" s="289"/>
    </row>
    <row r="98" spans="1:11" s="124" customFormat="1" ht="18.75" customHeight="1" thickBot="1">
      <c r="A98" s="310">
        <v>37</v>
      </c>
      <c r="B98" s="311" t="str">
        <f t="shared" si="1"/>
        <v>400M-5-8</v>
      </c>
      <c r="C98" s="312">
        <v>87</v>
      </c>
      <c r="D98" s="313">
        <v>35449</v>
      </c>
      <c r="E98" s="314" t="s">
        <v>948</v>
      </c>
      <c r="F98" s="315" t="s">
        <v>947</v>
      </c>
      <c r="G98" s="316" t="s">
        <v>357</v>
      </c>
      <c r="H98" s="317">
        <v>5930</v>
      </c>
      <c r="I98" s="318">
        <v>5</v>
      </c>
      <c r="J98" s="318">
        <v>8</v>
      </c>
      <c r="K98" s="318"/>
    </row>
    <row r="99" spans="1:11" s="124" customFormat="1" ht="18.75" customHeight="1">
      <c r="A99" s="319">
        <v>1</v>
      </c>
      <c r="B99" s="320" t="str">
        <f t="shared" si="1"/>
        <v>800M-1-1</v>
      </c>
      <c r="C99" s="321">
        <v>187</v>
      </c>
      <c r="D99" s="322">
        <v>36605</v>
      </c>
      <c r="E99" s="323" t="s">
        <v>1053</v>
      </c>
      <c r="F99" s="324" t="s">
        <v>1054</v>
      </c>
      <c r="G99" s="362" t="s">
        <v>119</v>
      </c>
      <c r="H99" s="326">
        <v>230</v>
      </c>
      <c r="I99" s="327">
        <v>1</v>
      </c>
      <c r="J99" s="327">
        <v>1</v>
      </c>
      <c r="K99" s="327"/>
    </row>
    <row r="100" spans="1:11" s="124" customFormat="1" ht="18.75" customHeight="1">
      <c r="A100" s="319">
        <v>2</v>
      </c>
      <c r="B100" s="328" t="str">
        <f t="shared" si="1"/>
        <v>800M-1-2</v>
      </c>
      <c r="C100" s="321">
        <v>228</v>
      </c>
      <c r="D100" s="322">
        <v>36220</v>
      </c>
      <c r="E100" s="323" t="s">
        <v>1051</v>
      </c>
      <c r="F100" s="324" t="s">
        <v>1048</v>
      </c>
      <c r="G100" s="325" t="s">
        <v>119</v>
      </c>
      <c r="H100" s="326">
        <v>233</v>
      </c>
      <c r="I100" s="327">
        <v>1</v>
      </c>
      <c r="J100" s="327">
        <v>2</v>
      </c>
      <c r="K100" s="327"/>
    </row>
    <row r="101" spans="1:11" s="124" customFormat="1" ht="18.75" customHeight="1">
      <c r="A101" s="319">
        <v>3</v>
      </c>
      <c r="B101" s="328" t="str">
        <f t="shared" si="1"/>
        <v>800M-1-3</v>
      </c>
      <c r="C101" s="321">
        <v>229</v>
      </c>
      <c r="D101" s="322">
        <v>36511</v>
      </c>
      <c r="E101" s="323" t="s">
        <v>1052</v>
      </c>
      <c r="F101" s="324" t="s">
        <v>1048</v>
      </c>
      <c r="G101" s="325" t="s">
        <v>119</v>
      </c>
      <c r="H101" s="326">
        <v>234</v>
      </c>
      <c r="I101" s="327">
        <v>1</v>
      </c>
      <c r="J101" s="327">
        <v>3</v>
      </c>
      <c r="K101" s="327"/>
    </row>
    <row r="102" spans="1:11" s="124" customFormat="1" ht="18.75" customHeight="1">
      <c r="A102" s="319">
        <v>4</v>
      </c>
      <c r="B102" s="328" t="str">
        <f t="shared" si="1"/>
        <v>800M-1-4</v>
      </c>
      <c r="C102" s="321">
        <v>192</v>
      </c>
      <c r="D102" s="322">
        <v>36612</v>
      </c>
      <c r="E102" s="323" t="s">
        <v>1021</v>
      </c>
      <c r="F102" s="324" t="s">
        <v>926</v>
      </c>
      <c r="G102" s="325" t="s">
        <v>119</v>
      </c>
      <c r="H102" s="326">
        <v>235</v>
      </c>
      <c r="I102" s="327">
        <v>1</v>
      </c>
      <c r="J102" s="327">
        <v>4</v>
      </c>
      <c r="K102" s="327"/>
    </row>
    <row r="103" spans="1:11" s="124" customFormat="1" ht="18.75" customHeight="1">
      <c r="A103" s="319">
        <v>5</v>
      </c>
      <c r="B103" s="328" t="str">
        <f t="shared" si="1"/>
        <v>800M-1-5</v>
      </c>
      <c r="C103" s="321">
        <v>31</v>
      </c>
      <c r="D103" s="322">
        <v>36229</v>
      </c>
      <c r="E103" s="323" t="s">
        <v>1024</v>
      </c>
      <c r="F103" s="324" t="s">
        <v>1025</v>
      </c>
      <c r="G103" s="325" t="s">
        <v>119</v>
      </c>
      <c r="H103" s="326">
        <v>235</v>
      </c>
      <c r="I103" s="327">
        <v>1</v>
      </c>
      <c r="J103" s="327">
        <v>5</v>
      </c>
      <c r="K103" s="327"/>
    </row>
    <row r="104" spans="1:11" s="124" customFormat="1" ht="18.75" customHeight="1">
      <c r="A104" s="319">
        <v>6</v>
      </c>
      <c r="B104" s="328" t="str">
        <f t="shared" si="1"/>
        <v>800M-1-6</v>
      </c>
      <c r="C104" s="321">
        <v>225</v>
      </c>
      <c r="D104" s="322">
        <v>36023</v>
      </c>
      <c r="E104" s="323" t="s">
        <v>1047</v>
      </c>
      <c r="F104" s="324" t="s">
        <v>1048</v>
      </c>
      <c r="G104" s="325" t="s">
        <v>119</v>
      </c>
      <c r="H104" s="326" t="s">
        <v>877</v>
      </c>
      <c r="I104" s="327">
        <v>1</v>
      </c>
      <c r="J104" s="327">
        <v>6</v>
      </c>
      <c r="K104" s="327"/>
    </row>
    <row r="105" spans="1:11" s="124" customFormat="1" ht="18.75" customHeight="1">
      <c r="A105" s="319">
        <v>7</v>
      </c>
      <c r="B105" s="328" t="str">
        <f t="shared" si="1"/>
        <v>800M-1-7</v>
      </c>
      <c r="C105" s="321">
        <v>5</v>
      </c>
      <c r="D105" s="322">
        <v>35631</v>
      </c>
      <c r="E105" s="323" t="s">
        <v>991</v>
      </c>
      <c r="F105" s="324" t="s">
        <v>992</v>
      </c>
      <c r="G105" s="325" t="s">
        <v>119</v>
      </c>
      <c r="H105" s="326" t="s">
        <v>877</v>
      </c>
      <c r="I105" s="327">
        <v>1</v>
      </c>
      <c r="J105" s="327">
        <v>7</v>
      </c>
      <c r="K105" s="327"/>
    </row>
    <row r="106" spans="1:11" s="124" customFormat="1" ht="18.75" customHeight="1">
      <c r="A106" s="319">
        <v>8</v>
      </c>
      <c r="B106" s="328" t="str">
        <f t="shared" si="1"/>
        <v>800M-1-8</v>
      </c>
      <c r="C106" s="321">
        <v>182</v>
      </c>
      <c r="D106" s="322">
        <v>36003</v>
      </c>
      <c r="E106" s="323" t="s">
        <v>1018</v>
      </c>
      <c r="F106" s="324" t="s">
        <v>1019</v>
      </c>
      <c r="G106" s="325" t="s">
        <v>119</v>
      </c>
      <c r="H106" s="326" t="s">
        <v>877</v>
      </c>
      <c r="I106" s="327">
        <v>1</v>
      </c>
      <c r="J106" s="327">
        <v>8</v>
      </c>
      <c r="K106" s="327"/>
    </row>
    <row r="107" spans="1:11" s="124" customFormat="1" ht="18.75" customHeight="1">
      <c r="A107" s="319">
        <v>9</v>
      </c>
      <c r="B107" s="328" t="str">
        <f t="shared" si="1"/>
        <v>800M-1-9</v>
      </c>
      <c r="C107" s="321">
        <v>75</v>
      </c>
      <c r="D107" s="322">
        <v>36211</v>
      </c>
      <c r="E107" s="323" t="s">
        <v>943</v>
      </c>
      <c r="F107" s="324" t="s">
        <v>942</v>
      </c>
      <c r="G107" s="325" t="s">
        <v>119</v>
      </c>
      <c r="H107" s="326" t="s">
        <v>877</v>
      </c>
      <c r="I107" s="327">
        <v>1</v>
      </c>
      <c r="J107" s="327">
        <v>9</v>
      </c>
      <c r="K107" s="327"/>
    </row>
    <row r="108" spans="1:11" s="124" customFormat="1" ht="18.75" customHeight="1">
      <c r="A108" s="319">
        <v>10</v>
      </c>
      <c r="B108" s="328" t="str">
        <f t="shared" si="1"/>
        <v>800M-1-10</v>
      </c>
      <c r="C108" s="321">
        <v>125</v>
      </c>
      <c r="D108" s="322">
        <v>36588</v>
      </c>
      <c r="E108" s="323" t="s">
        <v>975</v>
      </c>
      <c r="F108" s="324" t="s">
        <v>976</v>
      </c>
      <c r="G108" s="325" t="s">
        <v>119</v>
      </c>
      <c r="H108" s="326" t="s">
        <v>877</v>
      </c>
      <c r="I108" s="327">
        <v>1</v>
      </c>
      <c r="J108" s="327">
        <v>10</v>
      </c>
      <c r="K108" s="327"/>
    </row>
    <row r="109" spans="1:11" s="124" customFormat="1" ht="18.75" customHeight="1">
      <c r="A109" s="319">
        <v>11</v>
      </c>
      <c r="B109" s="328" t="str">
        <f t="shared" si="1"/>
        <v>800M-1-11</v>
      </c>
      <c r="C109" s="321">
        <v>126</v>
      </c>
      <c r="D109" s="322">
        <v>36680</v>
      </c>
      <c r="E109" s="323" t="s">
        <v>1035</v>
      </c>
      <c r="F109" s="324" t="s">
        <v>976</v>
      </c>
      <c r="G109" s="325" t="s">
        <v>119</v>
      </c>
      <c r="H109" s="326" t="s">
        <v>877</v>
      </c>
      <c r="I109" s="327">
        <v>1</v>
      </c>
      <c r="J109" s="327">
        <v>11</v>
      </c>
      <c r="K109" s="327"/>
    </row>
    <row r="110" spans="1:11" s="124" customFormat="1" ht="18.75" customHeight="1">
      <c r="A110" s="319">
        <v>12</v>
      </c>
      <c r="B110" s="328" t="str">
        <f t="shared" si="1"/>
        <v>800M-1-12</v>
      </c>
      <c r="C110" s="321">
        <v>215</v>
      </c>
      <c r="D110" s="322">
        <v>36526</v>
      </c>
      <c r="E110" s="323" t="s">
        <v>987</v>
      </c>
      <c r="F110" s="324" t="s">
        <v>900</v>
      </c>
      <c r="G110" s="325" t="s">
        <v>119</v>
      </c>
      <c r="H110" s="326" t="s">
        <v>877</v>
      </c>
      <c r="I110" s="327">
        <v>1</v>
      </c>
      <c r="J110" s="327">
        <v>12</v>
      </c>
      <c r="K110" s="327"/>
    </row>
    <row r="111" spans="1:11" s="124" customFormat="1" ht="18.75" customHeight="1">
      <c r="A111" s="319">
        <v>13</v>
      </c>
      <c r="B111" s="328" t="str">
        <f t="shared" si="1"/>
        <v>800M-1-13</v>
      </c>
      <c r="C111" s="321">
        <v>212</v>
      </c>
      <c r="D111" s="322">
        <v>36413</v>
      </c>
      <c r="E111" s="323" t="s">
        <v>1022</v>
      </c>
      <c r="F111" s="324" t="s">
        <v>900</v>
      </c>
      <c r="G111" s="325" t="s">
        <v>119</v>
      </c>
      <c r="H111" s="326" t="s">
        <v>877</v>
      </c>
      <c r="I111" s="327">
        <v>1</v>
      </c>
      <c r="J111" s="327">
        <v>13</v>
      </c>
      <c r="K111" s="327"/>
    </row>
    <row r="112" spans="1:11" s="124" customFormat="1" ht="18.75" customHeight="1">
      <c r="A112" s="319">
        <v>14</v>
      </c>
      <c r="B112" s="328" t="str">
        <f t="shared" si="1"/>
        <v>800M-1-14</v>
      </c>
      <c r="C112" s="321">
        <v>224</v>
      </c>
      <c r="D112" s="322">
        <v>36256</v>
      </c>
      <c r="E112" s="323" t="s">
        <v>1023</v>
      </c>
      <c r="F112" s="324" t="s">
        <v>989</v>
      </c>
      <c r="G112" s="325" t="s">
        <v>119</v>
      </c>
      <c r="H112" s="326" t="s">
        <v>877</v>
      </c>
      <c r="I112" s="327">
        <v>1</v>
      </c>
      <c r="J112" s="327">
        <v>14</v>
      </c>
      <c r="K112" s="327"/>
    </row>
    <row r="113" spans="1:11" s="124" customFormat="1" ht="18.75" customHeight="1">
      <c r="A113" s="319">
        <v>15</v>
      </c>
      <c r="B113" s="328" t="str">
        <f t="shared" si="1"/>
        <v>800M-2-1</v>
      </c>
      <c r="C113" s="321">
        <v>51</v>
      </c>
      <c r="D113" s="322">
        <v>36718</v>
      </c>
      <c r="E113" s="323" t="s">
        <v>996</v>
      </c>
      <c r="F113" s="324" t="s">
        <v>958</v>
      </c>
      <c r="G113" s="325" t="s">
        <v>119</v>
      </c>
      <c r="H113" s="326">
        <v>226</v>
      </c>
      <c r="I113" s="327">
        <v>2</v>
      </c>
      <c r="J113" s="327">
        <v>1</v>
      </c>
      <c r="K113" s="327"/>
    </row>
    <row r="114" spans="1:11" s="124" customFormat="1" ht="18.75" customHeight="1">
      <c r="A114" s="319">
        <v>16</v>
      </c>
      <c r="B114" s="328" t="str">
        <f t="shared" si="1"/>
        <v>800M-2-2</v>
      </c>
      <c r="C114" s="321">
        <v>226</v>
      </c>
      <c r="D114" s="322">
        <v>36219</v>
      </c>
      <c r="E114" s="323" t="s">
        <v>1049</v>
      </c>
      <c r="F114" s="324" t="s">
        <v>1048</v>
      </c>
      <c r="G114" s="325" t="s">
        <v>119</v>
      </c>
      <c r="H114" s="326">
        <v>226</v>
      </c>
      <c r="I114" s="327">
        <v>2</v>
      </c>
      <c r="J114" s="327">
        <v>2</v>
      </c>
      <c r="K114" s="327"/>
    </row>
    <row r="115" spans="1:11" s="124" customFormat="1" ht="18.75" customHeight="1">
      <c r="A115" s="319">
        <v>17</v>
      </c>
      <c r="B115" s="328" t="str">
        <f t="shared" si="1"/>
        <v>800M-2-3</v>
      </c>
      <c r="C115" s="321">
        <v>101</v>
      </c>
      <c r="D115" s="322">
        <v>36080</v>
      </c>
      <c r="E115" s="323" t="s">
        <v>974</v>
      </c>
      <c r="F115" s="324" t="s">
        <v>914</v>
      </c>
      <c r="G115" s="325" t="s">
        <v>119</v>
      </c>
      <c r="H115" s="326">
        <v>226</v>
      </c>
      <c r="I115" s="327">
        <v>2</v>
      </c>
      <c r="J115" s="327">
        <v>3</v>
      </c>
      <c r="K115" s="327"/>
    </row>
    <row r="116" spans="1:11" s="124" customFormat="1" ht="18.75" customHeight="1">
      <c r="A116" s="319">
        <v>18</v>
      </c>
      <c r="B116" s="328" t="str">
        <f t="shared" si="1"/>
        <v>800M-2-4</v>
      </c>
      <c r="C116" s="321">
        <v>88</v>
      </c>
      <c r="D116" s="322">
        <v>36705</v>
      </c>
      <c r="E116" s="323" t="s">
        <v>1029</v>
      </c>
      <c r="F116" s="324" t="s">
        <v>947</v>
      </c>
      <c r="G116" s="325" t="s">
        <v>119</v>
      </c>
      <c r="H116" s="326">
        <v>227</v>
      </c>
      <c r="I116" s="327">
        <v>2</v>
      </c>
      <c r="J116" s="327">
        <v>4</v>
      </c>
      <c r="K116" s="327"/>
    </row>
    <row r="117" spans="1:11" s="124" customFormat="1" ht="18.75" customHeight="1">
      <c r="A117" s="319">
        <v>19</v>
      </c>
      <c r="B117" s="328" t="str">
        <f t="shared" si="1"/>
        <v>800M-2-5</v>
      </c>
      <c r="C117" s="321">
        <v>83</v>
      </c>
      <c r="D117" s="322">
        <v>36595</v>
      </c>
      <c r="E117" s="323" t="s">
        <v>1008</v>
      </c>
      <c r="F117" s="324" t="s">
        <v>947</v>
      </c>
      <c r="G117" s="325" t="s">
        <v>119</v>
      </c>
      <c r="H117" s="326">
        <v>228</v>
      </c>
      <c r="I117" s="327">
        <v>2</v>
      </c>
      <c r="J117" s="327">
        <v>5</v>
      </c>
      <c r="K117" s="327"/>
    </row>
    <row r="118" spans="1:11" s="124" customFormat="1" ht="18.75" customHeight="1">
      <c r="A118" s="319">
        <v>20</v>
      </c>
      <c r="B118" s="328" t="str">
        <f t="shared" si="1"/>
        <v>800M-2-6</v>
      </c>
      <c r="C118" s="321">
        <v>175</v>
      </c>
      <c r="D118" s="322">
        <v>36741</v>
      </c>
      <c r="E118" s="323" t="s">
        <v>1017</v>
      </c>
      <c r="F118" s="324" t="s">
        <v>924</v>
      </c>
      <c r="G118" s="325" t="s">
        <v>119</v>
      </c>
      <c r="H118" s="326">
        <v>228</v>
      </c>
      <c r="I118" s="327">
        <v>2</v>
      </c>
      <c r="J118" s="327">
        <v>6</v>
      </c>
      <c r="K118" s="327"/>
    </row>
    <row r="119" spans="1:11" s="124" customFormat="1" ht="18.75" customHeight="1">
      <c r="A119" s="319">
        <v>21</v>
      </c>
      <c r="B119" s="328" t="str">
        <f t="shared" si="1"/>
        <v>800M-2-7</v>
      </c>
      <c r="C119" s="321">
        <v>53</v>
      </c>
      <c r="D119" s="322">
        <v>36687</v>
      </c>
      <c r="E119" s="323" t="s">
        <v>998</v>
      </c>
      <c r="F119" s="324" t="s">
        <v>958</v>
      </c>
      <c r="G119" s="325" t="s">
        <v>119</v>
      </c>
      <c r="H119" s="326">
        <v>229</v>
      </c>
      <c r="I119" s="327">
        <v>2</v>
      </c>
      <c r="J119" s="327">
        <v>7</v>
      </c>
      <c r="K119" s="327"/>
    </row>
    <row r="120" spans="1:11" s="124" customFormat="1" ht="18.75" customHeight="1">
      <c r="A120" s="319">
        <v>22</v>
      </c>
      <c r="B120" s="328" t="str">
        <f t="shared" si="1"/>
        <v>800M-2-8</v>
      </c>
      <c r="C120" s="321">
        <v>56</v>
      </c>
      <c r="D120" s="322">
        <v>35739</v>
      </c>
      <c r="E120" s="323" t="s">
        <v>982</v>
      </c>
      <c r="F120" s="324" t="s">
        <v>958</v>
      </c>
      <c r="G120" s="325" t="s">
        <v>119</v>
      </c>
      <c r="H120" s="326">
        <v>229</v>
      </c>
      <c r="I120" s="327">
        <v>2</v>
      </c>
      <c r="J120" s="327">
        <v>8</v>
      </c>
      <c r="K120" s="327"/>
    </row>
    <row r="121" spans="1:11" s="124" customFormat="1" ht="18.75" customHeight="1">
      <c r="A121" s="319">
        <v>23</v>
      </c>
      <c r="B121" s="328" t="str">
        <f t="shared" si="1"/>
        <v>800M-2-9</v>
      </c>
      <c r="C121" s="321">
        <v>227</v>
      </c>
      <c r="D121" s="322">
        <v>36506</v>
      </c>
      <c r="E121" s="323" t="s">
        <v>1050</v>
      </c>
      <c r="F121" s="324" t="s">
        <v>1048</v>
      </c>
      <c r="G121" s="325" t="s">
        <v>119</v>
      </c>
      <c r="H121" s="326">
        <v>229</v>
      </c>
      <c r="I121" s="327">
        <v>2</v>
      </c>
      <c r="J121" s="327">
        <v>9</v>
      </c>
      <c r="K121" s="327"/>
    </row>
    <row r="122" spans="1:11" s="124" customFormat="1" ht="18.75" customHeight="1">
      <c r="A122" s="319">
        <v>24</v>
      </c>
      <c r="B122" s="328" t="str">
        <f t="shared" si="1"/>
        <v>800M-2-10</v>
      </c>
      <c r="C122" s="321">
        <v>52</v>
      </c>
      <c r="D122" s="322">
        <v>36093</v>
      </c>
      <c r="E122" s="323" t="s">
        <v>997</v>
      </c>
      <c r="F122" s="324" t="s">
        <v>958</v>
      </c>
      <c r="G122" s="325" t="s">
        <v>119</v>
      </c>
      <c r="H122" s="326">
        <v>230</v>
      </c>
      <c r="I122" s="327">
        <v>2</v>
      </c>
      <c r="J122" s="327">
        <v>10</v>
      </c>
      <c r="K122" s="327"/>
    </row>
    <row r="123" spans="1:11" s="124" customFormat="1" ht="18.75" customHeight="1">
      <c r="A123" s="319">
        <v>25</v>
      </c>
      <c r="B123" s="328" t="str">
        <f t="shared" si="1"/>
        <v>800M-2-11</v>
      </c>
      <c r="C123" s="321">
        <v>57</v>
      </c>
      <c r="D123" s="322">
        <v>36646</v>
      </c>
      <c r="E123" s="323" t="s">
        <v>983</v>
      </c>
      <c r="F123" s="324" t="s">
        <v>958</v>
      </c>
      <c r="G123" s="325" t="s">
        <v>119</v>
      </c>
      <c r="H123" s="326">
        <v>230</v>
      </c>
      <c r="I123" s="327">
        <v>2</v>
      </c>
      <c r="J123" s="327">
        <v>11</v>
      </c>
      <c r="K123" s="327"/>
    </row>
    <row r="124" spans="1:11" s="124" customFormat="1" ht="18.75" customHeight="1">
      <c r="A124" s="319">
        <v>26</v>
      </c>
      <c r="B124" s="328" t="str">
        <f t="shared" si="1"/>
        <v>800M-2-12</v>
      </c>
      <c r="C124" s="321">
        <v>89</v>
      </c>
      <c r="D124" s="322">
        <v>35927</v>
      </c>
      <c r="E124" s="323" t="s">
        <v>969</v>
      </c>
      <c r="F124" s="324" t="s">
        <v>947</v>
      </c>
      <c r="G124" s="325" t="s">
        <v>119</v>
      </c>
      <c r="H124" s="326">
        <v>230</v>
      </c>
      <c r="I124" s="327">
        <v>2</v>
      </c>
      <c r="J124" s="327">
        <v>12</v>
      </c>
      <c r="K124" s="327"/>
    </row>
    <row r="125" spans="1:11" s="124" customFormat="1" ht="18.75" customHeight="1">
      <c r="A125" s="319">
        <v>27</v>
      </c>
      <c r="B125" s="328" t="str">
        <f t="shared" si="1"/>
        <v>800M-2-13</v>
      </c>
      <c r="C125" s="321">
        <v>90</v>
      </c>
      <c r="D125" s="322">
        <v>36001</v>
      </c>
      <c r="E125" s="323" t="s">
        <v>970</v>
      </c>
      <c r="F125" s="324" t="s">
        <v>947</v>
      </c>
      <c r="G125" s="325" t="s">
        <v>119</v>
      </c>
      <c r="H125" s="326">
        <v>230</v>
      </c>
      <c r="I125" s="327">
        <v>2</v>
      </c>
      <c r="J125" s="327">
        <v>13</v>
      </c>
      <c r="K125" s="327"/>
    </row>
    <row r="126" spans="1:11" s="124" customFormat="1" ht="18.75" customHeight="1">
      <c r="A126" s="319">
        <v>28</v>
      </c>
      <c r="B126" s="328" t="str">
        <f t="shared" si="1"/>
        <v>800M-2-14</v>
      </c>
      <c r="C126" s="321">
        <v>106</v>
      </c>
      <c r="D126" s="322">
        <v>35562</v>
      </c>
      <c r="E126" s="323" t="s">
        <v>1033</v>
      </c>
      <c r="F126" s="324" t="s">
        <v>914</v>
      </c>
      <c r="G126" s="325" t="s">
        <v>119</v>
      </c>
      <c r="H126" s="326">
        <v>230</v>
      </c>
      <c r="I126" s="327">
        <v>2</v>
      </c>
      <c r="J126" s="327">
        <v>14</v>
      </c>
      <c r="K126" s="327"/>
    </row>
    <row r="127" spans="1:11" s="124" customFormat="1" ht="18.75" customHeight="1">
      <c r="A127" s="319">
        <v>29</v>
      </c>
      <c r="B127" s="328" t="str">
        <f t="shared" si="1"/>
        <v>800M-3-1</v>
      </c>
      <c r="C127" s="321">
        <v>20</v>
      </c>
      <c r="D127" s="322">
        <v>36408</v>
      </c>
      <c r="E127" s="323" t="s">
        <v>993</v>
      </c>
      <c r="F127" s="324" t="s">
        <v>905</v>
      </c>
      <c r="G127" s="325" t="s">
        <v>119</v>
      </c>
      <c r="H127" s="326">
        <v>221</v>
      </c>
      <c r="I127" s="327">
        <v>3</v>
      </c>
      <c r="J127" s="327">
        <v>1</v>
      </c>
      <c r="K127" s="327"/>
    </row>
    <row r="128" spans="1:11" s="124" customFormat="1" ht="18.75" customHeight="1">
      <c r="A128" s="319">
        <v>30</v>
      </c>
      <c r="B128" s="328" t="str">
        <f t="shared" si="1"/>
        <v>800M-3-2</v>
      </c>
      <c r="C128" s="321">
        <v>221</v>
      </c>
      <c r="D128" s="322">
        <v>36626</v>
      </c>
      <c r="E128" s="323" t="s">
        <v>1014</v>
      </c>
      <c r="F128" s="324" t="s">
        <v>1010</v>
      </c>
      <c r="G128" s="325" t="s">
        <v>119</v>
      </c>
      <c r="H128" s="326">
        <v>222</v>
      </c>
      <c r="I128" s="327">
        <v>3</v>
      </c>
      <c r="J128" s="327">
        <v>2</v>
      </c>
      <c r="K128" s="327"/>
    </row>
    <row r="129" spans="1:11" s="124" customFormat="1" ht="18.75" customHeight="1">
      <c r="A129" s="319">
        <v>31</v>
      </c>
      <c r="B129" s="328" t="str">
        <f t="shared" si="1"/>
        <v>800M-3-3</v>
      </c>
      <c r="C129" s="321">
        <v>161</v>
      </c>
      <c r="D129" s="322">
        <v>36353</v>
      </c>
      <c r="E129" s="323" t="s">
        <v>1044</v>
      </c>
      <c r="F129" s="324" t="s">
        <v>986</v>
      </c>
      <c r="G129" s="325" t="s">
        <v>119</v>
      </c>
      <c r="H129" s="326">
        <v>222</v>
      </c>
      <c r="I129" s="327">
        <v>3</v>
      </c>
      <c r="J129" s="327">
        <v>3</v>
      </c>
      <c r="K129" s="327"/>
    </row>
    <row r="130" spans="1:11" s="124" customFormat="1" ht="18.75" customHeight="1">
      <c r="A130" s="319">
        <v>32</v>
      </c>
      <c r="B130" s="328" t="str">
        <f t="shared" si="1"/>
        <v>800M-3-4</v>
      </c>
      <c r="C130" s="321">
        <v>220</v>
      </c>
      <c r="D130" s="322">
        <v>36615</v>
      </c>
      <c r="E130" s="323" t="s">
        <v>1013</v>
      </c>
      <c r="F130" s="324" t="s">
        <v>1010</v>
      </c>
      <c r="G130" s="325" t="s">
        <v>119</v>
      </c>
      <c r="H130" s="326">
        <v>223</v>
      </c>
      <c r="I130" s="327">
        <v>3</v>
      </c>
      <c r="J130" s="327">
        <v>4</v>
      </c>
      <c r="K130" s="327"/>
    </row>
    <row r="131" spans="1:11" s="124" customFormat="1" ht="18.75" customHeight="1">
      <c r="A131" s="319">
        <v>33</v>
      </c>
      <c r="B131" s="328" t="str">
        <f t="shared" si="1"/>
        <v>800M-3-5</v>
      </c>
      <c r="C131" s="321">
        <v>223</v>
      </c>
      <c r="D131" s="322">
        <v>35612</v>
      </c>
      <c r="E131" s="323" t="s">
        <v>1016</v>
      </c>
      <c r="F131" s="324" t="s">
        <v>1010</v>
      </c>
      <c r="G131" s="325" t="s">
        <v>119</v>
      </c>
      <c r="H131" s="326">
        <v>223</v>
      </c>
      <c r="I131" s="327">
        <v>3</v>
      </c>
      <c r="J131" s="327">
        <v>5</v>
      </c>
      <c r="K131" s="327"/>
    </row>
    <row r="132" spans="1:11" s="124" customFormat="1" ht="18.75" customHeight="1">
      <c r="A132" s="319">
        <v>34</v>
      </c>
      <c r="B132" s="328" t="str">
        <f aca="true" t="shared" si="2" ref="B132:B180">CONCATENATE(G132,"-",I132,"-",J132)</f>
        <v>800M-3-6</v>
      </c>
      <c r="C132" s="321">
        <v>93</v>
      </c>
      <c r="D132" s="322">
        <v>36254</v>
      </c>
      <c r="E132" s="323" t="s">
        <v>973</v>
      </c>
      <c r="F132" s="324" t="s">
        <v>972</v>
      </c>
      <c r="G132" s="325" t="s">
        <v>119</v>
      </c>
      <c r="H132" s="326">
        <v>223</v>
      </c>
      <c r="I132" s="327">
        <v>3</v>
      </c>
      <c r="J132" s="327">
        <v>6</v>
      </c>
      <c r="K132" s="327"/>
    </row>
    <row r="133" spans="1:11" s="124" customFormat="1" ht="18.75" customHeight="1">
      <c r="A133" s="319">
        <v>35</v>
      </c>
      <c r="B133" s="328" t="str">
        <f t="shared" si="2"/>
        <v>800M-3-7</v>
      </c>
      <c r="C133" s="321">
        <v>135</v>
      </c>
      <c r="D133" s="322">
        <v>35451</v>
      </c>
      <c r="E133" s="323" t="s">
        <v>1037</v>
      </c>
      <c r="F133" s="324" t="s">
        <v>951</v>
      </c>
      <c r="G133" s="325" t="s">
        <v>119</v>
      </c>
      <c r="H133" s="326">
        <v>223</v>
      </c>
      <c r="I133" s="327">
        <v>3</v>
      </c>
      <c r="J133" s="327">
        <v>7</v>
      </c>
      <c r="K133" s="327"/>
    </row>
    <row r="134" spans="1:11" s="124" customFormat="1" ht="18.75" customHeight="1">
      <c r="A134" s="319">
        <v>36</v>
      </c>
      <c r="B134" s="328" t="str">
        <f t="shared" si="2"/>
        <v>800M-3-8</v>
      </c>
      <c r="C134" s="321">
        <v>50</v>
      </c>
      <c r="D134" s="322">
        <v>36444</v>
      </c>
      <c r="E134" s="323" t="s">
        <v>995</v>
      </c>
      <c r="F134" s="324" t="s">
        <v>958</v>
      </c>
      <c r="G134" s="325" t="s">
        <v>119</v>
      </c>
      <c r="H134" s="326">
        <v>224</v>
      </c>
      <c r="I134" s="327">
        <v>3</v>
      </c>
      <c r="J134" s="327">
        <v>8</v>
      </c>
      <c r="K134" s="327"/>
    </row>
    <row r="135" spans="1:11" s="124" customFormat="1" ht="18.75" customHeight="1">
      <c r="A135" s="319">
        <v>37</v>
      </c>
      <c r="B135" s="328" t="str">
        <f t="shared" si="2"/>
        <v>800M-3-9</v>
      </c>
      <c r="C135" s="321">
        <v>54</v>
      </c>
      <c r="D135" s="322">
        <v>35663</v>
      </c>
      <c r="E135" s="323" t="s">
        <v>999</v>
      </c>
      <c r="F135" s="324" t="s">
        <v>958</v>
      </c>
      <c r="G135" s="325" t="s">
        <v>119</v>
      </c>
      <c r="H135" s="326">
        <v>224</v>
      </c>
      <c r="I135" s="327">
        <v>3</v>
      </c>
      <c r="J135" s="327">
        <v>9</v>
      </c>
      <c r="K135" s="327"/>
    </row>
    <row r="136" spans="1:11" s="124" customFormat="1" ht="18.75" customHeight="1">
      <c r="A136" s="319">
        <v>38</v>
      </c>
      <c r="B136" s="328" t="str">
        <f t="shared" si="2"/>
        <v>800M-3-10</v>
      </c>
      <c r="C136" s="321">
        <v>191</v>
      </c>
      <c r="D136" s="322">
        <v>35663</v>
      </c>
      <c r="E136" s="323" t="s">
        <v>1020</v>
      </c>
      <c r="F136" s="324" t="s">
        <v>926</v>
      </c>
      <c r="G136" s="325" t="s">
        <v>119</v>
      </c>
      <c r="H136" s="326">
        <v>224</v>
      </c>
      <c r="I136" s="327">
        <v>3</v>
      </c>
      <c r="J136" s="327">
        <v>10</v>
      </c>
      <c r="K136" s="327"/>
    </row>
    <row r="137" spans="1:11" s="124" customFormat="1" ht="18.75" customHeight="1">
      <c r="A137" s="319">
        <v>39</v>
      </c>
      <c r="B137" s="328" t="str">
        <f t="shared" si="2"/>
        <v>800M-3-11</v>
      </c>
      <c r="C137" s="321">
        <v>94</v>
      </c>
      <c r="D137" s="322">
        <v>36787</v>
      </c>
      <c r="E137" s="323" t="s">
        <v>1031</v>
      </c>
      <c r="F137" s="324" t="s">
        <v>972</v>
      </c>
      <c r="G137" s="325" t="s">
        <v>119</v>
      </c>
      <c r="H137" s="326">
        <v>224</v>
      </c>
      <c r="I137" s="327">
        <v>3</v>
      </c>
      <c r="J137" s="327">
        <v>11</v>
      </c>
      <c r="K137" s="327"/>
    </row>
    <row r="138" spans="1:11" s="124" customFormat="1" ht="18.75" customHeight="1">
      <c r="A138" s="319">
        <v>40</v>
      </c>
      <c r="B138" s="328" t="str">
        <f t="shared" si="2"/>
        <v>800M-3-12</v>
      </c>
      <c r="C138" s="321">
        <v>216</v>
      </c>
      <c r="D138" s="322">
        <v>36404</v>
      </c>
      <c r="E138" s="323" t="s">
        <v>1045</v>
      </c>
      <c r="F138" s="324" t="s">
        <v>1046</v>
      </c>
      <c r="G138" s="325" t="s">
        <v>119</v>
      </c>
      <c r="H138" s="326">
        <v>224</v>
      </c>
      <c r="I138" s="327">
        <v>3</v>
      </c>
      <c r="J138" s="327">
        <v>12</v>
      </c>
      <c r="K138" s="327"/>
    </row>
    <row r="139" spans="1:11" s="124" customFormat="1" ht="18.75" customHeight="1">
      <c r="A139" s="319">
        <v>41</v>
      </c>
      <c r="B139" s="328" t="str">
        <f t="shared" si="2"/>
        <v>800M-3-13</v>
      </c>
      <c r="C139" s="321">
        <v>60</v>
      </c>
      <c r="D139" s="322">
        <v>35544</v>
      </c>
      <c r="E139" s="323" t="s">
        <v>1000</v>
      </c>
      <c r="F139" s="324" t="s">
        <v>909</v>
      </c>
      <c r="G139" s="325" t="s">
        <v>119</v>
      </c>
      <c r="H139" s="326">
        <v>225</v>
      </c>
      <c r="I139" s="327">
        <v>3</v>
      </c>
      <c r="J139" s="327">
        <v>13</v>
      </c>
      <c r="K139" s="327"/>
    </row>
    <row r="140" spans="1:11" s="124" customFormat="1" ht="18.75" customHeight="1">
      <c r="A140" s="319">
        <v>42</v>
      </c>
      <c r="B140" s="328" t="str">
        <f t="shared" si="2"/>
        <v>800M-3-14</v>
      </c>
      <c r="C140" s="321">
        <v>65</v>
      </c>
      <c r="D140" s="322">
        <v>36465</v>
      </c>
      <c r="E140" s="323" t="s">
        <v>1027</v>
      </c>
      <c r="F140" s="324" t="s">
        <v>1028</v>
      </c>
      <c r="G140" s="325" t="s">
        <v>119</v>
      </c>
      <c r="H140" s="326">
        <v>225</v>
      </c>
      <c r="I140" s="327">
        <v>3</v>
      </c>
      <c r="J140" s="327">
        <v>14</v>
      </c>
      <c r="K140" s="327"/>
    </row>
    <row r="141" spans="1:11" s="124" customFormat="1" ht="18.75" customHeight="1">
      <c r="A141" s="319">
        <v>43</v>
      </c>
      <c r="B141" s="328" t="str">
        <f t="shared" si="2"/>
        <v>800M-4-1</v>
      </c>
      <c r="C141" s="321">
        <v>67</v>
      </c>
      <c r="D141" s="322">
        <v>35462</v>
      </c>
      <c r="E141" s="323" t="s">
        <v>1002</v>
      </c>
      <c r="F141" s="324" t="s">
        <v>968</v>
      </c>
      <c r="G141" s="325" t="s">
        <v>119</v>
      </c>
      <c r="H141" s="326">
        <v>219</v>
      </c>
      <c r="I141" s="327">
        <v>4</v>
      </c>
      <c r="J141" s="327">
        <v>1</v>
      </c>
      <c r="K141" s="327"/>
    </row>
    <row r="142" spans="1:11" s="124" customFormat="1" ht="18.75" customHeight="1">
      <c r="A142" s="319">
        <v>44</v>
      </c>
      <c r="B142" s="328" t="str">
        <f t="shared" si="2"/>
        <v>800M-4-2</v>
      </c>
      <c r="C142" s="321">
        <v>71</v>
      </c>
      <c r="D142" s="322">
        <v>36193</v>
      </c>
      <c r="E142" s="323" t="s">
        <v>1005</v>
      </c>
      <c r="F142" s="324" t="s">
        <v>968</v>
      </c>
      <c r="G142" s="325" t="s">
        <v>119</v>
      </c>
      <c r="H142" s="326">
        <v>219</v>
      </c>
      <c r="I142" s="327">
        <v>4</v>
      </c>
      <c r="J142" s="327">
        <v>2</v>
      </c>
      <c r="K142" s="327"/>
    </row>
    <row r="143" spans="1:11" s="124" customFormat="1" ht="18.75" customHeight="1">
      <c r="A143" s="319">
        <v>45</v>
      </c>
      <c r="B143" s="328" t="str">
        <f t="shared" si="2"/>
        <v>800M-4-3</v>
      </c>
      <c r="C143" s="321">
        <v>219</v>
      </c>
      <c r="D143" s="322">
        <v>36718</v>
      </c>
      <c r="E143" s="323" t="s">
        <v>1012</v>
      </c>
      <c r="F143" s="324" t="s">
        <v>1010</v>
      </c>
      <c r="G143" s="325" t="s">
        <v>119</v>
      </c>
      <c r="H143" s="326">
        <v>219</v>
      </c>
      <c r="I143" s="327">
        <v>4</v>
      </c>
      <c r="J143" s="327">
        <v>3</v>
      </c>
      <c r="K143" s="327"/>
    </row>
    <row r="144" spans="1:11" s="124" customFormat="1" ht="18.75" customHeight="1">
      <c r="A144" s="319">
        <v>46</v>
      </c>
      <c r="B144" s="328" t="str">
        <f t="shared" si="2"/>
        <v>800M-4-4</v>
      </c>
      <c r="C144" s="321">
        <v>70</v>
      </c>
      <c r="D144" s="322">
        <v>36465</v>
      </c>
      <c r="E144" s="323" t="s">
        <v>967</v>
      </c>
      <c r="F144" s="324" t="s">
        <v>968</v>
      </c>
      <c r="G144" s="325" t="s">
        <v>119</v>
      </c>
      <c r="H144" s="326">
        <v>219</v>
      </c>
      <c r="I144" s="327">
        <v>4</v>
      </c>
      <c r="J144" s="327">
        <v>4</v>
      </c>
      <c r="K144" s="327"/>
    </row>
    <row r="145" spans="1:11" s="124" customFormat="1" ht="18.75" customHeight="1">
      <c r="A145" s="319">
        <v>47</v>
      </c>
      <c r="B145" s="328" t="str">
        <f t="shared" si="2"/>
        <v>800M-4-5</v>
      </c>
      <c r="C145" s="321">
        <v>1</v>
      </c>
      <c r="D145" s="322">
        <v>36439</v>
      </c>
      <c r="E145" s="323" t="s">
        <v>988</v>
      </c>
      <c r="F145" s="324" t="s">
        <v>989</v>
      </c>
      <c r="G145" s="325" t="s">
        <v>119</v>
      </c>
      <c r="H145" s="326">
        <v>220</v>
      </c>
      <c r="I145" s="327">
        <v>4</v>
      </c>
      <c r="J145" s="327">
        <v>5</v>
      </c>
      <c r="K145" s="327"/>
    </row>
    <row r="146" spans="1:11" s="124" customFormat="1" ht="18.75" customHeight="1">
      <c r="A146" s="319">
        <v>48</v>
      </c>
      <c r="B146" s="328" t="str">
        <f t="shared" si="2"/>
        <v>800M-4-6</v>
      </c>
      <c r="C146" s="321">
        <v>64</v>
      </c>
      <c r="D146" s="322">
        <v>35680</v>
      </c>
      <c r="E146" s="323" t="s">
        <v>1001</v>
      </c>
      <c r="F146" s="324" t="s">
        <v>912</v>
      </c>
      <c r="G146" s="325" t="s">
        <v>119</v>
      </c>
      <c r="H146" s="326">
        <v>220</v>
      </c>
      <c r="I146" s="327">
        <v>4</v>
      </c>
      <c r="J146" s="327">
        <v>6</v>
      </c>
      <c r="K146" s="327"/>
    </row>
    <row r="147" spans="1:11" s="124" customFormat="1" ht="18.75" customHeight="1">
      <c r="A147" s="319">
        <v>49</v>
      </c>
      <c r="B147" s="328" t="str">
        <f t="shared" si="2"/>
        <v>800M-4-7</v>
      </c>
      <c r="C147" s="321">
        <v>69</v>
      </c>
      <c r="D147" s="322">
        <v>36506</v>
      </c>
      <c r="E147" s="323" t="s">
        <v>1004</v>
      </c>
      <c r="F147" s="324" t="s">
        <v>968</v>
      </c>
      <c r="G147" s="325" t="s">
        <v>119</v>
      </c>
      <c r="H147" s="326">
        <v>220</v>
      </c>
      <c r="I147" s="327">
        <v>4</v>
      </c>
      <c r="J147" s="327">
        <v>7</v>
      </c>
      <c r="K147" s="327"/>
    </row>
    <row r="148" spans="1:11" s="124" customFormat="1" ht="18.75" customHeight="1">
      <c r="A148" s="319">
        <v>50</v>
      </c>
      <c r="B148" s="328" t="str">
        <f t="shared" si="2"/>
        <v>800M-4-8</v>
      </c>
      <c r="C148" s="321">
        <v>72</v>
      </c>
      <c r="D148" s="322">
        <v>36255</v>
      </c>
      <c r="E148" s="323" t="s">
        <v>1006</v>
      </c>
      <c r="F148" s="324" t="s">
        <v>968</v>
      </c>
      <c r="G148" s="325" t="s">
        <v>119</v>
      </c>
      <c r="H148" s="326">
        <v>220</v>
      </c>
      <c r="I148" s="327">
        <v>4</v>
      </c>
      <c r="J148" s="327">
        <v>8</v>
      </c>
      <c r="K148" s="327"/>
    </row>
    <row r="149" spans="1:11" s="124" customFormat="1" ht="18.75" customHeight="1">
      <c r="A149" s="319">
        <v>51</v>
      </c>
      <c r="B149" s="328" t="str">
        <f t="shared" si="2"/>
        <v>800M-4-9</v>
      </c>
      <c r="C149" s="321">
        <v>73</v>
      </c>
      <c r="D149" s="322">
        <v>36593</v>
      </c>
      <c r="E149" s="323" t="s">
        <v>1007</v>
      </c>
      <c r="F149" s="324" t="s">
        <v>968</v>
      </c>
      <c r="G149" s="325" t="s">
        <v>119</v>
      </c>
      <c r="H149" s="326">
        <v>220</v>
      </c>
      <c r="I149" s="327">
        <v>4</v>
      </c>
      <c r="J149" s="327">
        <v>9</v>
      </c>
      <c r="K149" s="327"/>
    </row>
    <row r="150" spans="1:11" s="124" customFormat="1" ht="18.75" customHeight="1">
      <c r="A150" s="319">
        <v>52</v>
      </c>
      <c r="B150" s="328" t="str">
        <f t="shared" si="2"/>
        <v>800M-4-10</v>
      </c>
      <c r="C150" s="321">
        <v>218</v>
      </c>
      <c r="D150" s="322">
        <v>36474</v>
      </c>
      <c r="E150" s="323" t="s">
        <v>1011</v>
      </c>
      <c r="F150" s="324" t="s">
        <v>1010</v>
      </c>
      <c r="G150" s="325" t="s">
        <v>119</v>
      </c>
      <c r="H150" s="326">
        <v>220</v>
      </c>
      <c r="I150" s="327">
        <v>4</v>
      </c>
      <c r="J150" s="327">
        <v>10</v>
      </c>
      <c r="K150" s="327"/>
    </row>
    <row r="151" spans="1:11" s="124" customFormat="1" ht="18.75" customHeight="1">
      <c r="A151" s="319">
        <v>53</v>
      </c>
      <c r="B151" s="328" t="str">
        <f t="shared" si="2"/>
        <v>800M-4-11</v>
      </c>
      <c r="C151" s="321">
        <v>222</v>
      </c>
      <c r="D151" s="322">
        <v>36647</v>
      </c>
      <c r="E151" s="323" t="s">
        <v>1015</v>
      </c>
      <c r="F151" s="324" t="s">
        <v>1010</v>
      </c>
      <c r="G151" s="325" t="s">
        <v>119</v>
      </c>
      <c r="H151" s="326">
        <v>220</v>
      </c>
      <c r="I151" s="327">
        <v>4</v>
      </c>
      <c r="J151" s="327">
        <v>11</v>
      </c>
      <c r="K151" s="327"/>
    </row>
    <row r="152" spans="1:11" s="124" customFormat="1" ht="18.75" customHeight="1">
      <c r="A152" s="319">
        <v>54</v>
      </c>
      <c r="B152" s="328" t="str">
        <f t="shared" si="2"/>
        <v>800M-4-12</v>
      </c>
      <c r="C152" s="321">
        <v>39</v>
      </c>
      <c r="D152" s="322">
        <v>35436</v>
      </c>
      <c r="E152" s="323" t="s">
        <v>966</v>
      </c>
      <c r="F152" s="324" t="s">
        <v>956</v>
      </c>
      <c r="G152" s="325" t="s">
        <v>119</v>
      </c>
      <c r="H152" s="326">
        <v>220</v>
      </c>
      <c r="I152" s="327">
        <v>4</v>
      </c>
      <c r="J152" s="327">
        <v>12</v>
      </c>
      <c r="K152" s="327"/>
    </row>
    <row r="153" spans="1:11" s="124" customFormat="1" ht="18.75" customHeight="1">
      <c r="A153" s="319">
        <v>55</v>
      </c>
      <c r="B153" s="328" t="str">
        <f t="shared" si="2"/>
        <v>800M-4-13</v>
      </c>
      <c r="C153" s="321">
        <v>145</v>
      </c>
      <c r="D153" s="322">
        <v>36832</v>
      </c>
      <c r="E153" s="323" t="s">
        <v>1038</v>
      </c>
      <c r="F153" s="324" t="s">
        <v>933</v>
      </c>
      <c r="G153" s="325" t="s">
        <v>119</v>
      </c>
      <c r="H153" s="326">
        <v>220</v>
      </c>
      <c r="I153" s="327">
        <v>4</v>
      </c>
      <c r="J153" s="327">
        <v>13</v>
      </c>
      <c r="K153" s="327"/>
    </row>
    <row r="154" spans="1:11" s="124" customFormat="1" ht="18.75" customHeight="1">
      <c r="A154" s="319">
        <v>56</v>
      </c>
      <c r="B154" s="328" t="str">
        <f t="shared" si="2"/>
        <v>800M-4-14</v>
      </c>
      <c r="C154" s="321">
        <v>146</v>
      </c>
      <c r="D154" s="322">
        <v>36161</v>
      </c>
      <c r="E154" s="323" t="s">
        <v>1039</v>
      </c>
      <c r="F154" s="324" t="s">
        <v>933</v>
      </c>
      <c r="G154" s="325" t="s">
        <v>119</v>
      </c>
      <c r="H154" s="326">
        <v>220</v>
      </c>
      <c r="I154" s="327">
        <v>4</v>
      </c>
      <c r="J154" s="327">
        <v>14</v>
      </c>
      <c r="K154" s="327"/>
    </row>
    <row r="155" spans="1:11" s="124" customFormat="1" ht="18.75" customHeight="1">
      <c r="A155" s="319">
        <v>57</v>
      </c>
      <c r="B155" s="328" t="str">
        <f t="shared" si="2"/>
        <v>800M-4-15</v>
      </c>
      <c r="C155" s="321">
        <v>160</v>
      </c>
      <c r="D155" s="322">
        <v>36172</v>
      </c>
      <c r="E155" s="323" t="s">
        <v>1043</v>
      </c>
      <c r="F155" s="324" t="s">
        <v>986</v>
      </c>
      <c r="G155" s="325" t="s">
        <v>119</v>
      </c>
      <c r="H155" s="326">
        <v>220</v>
      </c>
      <c r="I155" s="327">
        <v>4</v>
      </c>
      <c r="J155" s="327">
        <v>15</v>
      </c>
      <c r="K155" s="327"/>
    </row>
    <row r="156" spans="1:11" s="124" customFormat="1" ht="18.75" customHeight="1">
      <c r="A156" s="319">
        <v>58</v>
      </c>
      <c r="B156" s="328" t="str">
        <f t="shared" si="2"/>
        <v>800M-5-1</v>
      </c>
      <c r="C156" s="321">
        <v>36</v>
      </c>
      <c r="D156" s="322">
        <v>35668</v>
      </c>
      <c r="E156" s="323" t="s">
        <v>994</v>
      </c>
      <c r="F156" s="324" t="s">
        <v>956</v>
      </c>
      <c r="G156" s="325" t="s">
        <v>119</v>
      </c>
      <c r="H156" s="326">
        <v>208</v>
      </c>
      <c r="I156" s="327">
        <v>5</v>
      </c>
      <c r="J156" s="327">
        <v>1</v>
      </c>
      <c r="K156" s="327"/>
    </row>
    <row r="157" spans="1:11" s="124" customFormat="1" ht="18.75" customHeight="1">
      <c r="A157" s="319">
        <v>59</v>
      </c>
      <c r="B157" s="328" t="str">
        <f t="shared" si="2"/>
        <v>800M-5-2</v>
      </c>
      <c r="C157" s="321">
        <v>107</v>
      </c>
      <c r="D157" s="322">
        <v>35683</v>
      </c>
      <c r="E157" s="323" t="s">
        <v>1034</v>
      </c>
      <c r="F157" s="324" t="s">
        <v>914</v>
      </c>
      <c r="G157" s="325" t="s">
        <v>119</v>
      </c>
      <c r="H157" s="326">
        <v>210</v>
      </c>
      <c r="I157" s="327">
        <v>5</v>
      </c>
      <c r="J157" s="366">
        <v>2</v>
      </c>
      <c r="K157" s="327"/>
    </row>
    <row r="158" spans="1:11" s="124" customFormat="1" ht="18.75" customHeight="1">
      <c r="A158" s="319">
        <v>60</v>
      </c>
      <c r="B158" s="328" t="str">
        <f t="shared" si="2"/>
        <v>800M-5-3</v>
      </c>
      <c r="C158" s="321">
        <v>27</v>
      </c>
      <c r="D158" s="322">
        <v>35673</v>
      </c>
      <c r="E158" s="323" t="s">
        <v>965</v>
      </c>
      <c r="F158" s="324" t="s">
        <v>907</v>
      </c>
      <c r="G158" s="325" t="s">
        <v>119</v>
      </c>
      <c r="H158" s="326">
        <v>214</v>
      </c>
      <c r="I158" s="327">
        <v>5</v>
      </c>
      <c r="J158" s="327">
        <v>3</v>
      </c>
      <c r="K158" s="327"/>
    </row>
    <row r="159" spans="1:11" s="124" customFormat="1" ht="18.75" customHeight="1">
      <c r="A159" s="319">
        <v>61</v>
      </c>
      <c r="B159" s="328" t="str">
        <f t="shared" si="2"/>
        <v>800M-5-4</v>
      </c>
      <c r="C159" s="321">
        <v>147</v>
      </c>
      <c r="D159" s="322">
        <v>35813</v>
      </c>
      <c r="E159" s="323" t="s">
        <v>1040</v>
      </c>
      <c r="F159" s="324" t="s">
        <v>933</v>
      </c>
      <c r="G159" s="325" t="s">
        <v>119</v>
      </c>
      <c r="H159" s="326">
        <v>214</v>
      </c>
      <c r="I159" s="327">
        <v>5</v>
      </c>
      <c r="J159" s="327">
        <v>4</v>
      </c>
      <c r="K159" s="327"/>
    </row>
    <row r="160" spans="1:11" s="124" customFormat="1" ht="18.75" customHeight="1">
      <c r="A160" s="319">
        <v>62</v>
      </c>
      <c r="B160" s="328" t="str">
        <f t="shared" si="2"/>
        <v>800M-5-5</v>
      </c>
      <c r="C160" s="321">
        <v>34</v>
      </c>
      <c r="D160" s="322">
        <v>35596</v>
      </c>
      <c r="E160" s="323" t="s">
        <v>1026</v>
      </c>
      <c r="F160" s="324" t="s">
        <v>956</v>
      </c>
      <c r="G160" s="325" t="s">
        <v>119</v>
      </c>
      <c r="H160" s="326">
        <v>215</v>
      </c>
      <c r="I160" s="327">
        <v>5</v>
      </c>
      <c r="J160" s="327">
        <v>5</v>
      </c>
      <c r="K160" s="327"/>
    </row>
    <row r="161" spans="1:11" s="124" customFormat="1" ht="18.75" customHeight="1">
      <c r="A161" s="319">
        <v>63</v>
      </c>
      <c r="B161" s="328" t="str">
        <f t="shared" si="2"/>
        <v>800M-5-6</v>
      </c>
      <c r="C161" s="321">
        <v>92</v>
      </c>
      <c r="D161" s="322">
        <v>36526</v>
      </c>
      <c r="E161" s="323" t="s">
        <v>1030</v>
      </c>
      <c r="F161" s="324" t="s">
        <v>972</v>
      </c>
      <c r="G161" s="325" t="s">
        <v>119</v>
      </c>
      <c r="H161" s="326">
        <v>215</v>
      </c>
      <c r="I161" s="327">
        <v>5</v>
      </c>
      <c r="J161" s="327">
        <v>6</v>
      </c>
      <c r="K161" s="327"/>
    </row>
    <row r="162" spans="1:11" s="124" customFormat="1" ht="18.75" customHeight="1">
      <c r="A162" s="319">
        <v>64</v>
      </c>
      <c r="B162" s="328" t="str">
        <f t="shared" si="2"/>
        <v>800M-5-7</v>
      </c>
      <c r="C162" s="321">
        <v>99</v>
      </c>
      <c r="D162" s="322">
        <v>35606</v>
      </c>
      <c r="E162" s="323" t="s">
        <v>1032</v>
      </c>
      <c r="F162" s="324" t="s">
        <v>914</v>
      </c>
      <c r="G162" s="325" t="s">
        <v>119</v>
      </c>
      <c r="H162" s="326">
        <v>216</v>
      </c>
      <c r="I162" s="327">
        <v>5</v>
      </c>
      <c r="J162" s="327">
        <v>7</v>
      </c>
      <c r="K162" s="327"/>
    </row>
    <row r="163" spans="1:11" s="124" customFormat="1" ht="18.75" customHeight="1">
      <c r="A163" s="319">
        <v>65</v>
      </c>
      <c r="B163" s="328" t="str">
        <f t="shared" si="2"/>
        <v>800M-5-8</v>
      </c>
      <c r="C163" s="321">
        <v>158</v>
      </c>
      <c r="D163" s="322">
        <v>36312</v>
      </c>
      <c r="E163" s="323" t="s">
        <v>1041</v>
      </c>
      <c r="F163" s="324" t="s">
        <v>986</v>
      </c>
      <c r="G163" s="325" t="s">
        <v>119</v>
      </c>
      <c r="H163" s="326">
        <v>216</v>
      </c>
      <c r="I163" s="327">
        <v>5</v>
      </c>
      <c r="J163" s="327">
        <v>8</v>
      </c>
      <c r="K163" s="327"/>
    </row>
    <row r="164" spans="1:11" s="124" customFormat="1" ht="18.75" customHeight="1">
      <c r="A164" s="319">
        <v>66</v>
      </c>
      <c r="B164" s="328" t="str">
        <f t="shared" si="2"/>
        <v>800M-5-9</v>
      </c>
      <c r="C164" s="321">
        <v>217</v>
      </c>
      <c r="D164" s="322">
        <v>35986</v>
      </c>
      <c r="E164" s="323" t="s">
        <v>1009</v>
      </c>
      <c r="F164" s="324" t="s">
        <v>1010</v>
      </c>
      <c r="G164" s="325" t="s">
        <v>119</v>
      </c>
      <c r="H164" s="326">
        <v>217</v>
      </c>
      <c r="I164" s="327">
        <v>5</v>
      </c>
      <c r="J164" s="327">
        <v>9</v>
      </c>
      <c r="K164" s="327"/>
    </row>
    <row r="165" spans="1:11" s="124" customFormat="1" ht="18.75" customHeight="1">
      <c r="A165" s="319">
        <v>67</v>
      </c>
      <c r="B165" s="328" t="str">
        <f t="shared" si="2"/>
        <v>800M-5-10</v>
      </c>
      <c r="C165" s="321">
        <v>171</v>
      </c>
      <c r="D165" s="322">
        <v>35535</v>
      </c>
      <c r="E165" s="323" t="s">
        <v>979</v>
      </c>
      <c r="F165" s="324" t="s">
        <v>922</v>
      </c>
      <c r="G165" s="325" t="s">
        <v>119</v>
      </c>
      <c r="H165" s="326">
        <v>217</v>
      </c>
      <c r="I165" s="327">
        <v>5</v>
      </c>
      <c r="J165" s="327">
        <v>10</v>
      </c>
      <c r="K165" s="327"/>
    </row>
    <row r="166" spans="1:11" s="124" customFormat="1" ht="18.75" customHeight="1">
      <c r="A166" s="319">
        <v>68</v>
      </c>
      <c r="B166" s="328" t="str">
        <f t="shared" si="2"/>
        <v>800M-5-11</v>
      </c>
      <c r="C166" s="321">
        <v>2</v>
      </c>
      <c r="D166" s="322">
        <v>36074</v>
      </c>
      <c r="E166" s="323" t="s">
        <v>990</v>
      </c>
      <c r="F166" s="324" t="s">
        <v>989</v>
      </c>
      <c r="G166" s="325" t="s">
        <v>119</v>
      </c>
      <c r="H166" s="326">
        <v>218</v>
      </c>
      <c r="I166" s="327">
        <v>5</v>
      </c>
      <c r="J166" s="327">
        <v>11</v>
      </c>
      <c r="K166" s="327"/>
    </row>
    <row r="167" spans="1:11" s="124" customFormat="1" ht="18.75" customHeight="1">
      <c r="A167" s="319">
        <v>69</v>
      </c>
      <c r="B167" s="328" t="str">
        <f t="shared" si="2"/>
        <v>800M-5-12</v>
      </c>
      <c r="C167" s="321">
        <v>68</v>
      </c>
      <c r="D167" s="322">
        <v>35492</v>
      </c>
      <c r="E167" s="323" t="s">
        <v>1003</v>
      </c>
      <c r="F167" s="324" t="s">
        <v>968</v>
      </c>
      <c r="G167" s="325" t="s">
        <v>119</v>
      </c>
      <c r="H167" s="326">
        <v>218</v>
      </c>
      <c r="I167" s="327">
        <v>5</v>
      </c>
      <c r="J167" s="327">
        <v>12</v>
      </c>
      <c r="K167" s="327"/>
    </row>
    <row r="168" spans="1:11" s="124" customFormat="1" ht="18.75" customHeight="1">
      <c r="A168" s="319">
        <v>70</v>
      </c>
      <c r="B168" s="328" t="str">
        <f t="shared" si="2"/>
        <v>800M-5-13</v>
      </c>
      <c r="C168" s="321">
        <v>100</v>
      </c>
      <c r="D168" s="322">
        <v>35445</v>
      </c>
      <c r="E168" s="323" t="s">
        <v>984</v>
      </c>
      <c r="F168" s="324" t="s">
        <v>914</v>
      </c>
      <c r="G168" s="325" t="s">
        <v>119</v>
      </c>
      <c r="H168" s="326">
        <v>218</v>
      </c>
      <c r="I168" s="327">
        <v>5</v>
      </c>
      <c r="J168" s="327">
        <v>13</v>
      </c>
      <c r="K168" s="327"/>
    </row>
    <row r="169" spans="1:11" s="124" customFormat="1" ht="18.75" customHeight="1">
      <c r="A169" s="319">
        <v>71</v>
      </c>
      <c r="B169" s="328" t="str">
        <f t="shared" si="2"/>
        <v>800M-5-14</v>
      </c>
      <c r="C169" s="321">
        <v>134</v>
      </c>
      <c r="D169" s="322">
        <v>36165</v>
      </c>
      <c r="E169" s="323" t="s">
        <v>1036</v>
      </c>
      <c r="F169" s="324" t="s">
        <v>951</v>
      </c>
      <c r="G169" s="325" t="s">
        <v>119</v>
      </c>
      <c r="H169" s="326">
        <v>218</v>
      </c>
      <c r="I169" s="327">
        <v>5</v>
      </c>
      <c r="J169" s="327">
        <v>14</v>
      </c>
      <c r="K169" s="327"/>
    </row>
    <row r="170" spans="1:11" s="124" customFormat="1" ht="18.75" customHeight="1" thickBot="1">
      <c r="A170" s="329">
        <v>72</v>
      </c>
      <c r="B170" s="330" t="str">
        <f t="shared" si="2"/>
        <v>800M-5-15</v>
      </c>
      <c r="C170" s="331">
        <v>159</v>
      </c>
      <c r="D170" s="332">
        <v>36053</v>
      </c>
      <c r="E170" s="333" t="s">
        <v>1042</v>
      </c>
      <c r="F170" s="334" t="s">
        <v>986</v>
      </c>
      <c r="G170" s="335" t="s">
        <v>119</v>
      </c>
      <c r="H170" s="336">
        <v>218</v>
      </c>
      <c r="I170" s="337">
        <v>5</v>
      </c>
      <c r="J170" s="367">
        <v>15</v>
      </c>
      <c r="K170" s="337"/>
    </row>
    <row r="171" spans="1:11" s="124" customFormat="1" ht="18.75" customHeight="1">
      <c r="A171" s="354">
        <v>1</v>
      </c>
      <c r="B171" s="355" t="str">
        <f t="shared" si="2"/>
        <v>1500M-1-1</v>
      </c>
      <c r="C171" s="356">
        <v>175</v>
      </c>
      <c r="D171" s="363">
        <v>36741</v>
      </c>
      <c r="E171" s="357" t="s">
        <v>1017</v>
      </c>
      <c r="F171" s="358" t="s">
        <v>924</v>
      </c>
      <c r="G171" s="359" t="s">
        <v>272</v>
      </c>
      <c r="H171" s="360">
        <v>501</v>
      </c>
      <c r="I171" s="361">
        <v>1</v>
      </c>
      <c r="J171" s="361">
        <v>1</v>
      </c>
      <c r="K171" s="361"/>
    </row>
    <row r="172" spans="1:11" s="124" customFormat="1" ht="18.75" customHeight="1">
      <c r="A172" s="354">
        <v>2</v>
      </c>
      <c r="B172" s="355" t="str">
        <f t="shared" si="2"/>
        <v>1500M-1-2</v>
      </c>
      <c r="C172" s="356">
        <v>88</v>
      </c>
      <c r="D172" s="363">
        <v>36705</v>
      </c>
      <c r="E172" s="357" t="s">
        <v>1029</v>
      </c>
      <c r="F172" s="358" t="s">
        <v>947</v>
      </c>
      <c r="G172" s="359" t="s">
        <v>272</v>
      </c>
      <c r="H172" s="360">
        <v>505</v>
      </c>
      <c r="I172" s="361">
        <v>1</v>
      </c>
      <c r="J172" s="361">
        <v>2</v>
      </c>
      <c r="K172" s="361"/>
    </row>
    <row r="173" spans="1:11" s="124" customFormat="1" ht="18.75" customHeight="1">
      <c r="A173" s="354">
        <v>3</v>
      </c>
      <c r="B173" s="355" t="str">
        <f t="shared" si="2"/>
        <v>1500M-1-3</v>
      </c>
      <c r="C173" s="356">
        <v>51</v>
      </c>
      <c r="D173" s="363">
        <v>36718</v>
      </c>
      <c r="E173" s="357" t="s">
        <v>996</v>
      </c>
      <c r="F173" s="358" t="s">
        <v>958</v>
      </c>
      <c r="G173" s="359" t="s">
        <v>272</v>
      </c>
      <c r="H173" s="360">
        <v>505</v>
      </c>
      <c r="I173" s="361">
        <v>1</v>
      </c>
      <c r="J173" s="361">
        <v>3</v>
      </c>
      <c r="K173" s="361"/>
    </row>
    <row r="174" spans="1:11" s="124" customFormat="1" ht="18.75" customHeight="1">
      <c r="A174" s="354">
        <v>4</v>
      </c>
      <c r="B174" s="355" t="str">
        <f t="shared" si="2"/>
        <v>1500M-1-4</v>
      </c>
      <c r="C174" s="356">
        <v>52</v>
      </c>
      <c r="D174" s="363">
        <v>36093</v>
      </c>
      <c r="E174" s="357" t="s">
        <v>997</v>
      </c>
      <c r="F174" s="358" t="s">
        <v>958</v>
      </c>
      <c r="G174" s="359" t="s">
        <v>272</v>
      </c>
      <c r="H174" s="360">
        <v>505</v>
      </c>
      <c r="I174" s="361">
        <v>1</v>
      </c>
      <c r="J174" s="361">
        <v>4</v>
      </c>
      <c r="K174" s="361"/>
    </row>
    <row r="175" spans="1:11" s="124" customFormat="1" ht="18.75" customHeight="1">
      <c r="A175" s="354">
        <v>5</v>
      </c>
      <c r="B175" s="355" t="str">
        <f t="shared" si="2"/>
        <v>1500M-1-5</v>
      </c>
      <c r="C175" s="356">
        <v>82</v>
      </c>
      <c r="D175" s="363">
        <v>36314</v>
      </c>
      <c r="E175" s="357" t="s">
        <v>1068</v>
      </c>
      <c r="F175" s="358" t="s">
        <v>947</v>
      </c>
      <c r="G175" s="359" t="s">
        <v>272</v>
      </c>
      <c r="H175" s="360">
        <v>505</v>
      </c>
      <c r="I175" s="361">
        <v>1</v>
      </c>
      <c r="J175" s="361">
        <v>5</v>
      </c>
      <c r="K175" s="361"/>
    </row>
    <row r="176" spans="1:11" s="124" customFormat="1" ht="18.75" customHeight="1">
      <c r="A176" s="354">
        <v>6</v>
      </c>
      <c r="B176" s="355" t="str">
        <f t="shared" si="2"/>
        <v>1500M-1-6</v>
      </c>
      <c r="C176" s="356">
        <v>217</v>
      </c>
      <c r="D176" s="363">
        <v>35986</v>
      </c>
      <c r="E176" s="357" t="s">
        <v>1009</v>
      </c>
      <c r="F176" s="358" t="s">
        <v>1010</v>
      </c>
      <c r="G176" s="359" t="s">
        <v>272</v>
      </c>
      <c r="H176" s="360">
        <v>505</v>
      </c>
      <c r="I176" s="361">
        <v>1</v>
      </c>
      <c r="J176" s="361">
        <v>6</v>
      </c>
      <c r="K176" s="361"/>
    </row>
    <row r="177" spans="1:11" s="124" customFormat="1" ht="18.75" customHeight="1">
      <c r="A177" s="354">
        <v>7</v>
      </c>
      <c r="B177" s="355" t="str">
        <f t="shared" si="2"/>
        <v>1500M-1-7</v>
      </c>
      <c r="C177" s="356">
        <v>83</v>
      </c>
      <c r="D177" s="363">
        <v>36595</v>
      </c>
      <c r="E177" s="357" t="s">
        <v>1008</v>
      </c>
      <c r="F177" s="358" t="s">
        <v>947</v>
      </c>
      <c r="G177" s="359" t="s">
        <v>272</v>
      </c>
      <c r="H177" s="360">
        <v>506</v>
      </c>
      <c r="I177" s="361">
        <v>1</v>
      </c>
      <c r="J177" s="361">
        <v>7</v>
      </c>
      <c r="K177" s="361"/>
    </row>
    <row r="178" spans="1:11" s="124" customFormat="1" ht="18.75" customHeight="1">
      <c r="A178" s="354">
        <v>8</v>
      </c>
      <c r="B178" s="355" t="str">
        <f t="shared" si="2"/>
        <v>1500M-1-8</v>
      </c>
      <c r="C178" s="356">
        <v>53</v>
      </c>
      <c r="D178" s="363">
        <v>36687</v>
      </c>
      <c r="E178" s="357" t="s">
        <v>998</v>
      </c>
      <c r="F178" s="358" t="s">
        <v>958</v>
      </c>
      <c r="G178" s="359" t="s">
        <v>272</v>
      </c>
      <c r="H178" s="360">
        <v>507</v>
      </c>
      <c r="I178" s="361">
        <v>1</v>
      </c>
      <c r="J178" s="361">
        <v>8</v>
      </c>
      <c r="K178" s="361"/>
    </row>
    <row r="179" spans="1:11" s="124" customFormat="1" ht="18.75" customHeight="1">
      <c r="A179" s="354">
        <v>9</v>
      </c>
      <c r="B179" s="355" t="str">
        <f t="shared" si="2"/>
        <v>1500M-1-9</v>
      </c>
      <c r="C179" s="356">
        <v>219</v>
      </c>
      <c r="D179" s="363">
        <v>36718</v>
      </c>
      <c r="E179" s="357" t="s">
        <v>1012</v>
      </c>
      <c r="F179" s="358" t="s">
        <v>1010</v>
      </c>
      <c r="G179" s="359" t="s">
        <v>272</v>
      </c>
      <c r="H179" s="360">
        <v>507</v>
      </c>
      <c r="I179" s="361">
        <v>1</v>
      </c>
      <c r="J179" s="361">
        <v>9</v>
      </c>
      <c r="K179" s="361"/>
    </row>
    <row r="180" spans="1:11" s="124" customFormat="1" ht="18.75" customHeight="1">
      <c r="A180" s="354">
        <v>10</v>
      </c>
      <c r="B180" s="355" t="str">
        <f t="shared" si="2"/>
        <v>1500M-1-10</v>
      </c>
      <c r="C180" s="356">
        <v>222</v>
      </c>
      <c r="D180" s="363">
        <v>36647</v>
      </c>
      <c r="E180" s="357" t="s">
        <v>1015</v>
      </c>
      <c r="F180" s="358" t="s">
        <v>1010</v>
      </c>
      <c r="G180" s="359" t="s">
        <v>272</v>
      </c>
      <c r="H180" s="360">
        <v>508</v>
      </c>
      <c r="I180" s="361">
        <v>1</v>
      </c>
      <c r="J180" s="361">
        <v>10</v>
      </c>
      <c r="K180" s="361"/>
    </row>
    <row r="181" spans="1:11" s="124" customFormat="1" ht="18.75" customHeight="1">
      <c r="A181" s="354">
        <v>12</v>
      </c>
      <c r="B181" s="355" t="str">
        <f aca="true" t="shared" si="3" ref="B181:B204">CONCATENATE(G181,"-",I181,"-",J181)</f>
        <v>1500M-1-11</v>
      </c>
      <c r="C181" s="356">
        <v>220</v>
      </c>
      <c r="D181" s="363">
        <v>36615</v>
      </c>
      <c r="E181" s="357" t="s">
        <v>1013</v>
      </c>
      <c r="F181" s="358" t="s">
        <v>1010</v>
      </c>
      <c r="G181" s="359" t="s">
        <v>272</v>
      </c>
      <c r="H181" s="360">
        <v>509</v>
      </c>
      <c r="I181" s="361">
        <v>1</v>
      </c>
      <c r="J181" s="361">
        <v>11</v>
      </c>
      <c r="K181" s="361"/>
    </row>
    <row r="182" spans="1:11" s="124" customFormat="1" ht="18.75" customHeight="1">
      <c r="A182" s="354">
        <v>13</v>
      </c>
      <c r="B182" s="355" t="str">
        <f t="shared" si="3"/>
        <v>1500M-1-12</v>
      </c>
      <c r="C182" s="356">
        <v>106</v>
      </c>
      <c r="D182" s="363">
        <v>35562</v>
      </c>
      <c r="E182" s="357" t="s">
        <v>1033</v>
      </c>
      <c r="F182" s="358" t="s">
        <v>914</v>
      </c>
      <c r="G182" s="359" t="s">
        <v>272</v>
      </c>
      <c r="H182" s="360">
        <v>510</v>
      </c>
      <c r="I182" s="361">
        <v>1</v>
      </c>
      <c r="J182" s="361">
        <v>12</v>
      </c>
      <c r="K182" s="361"/>
    </row>
    <row r="183" spans="1:11" s="124" customFormat="1" ht="18.75" customHeight="1">
      <c r="A183" s="354">
        <v>14</v>
      </c>
      <c r="B183" s="355" t="str">
        <f t="shared" si="3"/>
        <v>1500M-1-13</v>
      </c>
      <c r="C183" s="356">
        <v>218</v>
      </c>
      <c r="D183" s="363">
        <v>36474</v>
      </c>
      <c r="E183" s="357" t="s">
        <v>1011</v>
      </c>
      <c r="F183" s="358" t="s">
        <v>1010</v>
      </c>
      <c r="G183" s="359" t="s">
        <v>272</v>
      </c>
      <c r="H183" s="360">
        <v>510</v>
      </c>
      <c r="I183" s="361">
        <v>1</v>
      </c>
      <c r="J183" s="361">
        <v>13</v>
      </c>
      <c r="K183" s="361"/>
    </row>
    <row r="184" spans="1:11" s="124" customFormat="1" ht="18.75" customHeight="1">
      <c r="A184" s="354">
        <v>15</v>
      </c>
      <c r="B184" s="355" t="str">
        <f t="shared" si="3"/>
        <v>1500M-1-14</v>
      </c>
      <c r="C184" s="356">
        <v>221</v>
      </c>
      <c r="D184" s="363">
        <v>36626</v>
      </c>
      <c r="E184" s="357" t="s">
        <v>1014</v>
      </c>
      <c r="F184" s="358" t="s">
        <v>1010</v>
      </c>
      <c r="G184" s="359" t="s">
        <v>272</v>
      </c>
      <c r="H184" s="360">
        <v>511</v>
      </c>
      <c r="I184" s="361">
        <v>1</v>
      </c>
      <c r="J184" s="361">
        <v>14</v>
      </c>
      <c r="K184" s="361"/>
    </row>
    <row r="185" spans="1:11" s="124" customFormat="1" ht="18.75" customHeight="1">
      <c r="A185" s="354">
        <v>16</v>
      </c>
      <c r="B185" s="355" t="str">
        <f t="shared" si="3"/>
        <v>1500M-1-15</v>
      </c>
      <c r="C185" s="356">
        <v>223</v>
      </c>
      <c r="D185" s="363">
        <v>35612</v>
      </c>
      <c r="E185" s="357" t="s">
        <v>1016</v>
      </c>
      <c r="F185" s="358" t="s">
        <v>1010</v>
      </c>
      <c r="G185" s="359" t="s">
        <v>272</v>
      </c>
      <c r="H185" s="360">
        <v>511</v>
      </c>
      <c r="I185" s="361">
        <v>1</v>
      </c>
      <c r="J185" s="361">
        <v>15</v>
      </c>
      <c r="K185" s="361"/>
    </row>
    <row r="186" spans="1:11" s="124" customFormat="1" ht="18.75" customHeight="1">
      <c r="A186" s="354">
        <v>17</v>
      </c>
      <c r="B186" s="355" t="str">
        <f t="shared" si="3"/>
        <v>1500M-1-16</v>
      </c>
      <c r="C186" s="356">
        <v>191</v>
      </c>
      <c r="D186" s="363">
        <v>35663</v>
      </c>
      <c r="E186" s="357" t="s">
        <v>1020</v>
      </c>
      <c r="F186" s="358" t="s">
        <v>926</v>
      </c>
      <c r="G186" s="359" t="s">
        <v>272</v>
      </c>
      <c r="H186" s="360">
        <v>515</v>
      </c>
      <c r="I186" s="361">
        <v>1</v>
      </c>
      <c r="J186" s="361">
        <v>16</v>
      </c>
      <c r="K186" s="361"/>
    </row>
    <row r="187" spans="1:11" s="124" customFormat="1" ht="18.75" customHeight="1">
      <c r="A187" s="354">
        <v>18</v>
      </c>
      <c r="B187" s="355" t="str">
        <f t="shared" si="3"/>
        <v>1500M-1-17</v>
      </c>
      <c r="C187" s="356">
        <v>192</v>
      </c>
      <c r="D187" s="363">
        <v>36612</v>
      </c>
      <c r="E187" s="357" t="s">
        <v>1021</v>
      </c>
      <c r="F187" s="358" t="s">
        <v>926</v>
      </c>
      <c r="G187" s="359" t="s">
        <v>272</v>
      </c>
      <c r="H187" s="360">
        <v>535</v>
      </c>
      <c r="I187" s="361">
        <v>1</v>
      </c>
      <c r="J187" s="361">
        <v>17</v>
      </c>
      <c r="K187" s="361"/>
    </row>
    <row r="188" spans="1:11" s="124" customFormat="1" ht="18.75" customHeight="1">
      <c r="A188" s="354">
        <v>19</v>
      </c>
      <c r="B188" s="355" t="str">
        <f t="shared" si="3"/>
        <v>1500M-1-18</v>
      </c>
      <c r="C188" s="356">
        <v>212</v>
      </c>
      <c r="D188" s="363">
        <v>36413</v>
      </c>
      <c r="E188" s="357" t="s">
        <v>1022</v>
      </c>
      <c r="F188" s="358" t="s">
        <v>900</v>
      </c>
      <c r="G188" s="359" t="s">
        <v>272</v>
      </c>
      <c r="H188" s="360" t="s">
        <v>877</v>
      </c>
      <c r="I188" s="361">
        <v>1</v>
      </c>
      <c r="J188" s="361">
        <v>18</v>
      </c>
      <c r="K188" s="361"/>
    </row>
    <row r="189" spans="1:11" s="124" customFormat="1" ht="18.75" customHeight="1">
      <c r="A189" s="354">
        <v>20</v>
      </c>
      <c r="B189" s="355" t="str">
        <f t="shared" si="3"/>
        <v>1500M-1-19</v>
      </c>
      <c r="C189" s="356">
        <v>224</v>
      </c>
      <c r="D189" s="363">
        <v>36256</v>
      </c>
      <c r="E189" s="357" t="s">
        <v>1023</v>
      </c>
      <c r="F189" s="358" t="s">
        <v>989</v>
      </c>
      <c r="G189" s="359" t="s">
        <v>272</v>
      </c>
      <c r="H189" s="360" t="s">
        <v>877</v>
      </c>
      <c r="I189" s="361">
        <v>1</v>
      </c>
      <c r="J189" s="361">
        <v>19</v>
      </c>
      <c r="K189" s="361"/>
    </row>
    <row r="190" spans="1:11" s="124" customFormat="1" ht="18.75" customHeight="1">
      <c r="A190" s="354">
        <v>21</v>
      </c>
      <c r="B190" s="355" t="str">
        <f t="shared" si="3"/>
        <v>1500M-1-20</v>
      </c>
      <c r="C190" s="356">
        <v>203</v>
      </c>
      <c r="D190" s="363">
        <v>36316</v>
      </c>
      <c r="E190" s="357" t="s">
        <v>1067</v>
      </c>
      <c r="F190" s="358" t="s">
        <v>928</v>
      </c>
      <c r="G190" s="359" t="s">
        <v>272</v>
      </c>
      <c r="H190" s="360" t="s">
        <v>877</v>
      </c>
      <c r="I190" s="361">
        <v>1</v>
      </c>
      <c r="J190" s="361">
        <v>20</v>
      </c>
      <c r="K190" s="361"/>
    </row>
    <row r="191" spans="1:11" s="124" customFormat="1" ht="18.75" customHeight="1">
      <c r="A191" s="354">
        <v>22</v>
      </c>
      <c r="B191" s="355" t="str">
        <f t="shared" si="3"/>
        <v>1500M-1-21</v>
      </c>
      <c r="C191" s="356">
        <v>5</v>
      </c>
      <c r="D191" s="363">
        <v>35631</v>
      </c>
      <c r="E191" s="357" t="s">
        <v>991</v>
      </c>
      <c r="F191" s="358" t="s">
        <v>992</v>
      </c>
      <c r="G191" s="359" t="s">
        <v>272</v>
      </c>
      <c r="H191" s="360" t="s">
        <v>877</v>
      </c>
      <c r="I191" s="361">
        <v>1</v>
      </c>
      <c r="J191" s="361">
        <v>21</v>
      </c>
      <c r="K191" s="361"/>
    </row>
    <row r="192" spans="1:11" s="124" customFormat="1" ht="18.75" customHeight="1">
      <c r="A192" s="354">
        <v>30</v>
      </c>
      <c r="B192" s="355" t="str">
        <f t="shared" si="3"/>
        <v>1500M-1-22</v>
      </c>
      <c r="C192" s="356">
        <v>120</v>
      </c>
      <c r="D192" s="363">
        <v>35519</v>
      </c>
      <c r="E192" s="357" t="s">
        <v>1069</v>
      </c>
      <c r="F192" s="358" t="s">
        <v>976</v>
      </c>
      <c r="G192" s="359" t="s">
        <v>272</v>
      </c>
      <c r="H192" s="360" t="s">
        <v>877</v>
      </c>
      <c r="I192" s="361">
        <v>1</v>
      </c>
      <c r="J192" s="361">
        <v>22</v>
      </c>
      <c r="K192" s="361"/>
    </row>
    <row r="193" spans="1:11" s="124" customFormat="1" ht="18.75" customHeight="1">
      <c r="A193" s="354">
        <v>29</v>
      </c>
      <c r="B193" s="355" t="str">
        <f t="shared" si="3"/>
        <v>1500M-1-23</v>
      </c>
      <c r="C193" s="356">
        <v>121</v>
      </c>
      <c r="D193" s="363">
        <v>36588</v>
      </c>
      <c r="E193" s="357" t="s">
        <v>1070</v>
      </c>
      <c r="F193" s="358" t="s">
        <v>976</v>
      </c>
      <c r="G193" s="359" t="s">
        <v>272</v>
      </c>
      <c r="H193" s="360" t="s">
        <v>877</v>
      </c>
      <c r="I193" s="361">
        <v>1</v>
      </c>
      <c r="J193" s="361">
        <v>23</v>
      </c>
      <c r="K193" s="361"/>
    </row>
    <row r="194" spans="1:11" s="124" customFormat="1" ht="18.75" customHeight="1">
      <c r="A194" s="354">
        <v>28</v>
      </c>
      <c r="B194" s="355" t="str">
        <f t="shared" si="3"/>
        <v>1500M-2-1</v>
      </c>
      <c r="C194" s="356">
        <v>143</v>
      </c>
      <c r="D194" s="363">
        <v>35431</v>
      </c>
      <c r="E194" s="357" t="s">
        <v>1064</v>
      </c>
      <c r="F194" s="358" t="s">
        <v>933</v>
      </c>
      <c r="G194" s="359" t="s">
        <v>272</v>
      </c>
      <c r="H194" s="360">
        <v>450</v>
      </c>
      <c r="I194" s="361">
        <v>2</v>
      </c>
      <c r="J194" s="361">
        <v>1</v>
      </c>
      <c r="K194" s="361"/>
    </row>
    <row r="195" spans="1:11" s="124" customFormat="1" ht="18.75" customHeight="1">
      <c r="A195" s="354">
        <v>27</v>
      </c>
      <c r="B195" s="355" t="str">
        <f t="shared" si="3"/>
        <v>1500M-2-2</v>
      </c>
      <c r="C195" s="356">
        <v>159</v>
      </c>
      <c r="D195" s="363">
        <v>36053</v>
      </c>
      <c r="E195" s="357" t="s">
        <v>1042</v>
      </c>
      <c r="F195" s="358" t="s">
        <v>986</v>
      </c>
      <c r="G195" s="359" t="s">
        <v>272</v>
      </c>
      <c r="H195" s="360">
        <v>450</v>
      </c>
      <c r="I195" s="361">
        <v>2</v>
      </c>
      <c r="J195" s="361">
        <v>2</v>
      </c>
      <c r="K195" s="361"/>
    </row>
    <row r="196" spans="1:11" s="124" customFormat="1" ht="18.75" customHeight="1">
      <c r="A196" s="354">
        <v>26</v>
      </c>
      <c r="B196" s="355" t="str">
        <f t="shared" si="3"/>
        <v>1500M-2-3</v>
      </c>
      <c r="C196" s="356">
        <v>20</v>
      </c>
      <c r="D196" s="363">
        <v>36408</v>
      </c>
      <c r="E196" s="357" t="s">
        <v>993</v>
      </c>
      <c r="F196" s="358" t="s">
        <v>905</v>
      </c>
      <c r="G196" s="359" t="s">
        <v>272</v>
      </c>
      <c r="H196" s="360">
        <v>450</v>
      </c>
      <c r="I196" s="361">
        <v>2</v>
      </c>
      <c r="J196" s="361">
        <v>3</v>
      </c>
      <c r="K196" s="361"/>
    </row>
    <row r="197" spans="1:11" s="124" customFormat="1" ht="18.75" customHeight="1">
      <c r="A197" s="354">
        <v>25</v>
      </c>
      <c r="B197" s="355" t="str">
        <f t="shared" si="3"/>
        <v>1500M-2-4</v>
      </c>
      <c r="C197" s="356">
        <v>69</v>
      </c>
      <c r="D197" s="363">
        <v>36506</v>
      </c>
      <c r="E197" s="357" t="s">
        <v>1004</v>
      </c>
      <c r="F197" s="358" t="s">
        <v>968</v>
      </c>
      <c r="G197" s="359" t="s">
        <v>272</v>
      </c>
      <c r="H197" s="360">
        <v>450</v>
      </c>
      <c r="I197" s="361">
        <v>2</v>
      </c>
      <c r="J197" s="361">
        <v>4</v>
      </c>
      <c r="K197" s="361"/>
    </row>
    <row r="198" spans="1:11" s="124" customFormat="1" ht="18.75" customHeight="1">
      <c r="A198" s="354">
        <v>24</v>
      </c>
      <c r="B198" s="355" t="str">
        <f t="shared" si="3"/>
        <v>1500M-2-5</v>
      </c>
      <c r="C198" s="356">
        <v>72</v>
      </c>
      <c r="D198" s="363">
        <v>36255</v>
      </c>
      <c r="E198" s="357" t="s">
        <v>1006</v>
      </c>
      <c r="F198" s="358" t="s">
        <v>968</v>
      </c>
      <c r="G198" s="359" t="s">
        <v>272</v>
      </c>
      <c r="H198" s="360">
        <v>450</v>
      </c>
      <c r="I198" s="361">
        <v>2</v>
      </c>
      <c r="J198" s="361">
        <v>5</v>
      </c>
      <c r="K198" s="361"/>
    </row>
    <row r="199" spans="1:11" s="124" customFormat="1" ht="18.75" customHeight="1">
      <c r="A199" s="354">
        <v>23</v>
      </c>
      <c r="B199" s="355" t="str">
        <f t="shared" si="3"/>
        <v>1500M-2-6</v>
      </c>
      <c r="C199" s="356">
        <v>73</v>
      </c>
      <c r="D199" s="363">
        <v>36593</v>
      </c>
      <c r="E199" s="357" t="s">
        <v>1007</v>
      </c>
      <c r="F199" s="358" t="s">
        <v>968</v>
      </c>
      <c r="G199" s="359" t="s">
        <v>272</v>
      </c>
      <c r="H199" s="360">
        <v>450</v>
      </c>
      <c r="I199" s="361">
        <v>2</v>
      </c>
      <c r="J199" s="361">
        <v>6</v>
      </c>
      <c r="K199" s="361"/>
    </row>
    <row r="200" spans="1:11" s="124" customFormat="1" ht="18.75" customHeight="1">
      <c r="A200" s="354">
        <v>31</v>
      </c>
      <c r="B200" s="355" t="str">
        <f t="shared" si="3"/>
        <v>1500M-2-7</v>
      </c>
      <c r="C200" s="356">
        <v>160</v>
      </c>
      <c r="D200" s="363">
        <v>36172</v>
      </c>
      <c r="E200" s="357" t="s">
        <v>1043</v>
      </c>
      <c r="F200" s="358" t="s">
        <v>986</v>
      </c>
      <c r="G200" s="359" t="s">
        <v>272</v>
      </c>
      <c r="H200" s="360">
        <v>452</v>
      </c>
      <c r="I200" s="361">
        <v>2</v>
      </c>
      <c r="J200" s="361">
        <v>7</v>
      </c>
      <c r="K200" s="361"/>
    </row>
    <row r="201" spans="1:11" s="124" customFormat="1" ht="18.75" customHeight="1">
      <c r="A201" s="354">
        <v>32</v>
      </c>
      <c r="B201" s="355" t="str">
        <f t="shared" si="3"/>
        <v>1500M-2-8</v>
      </c>
      <c r="C201" s="356">
        <v>162</v>
      </c>
      <c r="D201" s="363">
        <v>36753</v>
      </c>
      <c r="E201" s="357" t="s">
        <v>1066</v>
      </c>
      <c r="F201" s="358" t="s">
        <v>986</v>
      </c>
      <c r="G201" s="359" t="s">
        <v>272</v>
      </c>
      <c r="H201" s="360">
        <v>455</v>
      </c>
      <c r="I201" s="361">
        <v>2</v>
      </c>
      <c r="J201" s="361">
        <v>8</v>
      </c>
      <c r="K201" s="361"/>
    </row>
    <row r="202" spans="1:11" s="124" customFormat="1" ht="18.75" customHeight="1">
      <c r="A202" s="354">
        <v>33</v>
      </c>
      <c r="B202" s="355" t="str">
        <f t="shared" si="3"/>
        <v>1500M-2-9</v>
      </c>
      <c r="C202" s="356">
        <v>229</v>
      </c>
      <c r="D202" s="363">
        <v>36511</v>
      </c>
      <c r="E202" s="357" t="s">
        <v>1052</v>
      </c>
      <c r="F202" s="358" t="s">
        <v>1048</v>
      </c>
      <c r="G202" s="359" t="s">
        <v>272</v>
      </c>
      <c r="H202" s="360">
        <v>455</v>
      </c>
      <c r="I202" s="361">
        <v>2</v>
      </c>
      <c r="J202" s="361">
        <v>9</v>
      </c>
      <c r="K202" s="361"/>
    </row>
    <row r="203" spans="1:11" s="124" customFormat="1" ht="18.75" customHeight="1">
      <c r="A203" s="354">
        <v>34</v>
      </c>
      <c r="B203" s="355" t="str">
        <f t="shared" si="3"/>
        <v>1500M-2-10</v>
      </c>
      <c r="C203" s="356">
        <v>62</v>
      </c>
      <c r="D203" s="363">
        <v>36192</v>
      </c>
      <c r="E203" s="357" t="s">
        <v>911</v>
      </c>
      <c r="F203" s="358" t="s">
        <v>912</v>
      </c>
      <c r="G203" s="359" t="s">
        <v>272</v>
      </c>
      <c r="H203" s="360">
        <v>455</v>
      </c>
      <c r="I203" s="361">
        <v>2</v>
      </c>
      <c r="J203" s="361">
        <v>10</v>
      </c>
      <c r="K203" s="361"/>
    </row>
    <row r="204" spans="1:11" s="124" customFormat="1" ht="18.75" customHeight="1">
      <c r="A204" s="354">
        <v>35</v>
      </c>
      <c r="B204" s="355" t="str">
        <f t="shared" si="3"/>
        <v>1500M-2-11</v>
      </c>
      <c r="C204" s="356">
        <v>153</v>
      </c>
      <c r="D204" s="363">
        <v>35799</v>
      </c>
      <c r="E204" s="357" t="s">
        <v>1065</v>
      </c>
      <c r="F204" s="358" t="s">
        <v>986</v>
      </c>
      <c r="G204" s="359" t="s">
        <v>272</v>
      </c>
      <c r="H204" s="360">
        <v>456</v>
      </c>
      <c r="I204" s="361">
        <v>2</v>
      </c>
      <c r="J204" s="361">
        <v>11</v>
      </c>
      <c r="K204" s="361"/>
    </row>
    <row r="205" spans="1:11" s="124" customFormat="1" ht="18.75" customHeight="1">
      <c r="A205" s="354">
        <v>36</v>
      </c>
      <c r="B205" s="355" t="str">
        <f aca="true" t="shared" si="4" ref="B205:B258">CONCATENATE(G205,"-",I205,"-",J205)</f>
        <v>1500M-2-12</v>
      </c>
      <c r="C205" s="356">
        <v>84</v>
      </c>
      <c r="D205" s="363">
        <v>35900</v>
      </c>
      <c r="E205" s="357" t="s">
        <v>1057</v>
      </c>
      <c r="F205" s="358" t="s">
        <v>947</v>
      </c>
      <c r="G205" s="359" t="s">
        <v>272</v>
      </c>
      <c r="H205" s="360">
        <v>457</v>
      </c>
      <c r="I205" s="361">
        <v>2</v>
      </c>
      <c r="J205" s="361">
        <v>12</v>
      </c>
      <c r="K205" s="361"/>
    </row>
    <row r="206" spans="1:11" s="124" customFormat="1" ht="18.75" customHeight="1">
      <c r="A206" s="354">
        <v>37</v>
      </c>
      <c r="B206" s="355" t="str">
        <f t="shared" si="4"/>
        <v>1500M-2-13</v>
      </c>
      <c r="C206" s="356">
        <v>228</v>
      </c>
      <c r="D206" s="363">
        <v>36220</v>
      </c>
      <c r="E206" s="357" t="s">
        <v>1051</v>
      </c>
      <c r="F206" s="358" t="s">
        <v>1048</v>
      </c>
      <c r="G206" s="359" t="s">
        <v>272</v>
      </c>
      <c r="H206" s="360">
        <v>457</v>
      </c>
      <c r="I206" s="361">
        <v>2</v>
      </c>
      <c r="J206" s="361">
        <v>13</v>
      </c>
      <c r="K206" s="361"/>
    </row>
    <row r="207" spans="1:11" s="124" customFormat="1" ht="18.75" customHeight="1">
      <c r="A207" s="354">
        <v>38</v>
      </c>
      <c r="B207" s="355" t="str">
        <f t="shared" si="4"/>
        <v>1500M-2-14</v>
      </c>
      <c r="C207" s="356">
        <v>2</v>
      </c>
      <c r="D207" s="363">
        <v>36074</v>
      </c>
      <c r="E207" s="357" t="s">
        <v>990</v>
      </c>
      <c r="F207" s="358" t="s">
        <v>989</v>
      </c>
      <c r="G207" s="359" t="s">
        <v>272</v>
      </c>
      <c r="H207" s="360">
        <v>457</v>
      </c>
      <c r="I207" s="361">
        <v>2</v>
      </c>
      <c r="J207" s="361">
        <v>14</v>
      </c>
      <c r="K207" s="361"/>
    </row>
    <row r="208" spans="1:11" s="124" customFormat="1" ht="18.75" customHeight="1">
      <c r="A208" s="354">
        <v>39</v>
      </c>
      <c r="B208" s="355" t="str">
        <f t="shared" si="4"/>
        <v>1500M-2-15</v>
      </c>
      <c r="C208" s="356">
        <v>145</v>
      </c>
      <c r="D208" s="363">
        <v>36832</v>
      </c>
      <c r="E208" s="357" t="s">
        <v>1038</v>
      </c>
      <c r="F208" s="358" t="s">
        <v>933</v>
      </c>
      <c r="G208" s="359" t="s">
        <v>272</v>
      </c>
      <c r="H208" s="360">
        <v>458</v>
      </c>
      <c r="I208" s="361">
        <v>2</v>
      </c>
      <c r="J208" s="361">
        <v>15</v>
      </c>
      <c r="K208" s="361"/>
    </row>
    <row r="209" spans="1:11" s="124" customFormat="1" ht="18.75" customHeight="1">
      <c r="A209" s="354">
        <v>40</v>
      </c>
      <c r="B209" s="355" t="str">
        <f t="shared" si="4"/>
        <v>1500M-2-16</v>
      </c>
      <c r="C209" s="356">
        <v>146</v>
      </c>
      <c r="D209" s="363">
        <v>36161</v>
      </c>
      <c r="E209" s="357" t="s">
        <v>1039</v>
      </c>
      <c r="F209" s="358" t="s">
        <v>933</v>
      </c>
      <c r="G209" s="359" t="s">
        <v>272</v>
      </c>
      <c r="H209" s="360">
        <v>458</v>
      </c>
      <c r="I209" s="361">
        <v>2</v>
      </c>
      <c r="J209" s="361">
        <v>16</v>
      </c>
      <c r="K209" s="361"/>
    </row>
    <row r="210" spans="1:11" s="124" customFormat="1" ht="18.75" customHeight="1">
      <c r="A210" s="354">
        <v>41</v>
      </c>
      <c r="B210" s="355" t="str">
        <f t="shared" si="4"/>
        <v>1500M-2-17</v>
      </c>
      <c r="C210" s="356">
        <v>227</v>
      </c>
      <c r="D210" s="363">
        <v>36506</v>
      </c>
      <c r="E210" s="357" t="s">
        <v>1050</v>
      </c>
      <c r="F210" s="358" t="s">
        <v>1048</v>
      </c>
      <c r="G210" s="359" t="s">
        <v>272</v>
      </c>
      <c r="H210" s="360">
        <v>458</v>
      </c>
      <c r="I210" s="361">
        <v>2</v>
      </c>
      <c r="J210" s="361">
        <v>17</v>
      </c>
      <c r="K210" s="361"/>
    </row>
    <row r="211" spans="1:11" s="124" customFormat="1" ht="18.75" customHeight="1">
      <c r="A211" s="354">
        <v>42</v>
      </c>
      <c r="B211" s="355" t="str">
        <f t="shared" si="4"/>
        <v>1500M-2-18</v>
      </c>
      <c r="C211" s="356">
        <v>1</v>
      </c>
      <c r="D211" s="363">
        <v>36439</v>
      </c>
      <c r="E211" s="357" t="s">
        <v>988</v>
      </c>
      <c r="F211" s="358" t="s">
        <v>989</v>
      </c>
      <c r="G211" s="359" t="s">
        <v>272</v>
      </c>
      <c r="H211" s="360">
        <v>458</v>
      </c>
      <c r="I211" s="361">
        <v>2</v>
      </c>
      <c r="J211" s="361">
        <v>18</v>
      </c>
      <c r="K211" s="361"/>
    </row>
    <row r="212" spans="1:11" s="124" customFormat="1" ht="18.75" customHeight="1">
      <c r="A212" s="354">
        <v>43</v>
      </c>
      <c r="B212" s="355" t="str">
        <f t="shared" si="4"/>
        <v>1500M-2-19</v>
      </c>
      <c r="C212" s="356">
        <v>65</v>
      </c>
      <c r="D212" s="363">
        <v>36465</v>
      </c>
      <c r="E212" s="357" t="s">
        <v>1027</v>
      </c>
      <c r="F212" s="358" t="s">
        <v>1028</v>
      </c>
      <c r="G212" s="359" t="s">
        <v>272</v>
      </c>
      <c r="H212" s="360">
        <v>500</v>
      </c>
      <c r="I212" s="361">
        <v>2</v>
      </c>
      <c r="J212" s="361">
        <v>19</v>
      </c>
      <c r="K212" s="361"/>
    </row>
    <row r="213" spans="1:11" s="124" customFormat="1" ht="18.75" customHeight="1">
      <c r="A213" s="354">
        <v>44</v>
      </c>
      <c r="B213" s="355" t="str">
        <f t="shared" si="4"/>
        <v>1500M-2-20</v>
      </c>
      <c r="C213" s="356">
        <v>94</v>
      </c>
      <c r="D213" s="363">
        <v>36787</v>
      </c>
      <c r="E213" s="357" t="s">
        <v>1031</v>
      </c>
      <c r="F213" s="358" t="s">
        <v>972</v>
      </c>
      <c r="G213" s="359" t="s">
        <v>272</v>
      </c>
      <c r="H213" s="360">
        <v>501</v>
      </c>
      <c r="I213" s="361">
        <v>2</v>
      </c>
      <c r="J213" s="361">
        <v>20</v>
      </c>
      <c r="K213" s="361"/>
    </row>
    <row r="214" spans="1:11" s="124" customFormat="1" ht="18.75" customHeight="1">
      <c r="A214" s="354">
        <v>45</v>
      </c>
      <c r="B214" s="355" t="str">
        <f t="shared" si="4"/>
        <v>1500M-2-21</v>
      </c>
      <c r="C214" s="356">
        <v>54</v>
      </c>
      <c r="D214" s="363">
        <v>35663</v>
      </c>
      <c r="E214" s="357" t="s">
        <v>999</v>
      </c>
      <c r="F214" s="358" t="s">
        <v>958</v>
      </c>
      <c r="G214" s="359" t="s">
        <v>272</v>
      </c>
      <c r="H214" s="360">
        <v>501</v>
      </c>
      <c r="I214" s="361">
        <v>2</v>
      </c>
      <c r="J214" s="361">
        <v>21</v>
      </c>
      <c r="K214" s="361"/>
    </row>
    <row r="215" spans="1:11" s="124" customFormat="1" ht="18.75" customHeight="1">
      <c r="A215" s="354">
        <v>46</v>
      </c>
      <c r="B215" s="355" t="str">
        <f t="shared" si="4"/>
        <v>1500M-2-22</v>
      </c>
      <c r="C215" s="356">
        <v>60</v>
      </c>
      <c r="D215" s="363">
        <v>35544</v>
      </c>
      <c r="E215" s="357" t="s">
        <v>1000</v>
      </c>
      <c r="F215" s="358" t="s">
        <v>909</v>
      </c>
      <c r="G215" s="359" t="s">
        <v>272</v>
      </c>
      <c r="H215" s="360">
        <v>501</v>
      </c>
      <c r="I215" s="361">
        <v>2</v>
      </c>
      <c r="J215" s="361">
        <v>22</v>
      </c>
      <c r="K215" s="361"/>
    </row>
    <row r="216" spans="1:11" s="124" customFormat="1" ht="18.75" customHeight="1">
      <c r="A216" s="354">
        <v>47</v>
      </c>
      <c r="B216" s="355" t="str">
        <f t="shared" si="4"/>
        <v>1500M-3-1</v>
      </c>
      <c r="C216" s="356">
        <v>200</v>
      </c>
      <c r="D216" s="363">
        <v>36069</v>
      </c>
      <c r="E216" s="357" t="s">
        <v>936</v>
      </c>
      <c r="F216" s="358" t="s">
        <v>928</v>
      </c>
      <c r="G216" s="359" t="s">
        <v>272</v>
      </c>
      <c r="H216" s="360">
        <v>420</v>
      </c>
      <c r="I216" s="361">
        <v>3</v>
      </c>
      <c r="J216" s="361">
        <v>1</v>
      </c>
      <c r="K216" s="361"/>
    </row>
    <row r="217" spans="1:11" s="124" customFormat="1" ht="18.75" customHeight="1">
      <c r="A217" s="354">
        <v>48</v>
      </c>
      <c r="B217" s="355" t="str">
        <f t="shared" si="4"/>
        <v>1500M-3-2</v>
      </c>
      <c r="C217" s="356">
        <v>36</v>
      </c>
      <c r="D217" s="363">
        <v>35668</v>
      </c>
      <c r="E217" s="357" t="s">
        <v>994</v>
      </c>
      <c r="F217" s="358" t="s">
        <v>956</v>
      </c>
      <c r="G217" s="359" t="s">
        <v>272</v>
      </c>
      <c r="H217" s="360">
        <v>422</v>
      </c>
      <c r="I217" s="361">
        <v>3</v>
      </c>
      <c r="J217" s="361">
        <v>2</v>
      </c>
      <c r="K217" s="361"/>
    </row>
    <row r="218" spans="1:11" s="124" customFormat="1" ht="18.75" customHeight="1">
      <c r="A218" s="354">
        <v>49</v>
      </c>
      <c r="B218" s="355" t="str">
        <f t="shared" si="4"/>
        <v>1500M-3-3</v>
      </c>
      <c r="C218" s="356">
        <v>107</v>
      </c>
      <c r="D218" s="363">
        <v>35683</v>
      </c>
      <c r="E218" s="357" t="s">
        <v>1034</v>
      </c>
      <c r="F218" s="358" t="s">
        <v>914</v>
      </c>
      <c r="G218" s="359" t="s">
        <v>272</v>
      </c>
      <c r="H218" s="360">
        <v>427</v>
      </c>
      <c r="I218" s="361">
        <v>3</v>
      </c>
      <c r="J218" s="361">
        <v>3</v>
      </c>
      <c r="K218" s="361"/>
    </row>
    <row r="219" spans="1:11" s="124" customFormat="1" ht="18.75" customHeight="1">
      <c r="A219" s="354">
        <v>50</v>
      </c>
      <c r="B219" s="355" t="str">
        <f t="shared" si="4"/>
        <v>1500M-3-4</v>
      </c>
      <c r="C219" s="356">
        <v>92</v>
      </c>
      <c r="D219" s="363">
        <v>36526</v>
      </c>
      <c r="E219" s="357" t="s">
        <v>1030</v>
      </c>
      <c r="F219" s="358" t="s">
        <v>972</v>
      </c>
      <c r="G219" s="359" t="s">
        <v>272</v>
      </c>
      <c r="H219" s="360">
        <v>432</v>
      </c>
      <c r="I219" s="361">
        <v>3</v>
      </c>
      <c r="J219" s="361">
        <v>4</v>
      </c>
      <c r="K219" s="361"/>
    </row>
    <row r="220" spans="1:11" s="124" customFormat="1" ht="18.75" customHeight="1">
      <c r="A220" s="354">
        <v>51</v>
      </c>
      <c r="B220" s="355" t="str">
        <f t="shared" si="4"/>
        <v>1500M-3-5</v>
      </c>
      <c r="C220" s="356">
        <v>4</v>
      </c>
      <c r="D220" s="363">
        <v>36439</v>
      </c>
      <c r="E220" s="357" t="s">
        <v>1055</v>
      </c>
      <c r="F220" s="358" t="s">
        <v>989</v>
      </c>
      <c r="G220" s="359" t="s">
        <v>272</v>
      </c>
      <c r="H220" s="360">
        <v>435</v>
      </c>
      <c r="I220" s="361">
        <v>3</v>
      </c>
      <c r="J220" s="361">
        <v>5</v>
      </c>
      <c r="K220" s="361"/>
    </row>
    <row r="221" spans="1:11" s="124" customFormat="1" ht="18.75" customHeight="1">
      <c r="A221" s="354">
        <v>52</v>
      </c>
      <c r="B221" s="355" t="str">
        <f t="shared" si="4"/>
        <v>1500M-3-6</v>
      </c>
      <c r="C221" s="356">
        <v>147</v>
      </c>
      <c r="D221" s="363">
        <v>35813</v>
      </c>
      <c r="E221" s="357" t="s">
        <v>1040</v>
      </c>
      <c r="F221" s="358" t="s">
        <v>933</v>
      </c>
      <c r="G221" s="359" t="s">
        <v>272</v>
      </c>
      <c r="H221" s="360">
        <v>435</v>
      </c>
      <c r="I221" s="361">
        <v>3</v>
      </c>
      <c r="J221" s="361">
        <v>6</v>
      </c>
      <c r="K221" s="361"/>
    </row>
    <row r="222" spans="1:11" s="124" customFormat="1" ht="18.75" customHeight="1">
      <c r="A222" s="354">
        <v>53</v>
      </c>
      <c r="B222" s="355" t="str">
        <f t="shared" si="4"/>
        <v>1500M-3-7</v>
      </c>
      <c r="C222" s="356">
        <v>133</v>
      </c>
      <c r="D222" s="363">
        <v>35980</v>
      </c>
      <c r="E222" s="357" t="s">
        <v>1062</v>
      </c>
      <c r="F222" s="358" t="s">
        <v>951</v>
      </c>
      <c r="G222" s="359" t="s">
        <v>272</v>
      </c>
      <c r="H222" s="360">
        <v>436</v>
      </c>
      <c r="I222" s="361">
        <v>3</v>
      </c>
      <c r="J222" s="361">
        <v>7</v>
      </c>
      <c r="K222" s="361"/>
    </row>
    <row r="223" spans="1:11" s="124" customFormat="1" ht="18.75" customHeight="1">
      <c r="A223" s="354">
        <v>54</v>
      </c>
      <c r="B223" s="355" t="str">
        <f t="shared" si="4"/>
        <v>1500M-3-8</v>
      </c>
      <c r="C223" s="356">
        <v>134</v>
      </c>
      <c r="D223" s="363">
        <v>36165</v>
      </c>
      <c r="E223" s="357" t="s">
        <v>1036</v>
      </c>
      <c r="F223" s="358" t="s">
        <v>951</v>
      </c>
      <c r="G223" s="359" t="s">
        <v>272</v>
      </c>
      <c r="H223" s="360">
        <v>438</v>
      </c>
      <c r="I223" s="361">
        <v>3</v>
      </c>
      <c r="J223" s="361">
        <v>8</v>
      </c>
      <c r="K223" s="361"/>
    </row>
    <row r="224" spans="1:11" s="124" customFormat="1" ht="18.75" customHeight="1">
      <c r="A224" s="354">
        <v>55</v>
      </c>
      <c r="B224" s="355" t="str">
        <f t="shared" si="4"/>
        <v>1500M-3-9</v>
      </c>
      <c r="C224" s="356">
        <v>34</v>
      </c>
      <c r="D224" s="363">
        <v>35596</v>
      </c>
      <c r="E224" s="357" t="s">
        <v>1026</v>
      </c>
      <c r="F224" s="358" t="s">
        <v>956</v>
      </c>
      <c r="G224" s="359" t="s">
        <v>272</v>
      </c>
      <c r="H224" s="360">
        <v>440</v>
      </c>
      <c r="I224" s="361">
        <v>3</v>
      </c>
      <c r="J224" s="361">
        <v>9</v>
      </c>
      <c r="K224" s="361"/>
    </row>
    <row r="225" spans="1:11" s="124" customFormat="1" ht="18.75" customHeight="1">
      <c r="A225" s="354">
        <v>56</v>
      </c>
      <c r="B225" s="355" t="str">
        <f t="shared" si="4"/>
        <v>1500M-3-10</v>
      </c>
      <c r="C225" s="356">
        <v>97</v>
      </c>
      <c r="D225" s="363">
        <v>35538</v>
      </c>
      <c r="E225" s="357" t="s">
        <v>1059</v>
      </c>
      <c r="F225" s="358" t="s">
        <v>972</v>
      </c>
      <c r="G225" s="359" t="s">
        <v>272</v>
      </c>
      <c r="H225" s="360">
        <v>440</v>
      </c>
      <c r="I225" s="361">
        <v>3</v>
      </c>
      <c r="J225" s="361">
        <v>10</v>
      </c>
      <c r="K225" s="361"/>
    </row>
    <row r="226" spans="1:11" s="124" customFormat="1" ht="18.75" customHeight="1">
      <c r="A226" s="354">
        <v>57</v>
      </c>
      <c r="B226" s="355" t="str">
        <f t="shared" si="4"/>
        <v>1500M-3-11</v>
      </c>
      <c r="C226" s="356">
        <v>27</v>
      </c>
      <c r="D226" s="363">
        <v>35673</v>
      </c>
      <c r="E226" s="357" t="s">
        <v>965</v>
      </c>
      <c r="F226" s="358" t="s">
        <v>907</v>
      </c>
      <c r="G226" s="359" t="s">
        <v>272</v>
      </c>
      <c r="H226" s="360">
        <v>442</v>
      </c>
      <c r="I226" s="361">
        <v>3</v>
      </c>
      <c r="J226" s="361">
        <v>11</v>
      </c>
      <c r="K226" s="361"/>
    </row>
    <row r="227" spans="1:11" s="124" customFormat="1" ht="18.75" customHeight="1">
      <c r="A227" s="354">
        <v>58</v>
      </c>
      <c r="B227" s="355" t="str">
        <f t="shared" si="4"/>
        <v>1500M-3-12</v>
      </c>
      <c r="C227" s="356">
        <v>130</v>
      </c>
      <c r="D227" s="363">
        <v>35956</v>
      </c>
      <c r="E227" s="357" t="s">
        <v>1060</v>
      </c>
      <c r="F227" s="358" t="s">
        <v>951</v>
      </c>
      <c r="G227" s="359" t="s">
        <v>272</v>
      </c>
      <c r="H227" s="360">
        <v>443</v>
      </c>
      <c r="I227" s="361">
        <v>3</v>
      </c>
      <c r="J227" s="361">
        <v>12</v>
      </c>
      <c r="K227" s="361"/>
    </row>
    <row r="228" spans="1:11" s="124" customFormat="1" ht="18.75" customHeight="1">
      <c r="A228" s="354">
        <v>59</v>
      </c>
      <c r="B228" s="355" t="str">
        <f t="shared" si="4"/>
        <v>1500M-3-13</v>
      </c>
      <c r="C228" s="356">
        <v>131</v>
      </c>
      <c r="D228" s="363">
        <v>35825</v>
      </c>
      <c r="E228" s="357" t="s">
        <v>1061</v>
      </c>
      <c r="F228" s="358" t="s">
        <v>951</v>
      </c>
      <c r="G228" s="359" t="s">
        <v>272</v>
      </c>
      <c r="H228" s="360">
        <v>443</v>
      </c>
      <c r="I228" s="361">
        <v>3</v>
      </c>
      <c r="J228" s="361">
        <v>13</v>
      </c>
      <c r="K228" s="361"/>
    </row>
    <row r="229" spans="1:11" s="124" customFormat="1" ht="18.75" customHeight="1">
      <c r="A229" s="354">
        <v>60</v>
      </c>
      <c r="B229" s="355" t="str">
        <f t="shared" si="4"/>
        <v>1500M-3-14</v>
      </c>
      <c r="C229" s="356">
        <v>66</v>
      </c>
      <c r="D229" s="363">
        <v>35950</v>
      </c>
      <c r="E229" s="357" t="s">
        <v>1056</v>
      </c>
      <c r="F229" s="358" t="s">
        <v>968</v>
      </c>
      <c r="G229" s="359" t="s">
        <v>272</v>
      </c>
      <c r="H229" s="360">
        <v>445</v>
      </c>
      <c r="I229" s="361">
        <v>3</v>
      </c>
      <c r="J229" s="361">
        <v>14</v>
      </c>
      <c r="K229" s="361"/>
    </row>
    <row r="230" spans="1:11" s="124" customFormat="1" ht="18.75" customHeight="1">
      <c r="A230" s="354">
        <v>61</v>
      </c>
      <c r="B230" s="355" t="str">
        <f t="shared" si="4"/>
        <v>1500M-3-15</v>
      </c>
      <c r="C230" s="356">
        <v>85</v>
      </c>
      <c r="D230" s="363">
        <v>36387</v>
      </c>
      <c r="E230" s="357" t="s">
        <v>1058</v>
      </c>
      <c r="F230" s="358" t="s">
        <v>947</v>
      </c>
      <c r="G230" s="359" t="s">
        <v>272</v>
      </c>
      <c r="H230" s="360">
        <v>445</v>
      </c>
      <c r="I230" s="361">
        <v>3</v>
      </c>
      <c r="J230" s="361">
        <v>15</v>
      </c>
      <c r="K230" s="361"/>
    </row>
    <row r="231" spans="1:11" s="124" customFormat="1" ht="18.75" customHeight="1">
      <c r="A231" s="354">
        <v>62</v>
      </c>
      <c r="B231" s="355" t="str">
        <f t="shared" si="4"/>
        <v>1500M-3-16</v>
      </c>
      <c r="C231" s="356">
        <v>158</v>
      </c>
      <c r="D231" s="363">
        <v>36312</v>
      </c>
      <c r="E231" s="357" t="s">
        <v>1041</v>
      </c>
      <c r="F231" s="358" t="s">
        <v>986</v>
      </c>
      <c r="G231" s="359" t="s">
        <v>272</v>
      </c>
      <c r="H231" s="360">
        <v>445</v>
      </c>
      <c r="I231" s="361">
        <v>3</v>
      </c>
      <c r="J231" s="361">
        <v>16</v>
      </c>
      <c r="K231" s="361"/>
    </row>
    <row r="232" spans="1:11" s="124" customFormat="1" ht="18.75" customHeight="1">
      <c r="A232" s="354">
        <v>63</v>
      </c>
      <c r="B232" s="355" t="str">
        <f t="shared" si="4"/>
        <v>1500M-3-17</v>
      </c>
      <c r="C232" s="356">
        <v>216</v>
      </c>
      <c r="D232" s="363">
        <v>36404</v>
      </c>
      <c r="E232" s="357" t="s">
        <v>1045</v>
      </c>
      <c r="F232" s="358" t="s">
        <v>1046</v>
      </c>
      <c r="G232" s="359" t="s">
        <v>272</v>
      </c>
      <c r="H232" s="360">
        <v>445</v>
      </c>
      <c r="I232" s="361">
        <v>3</v>
      </c>
      <c r="J232" s="361">
        <v>17</v>
      </c>
      <c r="K232" s="361"/>
    </row>
    <row r="233" spans="1:11" s="124" customFormat="1" ht="18.75" customHeight="1">
      <c r="A233" s="354">
        <v>64</v>
      </c>
      <c r="B233" s="355" t="str">
        <f t="shared" si="4"/>
        <v>1500M-3-18</v>
      </c>
      <c r="C233" s="356">
        <v>161</v>
      </c>
      <c r="D233" s="363">
        <v>36353</v>
      </c>
      <c r="E233" s="357" t="s">
        <v>1044</v>
      </c>
      <c r="F233" s="358" t="s">
        <v>986</v>
      </c>
      <c r="G233" s="359" t="s">
        <v>272</v>
      </c>
      <c r="H233" s="360">
        <v>446</v>
      </c>
      <c r="I233" s="361">
        <v>3</v>
      </c>
      <c r="J233" s="361">
        <v>18</v>
      </c>
      <c r="K233" s="361"/>
    </row>
    <row r="234" spans="1:11" s="124" customFormat="1" ht="18.75" customHeight="1">
      <c r="A234" s="354">
        <v>65</v>
      </c>
      <c r="B234" s="355" t="str">
        <f t="shared" si="4"/>
        <v>1500M-3-19</v>
      </c>
      <c r="C234" s="356">
        <v>68</v>
      </c>
      <c r="D234" s="363">
        <v>35492</v>
      </c>
      <c r="E234" s="357" t="s">
        <v>1003</v>
      </c>
      <c r="F234" s="358" t="s">
        <v>968</v>
      </c>
      <c r="G234" s="359" t="s">
        <v>272</v>
      </c>
      <c r="H234" s="360">
        <v>448</v>
      </c>
      <c r="I234" s="361">
        <v>3</v>
      </c>
      <c r="J234" s="361">
        <v>19</v>
      </c>
      <c r="K234" s="361"/>
    </row>
    <row r="235" spans="1:11" s="124" customFormat="1" ht="18.75" customHeight="1">
      <c r="A235" s="354">
        <v>66</v>
      </c>
      <c r="B235" s="355" t="str">
        <f t="shared" si="4"/>
        <v>1500M-3-20</v>
      </c>
      <c r="C235" s="122">
        <v>67</v>
      </c>
      <c r="D235" s="285">
        <v>35462</v>
      </c>
      <c r="E235" s="286" t="s">
        <v>1002</v>
      </c>
      <c r="F235" s="287" t="s">
        <v>968</v>
      </c>
      <c r="G235" s="359" t="s">
        <v>272</v>
      </c>
      <c r="H235" s="165">
        <v>449</v>
      </c>
      <c r="I235" s="361">
        <v>3</v>
      </c>
      <c r="J235" s="361">
        <v>20</v>
      </c>
      <c r="K235" s="289"/>
    </row>
    <row r="236" spans="1:11" s="124" customFormat="1" ht="18.75" customHeight="1">
      <c r="A236" s="354">
        <v>67</v>
      </c>
      <c r="B236" s="355" t="str">
        <f t="shared" si="4"/>
        <v>1500M-3-21</v>
      </c>
      <c r="C236" s="347">
        <v>71</v>
      </c>
      <c r="D236" s="348">
        <v>36193</v>
      </c>
      <c r="E236" s="349" t="s">
        <v>1005</v>
      </c>
      <c r="F236" s="350" t="s">
        <v>968</v>
      </c>
      <c r="G236" s="359" t="s">
        <v>272</v>
      </c>
      <c r="H236" s="352">
        <v>449</v>
      </c>
      <c r="I236" s="361">
        <v>3</v>
      </c>
      <c r="J236" s="361">
        <v>21</v>
      </c>
      <c r="K236" s="353"/>
    </row>
    <row r="237" spans="1:11" s="124" customFormat="1" ht="18.75" customHeight="1" thickBot="1">
      <c r="A237" s="354">
        <v>68</v>
      </c>
      <c r="B237" s="311" t="str">
        <f t="shared" si="4"/>
        <v>1500M-3-22</v>
      </c>
      <c r="C237" s="312">
        <v>50</v>
      </c>
      <c r="D237" s="313">
        <v>36444</v>
      </c>
      <c r="E237" s="314" t="s">
        <v>995</v>
      </c>
      <c r="F237" s="315" t="s">
        <v>958</v>
      </c>
      <c r="G237" s="316" t="s">
        <v>272</v>
      </c>
      <c r="H237" s="317">
        <v>452</v>
      </c>
      <c r="I237" s="318">
        <v>3</v>
      </c>
      <c r="J237" s="365">
        <v>22</v>
      </c>
      <c r="K237" s="318"/>
    </row>
    <row r="238" spans="1:11" s="124" customFormat="1" ht="18.75" customHeight="1">
      <c r="A238" s="319">
        <v>1</v>
      </c>
      <c r="B238" s="320" t="str">
        <f t="shared" si="4"/>
        <v>3000M-1-1</v>
      </c>
      <c r="C238" s="321">
        <v>30</v>
      </c>
      <c r="D238" s="322">
        <v>35831</v>
      </c>
      <c r="E238" s="323" t="s">
        <v>1076</v>
      </c>
      <c r="F238" s="324" t="s">
        <v>1048</v>
      </c>
      <c r="G238" s="362" t="s">
        <v>470</v>
      </c>
      <c r="H238" s="326">
        <v>1055</v>
      </c>
      <c r="I238" s="327">
        <v>1</v>
      </c>
      <c r="J238" s="327">
        <v>1</v>
      </c>
      <c r="K238" s="327"/>
    </row>
    <row r="239" spans="1:11" s="124" customFormat="1" ht="18.75" customHeight="1">
      <c r="A239" s="319">
        <v>2</v>
      </c>
      <c r="B239" s="328" t="str">
        <f t="shared" si="4"/>
        <v>3000M-1-2</v>
      </c>
      <c r="C239" s="321">
        <v>153</v>
      </c>
      <c r="D239" s="322">
        <v>35799</v>
      </c>
      <c r="E239" s="323" t="s">
        <v>1065</v>
      </c>
      <c r="F239" s="324" t="s">
        <v>986</v>
      </c>
      <c r="G239" s="325" t="s">
        <v>470</v>
      </c>
      <c r="H239" s="326">
        <v>1100</v>
      </c>
      <c r="I239" s="327">
        <v>1</v>
      </c>
      <c r="J239" s="327">
        <v>2</v>
      </c>
      <c r="K239" s="327"/>
    </row>
    <row r="240" spans="1:11" s="124" customFormat="1" ht="18.75" customHeight="1">
      <c r="A240" s="319">
        <v>3</v>
      </c>
      <c r="B240" s="328" t="str">
        <f t="shared" si="4"/>
        <v>3000M-1-3</v>
      </c>
      <c r="C240" s="321">
        <v>31</v>
      </c>
      <c r="D240" s="322">
        <v>36229</v>
      </c>
      <c r="E240" s="323" t="s">
        <v>1024</v>
      </c>
      <c r="F240" s="324" t="s">
        <v>1025</v>
      </c>
      <c r="G240" s="325" t="s">
        <v>470</v>
      </c>
      <c r="H240" s="326">
        <v>1100</v>
      </c>
      <c r="I240" s="327">
        <v>1</v>
      </c>
      <c r="J240" s="327">
        <v>3</v>
      </c>
      <c r="K240" s="327"/>
    </row>
    <row r="241" spans="1:11" s="124" customFormat="1" ht="18.75" customHeight="1">
      <c r="A241" s="319">
        <v>4</v>
      </c>
      <c r="B241" s="328" t="str">
        <f t="shared" si="4"/>
        <v>3000M-1-4</v>
      </c>
      <c r="C241" s="321">
        <v>82</v>
      </c>
      <c r="D241" s="322">
        <v>36314</v>
      </c>
      <c r="E241" s="323" t="s">
        <v>1068</v>
      </c>
      <c r="F241" s="324" t="s">
        <v>947</v>
      </c>
      <c r="G241" s="325" t="s">
        <v>470</v>
      </c>
      <c r="H241" s="326">
        <v>1105</v>
      </c>
      <c r="I241" s="327">
        <v>1</v>
      </c>
      <c r="J241" s="327">
        <v>4</v>
      </c>
      <c r="K241" s="327"/>
    </row>
    <row r="242" spans="1:11" s="124" customFormat="1" ht="18.75" customHeight="1">
      <c r="A242" s="319">
        <v>5</v>
      </c>
      <c r="B242" s="328" t="str">
        <f t="shared" si="4"/>
        <v>3000M-1-5</v>
      </c>
      <c r="C242" s="321">
        <v>84</v>
      </c>
      <c r="D242" s="322">
        <v>35900</v>
      </c>
      <c r="E242" s="323" t="s">
        <v>1057</v>
      </c>
      <c r="F242" s="324" t="s">
        <v>947</v>
      </c>
      <c r="G242" s="325" t="s">
        <v>470</v>
      </c>
      <c r="H242" s="326">
        <v>1109</v>
      </c>
      <c r="I242" s="327">
        <v>1</v>
      </c>
      <c r="J242" s="327">
        <v>5</v>
      </c>
      <c r="K242" s="327"/>
    </row>
    <row r="243" spans="1:11" s="124" customFormat="1" ht="18.75" customHeight="1">
      <c r="A243" s="319">
        <v>6</v>
      </c>
      <c r="B243" s="328" t="str">
        <f t="shared" si="4"/>
        <v>3000M-1-6</v>
      </c>
      <c r="C243" s="321">
        <v>120</v>
      </c>
      <c r="D243" s="322">
        <v>35519</v>
      </c>
      <c r="E243" s="323" t="s">
        <v>1069</v>
      </c>
      <c r="F243" s="324" t="s">
        <v>976</v>
      </c>
      <c r="G243" s="325" t="s">
        <v>470</v>
      </c>
      <c r="H243" s="326" t="s">
        <v>877</v>
      </c>
      <c r="I243" s="327">
        <v>1</v>
      </c>
      <c r="J243" s="327">
        <v>6</v>
      </c>
      <c r="K243" s="327"/>
    </row>
    <row r="244" spans="1:11" s="124" customFormat="1" ht="18.75" customHeight="1">
      <c r="A244" s="319">
        <v>7</v>
      </c>
      <c r="B244" s="320" t="str">
        <f t="shared" si="4"/>
        <v>3000M-1-7</v>
      </c>
      <c r="C244" s="321">
        <v>121</v>
      </c>
      <c r="D244" s="322">
        <v>36588</v>
      </c>
      <c r="E244" s="323" t="s">
        <v>1070</v>
      </c>
      <c r="F244" s="324" t="s">
        <v>976</v>
      </c>
      <c r="G244" s="362" t="s">
        <v>470</v>
      </c>
      <c r="H244" s="326" t="s">
        <v>877</v>
      </c>
      <c r="I244" s="327">
        <v>1</v>
      </c>
      <c r="J244" s="327">
        <v>7</v>
      </c>
      <c r="K244" s="327"/>
    </row>
    <row r="245" spans="1:11" s="124" customFormat="1" ht="18.75" customHeight="1">
      <c r="A245" s="319">
        <v>8</v>
      </c>
      <c r="B245" s="328" t="str">
        <f t="shared" si="4"/>
        <v>3000M-1-8</v>
      </c>
      <c r="C245" s="321">
        <v>122</v>
      </c>
      <c r="D245" s="322">
        <v>35995</v>
      </c>
      <c r="E245" s="323" t="s">
        <v>1072</v>
      </c>
      <c r="F245" s="324" t="s">
        <v>976</v>
      </c>
      <c r="G245" s="325" t="s">
        <v>470</v>
      </c>
      <c r="H245" s="326" t="s">
        <v>877</v>
      </c>
      <c r="I245" s="327">
        <v>1</v>
      </c>
      <c r="J245" s="327">
        <v>8</v>
      </c>
      <c r="K245" s="327"/>
    </row>
    <row r="246" spans="1:11" s="124" customFormat="1" ht="18.75" customHeight="1">
      <c r="A246" s="319">
        <v>9</v>
      </c>
      <c r="B246" s="328" t="str">
        <f t="shared" si="4"/>
        <v>3000M-1-9</v>
      </c>
      <c r="C246" s="321">
        <v>186</v>
      </c>
      <c r="D246" s="322">
        <v>36194</v>
      </c>
      <c r="E246" s="323" t="s">
        <v>1077</v>
      </c>
      <c r="F246" s="324" t="s">
        <v>1054</v>
      </c>
      <c r="G246" s="325" t="s">
        <v>470</v>
      </c>
      <c r="H246" s="326" t="s">
        <v>877</v>
      </c>
      <c r="I246" s="327">
        <v>1</v>
      </c>
      <c r="J246" s="327">
        <v>9</v>
      </c>
      <c r="K246" s="327"/>
    </row>
    <row r="247" spans="1:11" s="124" customFormat="1" ht="18.75" customHeight="1">
      <c r="A247" s="319">
        <v>10</v>
      </c>
      <c r="B247" s="328" t="str">
        <f t="shared" si="4"/>
        <v>3000M-1-10</v>
      </c>
      <c r="C247" s="321">
        <v>203</v>
      </c>
      <c r="D247" s="322">
        <v>36316</v>
      </c>
      <c r="E247" s="323" t="s">
        <v>1067</v>
      </c>
      <c r="F247" s="324" t="s">
        <v>928</v>
      </c>
      <c r="G247" s="325" t="s">
        <v>470</v>
      </c>
      <c r="H247" s="326" t="s">
        <v>877</v>
      </c>
      <c r="I247" s="327">
        <v>1</v>
      </c>
      <c r="J247" s="327">
        <v>10</v>
      </c>
      <c r="K247" s="327"/>
    </row>
    <row r="248" spans="1:11" s="124" customFormat="1" ht="18.75" customHeight="1">
      <c r="A248" s="319">
        <v>11</v>
      </c>
      <c r="B248" s="328" t="str">
        <f t="shared" si="4"/>
        <v>3000M-1-11</v>
      </c>
      <c r="C248" s="321">
        <v>210</v>
      </c>
      <c r="D248" s="322">
        <v>35796</v>
      </c>
      <c r="E248" s="323" t="s">
        <v>1071</v>
      </c>
      <c r="F248" s="324" t="s">
        <v>900</v>
      </c>
      <c r="G248" s="325" t="s">
        <v>470</v>
      </c>
      <c r="H248" s="326"/>
      <c r="I248" s="327">
        <v>1</v>
      </c>
      <c r="J248" s="327">
        <v>11</v>
      </c>
      <c r="K248" s="327"/>
    </row>
    <row r="249" spans="1:11" s="124" customFormat="1" ht="18.75" customHeight="1">
      <c r="A249" s="319">
        <v>12</v>
      </c>
      <c r="B249" s="328" t="str">
        <f t="shared" si="4"/>
        <v>3000M-2-1</v>
      </c>
      <c r="C249" s="321">
        <v>3</v>
      </c>
      <c r="D249" s="322">
        <v>35866</v>
      </c>
      <c r="E249" s="323" t="s">
        <v>1074</v>
      </c>
      <c r="F249" s="324" t="s">
        <v>989</v>
      </c>
      <c r="G249" s="325" t="s">
        <v>470</v>
      </c>
      <c r="H249" s="326">
        <v>955</v>
      </c>
      <c r="I249" s="327">
        <v>2</v>
      </c>
      <c r="J249" s="327">
        <v>1</v>
      </c>
      <c r="K249" s="327"/>
    </row>
    <row r="250" spans="1:11" s="124" customFormat="1" ht="18.75" customHeight="1">
      <c r="A250" s="319">
        <v>13</v>
      </c>
      <c r="B250" s="328" t="str">
        <f t="shared" si="4"/>
        <v>3000M-2-2</v>
      </c>
      <c r="C250" s="321">
        <v>4</v>
      </c>
      <c r="D250" s="322">
        <v>36439</v>
      </c>
      <c r="E250" s="323" t="s">
        <v>1055</v>
      </c>
      <c r="F250" s="324" t="s">
        <v>989</v>
      </c>
      <c r="G250" s="325" t="s">
        <v>470</v>
      </c>
      <c r="H250" s="326">
        <v>957</v>
      </c>
      <c r="I250" s="327">
        <v>2</v>
      </c>
      <c r="J250" s="327">
        <v>2</v>
      </c>
      <c r="K250" s="327"/>
    </row>
    <row r="251" spans="1:11" s="124" customFormat="1" ht="18.75" customHeight="1">
      <c r="A251" s="319">
        <v>14</v>
      </c>
      <c r="B251" s="328" t="str">
        <f t="shared" si="4"/>
        <v>3000M-2-3</v>
      </c>
      <c r="C251" s="321">
        <v>34</v>
      </c>
      <c r="D251" s="322">
        <v>35596</v>
      </c>
      <c r="E251" s="323" t="s">
        <v>1026</v>
      </c>
      <c r="F251" s="324" t="s">
        <v>956</v>
      </c>
      <c r="G251" s="325" t="s">
        <v>470</v>
      </c>
      <c r="H251" s="326">
        <v>1004</v>
      </c>
      <c r="I251" s="327">
        <v>2</v>
      </c>
      <c r="J251" s="327">
        <v>3</v>
      </c>
      <c r="K251" s="327"/>
    </row>
    <row r="252" spans="1:11" s="124" customFormat="1" ht="18.75" customHeight="1">
      <c r="A252" s="319">
        <v>15</v>
      </c>
      <c r="B252" s="328" t="str">
        <f t="shared" si="4"/>
        <v>3000M-2-4</v>
      </c>
      <c r="C252" s="321">
        <v>200</v>
      </c>
      <c r="D252" s="322">
        <v>36069</v>
      </c>
      <c r="E252" s="323" t="s">
        <v>936</v>
      </c>
      <c r="F252" s="324" t="s">
        <v>928</v>
      </c>
      <c r="G252" s="325" t="s">
        <v>470</v>
      </c>
      <c r="H252" s="326">
        <v>1010</v>
      </c>
      <c r="I252" s="327">
        <v>2</v>
      </c>
      <c r="J252" s="327">
        <v>4</v>
      </c>
      <c r="K252" s="327"/>
    </row>
    <row r="253" spans="1:11" s="124" customFormat="1" ht="18.75" customHeight="1">
      <c r="A253" s="319">
        <v>16</v>
      </c>
      <c r="B253" s="328" t="str">
        <f t="shared" si="4"/>
        <v>3000M-2-5</v>
      </c>
      <c r="C253" s="321">
        <v>133</v>
      </c>
      <c r="D253" s="322">
        <v>35980</v>
      </c>
      <c r="E253" s="323" t="s">
        <v>1062</v>
      </c>
      <c r="F253" s="324" t="s">
        <v>951</v>
      </c>
      <c r="G253" s="325" t="s">
        <v>470</v>
      </c>
      <c r="H253" s="326">
        <v>1017</v>
      </c>
      <c r="I253" s="327">
        <v>2</v>
      </c>
      <c r="J253" s="327">
        <v>5</v>
      </c>
      <c r="K253" s="327"/>
    </row>
    <row r="254" spans="1:11" s="124" customFormat="1" ht="18.75" customHeight="1">
      <c r="A254" s="319">
        <v>17</v>
      </c>
      <c r="B254" s="328" t="str">
        <f t="shared" si="4"/>
        <v>3000M-2-6</v>
      </c>
      <c r="C254" s="321">
        <v>144</v>
      </c>
      <c r="D254" s="322">
        <v>35688</v>
      </c>
      <c r="E254" s="323" t="s">
        <v>1075</v>
      </c>
      <c r="F254" s="324" t="s">
        <v>933</v>
      </c>
      <c r="G254" s="325" t="s">
        <v>470</v>
      </c>
      <c r="H254" s="326">
        <v>1030</v>
      </c>
      <c r="I254" s="327">
        <v>2</v>
      </c>
      <c r="J254" s="327">
        <v>6</v>
      </c>
      <c r="K254" s="327"/>
    </row>
    <row r="255" spans="1:11" s="124" customFormat="1" ht="18.75" customHeight="1">
      <c r="A255" s="319">
        <v>18</v>
      </c>
      <c r="B255" s="328" t="str">
        <f t="shared" si="4"/>
        <v>3000M-2-7</v>
      </c>
      <c r="C255" s="321">
        <v>142</v>
      </c>
      <c r="D255" s="322">
        <v>36159</v>
      </c>
      <c r="E255" s="323" t="s">
        <v>1063</v>
      </c>
      <c r="F255" s="324" t="s">
        <v>933</v>
      </c>
      <c r="G255" s="325" t="s">
        <v>470</v>
      </c>
      <c r="H255" s="326">
        <v>450</v>
      </c>
      <c r="I255" s="327">
        <v>2</v>
      </c>
      <c r="J255" s="327">
        <v>7</v>
      </c>
      <c r="K255" s="327"/>
    </row>
    <row r="256" spans="1:11" s="124" customFormat="1" ht="18.75" customHeight="1">
      <c r="A256" s="319">
        <v>19</v>
      </c>
      <c r="B256" s="328" t="str">
        <f t="shared" si="4"/>
        <v>3000M-2-8</v>
      </c>
      <c r="C256" s="321">
        <v>66</v>
      </c>
      <c r="D256" s="322">
        <v>35950</v>
      </c>
      <c r="E256" s="323" t="s">
        <v>1056</v>
      </c>
      <c r="F256" s="324" t="s">
        <v>968</v>
      </c>
      <c r="G256" s="325" t="s">
        <v>470</v>
      </c>
      <c r="H256" s="326">
        <v>1037</v>
      </c>
      <c r="I256" s="327">
        <v>2</v>
      </c>
      <c r="J256" s="327">
        <v>8</v>
      </c>
      <c r="K256" s="327"/>
    </row>
    <row r="257" spans="1:11" s="124" customFormat="1" ht="18.75" customHeight="1">
      <c r="A257" s="319">
        <v>20</v>
      </c>
      <c r="B257" s="328" t="str">
        <f t="shared" si="4"/>
        <v>3000M-2-9</v>
      </c>
      <c r="C257" s="321">
        <v>130</v>
      </c>
      <c r="D257" s="322">
        <v>35956</v>
      </c>
      <c r="E257" s="323" t="s">
        <v>1060</v>
      </c>
      <c r="F257" s="324" t="s">
        <v>951</v>
      </c>
      <c r="G257" s="325" t="s">
        <v>470</v>
      </c>
      <c r="H257" s="326">
        <v>1038</v>
      </c>
      <c r="I257" s="327">
        <v>2</v>
      </c>
      <c r="J257" s="327">
        <v>9</v>
      </c>
      <c r="K257" s="327"/>
    </row>
    <row r="258" spans="1:11" s="124" customFormat="1" ht="18.75" customHeight="1">
      <c r="A258" s="319">
        <v>21</v>
      </c>
      <c r="B258" s="328" t="str">
        <f t="shared" si="4"/>
        <v>3000M-2-10</v>
      </c>
      <c r="C258" s="321">
        <v>85</v>
      </c>
      <c r="D258" s="322">
        <v>36387</v>
      </c>
      <c r="E258" s="323" t="s">
        <v>1058</v>
      </c>
      <c r="F258" s="324" t="s">
        <v>947</v>
      </c>
      <c r="G258" s="325" t="s">
        <v>470</v>
      </c>
      <c r="H258" s="326">
        <v>1040</v>
      </c>
      <c r="I258" s="327">
        <v>2</v>
      </c>
      <c r="J258" s="327">
        <v>10</v>
      </c>
      <c r="K258" s="327"/>
    </row>
    <row r="259" spans="1:11" s="124" customFormat="1" ht="18.75" customHeight="1">
      <c r="A259" s="319">
        <v>22</v>
      </c>
      <c r="B259" s="328" t="str">
        <f aca="true" t="shared" si="5" ref="B259:B310">CONCATENATE(G259,"-",I259,"-",J259)</f>
        <v>3000M-2-11</v>
      </c>
      <c r="C259" s="321">
        <v>143</v>
      </c>
      <c r="D259" s="322">
        <v>35431</v>
      </c>
      <c r="E259" s="323" t="s">
        <v>1064</v>
      </c>
      <c r="F259" s="324" t="s">
        <v>933</v>
      </c>
      <c r="G259" s="325" t="s">
        <v>470</v>
      </c>
      <c r="H259" s="326">
        <v>1040</v>
      </c>
      <c r="I259" s="327">
        <v>2</v>
      </c>
      <c r="J259" s="327">
        <v>11</v>
      </c>
      <c r="K259" s="327"/>
    </row>
    <row r="260" spans="1:11" s="124" customFormat="1" ht="18.75" customHeight="1">
      <c r="A260" s="319">
        <v>23</v>
      </c>
      <c r="B260" s="328" t="str">
        <f t="shared" si="5"/>
        <v>3000M-2-12</v>
      </c>
      <c r="C260" s="321">
        <v>140</v>
      </c>
      <c r="D260" s="322">
        <v>36321</v>
      </c>
      <c r="E260" s="323" t="s">
        <v>1073</v>
      </c>
      <c r="F260" s="324" t="s">
        <v>951</v>
      </c>
      <c r="G260" s="325" t="s">
        <v>470</v>
      </c>
      <c r="H260" s="326">
        <v>1047</v>
      </c>
      <c r="I260" s="327">
        <v>2</v>
      </c>
      <c r="J260" s="327">
        <v>12</v>
      </c>
      <c r="K260" s="327"/>
    </row>
    <row r="261" spans="1:11" s="124" customFormat="1" ht="18.75" customHeight="1" thickBot="1">
      <c r="A261" s="329">
        <v>24</v>
      </c>
      <c r="B261" s="330" t="str">
        <f t="shared" si="5"/>
        <v>3000M-2-13</v>
      </c>
      <c r="C261" s="331">
        <v>162</v>
      </c>
      <c r="D261" s="332">
        <v>36753</v>
      </c>
      <c r="E261" s="333" t="s">
        <v>1066</v>
      </c>
      <c r="F261" s="334" t="s">
        <v>986</v>
      </c>
      <c r="G261" s="335" t="s">
        <v>470</v>
      </c>
      <c r="H261" s="336">
        <v>1050</v>
      </c>
      <c r="I261" s="337">
        <v>2</v>
      </c>
      <c r="J261" s="337">
        <v>13</v>
      </c>
      <c r="K261" s="337"/>
    </row>
    <row r="262" spans="1:11" s="124" customFormat="1" ht="18.75" customHeight="1">
      <c r="A262" s="354">
        <v>1</v>
      </c>
      <c r="B262" s="355" t="str">
        <f t="shared" si="5"/>
        <v>100M.ENG-1-2</v>
      </c>
      <c r="C262" s="356">
        <v>80</v>
      </c>
      <c r="D262" s="363">
        <v>36161</v>
      </c>
      <c r="E262" s="357" t="s">
        <v>1079</v>
      </c>
      <c r="F262" s="358" t="s">
        <v>1080</v>
      </c>
      <c r="G262" s="359" t="s">
        <v>271</v>
      </c>
      <c r="H262" s="360" t="s">
        <v>877</v>
      </c>
      <c r="I262" s="361">
        <v>1</v>
      </c>
      <c r="J262" s="361">
        <v>2</v>
      </c>
      <c r="K262" s="361"/>
    </row>
    <row r="263" spans="1:11" s="124" customFormat="1" ht="18.75" customHeight="1">
      <c r="A263" s="276">
        <v>2</v>
      </c>
      <c r="B263" s="202" t="str">
        <f t="shared" si="5"/>
        <v>100M.ENG-1-3</v>
      </c>
      <c r="C263" s="122">
        <v>189</v>
      </c>
      <c r="D263" s="285">
        <v>36880</v>
      </c>
      <c r="E263" s="286" t="s">
        <v>935</v>
      </c>
      <c r="F263" s="287" t="s">
        <v>926</v>
      </c>
      <c r="G263" s="288" t="s">
        <v>271</v>
      </c>
      <c r="H263" s="165">
        <v>1760</v>
      </c>
      <c r="I263" s="289">
        <v>1</v>
      </c>
      <c r="J263" s="289">
        <v>3</v>
      </c>
      <c r="K263" s="289"/>
    </row>
    <row r="264" spans="1:11" s="124" customFormat="1" ht="18.75" customHeight="1">
      <c r="A264" s="276">
        <v>3</v>
      </c>
      <c r="B264" s="202" t="str">
        <f t="shared" si="5"/>
        <v>100M.ENG-1-4</v>
      </c>
      <c r="C264" s="122">
        <v>41</v>
      </c>
      <c r="D264" s="285">
        <v>35431</v>
      </c>
      <c r="E264" s="286" t="s">
        <v>1078</v>
      </c>
      <c r="F264" s="287" t="s">
        <v>956</v>
      </c>
      <c r="G264" s="288" t="s">
        <v>271</v>
      </c>
      <c r="H264" s="165">
        <v>1412</v>
      </c>
      <c r="I264" s="289">
        <v>1</v>
      </c>
      <c r="J264" s="289">
        <v>4</v>
      </c>
      <c r="K264" s="289"/>
    </row>
    <row r="265" spans="1:11" s="124" customFormat="1" ht="18.75" customHeight="1">
      <c r="A265" s="276">
        <v>4</v>
      </c>
      <c r="B265" s="202" t="str">
        <f t="shared" si="5"/>
        <v>100M.ENG-1-5</v>
      </c>
      <c r="C265" s="122">
        <v>157</v>
      </c>
      <c r="D265" s="285">
        <v>36282</v>
      </c>
      <c r="E265" s="286" t="s">
        <v>1087</v>
      </c>
      <c r="F265" s="287" t="s">
        <v>986</v>
      </c>
      <c r="G265" s="288" t="s">
        <v>271</v>
      </c>
      <c r="H265" s="165">
        <v>1590</v>
      </c>
      <c r="I265" s="289">
        <v>1</v>
      </c>
      <c r="J265" s="289">
        <v>5</v>
      </c>
      <c r="K265" s="289"/>
    </row>
    <row r="266" spans="1:11" s="124" customFormat="1" ht="18.75" customHeight="1">
      <c r="A266" s="276">
        <v>5</v>
      </c>
      <c r="B266" s="202" t="str">
        <f t="shared" si="5"/>
        <v>100M.ENG-1-6</v>
      </c>
      <c r="C266" s="122">
        <v>180</v>
      </c>
      <c r="D266" s="285">
        <v>36370</v>
      </c>
      <c r="E266" s="286" t="s">
        <v>1090</v>
      </c>
      <c r="F266" s="287" t="s">
        <v>1019</v>
      </c>
      <c r="G266" s="288" t="s">
        <v>271</v>
      </c>
      <c r="H266" s="165">
        <v>1788</v>
      </c>
      <c r="I266" s="289">
        <v>1</v>
      </c>
      <c r="J266" s="289">
        <v>6</v>
      </c>
      <c r="K266" s="289"/>
    </row>
    <row r="267" spans="1:11" s="124" customFormat="1" ht="18.75" customHeight="1">
      <c r="A267" s="276">
        <v>6</v>
      </c>
      <c r="B267" s="202" t="str">
        <f t="shared" si="5"/>
        <v>100M.ENG-1-7</v>
      </c>
      <c r="C267" s="122">
        <v>149</v>
      </c>
      <c r="D267" s="285">
        <v>36529</v>
      </c>
      <c r="E267" s="286" t="s">
        <v>1085</v>
      </c>
      <c r="F267" s="287" t="s">
        <v>1086</v>
      </c>
      <c r="G267" s="288" t="s">
        <v>271</v>
      </c>
      <c r="H267" s="165" t="s">
        <v>877</v>
      </c>
      <c r="I267" s="289">
        <v>1</v>
      </c>
      <c r="J267" s="289">
        <v>7</v>
      </c>
      <c r="K267" s="289"/>
    </row>
    <row r="268" spans="1:11" s="124" customFormat="1" ht="18.75" customHeight="1">
      <c r="A268" s="276">
        <v>7</v>
      </c>
      <c r="B268" s="202" t="str">
        <f t="shared" si="5"/>
        <v>100M.ENG-2-2</v>
      </c>
      <c r="C268" s="122">
        <v>123</v>
      </c>
      <c r="D268" s="285">
        <v>36297</v>
      </c>
      <c r="E268" s="286" t="s">
        <v>1083</v>
      </c>
      <c r="F268" s="287" t="s">
        <v>976</v>
      </c>
      <c r="G268" s="288" t="s">
        <v>271</v>
      </c>
      <c r="H268" s="165" t="s">
        <v>877</v>
      </c>
      <c r="I268" s="289">
        <v>2</v>
      </c>
      <c r="J268" s="289">
        <v>2</v>
      </c>
      <c r="K268" s="289"/>
    </row>
    <row r="269" spans="1:11" s="124" customFormat="1" ht="18.75" customHeight="1">
      <c r="A269" s="276">
        <v>8</v>
      </c>
      <c r="B269" s="202" t="str">
        <f t="shared" si="5"/>
        <v>100M.ENG-2-3</v>
      </c>
      <c r="C269" s="122">
        <v>187</v>
      </c>
      <c r="D269" s="285">
        <v>36605</v>
      </c>
      <c r="E269" s="286" t="s">
        <v>1053</v>
      </c>
      <c r="F269" s="287" t="s">
        <v>1054</v>
      </c>
      <c r="G269" s="288" t="s">
        <v>271</v>
      </c>
      <c r="H269" s="165">
        <v>1774</v>
      </c>
      <c r="I269" s="289">
        <v>2</v>
      </c>
      <c r="J269" s="289">
        <v>3</v>
      </c>
      <c r="K269" s="289"/>
    </row>
    <row r="270" spans="1:11" s="124" customFormat="1" ht="18.75" customHeight="1">
      <c r="A270" s="276">
        <v>9</v>
      </c>
      <c r="B270" s="202" t="str">
        <f t="shared" si="5"/>
        <v>100M.ENG-2-4</v>
      </c>
      <c r="C270" s="122">
        <v>188</v>
      </c>
      <c r="D270" s="285">
        <v>35621</v>
      </c>
      <c r="E270" s="286" t="s">
        <v>934</v>
      </c>
      <c r="F270" s="287" t="s">
        <v>926</v>
      </c>
      <c r="G270" s="288" t="s">
        <v>271</v>
      </c>
      <c r="H270" s="165">
        <v>1515</v>
      </c>
      <c r="I270" s="289">
        <v>2</v>
      </c>
      <c r="J270" s="289">
        <v>4</v>
      </c>
      <c r="K270" s="289"/>
    </row>
    <row r="271" spans="1:11" s="124" customFormat="1" ht="18.75" customHeight="1">
      <c r="A271" s="276">
        <v>10</v>
      </c>
      <c r="B271" s="202" t="str">
        <f t="shared" si="5"/>
        <v>100M.ENG-2-5</v>
      </c>
      <c r="C271" s="122">
        <v>181</v>
      </c>
      <c r="D271" s="285">
        <v>35873</v>
      </c>
      <c r="E271" s="286" t="s">
        <v>1091</v>
      </c>
      <c r="F271" s="287" t="s">
        <v>1019</v>
      </c>
      <c r="G271" s="288" t="s">
        <v>271</v>
      </c>
      <c r="H271" s="165">
        <v>1625</v>
      </c>
      <c r="I271" s="289">
        <v>2</v>
      </c>
      <c r="J271" s="289">
        <v>5</v>
      </c>
      <c r="K271" s="289"/>
    </row>
    <row r="272" spans="1:11" s="124" customFormat="1" ht="18.75" customHeight="1">
      <c r="A272" s="276">
        <v>11</v>
      </c>
      <c r="B272" s="202" t="str">
        <f t="shared" si="5"/>
        <v>100M.ENG-2-6</v>
      </c>
      <c r="C272" s="122">
        <v>111</v>
      </c>
      <c r="D272" s="285">
        <v>36432</v>
      </c>
      <c r="E272" s="286" t="s">
        <v>1082</v>
      </c>
      <c r="F272" s="287" t="s">
        <v>918</v>
      </c>
      <c r="G272" s="288" t="s">
        <v>271</v>
      </c>
      <c r="H272" s="165">
        <v>1826</v>
      </c>
      <c r="I272" s="289">
        <v>2</v>
      </c>
      <c r="J272" s="289">
        <v>6</v>
      </c>
      <c r="K272" s="289"/>
    </row>
    <row r="273" spans="1:11" s="124" customFormat="1" ht="18.75" customHeight="1">
      <c r="A273" s="276">
        <v>12</v>
      </c>
      <c r="B273" s="202" t="str">
        <f t="shared" si="5"/>
        <v>100M.ENG-2-7</v>
      </c>
      <c r="C273" s="122">
        <v>179</v>
      </c>
      <c r="D273" s="285">
        <v>35486</v>
      </c>
      <c r="E273" s="286" t="s">
        <v>1088</v>
      </c>
      <c r="F273" s="287" t="s">
        <v>1089</v>
      </c>
      <c r="G273" s="288" t="s">
        <v>271</v>
      </c>
      <c r="H273" s="165" t="s">
        <v>877</v>
      </c>
      <c r="I273" s="289">
        <v>2</v>
      </c>
      <c r="J273" s="289">
        <v>7</v>
      </c>
      <c r="K273" s="289"/>
    </row>
    <row r="274" spans="1:11" s="124" customFormat="1" ht="18.75" customHeight="1">
      <c r="A274" s="276">
        <v>13</v>
      </c>
      <c r="B274" s="202" t="str">
        <f t="shared" si="5"/>
        <v>100M.ENG-3-2</v>
      </c>
      <c r="C274" s="122">
        <v>124</v>
      </c>
      <c r="D274" s="285">
        <v>35588</v>
      </c>
      <c r="E274" s="286" t="s">
        <v>1084</v>
      </c>
      <c r="F274" s="287" t="s">
        <v>976</v>
      </c>
      <c r="G274" s="288" t="s">
        <v>271</v>
      </c>
      <c r="H274" s="165" t="s">
        <v>877</v>
      </c>
      <c r="I274" s="289">
        <v>3</v>
      </c>
      <c r="J274" s="289">
        <v>2</v>
      </c>
      <c r="K274" s="289"/>
    </row>
    <row r="275" spans="1:11" s="124" customFormat="1" ht="18.75" customHeight="1">
      <c r="A275" s="276">
        <v>14</v>
      </c>
      <c r="B275" s="202" t="str">
        <f t="shared" si="5"/>
        <v>100M.ENG-3-3</v>
      </c>
      <c r="C275" s="122">
        <v>190</v>
      </c>
      <c r="D275" s="285">
        <v>36557</v>
      </c>
      <c r="E275" s="286" t="s">
        <v>931</v>
      </c>
      <c r="F275" s="287" t="s">
        <v>926</v>
      </c>
      <c r="G275" s="288" t="s">
        <v>271</v>
      </c>
      <c r="H275" s="165">
        <v>1780</v>
      </c>
      <c r="I275" s="289">
        <v>3</v>
      </c>
      <c r="J275" s="289">
        <v>3</v>
      </c>
      <c r="K275" s="289"/>
    </row>
    <row r="276" spans="1:11" s="124" customFormat="1" ht="18.75" customHeight="1">
      <c r="A276" s="276">
        <v>15</v>
      </c>
      <c r="B276" s="202" t="str">
        <f t="shared" si="5"/>
        <v>100M.ENG-3-4</v>
      </c>
      <c r="C276" s="122">
        <v>35</v>
      </c>
      <c r="D276" s="285">
        <v>36397</v>
      </c>
      <c r="E276" s="286" t="s">
        <v>1092</v>
      </c>
      <c r="F276" s="287" t="s">
        <v>956</v>
      </c>
      <c r="G276" s="288" t="s">
        <v>271</v>
      </c>
      <c r="H276" s="165">
        <v>1540</v>
      </c>
      <c r="I276" s="289">
        <v>3</v>
      </c>
      <c r="J276" s="289">
        <v>4</v>
      </c>
      <c r="K276" s="289"/>
    </row>
    <row r="277" spans="1:11" s="124" customFormat="1" ht="18.75" customHeight="1">
      <c r="A277" s="276">
        <v>16</v>
      </c>
      <c r="B277" s="202" t="str">
        <f t="shared" si="5"/>
        <v>100M.ENG-3-5</v>
      </c>
      <c r="C277" s="122">
        <v>96</v>
      </c>
      <c r="D277" s="285">
        <v>36398</v>
      </c>
      <c r="E277" s="286" t="s">
        <v>1081</v>
      </c>
      <c r="F277" s="287" t="s">
        <v>972</v>
      </c>
      <c r="G277" s="288" t="s">
        <v>271</v>
      </c>
      <c r="H277" s="165">
        <v>1710</v>
      </c>
      <c r="I277" s="289">
        <v>3</v>
      </c>
      <c r="J277" s="289">
        <v>5</v>
      </c>
      <c r="K277" s="289"/>
    </row>
    <row r="278" spans="1:11" s="124" customFormat="1" ht="18.75" customHeight="1" thickBot="1">
      <c r="A278" s="310">
        <v>17</v>
      </c>
      <c r="B278" s="311" t="str">
        <f t="shared" si="5"/>
        <v>100M.ENG-3-6</v>
      </c>
      <c r="C278" s="312">
        <v>59</v>
      </c>
      <c r="D278" s="313">
        <v>36395</v>
      </c>
      <c r="E278" s="314" t="s">
        <v>910</v>
      </c>
      <c r="F278" s="315" t="s">
        <v>909</v>
      </c>
      <c r="G278" s="316" t="s">
        <v>271</v>
      </c>
      <c r="H278" s="317">
        <v>1981</v>
      </c>
      <c r="I278" s="318">
        <v>3</v>
      </c>
      <c r="J278" s="318">
        <v>6</v>
      </c>
      <c r="K278" s="289"/>
    </row>
    <row r="279" spans="1:11" s="124" customFormat="1" ht="18.75" customHeight="1">
      <c r="A279" s="319">
        <v>1</v>
      </c>
      <c r="B279" s="320" t="str">
        <f t="shared" si="5"/>
        <v>400M.ENG-1-2</v>
      </c>
      <c r="C279" s="321">
        <v>123</v>
      </c>
      <c r="D279" s="322">
        <v>36297</v>
      </c>
      <c r="E279" s="323" t="s">
        <v>1083</v>
      </c>
      <c r="F279" s="324" t="s">
        <v>976</v>
      </c>
      <c r="G279" s="362" t="s">
        <v>469</v>
      </c>
      <c r="H279" s="326" t="s">
        <v>877</v>
      </c>
      <c r="I279" s="327">
        <v>1</v>
      </c>
      <c r="J279" s="327">
        <v>2</v>
      </c>
      <c r="K279" s="327"/>
    </row>
    <row r="280" spans="1:11" s="124" customFormat="1" ht="18.75" customHeight="1">
      <c r="A280" s="319">
        <v>2</v>
      </c>
      <c r="B280" s="328" t="str">
        <f t="shared" si="5"/>
        <v>400M.ENG-1-3</v>
      </c>
      <c r="C280" s="321">
        <v>187</v>
      </c>
      <c r="D280" s="322">
        <v>36605</v>
      </c>
      <c r="E280" s="323" t="s">
        <v>1053</v>
      </c>
      <c r="F280" s="324" t="s">
        <v>1054</v>
      </c>
      <c r="G280" s="325" t="s">
        <v>469</v>
      </c>
      <c r="H280" s="326">
        <v>7300</v>
      </c>
      <c r="I280" s="327">
        <v>1</v>
      </c>
      <c r="J280" s="327">
        <v>3</v>
      </c>
      <c r="K280" s="327"/>
    </row>
    <row r="281" spans="1:11" s="124" customFormat="1" ht="18.75" customHeight="1">
      <c r="A281" s="319">
        <v>3</v>
      </c>
      <c r="B281" s="328" t="str">
        <f t="shared" si="5"/>
        <v>400M.ENG-1-4</v>
      </c>
      <c r="C281" s="321">
        <v>157</v>
      </c>
      <c r="D281" s="322">
        <v>36282</v>
      </c>
      <c r="E281" s="323" t="s">
        <v>1087</v>
      </c>
      <c r="F281" s="324" t="s">
        <v>986</v>
      </c>
      <c r="G281" s="325" t="s">
        <v>469</v>
      </c>
      <c r="H281" s="326">
        <v>6810</v>
      </c>
      <c r="I281" s="327">
        <v>1</v>
      </c>
      <c r="J281" s="327">
        <v>4</v>
      </c>
      <c r="K281" s="327"/>
    </row>
    <row r="282" spans="1:11" s="124" customFormat="1" ht="18.75" customHeight="1">
      <c r="A282" s="319">
        <v>4</v>
      </c>
      <c r="B282" s="328" t="str">
        <f t="shared" si="5"/>
        <v>400M.ENG-1-5</v>
      </c>
      <c r="C282" s="321">
        <v>111</v>
      </c>
      <c r="D282" s="322">
        <v>36432</v>
      </c>
      <c r="E282" s="323" t="s">
        <v>1082</v>
      </c>
      <c r="F282" s="324" t="s">
        <v>918</v>
      </c>
      <c r="G282" s="325" t="s">
        <v>469</v>
      </c>
      <c r="H282" s="326">
        <v>7000</v>
      </c>
      <c r="I282" s="327">
        <v>1</v>
      </c>
      <c r="J282" s="327">
        <v>5</v>
      </c>
      <c r="K282" s="327"/>
    </row>
    <row r="283" spans="1:11" s="124" customFormat="1" ht="18.75" customHeight="1">
      <c r="A283" s="319">
        <v>5</v>
      </c>
      <c r="B283" s="328" t="str">
        <f t="shared" si="5"/>
        <v>400M.ENG-1-6</v>
      </c>
      <c r="C283" s="321">
        <v>189</v>
      </c>
      <c r="D283" s="322">
        <v>36880</v>
      </c>
      <c r="E283" s="323" t="s">
        <v>935</v>
      </c>
      <c r="F283" s="324" t="s">
        <v>926</v>
      </c>
      <c r="G283" s="325" t="s">
        <v>469</v>
      </c>
      <c r="H283" s="326">
        <v>7800</v>
      </c>
      <c r="I283" s="327">
        <v>1</v>
      </c>
      <c r="J283" s="327">
        <v>6</v>
      </c>
      <c r="K283" s="327"/>
    </row>
    <row r="284" spans="1:11" s="124" customFormat="1" ht="18.75" customHeight="1">
      <c r="A284" s="319">
        <v>6</v>
      </c>
      <c r="B284" s="328" t="str">
        <f t="shared" si="5"/>
        <v>400M.ENG-1-7</v>
      </c>
      <c r="C284" s="321">
        <v>124</v>
      </c>
      <c r="D284" s="322">
        <v>35588</v>
      </c>
      <c r="E284" s="323" t="s">
        <v>1084</v>
      </c>
      <c r="F284" s="324" t="s">
        <v>976</v>
      </c>
      <c r="G284" s="325" t="s">
        <v>469</v>
      </c>
      <c r="H284" s="326" t="s">
        <v>877</v>
      </c>
      <c r="I284" s="327">
        <v>1</v>
      </c>
      <c r="J284" s="327">
        <v>7</v>
      </c>
      <c r="K284" s="327"/>
    </row>
    <row r="285" spans="1:11" s="124" customFormat="1" ht="18.75" customHeight="1">
      <c r="A285" s="319">
        <v>7</v>
      </c>
      <c r="B285" s="328" t="str">
        <f t="shared" si="5"/>
        <v>400M.ENG-2-2</v>
      </c>
      <c r="C285" s="321">
        <v>100</v>
      </c>
      <c r="D285" s="322">
        <v>35445</v>
      </c>
      <c r="E285" s="323" t="s">
        <v>984</v>
      </c>
      <c r="F285" s="324" t="s">
        <v>914</v>
      </c>
      <c r="G285" s="325" t="s">
        <v>469</v>
      </c>
      <c r="H285" s="326">
        <v>6600</v>
      </c>
      <c r="I285" s="327">
        <v>2</v>
      </c>
      <c r="J285" s="327">
        <v>2</v>
      </c>
      <c r="K285" s="327"/>
    </row>
    <row r="286" spans="1:11" s="124" customFormat="1" ht="18.75" customHeight="1">
      <c r="A286" s="319">
        <v>8</v>
      </c>
      <c r="B286" s="328" t="str">
        <f t="shared" si="5"/>
        <v>400M.ENG-2-3</v>
      </c>
      <c r="C286" s="321">
        <v>132</v>
      </c>
      <c r="D286" s="322">
        <v>36071</v>
      </c>
      <c r="E286" s="323" t="s">
        <v>977</v>
      </c>
      <c r="F286" s="324" t="s">
        <v>951</v>
      </c>
      <c r="G286" s="325" t="s">
        <v>469</v>
      </c>
      <c r="H286" s="326">
        <v>6380</v>
      </c>
      <c r="I286" s="327">
        <v>2</v>
      </c>
      <c r="J286" s="327">
        <v>3</v>
      </c>
      <c r="K286" s="327"/>
    </row>
    <row r="287" spans="1:11" s="124" customFormat="1" ht="18.75" customHeight="1">
      <c r="A287" s="319">
        <v>9</v>
      </c>
      <c r="B287" s="328" t="str">
        <f t="shared" si="5"/>
        <v>400M.ENG-2-4</v>
      </c>
      <c r="C287" s="321">
        <v>43</v>
      </c>
      <c r="D287" s="322">
        <v>35552</v>
      </c>
      <c r="E287" s="323" t="s">
        <v>1093</v>
      </c>
      <c r="F287" s="324" t="s">
        <v>956</v>
      </c>
      <c r="G287" s="325" t="s">
        <v>469</v>
      </c>
      <c r="H287" s="326">
        <v>6263</v>
      </c>
      <c r="I287" s="327">
        <v>2</v>
      </c>
      <c r="J287" s="327">
        <v>4</v>
      </c>
      <c r="K287" s="327"/>
    </row>
    <row r="288" spans="1:11" s="124" customFormat="1" ht="18.75" customHeight="1">
      <c r="A288" s="319">
        <v>10</v>
      </c>
      <c r="B288" s="328" t="str">
        <f t="shared" si="5"/>
        <v>400M.ENG-2-5</v>
      </c>
      <c r="C288" s="321">
        <v>150</v>
      </c>
      <c r="D288" s="322">
        <v>35765</v>
      </c>
      <c r="E288" s="323" t="s">
        <v>963</v>
      </c>
      <c r="F288" s="324" t="s">
        <v>964</v>
      </c>
      <c r="G288" s="325" t="s">
        <v>469</v>
      </c>
      <c r="H288" s="326">
        <v>6350</v>
      </c>
      <c r="I288" s="327">
        <v>2</v>
      </c>
      <c r="J288" s="327">
        <v>5</v>
      </c>
      <c r="K288" s="327"/>
    </row>
    <row r="289" spans="1:11" s="124" customFormat="1" ht="18.75" customHeight="1">
      <c r="A289" s="319">
        <v>11</v>
      </c>
      <c r="B289" s="328" t="str">
        <f t="shared" si="5"/>
        <v>400M.ENG-2-6</v>
      </c>
      <c r="C289" s="321">
        <v>99</v>
      </c>
      <c r="D289" s="322">
        <v>35606</v>
      </c>
      <c r="E289" s="323" t="s">
        <v>1032</v>
      </c>
      <c r="F289" s="324" t="s">
        <v>914</v>
      </c>
      <c r="G289" s="325" t="s">
        <v>469</v>
      </c>
      <c r="H289" s="326">
        <v>6500</v>
      </c>
      <c r="I289" s="327">
        <v>2</v>
      </c>
      <c r="J289" s="327">
        <v>6</v>
      </c>
      <c r="K289" s="327"/>
    </row>
    <row r="290" spans="1:11" s="124" customFormat="1" ht="18.75" customHeight="1">
      <c r="A290" s="319">
        <v>12</v>
      </c>
      <c r="B290" s="328" t="str">
        <f t="shared" si="5"/>
        <v>400M.ENG-2-7</v>
      </c>
      <c r="C290" s="321">
        <v>170</v>
      </c>
      <c r="D290" s="322">
        <v>35976</v>
      </c>
      <c r="E290" s="323" t="s">
        <v>978</v>
      </c>
      <c r="F290" s="324" t="s">
        <v>922</v>
      </c>
      <c r="G290" s="325" t="s">
        <v>469</v>
      </c>
      <c r="H290" s="326">
        <v>6635</v>
      </c>
      <c r="I290" s="327">
        <v>2</v>
      </c>
      <c r="J290" s="327">
        <v>7</v>
      </c>
      <c r="K290" s="327"/>
    </row>
    <row r="291" spans="1:11" s="124" customFormat="1" ht="18.75" customHeight="1" thickBot="1">
      <c r="A291" s="329">
        <v>13</v>
      </c>
      <c r="B291" s="330" t="str">
        <f t="shared" si="5"/>
        <v>400M.ENG-2-8</v>
      </c>
      <c r="C291" s="331">
        <v>91</v>
      </c>
      <c r="D291" s="332">
        <v>36319</v>
      </c>
      <c r="E291" s="333" t="s">
        <v>971</v>
      </c>
      <c r="F291" s="334" t="s">
        <v>972</v>
      </c>
      <c r="G291" s="335" t="s">
        <v>469</v>
      </c>
      <c r="H291" s="336">
        <v>6780</v>
      </c>
      <c r="I291" s="337">
        <v>2</v>
      </c>
      <c r="J291" s="337">
        <v>8</v>
      </c>
      <c r="K291" s="337"/>
    </row>
    <row r="292" spans="1:11" s="124" customFormat="1" ht="18.75" customHeight="1">
      <c r="A292" s="354">
        <v>1</v>
      </c>
      <c r="B292" s="355" t="str">
        <f t="shared" si="5"/>
        <v>2000M.ENG-1-1</v>
      </c>
      <c r="C292" s="356">
        <v>42</v>
      </c>
      <c r="D292" s="363">
        <v>35613</v>
      </c>
      <c r="E292" s="357" t="s">
        <v>1096</v>
      </c>
      <c r="F292" s="358" t="s">
        <v>956</v>
      </c>
      <c r="G292" s="359" t="s">
        <v>553</v>
      </c>
      <c r="H292" s="360">
        <v>715</v>
      </c>
      <c r="I292" s="361">
        <v>1</v>
      </c>
      <c r="J292" s="361">
        <v>1</v>
      </c>
      <c r="K292" s="361"/>
    </row>
    <row r="293" spans="1:11" s="124" customFormat="1" ht="18.75" customHeight="1">
      <c r="A293" s="276">
        <v>2</v>
      </c>
      <c r="B293" s="202" t="str">
        <f t="shared" si="5"/>
        <v>2000M.ENG-1-2</v>
      </c>
      <c r="C293" s="122">
        <v>99</v>
      </c>
      <c r="D293" s="285">
        <v>35606</v>
      </c>
      <c r="E293" s="286" t="s">
        <v>1032</v>
      </c>
      <c r="F293" s="287" t="s">
        <v>914</v>
      </c>
      <c r="G293" s="288" t="s">
        <v>553</v>
      </c>
      <c r="H293" s="165">
        <v>720</v>
      </c>
      <c r="I293" s="289">
        <v>1</v>
      </c>
      <c r="J293" s="289">
        <v>2</v>
      </c>
      <c r="K293" s="289"/>
    </row>
    <row r="294" spans="1:11" s="124" customFormat="1" ht="18.75" customHeight="1">
      <c r="A294" s="276">
        <v>3</v>
      </c>
      <c r="B294" s="202" t="str">
        <f t="shared" si="5"/>
        <v>2000M.ENG-1-3</v>
      </c>
      <c r="C294" s="122">
        <v>131</v>
      </c>
      <c r="D294" s="285">
        <v>35825</v>
      </c>
      <c r="E294" s="286" t="s">
        <v>1061</v>
      </c>
      <c r="F294" s="287" t="s">
        <v>951</v>
      </c>
      <c r="G294" s="288" t="s">
        <v>553</v>
      </c>
      <c r="H294" s="165">
        <v>720</v>
      </c>
      <c r="I294" s="289">
        <v>1</v>
      </c>
      <c r="J294" s="289">
        <v>3</v>
      </c>
      <c r="K294" s="289"/>
    </row>
    <row r="295" spans="1:11" s="124" customFormat="1" ht="18.75" customHeight="1">
      <c r="A295" s="276">
        <v>4</v>
      </c>
      <c r="B295" s="202" t="str">
        <f t="shared" si="5"/>
        <v>2000M.ENG-1-4</v>
      </c>
      <c r="C295" s="122">
        <v>36</v>
      </c>
      <c r="D295" s="285">
        <v>35668</v>
      </c>
      <c r="E295" s="286" t="s">
        <v>994</v>
      </c>
      <c r="F295" s="287" t="s">
        <v>956</v>
      </c>
      <c r="G295" s="288" t="s">
        <v>553</v>
      </c>
      <c r="H295" s="165">
        <v>720</v>
      </c>
      <c r="I295" s="289">
        <v>1</v>
      </c>
      <c r="J295" s="289">
        <v>4</v>
      </c>
      <c r="K295" s="289"/>
    </row>
    <row r="296" spans="1:11" s="124" customFormat="1" ht="18.75" customHeight="1">
      <c r="A296" s="276">
        <v>5</v>
      </c>
      <c r="B296" s="202" t="str">
        <f t="shared" si="5"/>
        <v>2000M.ENG-1-5</v>
      </c>
      <c r="C296" s="122">
        <v>135</v>
      </c>
      <c r="D296" s="285">
        <v>35451</v>
      </c>
      <c r="E296" s="286" t="s">
        <v>1037</v>
      </c>
      <c r="F296" s="287" t="s">
        <v>951</v>
      </c>
      <c r="G296" s="288" t="s">
        <v>553</v>
      </c>
      <c r="H296" s="165">
        <v>723</v>
      </c>
      <c r="I296" s="289">
        <v>1</v>
      </c>
      <c r="J296" s="289">
        <v>5</v>
      </c>
      <c r="K296" s="289"/>
    </row>
    <row r="297" spans="1:11" s="124" customFormat="1" ht="18.75" customHeight="1">
      <c r="A297" s="276">
        <v>6</v>
      </c>
      <c r="B297" s="202" t="str">
        <f t="shared" si="5"/>
        <v>2000M.ENG-1-6</v>
      </c>
      <c r="C297" s="122">
        <v>31</v>
      </c>
      <c r="D297" s="285">
        <v>36229</v>
      </c>
      <c r="E297" s="286" t="s">
        <v>1024</v>
      </c>
      <c r="F297" s="287" t="s">
        <v>1025</v>
      </c>
      <c r="G297" s="288" t="s">
        <v>553</v>
      </c>
      <c r="H297" s="165">
        <v>730</v>
      </c>
      <c r="I297" s="289">
        <v>1</v>
      </c>
      <c r="J297" s="289">
        <v>6</v>
      </c>
      <c r="K297" s="289"/>
    </row>
    <row r="298" spans="1:11" s="124" customFormat="1" ht="18.75" customHeight="1">
      <c r="A298" s="276">
        <v>7</v>
      </c>
      <c r="B298" s="202" t="str">
        <f t="shared" si="5"/>
        <v>2000M.ENG-1-7</v>
      </c>
      <c r="C298" s="122">
        <v>101</v>
      </c>
      <c r="D298" s="285">
        <v>36080</v>
      </c>
      <c r="E298" s="286" t="s">
        <v>974</v>
      </c>
      <c r="F298" s="287" t="s">
        <v>914</v>
      </c>
      <c r="G298" s="288" t="s">
        <v>553</v>
      </c>
      <c r="H298" s="165">
        <v>734</v>
      </c>
      <c r="I298" s="289">
        <v>1</v>
      </c>
      <c r="J298" s="289">
        <v>7</v>
      </c>
      <c r="K298" s="289"/>
    </row>
    <row r="299" spans="1:11" s="124" customFormat="1" ht="18.75" customHeight="1">
      <c r="A299" s="276">
        <v>8</v>
      </c>
      <c r="B299" s="202" t="str">
        <f t="shared" si="5"/>
        <v>2000M.ENG-1-8</v>
      </c>
      <c r="C299" s="122">
        <v>144</v>
      </c>
      <c r="D299" s="285">
        <v>35688</v>
      </c>
      <c r="E299" s="286" t="s">
        <v>1075</v>
      </c>
      <c r="F299" s="287" t="s">
        <v>933</v>
      </c>
      <c r="G299" s="288" t="s">
        <v>553</v>
      </c>
      <c r="H299" s="165">
        <v>740</v>
      </c>
      <c r="I299" s="289">
        <v>1</v>
      </c>
      <c r="J299" s="289">
        <v>8</v>
      </c>
      <c r="K299" s="289"/>
    </row>
    <row r="300" spans="1:11" s="124" customFormat="1" ht="18.75" customHeight="1">
      <c r="A300" s="276">
        <v>9</v>
      </c>
      <c r="B300" s="202" t="str">
        <f t="shared" si="5"/>
        <v>2000M.ENG-1-9</v>
      </c>
      <c r="C300" s="122">
        <v>30</v>
      </c>
      <c r="D300" s="285">
        <v>35831</v>
      </c>
      <c r="E300" s="286" t="s">
        <v>1076</v>
      </c>
      <c r="F300" s="287" t="s">
        <v>1048</v>
      </c>
      <c r="G300" s="288" t="s">
        <v>553</v>
      </c>
      <c r="H300" s="165">
        <v>744</v>
      </c>
      <c r="I300" s="289">
        <v>1</v>
      </c>
      <c r="J300" s="289">
        <v>9</v>
      </c>
      <c r="K300" s="289"/>
    </row>
    <row r="301" spans="1:11" s="124" customFormat="1" ht="18.75" customHeight="1">
      <c r="A301" s="276">
        <v>10</v>
      </c>
      <c r="B301" s="202" t="str">
        <f t="shared" si="5"/>
        <v>2000M.ENG-1-10</v>
      </c>
      <c r="C301" s="122">
        <v>225</v>
      </c>
      <c r="D301" s="285">
        <v>36023</v>
      </c>
      <c r="E301" s="286" t="s">
        <v>1047</v>
      </c>
      <c r="F301" s="287" t="s">
        <v>1048</v>
      </c>
      <c r="G301" s="288" t="s">
        <v>553</v>
      </c>
      <c r="H301" s="165">
        <v>755</v>
      </c>
      <c r="I301" s="289">
        <v>1</v>
      </c>
      <c r="J301" s="289">
        <v>10</v>
      </c>
      <c r="K301" s="289"/>
    </row>
    <row r="302" spans="1:11" s="124" customFormat="1" ht="18.75" customHeight="1">
      <c r="A302" s="276">
        <v>11</v>
      </c>
      <c r="B302" s="202" t="str">
        <f t="shared" si="5"/>
        <v>2000M.ENG-1-11</v>
      </c>
      <c r="C302" s="122">
        <v>226</v>
      </c>
      <c r="D302" s="285">
        <v>36219</v>
      </c>
      <c r="E302" s="286" t="s">
        <v>1049</v>
      </c>
      <c r="F302" s="287" t="s">
        <v>1048</v>
      </c>
      <c r="G302" s="288" t="s">
        <v>553</v>
      </c>
      <c r="H302" s="165">
        <v>759</v>
      </c>
      <c r="I302" s="289">
        <v>1</v>
      </c>
      <c r="J302" s="289">
        <v>11</v>
      </c>
      <c r="K302" s="289"/>
    </row>
    <row r="303" spans="1:11" s="124" customFormat="1" ht="18.75" customHeight="1">
      <c r="A303" s="276">
        <v>12</v>
      </c>
      <c r="B303" s="202" t="str">
        <f t="shared" si="5"/>
        <v>2000M.ENG-1-12</v>
      </c>
      <c r="C303" s="122">
        <v>186</v>
      </c>
      <c r="D303" s="285">
        <v>36194</v>
      </c>
      <c r="E303" s="286" t="s">
        <v>1077</v>
      </c>
      <c r="F303" s="287" t="s">
        <v>1054</v>
      </c>
      <c r="G303" s="288" t="s">
        <v>553</v>
      </c>
      <c r="H303" s="165">
        <v>803</v>
      </c>
      <c r="I303" s="289">
        <v>1</v>
      </c>
      <c r="J303" s="289">
        <v>12</v>
      </c>
      <c r="K303" s="289"/>
    </row>
    <row r="304" spans="1:11" s="124" customFormat="1" ht="18.75" customHeight="1">
      <c r="A304" s="276">
        <v>13</v>
      </c>
      <c r="B304" s="202" t="str">
        <f t="shared" si="5"/>
        <v>2000M.ENG-1-13</v>
      </c>
      <c r="C304" s="122">
        <v>3</v>
      </c>
      <c r="D304" s="285">
        <v>35866</v>
      </c>
      <c r="E304" s="286" t="s">
        <v>1074</v>
      </c>
      <c r="F304" s="287" t="s">
        <v>989</v>
      </c>
      <c r="G304" s="288" t="s">
        <v>553</v>
      </c>
      <c r="H304" s="165" t="s">
        <v>877</v>
      </c>
      <c r="I304" s="289">
        <v>1</v>
      </c>
      <c r="J304" s="289">
        <v>13</v>
      </c>
      <c r="K304" s="289"/>
    </row>
    <row r="305" spans="1:11" s="124" customFormat="1" ht="18.75" customHeight="1">
      <c r="A305" s="276">
        <v>14</v>
      </c>
      <c r="B305" s="202" t="str">
        <f t="shared" si="5"/>
        <v>2000M.ENG-1-14</v>
      </c>
      <c r="C305" s="122">
        <v>13</v>
      </c>
      <c r="D305" s="285">
        <v>35796</v>
      </c>
      <c r="E305" s="286" t="s">
        <v>1094</v>
      </c>
      <c r="F305" s="287" t="s">
        <v>903</v>
      </c>
      <c r="G305" s="288" t="s">
        <v>553</v>
      </c>
      <c r="H305" s="165" t="s">
        <v>877</v>
      </c>
      <c r="I305" s="289">
        <v>1</v>
      </c>
      <c r="J305" s="289">
        <v>14</v>
      </c>
      <c r="K305" s="289"/>
    </row>
    <row r="306" spans="1:11" s="124" customFormat="1" ht="18.75" customHeight="1">
      <c r="A306" s="276">
        <v>15</v>
      </c>
      <c r="B306" s="202" t="str">
        <f t="shared" si="5"/>
        <v>2000M.ENG-1-15</v>
      </c>
      <c r="C306" s="122">
        <v>25</v>
      </c>
      <c r="D306" s="285">
        <v>36290</v>
      </c>
      <c r="E306" s="286" t="s">
        <v>1095</v>
      </c>
      <c r="F306" s="287" t="s">
        <v>905</v>
      </c>
      <c r="G306" s="288" t="s">
        <v>553</v>
      </c>
      <c r="H306" s="165" t="s">
        <v>877</v>
      </c>
      <c r="I306" s="289">
        <v>1</v>
      </c>
      <c r="J306" s="289">
        <v>15</v>
      </c>
      <c r="K306" s="289"/>
    </row>
    <row r="307" spans="1:11" s="124" customFormat="1" ht="18.75" customHeight="1">
      <c r="A307" s="276">
        <v>16</v>
      </c>
      <c r="B307" s="202" t="str">
        <f t="shared" si="5"/>
        <v>2000M.ENG-1-16</v>
      </c>
      <c r="C307" s="122">
        <v>126</v>
      </c>
      <c r="D307" s="285">
        <v>36680</v>
      </c>
      <c r="E307" s="286" t="s">
        <v>1035</v>
      </c>
      <c r="F307" s="287" t="s">
        <v>976</v>
      </c>
      <c r="G307" s="288" t="s">
        <v>553</v>
      </c>
      <c r="H307" s="165" t="s">
        <v>877</v>
      </c>
      <c r="I307" s="289">
        <v>1</v>
      </c>
      <c r="J307" s="289">
        <v>16</v>
      </c>
      <c r="K307" s="289"/>
    </row>
    <row r="308" spans="1:11" s="124" customFormat="1" ht="18.75" customHeight="1">
      <c r="A308" s="276">
        <v>17</v>
      </c>
      <c r="B308" s="202" t="str">
        <f t="shared" si="5"/>
        <v>2000M.ENG-1-17</v>
      </c>
      <c r="C308" s="122">
        <v>122</v>
      </c>
      <c r="D308" s="285">
        <v>35995</v>
      </c>
      <c r="E308" s="286" t="s">
        <v>1072</v>
      </c>
      <c r="F308" s="287" t="s">
        <v>976</v>
      </c>
      <c r="G308" s="288" t="s">
        <v>553</v>
      </c>
      <c r="H308" s="165" t="s">
        <v>877</v>
      </c>
      <c r="I308" s="289">
        <v>1</v>
      </c>
      <c r="J308" s="289">
        <v>17</v>
      </c>
      <c r="K308" s="289"/>
    </row>
    <row r="309" spans="1:11" s="124" customFormat="1" ht="18.75" customHeight="1">
      <c r="A309" s="276">
        <v>18</v>
      </c>
      <c r="B309" s="202" t="str">
        <f t="shared" si="5"/>
        <v>2000M.ENG-1-18</v>
      </c>
      <c r="C309" s="122">
        <v>142</v>
      </c>
      <c r="D309" s="285">
        <v>36159</v>
      </c>
      <c r="E309" s="286" t="s">
        <v>1063</v>
      </c>
      <c r="F309" s="287" t="s">
        <v>933</v>
      </c>
      <c r="G309" s="288" t="s">
        <v>553</v>
      </c>
      <c r="H309" s="165" t="s">
        <v>877</v>
      </c>
      <c r="I309" s="289">
        <v>1</v>
      </c>
      <c r="J309" s="289">
        <v>18</v>
      </c>
      <c r="K309" s="289"/>
    </row>
    <row r="310" spans="1:11" s="124" customFormat="1" ht="18.75" customHeight="1" thickBot="1">
      <c r="A310" s="310">
        <v>11</v>
      </c>
      <c r="B310" s="311" t="str">
        <f t="shared" si="5"/>
        <v>2000M.ENG-1-19</v>
      </c>
      <c r="C310" s="312">
        <v>182</v>
      </c>
      <c r="D310" s="313">
        <v>36003</v>
      </c>
      <c r="E310" s="314" t="s">
        <v>1018</v>
      </c>
      <c r="F310" s="315" t="s">
        <v>1019</v>
      </c>
      <c r="G310" s="316" t="s">
        <v>553</v>
      </c>
      <c r="H310" s="317" t="s">
        <v>877</v>
      </c>
      <c r="I310" s="318">
        <v>1</v>
      </c>
      <c r="J310" s="318">
        <v>19</v>
      </c>
      <c r="K310" s="318"/>
    </row>
    <row r="311" spans="1:11" s="124" customFormat="1" ht="18.75" customHeight="1">
      <c r="A311" s="319">
        <v>1</v>
      </c>
      <c r="B311" s="320" t="str">
        <f aca="true" t="shared" si="6" ref="B311:B323">CONCATENATE(G311,"-",I311,"-",J311)</f>
        <v>5000M.YUR-1-1</v>
      </c>
      <c r="C311" s="321">
        <v>214</v>
      </c>
      <c r="D311" s="322">
        <v>36526</v>
      </c>
      <c r="E311" s="323" t="s">
        <v>1097</v>
      </c>
      <c r="F311" s="324" t="s">
        <v>900</v>
      </c>
      <c r="G311" s="362" t="s">
        <v>771</v>
      </c>
      <c r="H311" s="326" t="s">
        <v>877</v>
      </c>
      <c r="I311" s="327">
        <v>1</v>
      </c>
      <c r="J311" s="327">
        <v>1</v>
      </c>
      <c r="K311" s="327"/>
    </row>
    <row r="312" spans="1:11" s="124" customFormat="1" ht="18.75" customHeight="1">
      <c r="A312" s="319">
        <v>2</v>
      </c>
      <c r="B312" s="328" t="str">
        <f t="shared" si="6"/>
        <v>5000M.YUR-1-2</v>
      </c>
      <c r="C312" s="321">
        <v>6</v>
      </c>
      <c r="D312" s="322">
        <v>36659</v>
      </c>
      <c r="E312" s="323" t="s">
        <v>1098</v>
      </c>
      <c r="F312" s="324" t="s">
        <v>992</v>
      </c>
      <c r="G312" s="325" t="s">
        <v>771</v>
      </c>
      <c r="H312" s="326" t="s">
        <v>877</v>
      </c>
      <c r="I312" s="327">
        <v>1</v>
      </c>
      <c r="J312" s="327">
        <v>2</v>
      </c>
      <c r="K312" s="327"/>
    </row>
    <row r="313" spans="1:11" s="124" customFormat="1" ht="18.75" customHeight="1">
      <c r="A313" s="319">
        <v>3</v>
      </c>
      <c r="B313" s="328" t="str">
        <f t="shared" si="6"/>
        <v>5000M.YUR-1-3</v>
      </c>
      <c r="C313" s="321">
        <v>7</v>
      </c>
      <c r="D313" s="322">
        <v>35646</v>
      </c>
      <c r="E313" s="323" t="s">
        <v>1099</v>
      </c>
      <c r="F313" s="324" t="s">
        <v>992</v>
      </c>
      <c r="G313" s="325" t="s">
        <v>771</v>
      </c>
      <c r="H313" s="326" t="s">
        <v>877</v>
      </c>
      <c r="I313" s="327">
        <v>1</v>
      </c>
      <c r="J313" s="327">
        <v>3</v>
      </c>
      <c r="K313" s="327"/>
    </row>
    <row r="314" spans="1:11" s="124" customFormat="1" ht="18.75" customHeight="1">
      <c r="A314" s="319">
        <v>4</v>
      </c>
      <c r="B314" s="328" t="str">
        <f t="shared" si="6"/>
        <v>5000M.YUR-1-4</v>
      </c>
      <c r="C314" s="321">
        <v>8</v>
      </c>
      <c r="D314" s="322">
        <v>36434</v>
      </c>
      <c r="E314" s="323" t="s">
        <v>1100</v>
      </c>
      <c r="F314" s="324" t="s">
        <v>992</v>
      </c>
      <c r="G314" s="325" t="s">
        <v>771</v>
      </c>
      <c r="H314" s="326" t="s">
        <v>877</v>
      </c>
      <c r="I314" s="327">
        <v>1</v>
      </c>
      <c r="J314" s="327">
        <v>4</v>
      </c>
      <c r="K314" s="327"/>
    </row>
    <row r="315" spans="1:11" s="124" customFormat="1" ht="18.75" customHeight="1">
      <c r="A315" s="319">
        <v>5</v>
      </c>
      <c r="B315" s="328" t="str">
        <f t="shared" si="6"/>
        <v>5000M.YUR-1-5</v>
      </c>
      <c r="C315" s="321">
        <v>9</v>
      </c>
      <c r="D315" s="322">
        <v>36251</v>
      </c>
      <c r="E315" s="323" t="s">
        <v>1101</v>
      </c>
      <c r="F315" s="324" t="s">
        <v>992</v>
      </c>
      <c r="G315" s="325" t="s">
        <v>771</v>
      </c>
      <c r="H315" s="326" t="s">
        <v>877</v>
      </c>
      <c r="I315" s="327">
        <v>1</v>
      </c>
      <c r="J315" s="327">
        <v>5</v>
      </c>
      <c r="K315" s="327"/>
    </row>
    <row r="316" spans="1:11" s="124" customFormat="1" ht="18.75" customHeight="1">
      <c r="A316" s="319">
        <v>6</v>
      </c>
      <c r="B316" s="328" t="str">
        <f t="shared" si="6"/>
        <v>5000M.YUR-1-6</v>
      </c>
      <c r="C316" s="321">
        <v>22</v>
      </c>
      <c r="D316" s="322">
        <v>35540</v>
      </c>
      <c r="E316" s="323" t="s">
        <v>981</v>
      </c>
      <c r="F316" s="324" t="s">
        <v>905</v>
      </c>
      <c r="G316" s="325" t="s">
        <v>771</v>
      </c>
      <c r="H316" s="326" t="s">
        <v>877</v>
      </c>
      <c r="I316" s="327">
        <v>1</v>
      </c>
      <c r="J316" s="327">
        <v>6</v>
      </c>
      <c r="K316" s="327"/>
    </row>
    <row r="317" spans="1:11" s="124" customFormat="1" ht="18.75" customHeight="1">
      <c r="A317" s="319">
        <v>7</v>
      </c>
      <c r="B317" s="328" t="str">
        <f t="shared" si="6"/>
        <v>5000M.YUR-1-7</v>
      </c>
      <c r="C317" s="321">
        <v>29</v>
      </c>
      <c r="D317" s="322">
        <v>35643</v>
      </c>
      <c r="E317" s="323" t="s">
        <v>1102</v>
      </c>
      <c r="F317" s="324" t="s">
        <v>907</v>
      </c>
      <c r="G317" s="325" t="s">
        <v>771</v>
      </c>
      <c r="H317" s="326" t="s">
        <v>877</v>
      </c>
      <c r="I317" s="327">
        <v>1</v>
      </c>
      <c r="J317" s="327">
        <v>7</v>
      </c>
      <c r="K317" s="327"/>
    </row>
    <row r="318" spans="1:11" s="124" customFormat="1" ht="18.75" customHeight="1">
      <c r="A318" s="319">
        <v>8</v>
      </c>
      <c r="B318" s="328" t="str">
        <f t="shared" si="6"/>
        <v>5000M.YUR-1-8</v>
      </c>
      <c r="C318" s="321">
        <v>118</v>
      </c>
      <c r="D318" s="322">
        <v>36540</v>
      </c>
      <c r="E318" s="323" t="s">
        <v>1103</v>
      </c>
      <c r="F318" s="324" t="s">
        <v>958</v>
      </c>
      <c r="G318" s="325" t="s">
        <v>771</v>
      </c>
      <c r="H318" s="326" t="s">
        <v>877</v>
      </c>
      <c r="I318" s="327">
        <v>1</v>
      </c>
      <c r="J318" s="327">
        <v>8</v>
      </c>
      <c r="K318" s="327"/>
    </row>
    <row r="319" spans="1:11" s="124" customFormat="1" ht="18.75" customHeight="1">
      <c r="A319" s="319">
        <v>9</v>
      </c>
      <c r="B319" s="328" t="str">
        <f t="shared" si="6"/>
        <v>5000M.YUR-1-9</v>
      </c>
      <c r="C319" s="321">
        <v>119</v>
      </c>
      <c r="D319" s="322" t="s">
        <v>1104</v>
      </c>
      <c r="E319" s="323" t="s">
        <v>1105</v>
      </c>
      <c r="F319" s="324" t="s">
        <v>958</v>
      </c>
      <c r="G319" s="325" t="s">
        <v>771</v>
      </c>
      <c r="H319" s="326" t="s">
        <v>877</v>
      </c>
      <c r="I319" s="327">
        <v>1</v>
      </c>
      <c r="J319" s="327">
        <v>9</v>
      </c>
      <c r="K319" s="327"/>
    </row>
    <row r="320" spans="1:11" s="124" customFormat="1" ht="18.75" customHeight="1">
      <c r="A320" s="319">
        <v>10</v>
      </c>
      <c r="B320" s="328" t="str">
        <f t="shared" si="6"/>
        <v>5000M.YUR-1-10</v>
      </c>
      <c r="C320" s="321">
        <v>206</v>
      </c>
      <c r="D320" s="322">
        <v>35796</v>
      </c>
      <c r="E320" s="323" t="s">
        <v>1106</v>
      </c>
      <c r="F320" s="324" t="s">
        <v>958</v>
      </c>
      <c r="G320" s="325" t="s">
        <v>771</v>
      </c>
      <c r="H320" s="326" t="s">
        <v>877</v>
      </c>
      <c r="I320" s="327">
        <v>1</v>
      </c>
      <c r="J320" s="327">
        <v>10</v>
      </c>
      <c r="K320" s="327"/>
    </row>
    <row r="321" spans="1:11" s="124" customFormat="1" ht="18.75" customHeight="1">
      <c r="A321" s="319">
        <v>11</v>
      </c>
      <c r="B321" s="328" t="str">
        <f t="shared" si="6"/>
        <v>5000M.YUR-1-11</v>
      </c>
      <c r="C321" s="321">
        <v>82</v>
      </c>
      <c r="D321" s="322">
        <v>36314</v>
      </c>
      <c r="E321" s="323" t="s">
        <v>1068</v>
      </c>
      <c r="F321" s="324" t="s">
        <v>947</v>
      </c>
      <c r="G321" s="325" t="s">
        <v>771</v>
      </c>
      <c r="H321" s="326" t="s">
        <v>877</v>
      </c>
      <c r="I321" s="327">
        <v>1</v>
      </c>
      <c r="J321" s="327">
        <v>11</v>
      </c>
      <c r="K321" s="327"/>
    </row>
    <row r="322" spans="1:11" s="124" customFormat="1" ht="18.75" customHeight="1">
      <c r="A322" s="319">
        <v>12</v>
      </c>
      <c r="B322" s="328" t="str">
        <f t="shared" si="6"/>
        <v>5000M.YUR-1-12</v>
      </c>
      <c r="C322" s="321">
        <v>115</v>
      </c>
      <c r="D322" s="322">
        <v>35812</v>
      </c>
      <c r="E322" s="323" t="s">
        <v>1107</v>
      </c>
      <c r="F322" s="324" t="s">
        <v>918</v>
      </c>
      <c r="G322" s="325" t="s">
        <v>771</v>
      </c>
      <c r="H322" s="326" t="s">
        <v>877</v>
      </c>
      <c r="I322" s="327">
        <v>1</v>
      </c>
      <c r="J322" s="327">
        <v>12</v>
      </c>
      <c r="K322" s="327"/>
    </row>
    <row r="323" spans="1:11" s="124" customFormat="1" ht="18.75" customHeight="1">
      <c r="A323" s="319">
        <v>13</v>
      </c>
      <c r="B323" s="328" t="str">
        <f t="shared" si="6"/>
        <v>5000M.YUR-1-13</v>
      </c>
      <c r="C323" s="321">
        <v>204</v>
      </c>
      <c r="D323" s="322">
        <v>36434</v>
      </c>
      <c r="E323" s="323" t="s">
        <v>980</v>
      </c>
      <c r="F323" s="324" t="s">
        <v>928</v>
      </c>
      <c r="G323" s="325" t="s">
        <v>771</v>
      </c>
      <c r="H323" s="326" t="s">
        <v>877</v>
      </c>
      <c r="I323" s="327">
        <v>1</v>
      </c>
      <c r="J323" s="327">
        <v>13</v>
      </c>
      <c r="K323" s="327"/>
    </row>
    <row r="324" spans="1:11" s="124" customFormat="1" ht="18.75" customHeight="1" thickBot="1">
      <c r="A324" s="329">
        <v>14</v>
      </c>
      <c r="B324" s="330" t="str">
        <f>CONCATENATE(G324,"-",I324,"-",J324)</f>
        <v>5000M.YUR-1-14</v>
      </c>
      <c r="C324" s="331">
        <v>205</v>
      </c>
      <c r="D324" s="332">
        <v>36739</v>
      </c>
      <c r="E324" s="333" t="s">
        <v>1108</v>
      </c>
      <c r="F324" s="334" t="s">
        <v>928</v>
      </c>
      <c r="G324" s="335" t="s">
        <v>771</v>
      </c>
      <c r="H324" s="336" t="s">
        <v>877</v>
      </c>
      <c r="I324" s="337">
        <v>1</v>
      </c>
      <c r="J324" s="337">
        <v>14</v>
      </c>
      <c r="K324" s="337"/>
    </row>
    <row r="325" spans="1:11" s="124" customFormat="1" ht="18.75" customHeight="1">
      <c r="A325" s="354">
        <v>1</v>
      </c>
      <c r="B325" s="355" t="str">
        <f aca="true" t="shared" si="7" ref="B325:B356">CONCATENATE(G325,"-",K325)</f>
        <v>GÜLLE-1</v>
      </c>
      <c r="C325" s="356">
        <v>23</v>
      </c>
      <c r="D325" s="363">
        <v>36644</v>
      </c>
      <c r="E325" s="357" t="s">
        <v>1109</v>
      </c>
      <c r="F325" s="358" t="s">
        <v>905</v>
      </c>
      <c r="G325" s="359" t="s">
        <v>273</v>
      </c>
      <c r="H325" s="360" t="s">
        <v>877</v>
      </c>
      <c r="I325" s="361"/>
      <c r="J325" s="361"/>
      <c r="K325" s="361">
        <v>1</v>
      </c>
    </row>
    <row r="326" spans="1:11" s="124" customFormat="1" ht="18.75" customHeight="1">
      <c r="A326" s="276">
        <v>2</v>
      </c>
      <c r="B326" s="202" t="str">
        <f t="shared" si="7"/>
        <v>GÜLLE-2</v>
      </c>
      <c r="C326" s="122">
        <v>24</v>
      </c>
      <c r="D326" s="285">
        <v>35827</v>
      </c>
      <c r="E326" s="286" t="s">
        <v>1110</v>
      </c>
      <c r="F326" s="287" t="s">
        <v>905</v>
      </c>
      <c r="G326" s="288" t="s">
        <v>273</v>
      </c>
      <c r="H326" s="165" t="s">
        <v>877</v>
      </c>
      <c r="I326" s="289"/>
      <c r="J326" s="289"/>
      <c r="K326" s="289">
        <v>2</v>
      </c>
    </row>
    <row r="327" spans="1:11" s="124" customFormat="1" ht="18.75" customHeight="1">
      <c r="A327" s="276">
        <v>3</v>
      </c>
      <c r="B327" s="202" t="str">
        <f t="shared" si="7"/>
        <v>GÜLLE-3</v>
      </c>
      <c r="C327" s="122">
        <v>79</v>
      </c>
      <c r="D327" s="285">
        <v>36161</v>
      </c>
      <c r="E327" s="286" t="s">
        <v>1112</v>
      </c>
      <c r="F327" s="287" t="s">
        <v>942</v>
      </c>
      <c r="G327" s="288" t="s">
        <v>273</v>
      </c>
      <c r="H327" s="165" t="s">
        <v>877</v>
      </c>
      <c r="I327" s="289"/>
      <c r="J327" s="289"/>
      <c r="K327" s="289">
        <v>3</v>
      </c>
    </row>
    <row r="328" spans="1:11" s="124" customFormat="1" ht="18.75" customHeight="1">
      <c r="A328" s="276">
        <v>4</v>
      </c>
      <c r="B328" s="202" t="str">
        <f t="shared" si="7"/>
        <v>GÜLLE-4</v>
      </c>
      <c r="C328" s="122">
        <v>127</v>
      </c>
      <c r="D328" s="285">
        <v>36256</v>
      </c>
      <c r="E328" s="286" t="s">
        <v>1115</v>
      </c>
      <c r="F328" s="287" t="s">
        <v>976</v>
      </c>
      <c r="G328" s="288" t="s">
        <v>273</v>
      </c>
      <c r="H328" s="165" t="s">
        <v>877</v>
      </c>
      <c r="I328" s="289"/>
      <c r="J328" s="289"/>
      <c r="K328" s="289">
        <v>4</v>
      </c>
    </row>
    <row r="329" spans="1:11" s="124" customFormat="1" ht="18.75" customHeight="1">
      <c r="A329" s="276">
        <v>5</v>
      </c>
      <c r="B329" s="202" t="str">
        <f t="shared" si="7"/>
        <v>GÜLLE-5</v>
      </c>
      <c r="C329" s="122">
        <v>137</v>
      </c>
      <c r="D329" s="285">
        <v>36200</v>
      </c>
      <c r="E329" s="286" t="s">
        <v>1117</v>
      </c>
      <c r="F329" s="287" t="s">
        <v>951</v>
      </c>
      <c r="G329" s="288" t="s">
        <v>273</v>
      </c>
      <c r="H329" s="165" t="s">
        <v>877</v>
      </c>
      <c r="I329" s="289"/>
      <c r="J329" s="289"/>
      <c r="K329" s="289">
        <v>5</v>
      </c>
    </row>
    <row r="330" spans="1:11" s="124" customFormat="1" ht="18.75" customHeight="1">
      <c r="A330" s="276">
        <v>6</v>
      </c>
      <c r="B330" s="202" t="str">
        <f t="shared" si="7"/>
        <v>GÜLLE-6</v>
      </c>
      <c r="C330" s="122">
        <v>178</v>
      </c>
      <c r="D330" s="285">
        <v>35535</v>
      </c>
      <c r="E330" s="286" t="s">
        <v>1119</v>
      </c>
      <c r="F330" s="287" t="s">
        <v>924</v>
      </c>
      <c r="G330" s="288" t="s">
        <v>273</v>
      </c>
      <c r="H330" s="165" t="s">
        <v>877</v>
      </c>
      <c r="I330" s="289"/>
      <c r="J330" s="289"/>
      <c r="K330" s="289">
        <v>6</v>
      </c>
    </row>
    <row r="331" spans="1:11" s="124" customFormat="1" ht="18.75" customHeight="1">
      <c r="A331" s="276">
        <v>7</v>
      </c>
      <c r="B331" s="202" t="str">
        <f t="shared" si="7"/>
        <v>GÜLLE-7</v>
      </c>
      <c r="C331" s="122">
        <v>80</v>
      </c>
      <c r="D331" s="285">
        <v>36161</v>
      </c>
      <c r="E331" s="286" t="s">
        <v>1079</v>
      </c>
      <c r="F331" s="287" t="s">
        <v>1080</v>
      </c>
      <c r="G331" s="288" t="s">
        <v>273</v>
      </c>
      <c r="H331" s="165" t="s">
        <v>877</v>
      </c>
      <c r="I331" s="289"/>
      <c r="J331" s="289"/>
      <c r="K331" s="289">
        <v>7</v>
      </c>
    </row>
    <row r="332" spans="1:11" s="124" customFormat="1" ht="18.75" customHeight="1">
      <c r="A332" s="276">
        <v>8</v>
      </c>
      <c r="B332" s="202" t="str">
        <f t="shared" si="7"/>
        <v>GÜLLE-8</v>
      </c>
      <c r="C332" s="122">
        <v>128</v>
      </c>
      <c r="D332" s="285">
        <v>36548</v>
      </c>
      <c r="E332" s="286" t="s">
        <v>1125</v>
      </c>
      <c r="F332" s="287" t="s">
        <v>976</v>
      </c>
      <c r="G332" s="288" t="s">
        <v>273</v>
      </c>
      <c r="H332" s="165" t="s">
        <v>877</v>
      </c>
      <c r="I332" s="289"/>
      <c r="J332" s="289"/>
      <c r="K332" s="289">
        <v>8</v>
      </c>
    </row>
    <row r="333" spans="1:11" s="124" customFormat="1" ht="18.75" customHeight="1">
      <c r="A333" s="276">
        <v>9</v>
      </c>
      <c r="B333" s="202" t="str">
        <f t="shared" si="7"/>
        <v>GÜLLE-9</v>
      </c>
      <c r="C333" s="122">
        <v>194</v>
      </c>
      <c r="D333" s="285">
        <v>36080</v>
      </c>
      <c r="E333" s="286" t="s">
        <v>1122</v>
      </c>
      <c r="F333" s="287" t="s">
        <v>926</v>
      </c>
      <c r="G333" s="288" t="s">
        <v>273</v>
      </c>
      <c r="H333" s="165">
        <v>800</v>
      </c>
      <c r="I333" s="289"/>
      <c r="J333" s="289"/>
      <c r="K333" s="289">
        <v>9</v>
      </c>
    </row>
    <row r="334" spans="1:11" s="124" customFormat="1" ht="18.75" customHeight="1">
      <c r="A334" s="276">
        <v>10</v>
      </c>
      <c r="B334" s="202" t="str">
        <f t="shared" si="7"/>
        <v>GÜLLE-10</v>
      </c>
      <c r="C334" s="122">
        <v>32</v>
      </c>
      <c r="D334" s="285">
        <v>36020</v>
      </c>
      <c r="E334" s="286" t="s">
        <v>1124</v>
      </c>
      <c r="F334" s="287" t="s">
        <v>1025</v>
      </c>
      <c r="G334" s="288" t="s">
        <v>273</v>
      </c>
      <c r="H334" s="165">
        <v>900</v>
      </c>
      <c r="I334" s="289"/>
      <c r="J334" s="289"/>
      <c r="K334" s="289">
        <v>10</v>
      </c>
    </row>
    <row r="335" spans="1:11" s="124" customFormat="1" ht="18.75" customHeight="1">
      <c r="A335" s="276">
        <v>11</v>
      </c>
      <c r="B335" s="202" t="str">
        <f t="shared" si="7"/>
        <v>GÜLLE-11</v>
      </c>
      <c r="C335" s="122">
        <v>198</v>
      </c>
      <c r="D335" s="285">
        <v>36595</v>
      </c>
      <c r="E335" s="286" t="s">
        <v>1123</v>
      </c>
      <c r="F335" s="287" t="s">
        <v>926</v>
      </c>
      <c r="G335" s="288" t="s">
        <v>273</v>
      </c>
      <c r="H335" s="165">
        <v>912</v>
      </c>
      <c r="I335" s="289"/>
      <c r="J335" s="289"/>
      <c r="K335" s="289">
        <v>11</v>
      </c>
    </row>
    <row r="336" spans="1:11" s="124" customFormat="1" ht="18.75" customHeight="1">
      <c r="A336" s="276">
        <v>12</v>
      </c>
      <c r="B336" s="202" t="str">
        <f t="shared" si="7"/>
        <v>GÜLLE-12</v>
      </c>
      <c r="C336" s="122">
        <v>195</v>
      </c>
      <c r="D336" s="285">
        <v>36263</v>
      </c>
      <c r="E336" s="286" t="s">
        <v>1126</v>
      </c>
      <c r="F336" s="287" t="s">
        <v>926</v>
      </c>
      <c r="G336" s="288" t="s">
        <v>273</v>
      </c>
      <c r="H336" s="165">
        <v>942</v>
      </c>
      <c r="I336" s="289"/>
      <c r="J336" s="289"/>
      <c r="K336" s="289">
        <v>12</v>
      </c>
    </row>
    <row r="337" spans="1:11" s="124" customFormat="1" ht="18.75" customHeight="1">
      <c r="A337" s="276">
        <v>13</v>
      </c>
      <c r="B337" s="202" t="str">
        <f t="shared" si="7"/>
        <v>GÜLLE-13</v>
      </c>
      <c r="C337" s="122">
        <v>95</v>
      </c>
      <c r="D337" s="285">
        <v>35558</v>
      </c>
      <c r="E337" s="286" t="s">
        <v>1113</v>
      </c>
      <c r="F337" s="287" t="s">
        <v>972</v>
      </c>
      <c r="G337" s="288" t="s">
        <v>273</v>
      </c>
      <c r="H337" s="165">
        <v>1080</v>
      </c>
      <c r="I337" s="289"/>
      <c r="J337" s="289"/>
      <c r="K337" s="289">
        <v>13</v>
      </c>
    </row>
    <row r="338" spans="1:11" s="124" customFormat="1" ht="18.75" customHeight="1">
      <c r="A338" s="276">
        <v>14</v>
      </c>
      <c r="B338" s="202" t="str">
        <f t="shared" si="7"/>
        <v>GÜLLE-14</v>
      </c>
      <c r="C338" s="122">
        <v>136</v>
      </c>
      <c r="D338" s="285">
        <v>35867</v>
      </c>
      <c r="E338" s="286" t="s">
        <v>1116</v>
      </c>
      <c r="F338" s="287" t="s">
        <v>951</v>
      </c>
      <c r="G338" s="288" t="s">
        <v>273</v>
      </c>
      <c r="H338" s="165">
        <v>1167</v>
      </c>
      <c r="I338" s="289"/>
      <c r="J338" s="289"/>
      <c r="K338" s="289">
        <v>14</v>
      </c>
    </row>
    <row r="339" spans="1:11" s="124" customFormat="1" ht="18.75" customHeight="1">
      <c r="A339" s="276">
        <v>15</v>
      </c>
      <c r="B339" s="202" t="str">
        <f t="shared" si="7"/>
        <v>GÜLLE-15</v>
      </c>
      <c r="C339" s="122">
        <v>47</v>
      </c>
      <c r="D339" s="285">
        <v>36804</v>
      </c>
      <c r="E339" s="286" t="s">
        <v>1111</v>
      </c>
      <c r="F339" s="287" t="s">
        <v>956</v>
      </c>
      <c r="G339" s="288" t="s">
        <v>273</v>
      </c>
      <c r="H339" s="165">
        <v>1200</v>
      </c>
      <c r="I339" s="289"/>
      <c r="J339" s="289"/>
      <c r="K339" s="289">
        <v>15</v>
      </c>
    </row>
    <row r="340" spans="1:11" s="124" customFormat="1" ht="18.75" customHeight="1">
      <c r="A340" s="276">
        <v>16</v>
      </c>
      <c r="B340" s="202" t="str">
        <f t="shared" si="7"/>
        <v>GÜLLE-16</v>
      </c>
      <c r="C340" s="122">
        <v>230</v>
      </c>
      <c r="D340" s="285">
        <v>35860</v>
      </c>
      <c r="E340" s="286" t="s">
        <v>1120</v>
      </c>
      <c r="F340" s="287" t="s">
        <v>1121</v>
      </c>
      <c r="G340" s="288" t="s">
        <v>273</v>
      </c>
      <c r="H340" s="165">
        <v>1334</v>
      </c>
      <c r="I340" s="289"/>
      <c r="J340" s="289"/>
      <c r="K340" s="289">
        <v>16</v>
      </c>
    </row>
    <row r="341" spans="1:11" s="124" customFormat="1" ht="18.75" customHeight="1">
      <c r="A341" s="276">
        <v>17</v>
      </c>
      <c r="B341" s="202" t="str">
        <f t="shared" si="7"/>
        <v>GÜLLE-17</v>
      </c>
      <c r="C341" s="122">
        <v>168</v>
      </c>
      <c r="D341" s="285">
        <v>35874</v>
      </c>
      <c r="E341" s="286" t="s">
        <v>1118</v>
      </c>
      <c r="F341" s="287" t="s">
        <v>986</v>
      </c>
      <c r="G341" s="288" t="s">
        <v>273</v>
      </c>
      <c r="H341" s="165">
        <v>1336</v>
      </c>
      <c r="I341" s="289"/>
      <c r="J341" s="289"/>
      <c r="K341" s="289">
        <v>17</v>
      </c>
    </row>
    <row r="342" spans="1:11" s="124" customFormat="1" ht="18.75" customHeight="1" thickBot="1">
      <c r="A342" s="310">
        <v>18</v>
      </c>
      <c r="B342" s="311" t="str">
        <f t="shared" si="7"/>
        <v>GÜLLE-18</v>
      </c>
      <c r="C342" s="312">
        <v>112</v>
      </c>
      <c r="D342" s="313">
        <v>35594</v>
      </c>
      <c r="E342" s="314" t="s">
        <v>1114</v>
      </c>
      <c r="F342" s="315" t="s">
        <v>918</v>
      </c>
      <c r="G342" s="316" t="s">
        <v>273</v>
      </c>
      <c r="H342" s="317">
        <v>1440</v>
      </c>
      <c r="I342" s="318"/>
      <c r="J342" s="318"/>
      <c r="K342" s="318">
        <v>18</v>
      </c>
    </row>
    <row r="343" spans="1:11" s="124" customFormat="1" ht="18.75" customHeight="1">
      <c r="A343" s="319">
        <v>1</v>
      </c>
      <c r="B343" s="320" t="str">
        <f t="shared" si="7"/>
        <v>DİSK-1</v>
      </c>
      <c r="C343" s="321">
        <v>24</v>
      </c>
      <c r="D343" s="322">
        <v>35827</v>
      </c>
      <c r="E343" s="323" t="s">
        <v>1110</v>
      </c>
      <c r="F343" s="324" t="s">
        <v>905</v>
      </c>
      <c r="G343" s="362" t="s">
        <v>274</v>
      </c>
      <c r="H343" s="326" t="s">
        <v>877</v>
      </c>
      <c r="I343" s="327"/>
      <c r="J343" s="327"/>
      <c r="K343" s="327">
        <v>1</v>
      </c>
    </row>
    <row r="344" spans="1:11" s="124" customFormat="1" ht="18.75" customHeight="1">
      <c r="A344" s="319">
        <v>2</v>
      </c>
      <c r="B344" s="328" t="str">
        <f t="shared" si="7"/>
        <v>DİSK-2</v>
      </c>
      <c r="C344" s="321">
        <v>127</v>
      </c>
      <c r="D344" s="322">
        <v>36256</v>
      </c>
      <c r="E344" s="323" t="s">
        <v>1115</v>
      </c>
      <c r="F344" s="324" t="s">
        <v>976</v>
      </c>
      <c r="G344" s="325" t="s">
        <v>274</v>
      </c>
      <c r="H344" s="326" t="s">
        <v>877</v>
      </c>
      <c r="I344" s="327"/>
      <c r="J344" s="327"/>
      <c r="K344" s="327">
        <v>2</v>
      </c>
    </row>
    <row r="345" spans="1:11" s="124" customFormat="1" ht="18.75" customHeight="1">
      <c r="A345" s="319">
        <v>3</v>
      </c>
      <c r="B345" s="328" t="str">
        <f t="shared" si="7"/>
        <v>DİSK-3</v>
      </c>
      <c r="C345" s="321">
        <v>137</v>
      </c>
      <c r="D345" s="322">
        <v>36200</v>
      </c>
      <c r="E345" s="323" t="s">
        <v>1117</v>
      </c>
      <c r="F345" s="324" t="s">
        <v>951</v>
      </c>
      <c r="G345" s="325" t="s">
        <v>274</v>
      </c>
      <c r="H345" s="326" t="s">
        <v>877</v>
      </c>
      <c r="I345" s="327"/>
      <c r="J345" s="327"/>
      <c r="K345" s="327">
        <v>3</v>
      </c>
    </row>
    <row r="346" spans="1:11" s="124" customFormat="1" ht="18.75" customHeight="1">
      <c r="A346" s="319">
        <v>4</v>
      </c>
      <c r="B346" s="328" t="str">
        <f t="shared" si="7"/>
        <v>DİSK-4</v>
      </c>
      <c r="C346" s="321">
        <v>213</v>
      </c>
      <c r="D346" s="322">
        <v>36175</v>
      </c>
      <c r="E346" s="323" t="s">
        <v>1127</v>
      </c>
      <c r="F346" s="324" t="s">
        <v>900</v>
      </c>
      <c r="G346" s="325" t="s">
        <v>274</v>
      </c>
      <c r="H346" s="326" t="s">
        <v>877</v>
      </c>
      <c r="I346" s="327"/>
      <c r="J346" s="327"/>
      <c r="K346" s="327">
        <v>4</v>
      </c>
    </row>
    <row r="347" spans="1:11" s="124" customFormat="1" ht="18.75" customHeight="1">
      <c r="A347" s="319">
        <v>5</v>
      </c>
      <c r="B347" s="328" t="str">
        <f t="shared" si="7"/>
        <v>DİSK-5</v>
      </c>
      <c r="C347" s="321">
        <v>32</v>
      </c>
      <c r="D347" s="322">
        <v>36020</v>
      </c>
      <c r="E347" s="323" t="s">
        <v>1124</v>
      </c>
      <c r="F347" s="324" t="s">
        <v>1025</v>
      </c>
      <c r="G347" s="325" t="s">
        <v>274</v>
      </c>
      <c r="H347" s="326">
        <v>2200</v>
      </c>
      <c r="I347" s="327"/>
      <c r="J347" s="327"/>
      <c r="K347" s="327">
        <v>5</v>
      </c>
    </row>
    <row r="348" spans="1:11" s="124" customFormat="1" ht="18.75" customHeight="1">
      <c r="A348" s="319">
        <v>6</v>
      </c>
      <c r="B348" s="328" t="str">
        <f t="shared" si="7"/>
        <v>DİSK-6</v>
      </c>
      <c r="C348" s="321">
        <v>136</v>
      </c>
      <c r="D348" s="322">
        <v>35867</v>
      </c>
      <c r="E348" s="323" t="s">
        <v>1116</v>
      </c>
      <c r="F348" s="324" t="s">
        <v>951</v>
      </c>
      <c r="G348" s="325" t="s">
        <v>274</v>
      </c>
      <c r="H348" s="326">
        <v>2835</v>
      </c>
      <c r="I348" s="327"/>
      <c r="J348" s="327"/>
      <c r="K348" s="327">
        <v>6</v>
      </c>
    </row>
    <row r="349" spans="1:11" s="124" customFormat="1" ht="18.75" customHeight="1">
      <c r="A349" s="319">
        <v>7</v>
      </c>
      <c r="B349" s="328" t="str">
        <f t="shared" si="7"/>
        <v>DİSK-7</v>
      </c>
      <c r="C349" s="321">
        <v>95</v>
      </c>
      <c r="D349" s="322">
        <v>35558</v>
      </c>
      <c r="E349" s="323" t="s">
        <v>1113</v>
      </c>
      <c r="F349" s="324" t="s">
        <v>972</v>
      </c>
      <c r="G349" s="325" t="s">
        <v>274</v>
      </c>
      <c r="H349" s="326">
        <v>2840</v>
      </c>
      <c r="I349" s="327"/>
      <c r="J349" s="327"/>
      <c r="K349" s="327">
        <v>7</v>
      </c>
    </row>
    <row r="350" spans="1:11" s="124" customFormat="1" ht="18.75" customHeight="1">
      <c r="A350" s="319">
        <v>8</v>
      </c>
      <c r="B350" s="328" t="str">
        <f t="shared" si="7"/>
        <v>DİSK-8</v>
      </c>
      <c r="C350" s="321">
        <v>40</v>
      </c>
      <c r="D350" s="322">
        <v>35463</v>
      </c>
      <c r="E350" s="323" t="s">
        <v>1128</v>
      </c>
      <c r="F350" s="324" t="s">
        <v>956</v>
      </c>
      <c r="G350" s="325" t="s">
        <v>274</v>
      </c>
      <c r="H350" s="326">
        <v>2900</v>
      </c>
      <c r="I350" s="327"/>
      <c r="J350" s="327"/>
      <c r="K350" s="327">
        <v>8</v>
      </c>
    </row>
    <row r="351" spans="1:11" s="124" customFormat="1" ht="18.75" customHeight="1">
      <c r="A351" s="319">
        <v>9</v>
      </c>
      <c r="B351" s="328" t="str">
        <f t="shared" si="7"/>
        <v>DİSK-9</v>
      </c>
      <c r="C351" s="321">
        <v>195</v>
      </c>
      <c r="D351" s="322">
        <v>36263</v>
      </c>
      <c r="E351" s="323" t="s">
        <v>1126</v>
      </c>
      <c r="F351" s="324" t="s">
        <v>926</v>
      </c>
      <c r="G351" s="325" t="s">
        <v>274</v>
      </c>
      <c r="H351" s="326">
        <v>2985</v>
      </c>
      <c r="I351" s="327"/>
      <c r="J351" s="327"/>
      <c r="K351" s="327">
        <v>9</v>
      </c>
    </row>
    <row r="352" spans="1:11" s="124" customFormat="1" ht="18.75" customHeight="1">
      <c r="A352" s="319">
        <v>10</v>
      </c>
      <c r="B352" s="328" t="str">
        <f t="shared" si="7"/>
        <v>DİSK-10</v>
      </c>
      <c r="C352" s="321">
        <v>230</v>
      </c>
      <c r="D352" s="322">
        <v>35860</v>
      </c>
      <c r="E352" s="323" t="s">
        <v>1120</v>
      </c>
      <c r="F352" s="324" t="s">
        <v>1121</v>
      </c>
      <c r="G352" s="325" t="s">
        <v>274</v>
      </c>
      <c r="H352" s="326">
        <v>3250</v>
      </c>
      <c r="I352" s="327"/>
      <c r="J352" s="327"/>
      <c r="K352" s="327">
        <v>10</v>
      </c>
    </row>
    <row r="353" spans="1:11" s="124" customFormat="1" ht="18.75" customHeight="1" thickBot="1">
      <c r="A353" s="329">
        <v>11</v>
      </c>
      <c r="B353" s="330" t="str">
        <f t="shared" si="7"/>
        <v>DİSK-11</v>
      </c>
      <c r="C353" s="331">
        <v>167</v>
      </c>
      <c r="D353" s="332">
        <v>35431</v>
      </c>
      <c r="E353" s="333" t="s">
        <v>1129</v>
      </c>
      <c r="F353" s="334" t="s">
        <v>986</v>
      </c>
      <c r="G353" s="335" t="s">
        <v>274</v>
      </c>
      <c r="H353" s="336">
        <v>3674</v>
      </c>
      <c r="I353" s="337"/>
      <c r="J353" s="337"/>
      <c r="K353" s="337">
        <v>11</v>
      </c>
    </row>
    <row r="354" spans="1:11" s="124" customFormat="1" ht="18.75" customHeight="1">
      <c r="A354" s="354">
        <v>1</v>
      </c>
      <c r="B354" s="355" t="str">
        <f t="shared" si="7"/>
        <v>CİRİT-1</v>
      </c>
      <c r="C354" s="356">
        <v>78</v>
      </c>
      <c r="D354" s="363">
        <v>36526</v>
      </c>
      <c r="E354" s="357" t="s">
        <v>1130</v>
      </c>
      <c r="F354" s="358" t="s">
        <v>942</v>
      </c>
      <c r="G354" s="359" t="s">
        <v>275</v>
      </c>
      <c r="H354" s="360" t="s">
        <v>877</v>
      </c>
      <c r="I354" s="361"/>
      <c r="J354" s="361"/>
      <c r="K354" s="361">
        <v>1</v>
      </c>
    </row>
    <row r="355" spans="1:11" s="124" customFormat="1" ht="18.75" customHeight="1">
      <c r="A355" s="276">
        <v>2</v>
      </c>
      <c r="B355" s="202" t="str">
        <f t="shared" si="7"/>
        <v>CİRİT-2</v>
      </c>
      <c r="C355" s="122">
        <v>128</v>
      </c>
      <c r="D355" s="285">
        <v>36548</v>
      </c>
      <c r="E355" s="286" t="s">
        <v>1125</v>
      </c>
      <c r="F355" s="287" t="s">
        <v>976</v>
      </c>
      <c r="G355" s="288" t="s">
        <v>275</v>
      </c>
      <c r="H355" s="165" t="s">
        <v>877</v>
      </c>
      <c r="I355" s="289"/>
      <c r="J355" s="289"/>
      <c r="K355" s="289">
        <v>2</v>
      </c>
    </row>
    <row r="356" spans="1:11" s="124" customFormat="1" ht="18.75" customHeight="1">
      <c r="A356" s="276">
        <v>3</v>
      </c>
      <c r="B356" s="202" t="str">
        <f t="shared" si="7"/>
        <v>CİRİT-3</v>
      </c>
      <c r="C356" s="122">
        <v>205</v>
      </c>
      <c r="D356" s="285">
        <v>36739</v>
      </c>
      <c r="E356" s="286" t="s">
        <v>1108</v>
      </c>
      <c r="F356" s="287" t="s">
        <v>928</v>
      </c>
      <c r="G356" s="288" t="s">
        <v>275</v>
      </c>
      <c r="H356" s="165" t="s">
        <v>877</v>
      </c>
      <c r="I356" s="289"/>
      <c r="J356" s="289"/>
      <c r="K356" s="289">
        <v>3</v>
      </c>
    </row>
    <row r="357" spans="1:11" s="124" customFormat="1" ht="18.75" customHeight="1">
      <c r="A357" s="276">
        <v>4</v>
      </c>
      <c r="B357" s="202" t="str">
        <f aca="true" t="shared" si="8" ref="B357:B388">CONCATENATE(G357,"-",K357)</f>
        <v>CİRİT-4</v>
      </c>
      <c r="C357" s="122">
        <v>23</v>
      </c>
      <c r="D357" s="285">
        <v>36644</v>
      </c>
      <c r="E357" s="286" t="s">
        <v>1109</v>
      </c>
      <c r="F357" s="287" t="s">
        <v>905</v>
      </c>
      <c r="G357" s="288" t="s">
        <v>275</v>
      </c>
      <c r="H357" s="165" t="s">
        <v>877</v>
      </c>
      <c r="I357" s="289"/>
      <c r="J357" s="289"/>
      <c r="K357" s="289">
        <v>4</v>
      </c>
    </row>
    <row r="358" spans="1:11" s="124" customFormat="1" ht="18.75" customHeight="1">
      <c r="A358" s="276">
        <v>5</v>
      </c>
      <c r="B358" s="202" t="str">
        <f t="shared" si="8"/>
        <v>CİRİT-5</v>
      </c>
      <c r="C358" s="122">
        <v>194</v>
      </c>
      <c r="D358" s="285">
        <v>36080</v>
      </c>
      <c r="E358" s="286" t="s">
        <v>1122</v>
      </c>
      <c r="F358" s="287" t="s">
        <v>926</v>
      </c>
      <c r="G358" s="288" t="s">
        <v>275</v>
      </c>
      <c r="H358" s="165">
        <v>2800</v>
      </c>
      <c r="I358" s="289"/>
      <c r="J358" s="289"/>
      <c r="K358" s="289">
        <v>5</v>
      </c>
    </row>
    <row r="359" spans="1:11" s="124" customFormat="1" ht="18.75" customHeight="1">
      <c r="A359" s="276">
        <v>6</v>
      </c>
      <c r="B359" s="202" t="str">
        <f t="shared" si="8"/>
        <v>CİRİT-6</v>
      </c>
      <c r="C359" s="122">
        <v>98</v>
      </c>
      <c r="D359" s="285">
        <v>35796</v>
      </c>
      <c r="E359" s="286" t="s">
        <v>1131</v>
      </c>
      <c r="F359" s="287" t="s">
        <v>972</v>
      </c>
      <c r="G359" s="288" t="s">
        <v>275</v>
      </c>
      <c r="H359" s="165">
        <v>2956</v>
      </c>
      <c r="I359" s="289"/>
      <c r="J359" s="289"/>
      <c r="K359" s="289">
        <v>6</v>
      </c>
    </row>
    <row r="360" spans="1:11" s="124" customFormat="1" ht="18.75" customHeight="1">
      <c r="A360" s="276">
        <v>7</v>
      </c>
      <c r="B360" s="202" t="str">
        <f t="shared" si="8"/>
        <v>CİRİT-7</v>
      </c>
      <c r="C360" s="122">
        <v>196</v>
      </c>
      <c r="D360" s="285">
        <v>36766</v>
      </c>
      <c r="E360" s="286" t="s">
        <v>1134</v>
      </c>
      <c r="F360" s="287" t="s">
        <v>926</v>
      </c>
      <c r="G360" s="288" t="s">
        <v>275</v>
      </c>
      <c r="H360" s="165">
        <v>3200</v>
      </c>
      <c r="I360" s="289"/>
      <c r="J360" s="289"/>
      <c r="K360" s="289">
        <v>7</v>
      </c>
    </row>
    <row r="361" spans="1:11" s="124" customFormat="1" ht="18.75" customHeight="1">
      <c r="A361" s="276">
        <v>8</v>
      </c>
      <c r="B361" s="202" t="str">
        <f t="shared" si="8"/>
        <v>CİRİT-8</v>
      </c>
      <c r="C361" s="122">
        <v>231</v>
      </c>
      <c r="D361" s="285">
        <v>36015</v>
      </c>
      <c r="E361" s="286" t="s">
        <v>1133</v>
      </c>
      <c r="F361" s="287" t="s">
        <v>1121</v>
      </c>
      <c r="G361" s="288" t="s">
        <v>275</v>
      </c>
      <c r="H361" s="165">
        <v>3675</v>
      </c>
      <c r="I361" s="289"/>
      <c r="J361" s="289"/>
      <c r="K361" s="289">
        <v>8</v>
      </c>
    </row>
    <row r="362" spans="1:11" s="124" customFormat="1" ht="18.75" customHeight="1">
      <c r="A362" s="276">
        <v>9</v>
      </c>
      <c r="B362" s="202" t="str">
        <f t="shared" si="8"/>
        <v>CİRİT-9</v>
      </c>
      <c r="C362" s="122">
        <v>37</v>
      </c>
      <c r="D362" s="285">
        <v>36083</v>
      </c>
      <c r="E362" s="286" t="s">
        <v>1136</v>
      </c>
      <c r="F362" s="287" t="s">
        <v>956</v>
      </c>
      <c r="G362" s="288" t="s">
        <v>275</v>
      </c>
      <c r="H362" s="165">
        <v>4200</v>
      </c>
      <c r="I362" s="289"/>
      <c r="J362" s="289"/>
      <c r="K362" s="289">
        <v>9</v>
      </c>
    </row>
    <row r="363" spans="1:11" s="124" customFormat="1" ht="18.75" customHeight="1">
      <c r="A363" s="276">
        <v>10</v>
      </c>
      <c r="B363" s="202" t="str">
        <f t="shared" si="8"/>
        <v>CİRİT-10</v>
      </c>
      <c r="C363" s="122">
        <v>197</v>
      </c>
      <c r="D363" s="285">
        <v>35439</v>
      </c>
      <c r="E363" s="286" t="s">
        <v>1135</v>
      </c>
      <c r="F363" s="287" t="s">
        <v>926</v>
      </c>
      <c r="G363" s="288" t="s">
        <v>275</v>
      </c>
      <c r="H363" s="165">
        <v>4927</v>
      </c>
      <c r="I363" s="289"/>
      <c r="J363" s="289"/>
      <c r="K363" s="289">
        <v>10</v>
      </c>
    </row>
    <row r="364" spans="1:11" s="124" customFormat="1" ht="18.75" customHeight="1" thickBot="1">
      <c r="A364" s="310">
        <v>11</v>
      </c>
      <c r="B364" s="311" t="str">
        <f t="shared" si="8"/>
        <v>CİRİT-11</v>
      </c>
      <c r="C364" s="312">
        <v>166</v>
      </c>
      <c r="D364" s="313">
        <v>35614</v>
      </c>
      <c r="E364" s="314" t="s">
        <v>1132</v>
      </c>
      <c r="F364" s="315" t="s">
        <v>986</v>
      </c>
      <c r="G364" s="316" t="s">
        <v>275</v>
      </c>
      <c r="H364" s="317">
        <v>5050</v>
      </c>
      <c r="I364" s="318"/>
      <c r="J364" s="318"/>
      <c r="K364" s="318">
        <v>11</v>
      </c>
    </row>
    <row r="365" spans="1:11" s="124" customFormat="1" ht="18.75" customHeight="1">
      <c r="A365" s="319">
        <v>1</v>
      </c>
      <c r="B365" s="320" t="str">
        <f t="shared" si="8"/>
        <v>ÇEKİÇ-1</v>
      </c>
      <c r="C365" s="321">
        <v>33</v>
      </c>
      <c r="D365" s="322">
        <v>36413</v>
      </c>
      <c r="E365" s="323" t="s">
        <v>1141</v>
      </c>
      <c r="F365" s="324" t="s">
        <v>1025</v>
      </c>
      <c r="G365" s="362" t="s">
        <v>473</v>
      </c>
      <c r="H365" s="326">
        <v>2800</v>
      </c>
      <c r="I365" s="327"/>
      <c r="J365" s="327"/>
      <c r="K365" s="327">
        <v>1</v>
      </c>
    </row>
    <row r="366" spans="1:11" s="124" customFormat="1" ht="18.75" customHeight="1">
      <c r="A366" s="319">
        <v>2</v>
      </c>
      <c r="B366" s="328" t="str">
        <f t="shared" si="8"/>
        <v>ÇEKİÇ-2</v>
      </c>
      <c r="C366" s="321">
        <v>163</v>
      </c>
      <c r="D366" s="322">
        <v>36566</v>
      </c>
      <c r="E366" s="323" t="s">
        <v>1145</v>
      </c>
      <c r="F366" s="324" t="s">
        <v>986</v>
      </c>
      <c r="G366" s="325" t="s">
        <v>473</v>
      </c>
      <c r="H366" s="326">
        <v>3500</v>
      </c>
      <c r="I366" s="327"/>
      <c r="J366" s="327"/>
      <c r="K366" s="327">
        <v>2</v>
      </c>
    </row>
    <row r="367" spans="1:11" s="124" customFormat="1" ht="18.75" customHeight="1">
      <c r="A367" s="319">
        <v>3</v>
      </c>
      <c r="B367" s="328" t="str">
        <f t="shared" si="8"/>
        <v>ÇEKİÇ-3</v>
      </c>
      <c r="C367" s="321">
        <v>14</v>
      </c>
      <c r="D367" s="322">
        <v>35839</v>
      </c>
      <c r="E367" s="323" t="s">
        <v>1137</v>
      </c>
      <c r="F367" s="324" t="s">
        <v>903</v>
      </c>
      <c r="G367" s="325" t="s">
        <v>473</v>
      </c>
      <c r="H367" s="326">
        <v>4764</v>
      </c>
      <c r="I367" s="327"/>
      <c r="J367" s="327"/>
      <c r="K367" s="327">
        <v>3</v>
      </c>
    </row>
    <row r="368" spans="1:11" s="124" customFormat="1" ht="18.75" customHeight="1">
      <c r="A368" s="319">
        <v>4</v>
      </c>
      <c r="B368" s="328" t="str">
        <f t="shared" si="8"/>
        <v>ÇEKİÇ-4</v>
      </c>
      <c r="C368" s="321">
        <v>40</v>
      </c>
      <c r="D368" s="322">
        <v>35463</v>
      </c>
      <c r="E368" s="323" t="s">
        <v>1128</v>
      </c>
      <c r="F368" s="324" t="s">
        <v>956</v>
      </c>
      <c r="G368" s="325" t="s">
        <v>473</v>
      </c>
      <c r="H368" s="326">
        <v>5000</v>
      </c>
      <c r="I368" s="327"/>
      <c r="J368" s="327"/>
      <c r="K368" s="327">
        <v>4</v>
      </c>
    </row>
    <row r="369" spans="1:11" s="124" customFormat="1" ht="18.75" customHeight="1">
      <c r="A369" s="319">
        <v>5</v>
      </c>
      <c r="B369" s="328" t="str">
        <f t="shared" si="8"/>
        <v>ÇEKİÇ-5</v>
      </c>
      <c r="C369" s="321">
        <v>46</v>
      </c>
      <c r="D369" s="322">
        <v>36263</v>
      </c>
      <c r="E369" s="323" t="s">
        <v>1144</v>
      </c>
      <c r="F369" s="324" t="s">
        <v>956</v>
      </c>
      <c r="G369" s="325" t="s">
        <v>473</v>
      </c>
      <c r="H369" s="326">
        <v>5027</v>
      </c>
      <c r="I369" s="327"/>
      <c r="J369" s="327"/>
      <c r="K369" s="327">
        <v>5</v>
      </c>
    </row>
    <row r="370" spans="1:11" s="124" customFormat="1" ht="18.75" customHeight="1">
      <c r="A370" s="319">
        <v>6</v>
      </c>
      <c r="B370" s="328" t="str">
        <f t="shared" si="8"/>
        <v>ÇEKİÇ-6</v>
      </c>
      <c r="C370" s="321">
        <v>16</v>
      </c>
      <c r="D370" s="322">
        <v>36122</v>
      </c>
      <c r="E370" s="323" t="s">
        <v>1139</v>
      </c>
      <c r="F370" s="324" t="s">
        <v>903</v>
      </c>
      <c r="G370" s="325" t="s">
        <v>473</v>
      </c>
      <c r="H370" s="326">
        <v>5039</v>
      </c>
      <c r="I370" s="327"/>
      <c r="J370" s="327"/>
      <c r="K370" s="327">
        <v>6</v>
      </c>
    </row>
    <row r="371" spans="1:11" s="124" customFormat="1" ht="18.75" customHeight="1">
      <c r="A371" s="319">
        <v>7</v>
      </c>
      <c r="B371" s="328" t="str">
        <f t="shared" si="8"/>
        <v>ÇEKİÇ-7</v>
      </c>
      <c r="C371" s="321">
        <v>44</v>
      </c>
      <c r="D371" s="322">
        <v>35738</v>
      </c>
      <c r="E371" s="323" t="s">
        <v>1142</v>
      </c>
      <c r="F371" s="324" t="s">
        <v>956</v>
      </c>
      <c r="G371" s="325" t="s">
        <v>473</v>
      </c>
      <c r="H371" s="326">
        <v>5200</v>
      </c>
      <c r="I371" s="327"/>
      <c r="J371" s="327"/>
      <c r="K371" s="327">
        <v>7</v>
      </c>
    </row>
    <row r="372" spans="1:11" s="124" customFormat="1" ht="18.75" customHeight="1">
      <c r="A372" s="319">
        <v>8</v>
      </c>
      <c r="B372" s="328" t="str">
        <f t="shared" si="8"/>
        <v>ÇEKİÇ-8</v>
      </c>
      <c r="C372" s="321">
        <v>17</v>
      </c>
      <c r="D372" s="322">
        <v>35607</v>
      </c>
      <c r="E372" s="323" t="s">
        <v>1140</v>
      </c>
      <c r="F372" s="324" t="s">
        <v>903</v>
      </c>
      <c r="G372" s="325" t="s">
        <v>473</v>
      </c>
      <c r="H372" s="326">
        <v>5293</v>
      </c>
      <c r="I372" s="327"/>
      <c r="J372" s="327"/>
      <c r="K372" s="327">
        <v>8</v>
      </c>
    </row>
    <row r="373" spans="1:11" s="124" customFormat="1" ht="18.75" customHeight="1">
      <c r="A373" s="319">
        <v>9</v>
      </c>
      <c r="B373" s="328" t="str">
        <f t="shared" si="8"/>
        <v>ÇEKİÇ-9</v>
      </c>
      <c r="C373" s="321">
        <v>15</v>
      </c>
      <c r="D373" s="322">
        <v>35554</v>
      </c>
      <c r="E373" s="323" t="s">
        <v>1138</v>
      </c>
      <c r="F373" s="324" t="s">
        <v>903</v>
      </c>
      <c r="G373" s="325" t="s">
        <v>473</v>
      </c>
      <c r="H373" s="326">
        <v>5454</v>
      </c>
      <c r="I373" s="327"/>
      <c r="J373" s="327"/>
      <c r="K373" s="327">
        <v>9</v>
      </c>
    </row>
    <row r="374" spans="1:11" s="124" customFormat="1" ht="18.75" customHeight="1" thickBot="1">
      <c r="A374" s="329">
        <v>10</v>
      </c>
      <c r="B374" s="330" t="str">
        <f t="shared" si="8"/>
        <v>ÇEKİÇ-10</v>
      </c>
      <c r="C374" s="331">
        <v>45</v>
      </c>
      <c r="D374" s="332">
        <v>35993</v>
      </c>
      <c r="E374" s="333" t="s">
        <v>1143</v>
      </c>
      <c r="F374" s="334" t="s">
        <v>956</v>
      </c>
      <c r="G374" s="335" t="s">
        <v>473</v>
      </c>
      <c r="H374" s="336">
        <v>6430</v>
      </c>
      <c r="I374" s="337"/>
      <c r="J374" s="337"/>
      <c r="K374" s="337">
        <v>10</v>
      </c>
    </row>
    <row r="375" spans="1:11" s="124" customFormat="1" ht="18.75" customHeight="1">
      <c r="A375" s="354">
        <v>1</v>
      </c>
      <c r="B375" s="355" t="str">
        <f t="shared" si="8"/>
        <v>UZUN-1</v>
      </c>
      <c r="C375" s="356">
        <v>25</v>
      </c>
      <c r="D375" s="363">
        <v>36290</v>
      </c>
      <c r="E375" s="357" t="s">
        <v>1095</v>
      </c>
      <c r="F375" s="358" t="s">
        <v>905</v>
      </c>
      <c r="G375" s="359" t="s">
        <v>65</v>
      </c>
      <c r="H375" s="360" t="s">
        <v>877</v>
      </c>
      <c r="I375" s="361"/>
      <c r="J375" s="361"/>
      <c r="K375" s="361">
        <v>1</v>
      </c>
    </row>
    <row r="376" spans="1:11" s="124" customFormat="1" ht="18.75" customHeight="1">
      <c r="A376" s="276">
        <v>2</v>
      </c>
      <c r="B376" s="202" t="str">
        <f t="shared" si="8"/>
        <v>UZUN-2</v>
      </c>
      <c r="C376" s="122">
        <v>177</v>
      </c>
      <c r="D376" s="285">
        <v>36620</v>
      </c>
      <c r="E376" s="286" t="s">
        <v>923</v>
      </c>
      <c r="F376" s="287" t="s">
        <v>924</v>
      </c>
      <c r="G376" s="288" t="s">
        <v>65</v>
      </c>
      <c r="H376" s="165" t="s">
        <v>877</v>
      </c>
      <c r="I376" s="289"/>
      <c r="J376" s="289"/>
      <c r="K376" s="289">
        <v>2</v>
      </c>
    </row>
    <row r="377" spans="1:11" s="124" customFormat="1" ht="18.75" customHeight="1">
      <c r="A377" s="276">
        <v>3</v>
      </c>
      <c r="B377" s="202" t="str">
        <f t="shared" si="8"/>
        <v>UZUN-3</v>
      </c>
      <c r="C377" s="122">
        <v>179</v>
      </c>
      <c r="D377" s="285">
        <v>35486</v>
      </c>
      <c r="E377" s="286" t="s">
        <v>1088</v>
      </c>
      <c r="F377" s="287" t="s">
        <v>1089</v>
      </c>
      <c r="G377" s="288" t="s">
        <v>65</v>
      </c>
      <c r="H377" s="165" t="s">
        <v>877</v>
      </c>
      <c r="I377" s="289"/>
      <c r="J377" s="289"/>
      <c r="K377" s="289">
        <v>3</v>
      </c>
    </row>
    <row r="378" spans="1:11" s="124" customFormat="1" ht="18.75" customHeight="1">
      <c r="A378" s="276">
        <v>4</v>
      </c>
      <c r="B378" s="202" t="str">
        <f t="shared" si="8"/>
        <v>UZUN-4</v>
      </c>
      <c r="C378" s="122">
        <v>211</v>
      </c>
      <c r="D378" s="285">
        <v>36605</v>
      </c>
      <c r="E378" s="286" t="s">
        <v>1146</v>
      </c>
      <c r="F378" s="287" t="s">
        <v>900</v>
      </c>
      <c r="G378" s="288" t="s">
        <v>65</v>
      </c>
      <c r="H378" s="165" t="s">
        <v>877</v>
      </c>
      <c r="I378" s="289"/>
      <c r="J378" s="289"/>
      <c r="K378" s="289">
        <v>4</v>
      </c>
    </row>
    <row r="379" spans="1:11" s="124" customFormat="1" ht="18.75" customHeight="1">
      <c r="A379" s="276">
        <v>5</v>
      </c>
      <c r="B379" s="202" t="str">
        <f t="shared" si="8"/>
        <v>UZUN-5</v>
      </c>
      <c r="C379" s="122">
        <v>149</v>
      </c>
      <c r="D379" s="285">
        <v>36529</v>
      </c>
      <c r="E379" s="286" t="s">
        <v>1085</v>
      </c>
      <c r="F379" s="287" t="s">
        <v>1086</v>
      </c>
      <c r="G379" s="288" t="s">
        <v>65</v>
      </c>
      <c r="H379" s="165">
        <v>434</v>
      </c>
      <c r="I379" s="289"/>
      <c r="J379" s="289"/>
      <c r="K379" s="289">
        <v>5</v>
      </c>
    </row>
    <row r="380" spans="1:11" s="124" customFormat="1" ht="18.75" customHeight="1">
      <c r="A380" s="276">
        <v>6</v>
      </c>
      <c r="B380" s="202" t="str">
        <f t="shared" si="8"/>
        <v>UZUN-6</v>
      </c>
      <c r="C380" s="122">
        <v>58</v>
      </c>
      <c r="D380" s="285">
        <v>36874</v>
      </c>
      <c r="E380" s="286" t="s">
        <v>908</v>
      </c>
      <c r="F380" s="287" t="s">
        <v>909</v>
      </c>
      <c r="G380" s="288" t="s">
        <v>65</v>
      </c>
      <c r="H380" s="165">
        <v>440</v>
      </c>
      <c r="I380" s="289"/>
      <c r="J380" s="289"/>
      <c r="K380" s="289">
        <v>6</v>
      </c>
    </row>
    <row r="381" spans="1:11" s="124" customFormat="1" ht="18.75" customHeight="1">
      <c r="A381" s="276">
        <v>7</v>
      </c>
      <c r="B381" s="202" t="str">
        <f t="shared" si="8"/>
        <v>UZUN-7</v>
      </c>
      <c r="C381" s="122">
        <v>148</v>
      </c>
      <c r="D381" s="285">
        <v>35565</v>
      </c>
      <c r="E381" s="286" t="s">
        <v>1153</v>
      </c>
      <c r="F381" s="287" t="s">
        <v>933</v>
      </c>
      <c r="G381" s="288" t="s">
        <v>65</v>
      </c>
      <c r="H381" s="165">
        <v>450</v>
      </c>
      <c r="I381" s="289"/>
      <c r="J381" s="289"/>
      <c r="K381" s="289">
        <v>7</v>
      </c>
    </row>
    <row r="382" spans="1:11" s="124" customFormat="1" ht="18.75" customHeight="1">
      <c r="A382" s="276">
        <v>8</v>
      </c>
      <c r="B382" s="202" t="str">
        <f t="shared" si="8"/>
        <v>UZUN-8</v>
      </c>
      <c r="C382" s="122">
        <v>35</v>
      </c>
      <c r="D382" s="285">
        <v>36397</v>
      </c>
      <c r="E382" s="286" t="s">
        <v>1092</v>
      </c>
      <c r="F382" s="287" t="s">
        <v>956</v>
      </c>
      <c r="G382" s="288" t="s">
        <v>65</v>
      </c>
      <c r="H382" s="165">
        <v>490</v>
      </c>
      <c r="I382" s="289"/>
      <c r="J382" s="289"/>
      <c r="K382" s="289">
        <v>8</v>
      </c>
    </row>
    <row r="383" spans="1:11" s="124" customFormat="1" ht="18.75" customHeight="1">
      <c r="A383" s="276">
        <v>9</v>
      </c>
      <c r="B383" s="202" t="str">
        <f t="shared" si="8"/>
        <v>UZUN-9</v>
      </c>
      <c r="C383" s="122">
        <v>165</v>
      </c>
      <c r="D383" s="285">
        <v>35674</v>
      </c>
      <c r="E383" s="286" t="s">
        <v>1155</v>
      </c>
      <c r="F383" s="287" t="s">
        <v>986</v>
      </c>
      <c r="G383" s="288" t="s">
        <v>65</v>
      </c>
      <c r="H383" s="165">
        <v>492</v>
      </c>
      <c r="I383" s="289"/>
      <c r="J383" s="289"/>
      <c r="K383" s="289">
        <v>9</v>
      </c>
    </row>
    <row r="384" spans="1:11" s="124" customFormat="1" ht="18.75" customHeight="1">
      <c r="A384" s="276">
        <v>10</v>
      </c>
      <c r="B384" s="202" t="str">
        <f t="shared" si="8"/>
        <v>UZUN-10</v>
      </c>
      <c r="C384" s="122">
        <v>185</v>
      </c>
      <c r="D384" s="285">
        <v>35796</v>
      </c>
      <c r="E384" s="286" t="s">
        <v>1151</v>
      </c>
      <c r="F384" s="287" t="s">
        <v>1019</v>
      </c>
      <c r="G384" s="288" t="s">
        <v>65</v>
      </c>
      <c r="H384" s="165">
        <v>500</v>
      </c>
      <c r="I384" s="289"/>
      <c r="J384" s="289"/>
      <c r="K384" s="289">
        <v>10</v>
      </c>
    </row>
    <row r="385" spans="1:11" s="124" customFormat="1" ht="18.75" customHeight="1">
      <c r="A385" s="276">
        <v>11</v>
      </c>
      <c r="B385" s="202" t="str">
        <f t="shared" si="8"/>
        <v>UZUN-11</v>
      </c>
      <c r="C385" s="122">
        <v>172</v>
      </c>
      <c r="D385" s="285">
        <v>35638</v>
      </c>
      <c r="E385" s="286" t="s">
        <v>921</v>
      </c>
      <c r="F385" s="287" t="s">
        <v>922</v>
      </c>
      <c r="G385" s="288" t="s">
        <v>65</v>
      </c>
      <c r="H385" s="165">
        <v>509</v>
      </c>
      <c r="I385" s="289"/>
      <c r="J385" s="289"/>
      <c r="K385" s="289">
        <v>11</v>
      </c>
    </row>
    <row r="386" spans="1:11" s="124" customFormat="1" ht="18.75" customHeight="1">
      <c r="A386" s="276">
        <v>12</v>
      </c>
      <c r="B386" s="202" t="str">
        <f t="shared" si="8"/>
        <v>UZUN-12</v>
      </c>
      <c r="C386" s="122">
        <v>37</v>
      </c>
      <c r="D386" s="285">
        <v>36083</v>
      </c>
      <c r="E386" s="286" t="s">
        <v>1136</v>
      </c>
      <c r="F386" s="287" t="s">
        <v>956</v>
      </c>
      <c r="G386" s="288" t="s">
        <v>65</v>
      </c>
      <c r="H386" s="165">
        <v>510</v>
      </c>
      <c r="I386" s="289"/>
      <c r="J386" s="289"/>
      <c r="K386" s="289">
        <v>12</v>
      </c>
    </row>
    <row r="387" spans="1:11" s="124" customFormat="1" ht="18.75" customHeight="1">
      <c r="A387" s="276">
        <v>13</v>
      </c>
      <c r="B387" s="202" t="str">
        <f t="shared" si="8"/>
        <v>UZUN-13</v>
      </c>
      <c r="C387" s="122">
        <v>138</v>
      </c>
      <c r="D387" s="285">
        <v>35800</v>
      </c>
      <c r="E387" s="286" t="s">
        <v>950</v>
      </c>
      <c r="F387" s="287" t="s">
        <v>951</v>
      </c>
      <c r="G387" s="288" t="s">
        <v>65</v>
      </c>
      <c r="H387" s="165">
        <v>510</v>
      </c>
      <c r="I387" s="289"/>
      <c r="J387" s="289"/>
      <c r="K387" s="289">
        <v>13</v>
      </c>
    </row>
    <row r="388" spans="1:11" s="124" customFormat="1" ht="18.75" customHeight="1">
      <c r="A388" s="276">
        <v>14</v>
      </c>
      <c r="B388" s="202" t="str">
        <f t="shared" si="8"/>
        <v>UZUN-14</v>
      </c>
      <c r="C388" s="122">
        <v>81</v>
      </c>
      <c r="D388" s="285">
        <v>36385</v>
      </c>
      <c r="E388" s="286" t="s">
        <v>929</v>
      </c>
      <c r="F388" s="287" t="s">
        <v>930</v>
      </c>
      <c r="G388" s="288" t="s">
        <v>65</v>
      </c>
      <c r="H388" s="165">
        <v>511</v>
      </c>
      <c r="I388" s="289"/>
      <c r="J388" s="289"/>
      <c r="K388" s="289">
        <v>14</v>
      </c>
    </row>
    <row r="389" spans="1:11" s="124" customFormat="1" ht="18.75" customHeight="1">
      <c r="A389" s="276">
        <v>15</v>
      </c>
      <c r="B389" s="202" t="str">
        <f aca="true" t="shared" si="9" ref="B389:B420">CONCATENATE(G389,"-",K389)</f>
        <v>UZUN-15</v>
      </c>
      <c r="C389" s="122">
        <v>19</v>
      </c>
      <c r="D389" s="285">
        <v>36170</v>
      </c>
      <c r="E389" s="286" t="s">
        <v>1147</v>
      </c>
      <c r="F389" s="287" t="s">
        <v>1148</v>
      </c>
      <c r="G389" s="288" t="s">
        <v>65</v>
      </c>
      <c r="H389" s="165">
        <v>517</v>
      </c>
      <c r="I389" s="289"/>
      <c r="J389" s="289"/>
      <c r="K389" s="289">
        <v>15</v>
      </c>
    </row>
    <row r="390" spans="1:11" s="124" customFormat="1" ht="18.75" customHeight="1">
      <c r="A390" s="276">
        <v>16</v>
      </c>
      <c r="B390" s="202" t="str">
        <f t="shared" si="9"/>
        <v>UZUN-16</v>
      </c>
      <c r="C390" s="122">
        <v>156</v>
      </c>
      <c r="D390" s="285">
        <v>36526</v>
      </c>
      <c r="E390" s="286" t="s">
        <v>985</v>
      </c>
      <c r="F390" s="287" t="s">
        <v>986</v>
      </c>
      <c r="G390" s="288" t="s">
        <v>65</v>
      </c>
      <c r="H390" s="165">
        <v>519</v>
      </c>
      <c r="I390" s="289"/>
      <c r="J390" s="289"/>
      <c r="K390" s="289">
        <v>16</v>
      </c>
    </row>
    <row r="391" spans="1:11" s="124" customFormat="1" ht="18.75" customHeight="1">
      <c r="A391" s="276">
        <v>17</v>
      </c>
      <c r="B391" s="202" t="str">
        <f t="shared" si="9"/>
        <v>UZUN-17</v>
      </c>
      <c r="C391" s="122">
        <v>188</v>
      </c>
      <c r="D391" s="285">
        <v>35621</v>
      </c>
      <c r="E391" s="286" t="s">
        <v>934</v>
      </c>
      <c r="F391" s="287" t="s">
        <v>926</v>
      </c>
      <c r="G391" s="288" t="s">
        <v>65</v>
      </c>
      <c r="H391" s="165">
        <v>519</v>
      </c>
      <c r="I391" s="289"/>
      <c r="J391" s="289"/>
      <c r="K391" s="289">
        <v>17</v>
      </c>
    </row>
    <row r="392" spans="1:11" s="124" customFormat="1" ht="18.75" customHeight="1">
      <c r="A392" s="276">
        <v>18</v>
      </c>
      <c r="B392" s="202" t="str">
        <f t="shared" si="9"/>
        <v>UZUN-18</v>
      </c>
      <c r="C392" s="122">
        <v>151</v>
      </c>
      <c r="D392" s="285">
        <v>35431</v>
      </c>
      <c r="E392" s="286" t="s">
        <v>1154</v>
      </c>
      <c r="F392" s="287" t="s">
        <v>986</v>
      </c>
      <c r="G392" s="288" t="s">
        <v>65</v>
      </c>
      <c r="H392" s="165">
        <v>526</v>
      </c>
      <c r="I392" s="289"/>
      <c r="J392" s="289"/>
      <c r="K392" s="289">
        <v>18</v>
      </c>
    </row>
    <row r="393" spans="1:11" s="124" customFormat="1" ht="18.75" customHeight="1">
      <c r="A393" s="276">
        <v>19</v>
      </c>
      <c r="B393" s="202" t="str">
        <f t="shared" si="9"/>
        <v>UZUN-19</v>
      </c>
      <c r="C393" s="122">
        <v>173</v>
      </c>
      <c r="D393" s="285">
        <v>35657</v>
      </c>
      <c r="E393" s="286" t="s">
        <v>1150</v>
      </c>
      <c r="F393" s="287" t="s">
        <v>922</v>
      </c>
      <c r="G393" s="288" t="s">
        <v>65</v>
      </c>
      <c r="H393" s="165">
        <v>540</v>
      </c>
      <c r="I393" s="289"/>
      <c r="J393" s="289"/>
      <c r="K393" s="289">
        <v>19</v>
      </c>
    </row>
    <row r="394" spans="1:11" s="124" customFormat="1" ht="18.75" customHeight="1">
      <c r="A394" s="276">
        <v>20</v>
      </c>
      <c r="B394" s="202" t="str">
        <f t="shared" si="9"/>
        <v>UZUN-20</v>
      </c>
      <c r="C394" s="347">
        <v>12</v>
      </c>
      <c r="D394" s="285">
        <v>36404</v>
      </c>
      <c r="E394" s="349" t="s">
        <v>1152</v>
      </c>
      <c r="F394" s="350" t="s">
        <v>903</v>
      </c>
      <c r="G394" s="288" t="s">
        <v>65</v>
      </c>
      <c r="H394" s="352">
        <v>541</v>
      </c>
      <c r="I394" s="353"/>
      <c r="J394" s="353"/>
      <c r="K394" s="353">
        <v>20</v>
      </c>
    </row>
    <row r="395" spans="1:11" s="124" customFormat="1" ht="18.75" customHeight="1">
      <c r="A395" s="276">
        <v>21</v>
      </c>
      <c r="B395" s="202" t="str">
        <f t="shared" si="9"/>
        <v>UZUN-21</v>
      </c>
      <c r="C395" s="347">
        <v>108</v>
      </c>
      <c r="D395" s="285">
        <v>35796</v>
      </c>
      <c r="E395" s="349" t="s">
        <v>1149</v>
      </c>
      <c r="F395" s="350" t="s">
        <v>918</v>
      </c>
      <c r="G395" s="288" t="s">
        <v>65</v>
      </c>
      <c r="H395" s="352">
        <v>568</v>
      </c>
      <c r="I395" s="353"/>
      <c r="J395" s="353"/>
      <c r="K395" s="353">
        <v>21</v>
      </c>
    </row>
    <row r="396" spans="1:11" s="124" customFormat="1" ht="18.75" customHeight="1" thickBot="1">
      <c r="A396" s="310">
        <v>22</v>
      </c>
      <c r="B396" s="311" t="str">
        <f t="shared" si="9"/>
        <v>UZUN-22</v>
      </c>
      <c r="C396" s="312">
        <v>41</v>
      </c>
      <c r="D396" s="313">
        <v>35431</v>
      </c>
      <c r="E396" s="314" t="s">
        <v>1078</v>
      </c>
      <c r="F396" s="315" t="s">
        <v>956</v>
      </c>
      <c r="G396" s="316" t="s">
        <v>65</v>
      </c>
      <c r="H396" s="317">
        <v>568</v>
      </c>
      <c r="I396" s="318"/>
      <c r="J396" s="318"/>
      <c r="K396" s="318">
        <v>22</v>
      </c>
    </row>
    <row r="397" spans="1:11" s="124" customFormat="1" ht="18.75" customHeight="1">
      <c r="A397" s="319">
        <v>1</v>
      </c>
      <c r="B397" s="320" t="str">
        <f t="shared" si="9"/>
        <v>ÜÇADIM-1</v>
      </c>
      <c r="C397" s="321">
        <v>139</v>
      </c>
      <c r="D397" s="322">
        <v>35815</v>
      </c>
      <c r="E397" s="323" t="s">
        <v>1156</v>
      </c>
      <c r="F397" s="324" t="s">
        <v>951</v>
      </c>
      <c r="G397" s="362" t="s">
        <v>358</v>
      </c>
      <c r="H397" s="326" t="s">
        <v>877</v>
      </c>
      <c r="I397" s="327"/>
      <c r="J397" s="327"/>
      <c r="K397" s="327">
        <v>1</v>
      </c>
    </row>
    <row r="398" spans="1:11" s="124" customFormat="1" ht="18.75" customHeight="1">
      <c r="A398" s="319">
        <v>2</v>
      </c>
      <c r="B398" s="328" t="str">
        <f t="shared" si="9"/>
        <v>ÜÇADIM-2</v>
      </c>
      <c r="C398" s="321">
        <v>58</v>
      </c>
      <c r="D398" s="322">
        <v>36874</v>
      </c>
      <c r="E398" s="323" t="s">
        <v>908</v>
      </c>
      <c r="F398" s="324" t="s">
        <v>909</v>
      </c>
      <c r="G398" s="325" t="s">
        <v>358</v>
      </c>
      <c r="H398" s="326">
        <v>990</v>
      </c>
      <c r="I398" s="327"/>
      <c r="J398" s="327"/>
      <c r="K398" s="327">
        <v>2</v>
      </c>
    </row>
    <row r="399" spans="1:11" s="124" customFormat="1" ht="18.75" customHeight="1">
      <c r="A399" s="319">
        <v>3</v>
      </c>
      <c r="B399" s="328" t="str">
        <f t="shared" si="9"/>
        <v>ÜÇADIM-3</v>
      </c>
      <c r="C399" s="321">
        <v>149</v>
      </c>
      <c r="D399" s="322">
        <v>36529</v>
      </c>
      <c r="E399" s="323" t="s">
        <v>1085</v>
      </c>
      <c r="F399" s="324" t="s">
        <v>1086</v>
      </c>
      <c r="G399" s="325" t="s">
        <v>358</v>
      </c>
      <c r="H399" s="326">
        <v>995</v>
      </c>
      <c r="I399" s="327"/>
      <c r="J399" s="327"/>
      <c r="K399" s="327">
        <v>3</v>
      </c>
    </row>
    <row r="400" spans="1:11" s="124" customFormat="1" ht="18.75" customHeight="1">
      <c r="A400" s="319">
        <v>4</v>
      </c>
      <c r="B400" s="328" t="str">
        <f t="shared" si="9"/>
        <v>ÜÇADIM-4</v>
      </c>
      <c r="C400" s="321">
        <v>148</v>
      </c>
      <c r="D400" s="322">
        <v>35565</v>
      </c>
      <c r="E400" s="323" t="s">
        <v>1153</v>
      </c>
      <c r="F400" s="324" t="s">
        <v>933</v>
      </c>
      <c r="G400" s="325" t="s">
        <v>358</v>
      </c>
      <c r="H400" s="326">
        <v>1030</v>
      </c>
      <c r="I400" s="327"/>
      <c r="J400" s="327"/>
      <c r="K400" s="327">
        <v>4</v>
      </c>
    </row>
    <row r="401" spans="1:11" s="124" customFormat="1" ht="18.75" customHeight="1">
      <c r="A401" s="319">
        <v>5</v>
      </c>
      <c r="B401" s="328" t="str">
        <f t="shared" si="9"/>
        <v>ÜÇADIM-5</v>
      </c>
      <c r="C401" s="321">
        <v>138</v>
      </c>
      <c r="D401" s="322">
        <v>35800</v>
      </c>
      <c r="E401" s="323" t="s">
        <v>950</v>
      </c>
      <c r="F401" s="324" t="s">
        <v>951</v>
      </c>
      <c r="G401" s="325" t="s">
        <v>358</v>
      </c>
      <c r="H401" s="326">
        <v>1086</v>
      </c>
      <c r="I401" s="327"/>
      <c r="J401" s="327"/>
      <c r="K401" s="327">
        <v>5</v>
      </c>
    </row>
    <row r="402" spans="1:11" s="124" customFormat="1" ht="18.75" customHeight="1">
      <c r="A402" s="319">
        <v>6</v>
      </c>
      <c r="B402" s="328" t="str">
        <f t="shared" si="9"/>
        <v>ÜÇADIM-6</v>
      </c>
      <c r="C402" s="321">
        <v>35</v>
      </c>
      <c r="D402" s="322">
        <v>36397</v>
      </c>
      <c r="E402" s="323" t="s">
        <v>1092</v>
      </c>
      <c r="F402" s="324" t="s">
        <v>956</v>
      </c>
      <c r="G402" s="325" t="s">
        <v>358</v>
      </c>
      <c r="H402" s="326">
        <v>1120</v>
      </c>
      <c r="I402" s="327"/>
      <c r="J402" s="327"/>
      <c r="K402" s="327">
        <v>6</v>
      </c>
    </row>
    <row r="403" spans="1:11" s="124" customFormat="1" ht="18.75" customHeight="1">
      <c r="A403" s="319">
        <v>7</v>
      </c>
      <c r="B403" s="328" t="str">
        <f t="shared" si="9"/>
        <v>ÜÇADIM-7</v>
      </c>
      <c r="C403" s="321">
        <v>108</v>
      </c>
      <c r="D403" s="322">
        <v>35796</v>
      </c>
      <c r="E403" s="323" t="s">
        <v>1149</v>
      </c>
      <c r="F403" s="324" t="s">
        <v>918</v>
      </c>
      <c r="G403" s="325" t="s">
        <v>358</v>
      </c>
      <c r="H403" s="326">
        <v>1126</v>
      </c>
      <c r="I403" s="327"/>
      <c r="J403" s="327"/>
      <c r="K403" s="327">
        <v>7</v>
      </c>
    </row>
    <row r="404" spans="1:11" s="124" customFormat="1" ht="18.75" customHeight="1">
      <c r="A404" s="319">
        <v>8</v>
      </c>
      <c r="B404" s="328" t="str">
        <f t="shared" si="9"/>
        <v>ÜÇADIM-8</v>
      </c>
      <c r="C404" s="321">
        <v>151</v>
      </c>
      <c r="D404" s="322">
        <v>35431</v>
      </c>
      <c r="E404" s="323" t="s">
        <v>1154</v>
      </c>
      <c r="F404" s="324" t="s">
        <v>986</v>
      </c>
      <c r="G404" s="325" t="s">
        <v>358</v>
      </c>
      <c r="H404" s="326">
        <v>1146</v>
      </c>
      <c r="I404" s="327"/>
      <c r="J404" s="327"/>
      <c r="K404" s="327">
        <v>8</v>
      </c>
    </row>
    <row r="405" spans="1:11" s="124" customFormat="1" ht="18.75" customHeight="1">
      <c r="A405" s="319">
        <v>9</v>
      </c>
      <c r="B405" s="328" t="str">
        <f t="shared" si="9"/>
        <v>ÜÇADIM-9</v>
      </c>
      <c r="C405" s="321">
        <v>174</v>
      </c>
      <c r="D405" s="322">
        <v>35431</v>
      </c>
      <c r="E405" s="323" t="s">
        <v>1157</v>
      </c>
      <c r="F405" s="324" t="s">
        <v>922</v>
      </c>
      <c r="G405" s="325" t="s">
        <v>358</v>
      </c>
      <c r="H405" s="326">
        <v>1147</v>
      </c>
      <c r="I405" s="327"/>
      <c r="J405" s="327"/>
      <c r="K405" s="327">
        <v>9</v>
      </c>
    </row>
    <row r="406" spans="1:11" s="124" customFormat="1" ht="18.75" customHeight="1">
      <c r="A406" s="319">
        <v>10</v>
      </c>
      <c r="B406" s="328" t="str">
        <f t="shared" si="9"/>
        <v>ÜÇADIM-10</v>
      </c>
      <c r="C406" s="321">
        <v>12</v>
      </c>
      <c r="D406" s="322">
        <v>36404</v>
      </c>
      <c r="E406" s="323" t="s">
        <v>1152</v>
      </c>
      <c r="F406" s="324" t="s">
        <v>903</v>
      </c>
      <c r="G406" s="325" t="s">
        <v>358</v>
      </c>
      <c r="H406" s="326">
        <v>1192</v>
      </c>
      <c r="I406" s="327"/>
      <c r="J406" s="327"/>
      <c r="K406" s="327">
        <v>10</v>
      </c>
    </row>
    <row r="407" spans="1:11" s="124" customFormat="1" ht="18.75" customHeight="1" thickBot="1">
      <c r="A407" s="329">
        <v>11</v>
      </c>
      <c r="B407" s="330" t="str">
        <f t="shared" si="9"/>
        <v>ÜÇADIM-11</v>
      </c>
      <c r="C407" s="331">
        <v>173</v>
      </c>
      <c r="D407" s="332">
        <v>35657</v>
      </c>
      <c r="E407" s="333" t="s">
        <v>1150</v>
      </c>
      <c r="F407" s="334" t="s">
        <v>922</v>
      </c>
      <c r="G407" s="335" t="s">
        <v>358</v>
      </c>
      <c r="H407" s="336">
        <v>1235</v>
      </c>
      <c r="I407" s="337"/>
      <c r="J407" s="337"/>
      <c r="K407" s="337">
        <v>11</v>
      </c>
    </row>
    <row r="408" spans="1:11" s="124" customFormat="1" ht="18.75" customHeight="1">
      <c r="A408" s="354">
        <v>1</v>
      </c>
      <c r="B408" s="355" t="str">
        <f t="shared" si="9"/>
        <v>YÜKSEK-1</v>
      </c>
      <c r="C408" s="356">
        <v>19</v>
      </c>
      <c r="D408" s="363">
        <v>36170</v>
      </c>
      <c r="E408" s="357" t="s">
        <v>1147</v>
      </c>
      <c r="F408" s="358" t="s">
        <v>1148</v>
      </c>
      <c r="G408" s="359" t="s">
        <v>66</v>
      </c>
      <c r="H408" s="360">
        <v>145</v>
      </c>
      <c r="I408" s="361"/>
      <c r="J408" s="361"/>
      <c r="K408" s="361">
        <v>1</v>
      </c>
    </row>
    <row r="409" spans="1:11" s="124" customFormat="1" ht="18.75" customHeight="1">
      <c r="A409" s="276">
        <v>2</v>
      </c>
      <c r="B409" s="202" t="str">
        <f t="shared" si="9"/>
        <v>YÜKSEK-2</v>
      </c>
      <c r="C409" s="122">
        <v>139</v>
      </c>
      <c r="D409" s="285">
        <v>35815</v>
      </c>
      <c r="E409" s="286" t="s">
        <v>1156</v>
      </c>
      <c r="F409" s="287" t="s">
        <v>951</v>
      </c>
      <c r="G409" s="288" t="s">
        <v>66</v>
      </c>
      <c r="H409" s="165">
        <v>150</v>
      </c>
      <c r="I409" s="289"/>
      <c r="J409" s="289"/>
      <c r="K409" s="289">
        <v>2</v>
      </c>
    </row>
    <row r="410" spans="1:11" s="124" customFormat="1" ht="18.75" customHeight="1">
      <c r="A410" s="276">
        <v>3</v>
      </c>
      <c r="B410" s="202" t="str">
        <f t="shared" si="9"/>
        <v>YÜKSEK-3</v>
      </c>
      <c r="C410" s="122">
        <v>199</v>
      </c>
      <c r="D410" s="285">
        <v>36165</v>
      </c>
      <c r="E410" s="286" t="s">
        <v>1161</v>
      </c>
      <c r="F410" s="287" t="s">
        <v>926</v>
      </c>
      <c r="G410" s="288" t="s">
        <v>66</v>
      </c>
      <c r="H410" s="165">
        <v>155</v>
      </c>
      <c r="I410" s="289"/>
      <c r="J410" s="289"/>
      <c r="K410" s="289">
        <v>3</v>
      </c>
    </row>
    <row r="411" spans="1:11" s="124" customFormat="1" ht="18.75" customHeight="1">
      <c r="A411" s="276">
        <v>4</v>
      </c>
      <c r="B411" s="202" t="str">
        <f t="shared" si="9"/>
        <v>YÜKSEK-4</v>
      </c>
      <c r="C411" s="122">
        <v>37</v>
      </c>
      <c r="D411" s="285">
        <v>36083</v>
      </c>
      <c r="E411" s="286" t="s">
        <v>1136</v>
      </c>
      <c r="F411" s="287" t="s">
        <v>956</v>
      </c>
      <c r="G411" s="288" t="s">
        <v>66</v>
      </c>
      <c r="H411" s="165">
        <v>160</v>
      </c>
      <c r="I411" s="289"/>
      <c r="J411" s="289"/>
      <c r="K411" s="289">
        <v>4</v>
      </c>
    </row>
    <row r="412" spans="1:11" s="124" customFormat="1" ht="18.75" customHeight="1">
      <c r="A412" s="276">
        <v>5</v>
      </c>
      <c r="B412" s="202" t="str">
        <f t="shared" si="9"/>
        <v>YÜKSEK-5</v>
      </c>
      <c r="C412" s="122">
        <v>114</v>
      </c>
      <c r="D412" s="285">
        <v>35585</v>
      </c>
      <c r="E412" s="286" t="s">
        <v>1160</v>
      </c>
      <c r="F412" s="287" t="s">
        <v>918</v>
      </c>
      <c r="G412" s="288" t="s">
        <v>66</v>
      </c>
      <c r="H412" s="165">
        <v>160</v>
      </c>
      <c r="I412" s="289"/>
      <c r="J412" s="289"/>
      <c r="K412" s="289">
        <v>5</v>
      </c>
    </row>
    <row r="413" spans="1:11" s="124" customFormat="1" ht="18.75" customHeight="1">
      <c r="A413" s="276">
        <v>6</v>
      </c>
      <c r="B413" s="202" t="str">
        <f t="shared" si="9"/>
        <v>YÜKSEK-6</v>
      </c>
      <c r="C413" s="122">
        <v>185</v>
      </c>
      <c r="D413" s="285">
        <v>35796</v>
      </c>
      <c r="E413" s="286" t="s">
        <v>1151</v>
      </c>
      <c r="F413" s="287" t="s">
        <v>1019</v>
      </c>
      <c r="G413" s="288" t="s">
        <v>66</v>
      </c>
      <c r="H413" s="165">
        <v>162</v>
      </c>
      <c r="I413" s="289"/>
      <c r="J413" s="289"/>
      <c r="K413" s="289">
        <v>6</v>
      </c>
    </row>
    <row r="414" spans="1:11" s="124" customFormat="1" ht="18.75" customHeight="1">
      <c r="A414" s="276">
        <v>7</v>
      </c>
      <c r="B414" s="202" t="str">
        <f t="shared" si="9"/>
        <v>YÜKSEK-7</v>
      </c>
      <c r="C414" s="122">
        <v>18</v>
      </c>
      <c r="D414" s="285">
        <v>36060</v>
      </c>
      <c r="E414" s="286" t="s">
        <v>1158</v>
      </c>
      <c r="F414" s="287" t="s">
        <v>903</v>
      </c>
      <c r="G414" s="288" t="s">
        <v>66</v>
      </c>
      <c r="H414" s="165">
        <v>164</v>
      </c>
      <c r="I414" s="289"/>
      <c r="J414" s="289"/>
      <c r="K414" s="289">
        <v>7</v>
      </c>
    </row>
    <row r="415" spans="1:11" s="124" customFormat="1" ht="18.75" customHeight="1" thickBot="1">
      <c r="A415" s="310">
        <v>8</v>
      </c>
      <c r="B415" s="311" t="str">
        <f t="shared" si="9"/>
        <v>YÜKSEK-8</v>
      </c>
      <c r="C415" s="312">
        <v>49</v>
      </c>
      <c r="D415" s="313">
        <v>35556</v>
      </c>
      <c r="E415" s="314" t="s">
        <v>1159</v>
      </c>
      <c r="F415" s="315" t="s">
        <v>956</v>
      </c>
      <c r="G415" s="316" t="s">
        <v>66</v>
      </c>
      <c r="H415" s="317">
        <v>165</v>
      </c>
      <c r="I415" s="318"/>
      <c r="J415" s="318"/>
      <c r="K415" s="318">
        <v>8</v>
      </c>
    </row>
    <row r="416" spans="1:11" s="124" customFormat="1" ht="18.75" customHeight="1">
      <c r="A416" s="319">
        <v>1</v>
      </c>
      <c r="B416" s="320" t="str">
        <f t="shared" si="9"/>
        <v>SIRIK-1</v>
      </c>
      <c r="C416" s="321">
        <v>165</v>
      </c>
      <c r="D416" s="322">
        <v>35674</v>
      </c>
      <c r="E416" s="323" t="s">
        <v>1155</v>
      </c>
      <c r="F416" s="324" t="s">
        <v>986</v>
      </c>
      <c r="G416" s="362" t="s">
        <v>359</v>
      </c>
      <c r="H416" s="326">
        <v>300</v>
      </c>
      <c r="I416" s="327"/>
      <c r="J416" s="327"/>
      <c r="K416" s="327">
        <v>1</v>
      </c>
    </row>
    <row r="417" spans="1:11" s="124" customFormat="1" ht="18.75" customHeight="1">
      <c r="A417" s="319">
        <v>2</v>
      </c>
      <c r="B417" s="328" t="str">
        <f t="shared" si="9"/>
        <v>SIRIK-2</v>
      </c>
      <c r="C417" s="321">
        <v>169</v>
      </c>
      <c r="D417" s="322">
        <v>35724</v>
      </c>
      <c r="E417" s="323" t="s">
        <v>1163</v>
      </c>
      <c r="F417" s="324" t="s">
        <v>986</v>
      </c>
      <c r="G417" s="325" t="s">
        <v>359</v>
      </c>
      <c r="H417" s="326">
        <v>320</v>
      </c>
      <c r="I417" s="327"/>
      <c r="J417" s="327"/>
      <c r="K417" s="327">
        <v>2</v>
      </c>
    </row>
    <row r="418" spans="1:11" s="124" customFormat="1" ht="18.75" customHeight="1">
      <c r="A418" s="319">
        <v>3</v>
      </c>
      <c r="B418" s="328" t="str">
        <f t="shared" si="9"/>
        <v>SIRIK-3</v>
      </c>
      <c r="C418" s="321">
        <v>180</v>
      </c>
      <c r="D418" s="322">
        <v>36370</v>
      </c>
      <c r="E418" s="323" t="s">
        <v>1090</v>
      </c>
      <c r="F418" s="324" t="s">
        <v>1019</v>
      </c>
      <c r="G418" s="325" t="s">
        <v>359</v>
      </c>
      <c r="H418" s="326">
        <v>330</v>
      </c>
      <c r="I418" s="327"/>
      <c r="J418" s="327"/>
      <c r="K418" s="327">
        <v>3</v>
      </c>
    </row>
    <row r="419" spans="1:11" s="124" customFormat="1" ht="18.75" customHeight="1">
      <c r="A419" s="319">
        <v>4</v>
      </c>
      <c r="B419" s="328" t="str">
        <f t="shared" si="9"/>
        <v>SIRIK-4</v>
      </c>
      <c r="C419" s="321">
        <v>181</v>
      </c>
      <c r="D419" s="322">
        <v>35873</v>
      </c>
      <c r="E419" s="323" t="s">
        <v>1091</v>
      </c>
      <c r="F419" s="324" t="s">
        <v>1019</v>
      </c>
      <c r="G419" s="325" t="s">
        <v>359</v>
      </c>
      <c r="H419" s="326">
        <v>350</v>
      </c>
      <c r="I419" s="327"/>
      <c r="J419" s="327"/>
      <c r="K419" s="327">
        <v>4</v>
      </c>
    </row>
    <row r="420" spans="1:11" s="124" customFormat="1" ht="18.75" customHeight="1">
      <c r="A420" s="319">
        <v>5</v>
      </c>
      <c r="B420" s="328" t="str">
        <f t="shared" si="9"/>
        <v>SIRIK-5</v>
      </c>
      <c r="C420" s="321">
        <v>113</v>
      </c>
      <c r="D420" s="322">
        <v>35811</v>
      </c>
      <c r="E420" s="323" t="s">
        <v>1162</v>
      </c>
      <c r="F420" s="324" t="s">
        <v>918</v>
      </c>
      <c r="G420" s="325" t="s">
        <v>359</v>
      </c>
      <c r="H420" s="326">
        <v>365</v>
      </c>
      <c r="I420" s="327"/>
      <c r="J420" s="327"/>
      <c r="K420" s="327">
        <v>5</v>
      </c>
    </row>
  </sheetData>
  <sheetProtection/>
  <autoFilter ref="A3:K420"/>
  <mergeCells count="3">
    <mergeCell ref="A1:K1"/>
    <mergeCell ref="A2:E2"/>
    <mergeCell ref="H2:K2"/>
  </mergeCells>
  <conditionalFormatting sqref="D421:D751">
    <cfRule type="cellIs" priority="14"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10"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U110"/>
  <sheetViews>
    <sheetView tabSelected="1" view="pageBreakPreview" zoomScale="70" zoomScaleSheetLayoutView="70" zoomScalePageLayoutView="0" workbookViewId="0" topLeftCell="A1">
      <selection activeCell="Y14" sqref="Y14"/>
    </sheetView>
  </sheetViews>
  <sheetFormatPr defaultColWidth="9.140625" defaultRowHeight="12.75"/>
  <cols>
    <col min="1" max="1" width="4.8515625" style="26" customWidth="1"/>
    <col min="2" max="2" width="7.7109375" style="26" bestFit="1" customWidth="1"/>
    <col min="3" max="3" width="14.421875" style="20" customWidth="1"/>
    <col min="4" max="4" width="29.7109375" style="52" customWidth="1"/>
    <col min="5" max="5" width="17.140625" style="52" customWidth="1"/>
    <col min="6" max="6" width="9.28125" style="20" customWidth="1"/>
    <col min="7" max="7" width="7.57421875" style="27" customWidth="1"/>
    <col min="8" max="8" width="2.140625" style="20" customWidth="1"/>
    <col min="9" max="9" width="4.421875" style="26" customWidth="1"/>
    <col min="10" max="10" width="12.7109375" style="26" hidden="1" customWidth="1"/>
    <col min="11" max="11" width="6.57421875" style="26" customWidth="1"/>
    <col min="12" max="12" width="12.7109375" style="28" customWidth="1"/>
    <col min="13" max="13" width="24.28125" style="56" customWidth="1"/>
    <col min="14" max="14" width="17.00390625" style="56" customWidth="1"/>
    <col min="15" max="15" width="9.57421875" style="20" customWidth="1"/>
    <col min="16" max="16" width="7.7109375" style="20" customWidth="1"/>
    <col min="17" max="17" width="5.7109375" style="20" customWidth="1"/>
    <col min="18" max="19" width="9.140625" style="20" customWidth="1"/>
    <col min="20" max="20" width="9.140625" style="232" hidden="1" customWidth="1"/>
    <col min="21" max="21" width="9.140625" style="233" hidden="1" customWidth="1"/>
    <col min="22" max="16384" width="9.140625" style="20" customWidth="1"/>
  </cols>
  <sheetData>
    <row r="1" spans="1:21" s="10" customFormat="1" ht="53.25" customHeight="1">
      <c r="A1" s="517" t="s">
        <v>716</v>
      </c>
      <c r="B1" s="517"/>
      <c r="C1" s="517"/>
      <c r="D1" s="517"/>
      <c r="E1" s="517"/>
      <c r="F1" s="517"/>
      <c r="G1" s="517"/>
      <c r="H1" s="517"/>
      <c r="I1" s="517"/>
      <c r="J1" s="517"/>
      <c r="K1" s="517"/>
      <c r="L1" s="517"/>
      <c r="M1" s="517"/>
      <c r="N1" s="517"/>
      <c r="O1" s="517"/>
      <c r="P1" s="517"/>
      <c r="T1" s="231">
        <v>1160</v>
      </c>
      <c r="U1" s="230">
        <v>100</v>
      </c>
    </row>
    <row r="2" spans="1:21" s="10" customFormat="1" ht="24.75" customHeight="1">
      <c r="A2" s="518" t="s">
        <v>717</v>
      </c>
      <c r="B2" s="518"/>
      <c r="C2" s="518"/>
      <c r="D2" s="518"/>
      <c r="E2" s="518"/>
      <c r="F2" s="518"/>
      <c r="G2" s="518"/>
      <c r="H2" s="518"/>
      <c r="I2" s="518"/>
      <c r="J2" s="518"/>
      <c r="K2" s="518"/>
      <c r="L2" s="518"/>
      <c r="M2" s="518"/>
      <c r="N2" s="518"/>
      <c r="O2" s="518"/>
      <c r="P2" s="518"/>
      <c r="T2" s="231">
        <v>1162</v>
      </c>
      <c r="U2" s="230">
        <v>99</v>
      </c>
    </row>
    <row r="3" spans="1:21" s="11" customFormat="1" ht="21.75" customHeight="1">
      <c r="A3" s="519" t="s">
        <v>100</v>
      </c>
      <c r="B3" s="519"/>
      <c r="C3" s="519"/>
      <c r="D3" s="520" t="s">
        <v>727</v>
      </c>
      <c r="E3" s="520"/>
      <c r="F3" s="521" t="s">
        <v>772</v>
      </c>
      <c r="G3" s="521"/>
      <c r="H3" s="534" t="s">
        <v>731</v>
      </c>
      <c r="I3" s="534"/>
      <c r="J3" s="534"/>
      <c r="K3" s="534"/>
      <c r="L3" s="534"/>
      <c r="M3" s="75" t="s">
        <v>468</v>
      </c>
      <c r="N3" s="529" t="s">
        <v>739</v>
      </c>
      <c r="O3" s="529"/>
      <c r="P3" s="529"/>
      <c r="T3" s="231">
        <v>1164</v>
      </c>
      <c r="U3" s="230">
        <v>98</v>
      </c>
    </row>
    <row r="4" spans="1:21" s="11" customFormat="1" ht="17.25" customHeight="1">
      <c r="A4" s="524" t="s">
        <v>91</v>
      </c>
      <c r="B4" s="524"/>
      <c r="C4" s="524"/>
      <c r="D4" s="525" t="s">
        <v>552</v>
      </c>
      <c r="E4" s="525"/>
      <c r="F4" s="32"/>
      <c r="G4" s="32"/>
      <c r="H4" s="32"/>
      <c r="I4" s="32"/>
      <c r="J4" s="32"/>
      <c r="K4" s="32"/>
      <c r="L4" s="33"/>
      <c r="M4" s="76" t="s">
        <v>98</v>
      </c>
      <c r="N4" s="530" t="s">
        <v>720</v>
      </c>
      <c r="O4" s="530"/>
      <c r="P4" s="530"/>
      <c r="T4" s="231">
        <v>1166</v>
      </c>
      <c r="U4" s="230">
        <v>97</v>
      </c>
    </row>
    <row r="5" spans="1:21" s="10" customFormat="1" ht="19.5" customHeight="1">
      <c r="A5" s="12"/>
      <c r="B5" s="12"/>
      <c r="C5" s="13"/>
      <c r="D5" s="14"/>
      <c r="E5" s="15"/>
      <c r="F5" s="15"/>
      <c r="G5" s="15"/>
      <c r="H5" s="15"/>
      <c r="I5" s="12"/>
      <c r="J5" s="12"/>
      <c r="K5" s="12"/>
      <c r="L5" s="16"/>
      <c r="M5" s="17"/>
      <c r="N5" s="528">
        <v>41770.62553831018</v>
      </c>
      <c r="O5" s="528"/>
      <c r="P5" s="528"/>
      <c r="T5" s="231">
        <v>1168</v>
      </c>
      <c r="U5" s="230">
        <v>96</v>
      </c>
    </row>
    <row r="6" spans="1:21" s="18" customFormat="1" ht="24.75" customHeight="1">
      <c r="A6" s="526" t="s">
        <v>12</v>
      </c>
      <c r="B6" s="531" t="s">
        <v>86</v>
      </c>
      <c r="C6" s="533" t="s">
        <v>97</v>
      </c>
      <c r="D6" s="527" t="s">
        <v>14</v>
      </c>
      <c r="E6" s="527" t="s">
        <v>548</v>
      </c>
      <c r="F6" s="527" t="s">
        <v>15</v>
      </c>
      <c r="G6" s="522" t="s">
        <v>207</v>
      </c>
      <c r="I6" s="246" t="s">
        <v>16</v>
      </c>
      <c r="J6" s="247"/>
      <c r="K6" s="247"/>
      <c r="L6" s="247"/>
      <c r="M6" s="250" t="s">
        <v>466</v>
      </c>
      <c r="N6" s="251" t="s">
        <v>1200</v>
      </c>
      <c r="O6" s="247"/>
      <c r="P6" s="248"/>
      <c r="T6" s="232">
        <v>1170</v>
      </c>
      <c r="U6" s="233">
        <v>95</v>
      </c>
    </row>
    <row r="7" spans="1:21" ht="24.75" customHeight="1">
      <c r="A7" s="526"/>
      <c r="B7" s="532"/>
      <c r="C7" s="533"/>
      <c r="D7" s="527"/>
      <c r="E7" s="527"/>
      <c r="F7" s="527"/>
      <c r="G7" s="523"/>
      <c r="H7" s="19"/>
      <c r="I7" s="49" t="s">
        <v>12</v>
      </c>
      <c r="J7" s="46" t="s">
        <v>87</v>
      </c>
      <c r="K7" s="46" t="s">
        <v>86</v>
      </c>
      <c r="L7" s="47" t="s">
        <v>13</v>
      </c>
      <c r="M7" s="48" t="s">
        <v>14</v>
      </c>
      <c r="N7" s="48" t="s">
        <v>548</v>
      </c>
      <c r="O7" s="46" t="s">
        <v>15</v>
      </c>
      <c r="P7" s="46" t="s">
        <v>28</v>
      </c>
      <c r="T7" s="232">
        <v>1172</v>
      </c>
      <c r="U7" s="233">
        <v>94</v>
      </c>
    </row>
    <row r="8" spans="1:21" s="18" customFormat="1" ht="24.75" customHeight="1">
      <c r="A8" s="73">
        <v>1</v>
      </c>
      <c r="B8" s="270">
        <v>41</v>
      </c>
      <c r="C8" s="116">
        <v>35431</v>
      </c>
      <c r="D8" s="271" t="s">
        <v>1078</v>
      </c>
      <c r="E8" s="172" t="s">
        <v>956</v>
      </c>
      <c r="F8" s="302">
        <v>1459</v>
      </c>
      <c r="G8" s="253" t="s">
        <v>1203</v>
      </c>
      <c r="H8" s="21"/>
      <c r="I8" s="73">
        <v>1</v>
      </c>
      <c r="J8" s="198" t="s">
        <v>247</v>
      </c>
      <c r="K8" s="253" t="s">
        <v>715</v>
      </c>
      <c r="L8" s="116" t="s">
        <v>715</v>
      </c>
      <c r="M8" s="199" t="s">
        <v>715</v>
      </c>
      <c r="N8" s="199" t="s">
        <v>715</v>
      </c>
      <c r="O8" s="117"/>
      <c r="P8" s="269"/>
      <c r="T8" s="232">
        <v>1174</v>
      </c>
      <c r="U8" s="233">
        <v>93</v>
      </c>
    </row>
    <row r="9" spans="1:21" s="18" customFormat="1" ht="24.75" customHeight="1">
      <c r="A9" s="73">
        <v>2</v>
      </c>
      <c r="B9" s="270">
        <v>188</v>
      </c>
      <c r="C9" s="116">
        <v>35621</v>
      </c>
      <c r="D9" s="271" t="s">
        <v>934</v>
      </c>
      <c r="E9" s="172" t="s">
        <v>926</v>
      </c>
      <c r="F9" s="117">
        <v>1529</v>
      </c>
      <c r="G9" s="253" t="s">
        <v>1203</v>
      </c>
      <c r="H9" s="21"/>
      <c r="I9" s="73">
        <v>2</v>
      </c>
      <c r="J9" s="198" t="s">
        <v>248</v>
      </c>
      <c r="K9" s="253">
        <v>80</v>
      </c>
      <c r="L9" s="116">
        <v>36161</v>
      </c>
      <c r="M9" s="199" t="s">
        <v>1079</v>
      </c>
      <c r="N9" s="199" t="s">
        <v>1080</v>
      </c>
      <c r="O9" s="117">
        <v>1757</v>
      </c>
      <c r="P9" s="269">
        <v>3</v>
      </c>
      <c r="T9" s="232">
        <v>1176</v>
      </c>
      <c r="U9" s="233">
        <v>92</v>
      </c>
    </row>
    <row r="10" spans="1:21" s="18" customFormat="1" ht="24.75" customHeight="1" thickBot="1">
      <c r="A10" s="375">
        <v>3</v>
      </c>
      <c r="B10" s="376">
        <v>35</v>
      </c>
      <c r="C10" s="377">
        <v>36397</v>
      </c>
      <c r="D10" s="378" t="s">
        <v>1092</v>
      </c>
      <c r="E10" s="379" t="s">
        <v>956</v>
      </c>
      <c r="F10" s="380">
        <v>1566</v>
      </c>
      <c r="G10" s="381" t="s">
        <v>1203</v>
      </c>
      <c r="H10" s="21"/>
      <c r="I10" s="73">
        <v>3</v>
      </c>
      <c r="J10" s="198" t="s">
        <v>249</v>
      </c>
      <c r="K10" s="253">
        <v>189</v>
      </c>
      <c r="L10" s="116">
        <v>36880</v>
      </c>
      <c r="M10" s="199" t="s">
        <v>935</v>
      </c>
      <c r="N10" s="199" t="s">
        <v>926</v>
      </c>
      <c r="O10" s="117" t="s">
        <v>1199</v>
      </c>
      <c r="P10" s="269" t="s">
        <v>877</v>
      </c>
      <c r="T10" s="232">
        <v>1178</v>
      </c>
      <c r="U10" s="233">
        <v>91</v>
      </c>
    </row>
    <row r="11" spans="1:21" s="18" customFormat="1" ht="24.75" customHeight="1">
      <c r="A11" s="368">
        <v>4</v>
      </c>
      <c r="B11" s="369">
        <v>181</v>
      </c>
      <c r="C11" s="370">
        <v>35873</v>
      </c>
      <c r="D11" s="371" t="s">
        <v>1091</v>
      </c>
      <c r="E11" s="372" t="s">
        <v>1019</v>
      </c>
      <c r="F11" s="373">
        <v>1679</v>
      </c>
      <c r="G11" s="374" t="s">
        <v>1203</v>
      </c>
      <c r="H11" s="21"/>
      <c r="I11" s="73">
        <v>4</v>
      </c>
      <c r="J11" s="198" t="s">
        <v>250</v>
      </c>
      <c r="K11" s="253">
        <v>41</v>
      </c>
      <c r="L11" s="116">
        <v>35431</v>
      </c>
      <c r="M11" s="199" t="s">
        <v>1078</v>
      </c>
      <c r="N11" s="199" t="s">
        <v>956</v>
      </c>
      <c r="O11" s="117">
        <v>1459</v>
      </c>
      <c r="P11" s="269">
        <v>1</v>
      </c>
      <c r="T11" s="232">
        <v>1180</v>
      </c>
      <c r="U11" s="233">
        <v>90</v>
      </c>
    </row>
    <row r="12" spans="1:21" s="18" customFormat="1" ht="24.75" customHeight="1">
      <c r="A12" s="73">
        <v>5</v>
      </c>
      <c r="B12" s="270">
        <v>157</v>
      </c>
      <c r="C12" s="116">
        <v>36282</v>
      </c>
      <c r="D12" s="271" t="s">
        <v>1087</v>
      </c>
      <c r="E12" s="172" t="s">
        <v>986</v>
      </c>
      <c r="F12" s="302">
        <v>1685</v>
      </c>
      <c r="G12" s="253" t="s">
        <v>1203</v>
      </c>
      <c r="H12" s="21"/>
      <c r="I12" s="73">
        <v>5</v>
      </c>
      <c r="J12" s="198" t="s">
        <v>251</v>
      </c>
      <c r="K12" s="253">
        <v>157</v>
      </c>
      <c r="L12" s="116">
        <v>36282</v>
      </c>
      <c r="M12" s="199" t="s">
        <v>1087</v>
      </c>
      <c r="N12" s="199" t="s">
        <v>986</v>
      </c>
      <c r="O12" s="117">
        <v>1685</v>
      </c>
      <c r="P12" s="269">
        <v>2</v>
      </c>
      <c r="T12" s="232">
        <v>1182</v>
      </c>
      <c r="U12" s="233">
        <v>89</v>
      </c>
    </row>
    <row r="13" spans="1:21" s="18" customFormat="1" ht="24.75" customHeight="1">
      <c r="A13" s="73">
        <v>6</v>
      </c>
      <c r="B13" s="270">
        <v>187</v>
      </c>
      <c r="C13" s="116">
        <v>36605</v>
      </c>
      <c r="D13" s="271" t="s">
        <v>1053</v>
      </c>
      <c r="E13" s="172" t="s">
        <v>1054</v>
      </c>
      <c r="F13" s="117">
        <v>1753</v>
      </c>
      <c r="G13" s="253" t="s">
        <v>1204</v>
      </c>
      <c r="H13" s="21"/>
      <c r="I13" s="73">
        <v>6</v>
      </c>
      <c r="J13" s="198" t="s">
        <v>252</v>
      </c>
      <c r="K13" s="253">
        <v>180</v>
      </c>
      <c r="L13" s="116">
        <v>36370</v>
      </c>
      <c r="M13" s="199" t="s">
        <v>1090</v>
      </c>
      <c r="N13" s="199" t="s">
        <v>1019</v>
      </c>
      <c r="O13" s="117">
        <v>1828</v>
      </c>
      <c r="P13" s="269">
        <v>5</v>
      </c>
      <c r="T13" s="232">
        <v>1184</v>
      </c>
      <c r="U13" s="233">
        <v>88</v>
      </c>
    </row>
    <row r="14" spans="1:21" s="18" customFormat="1" ht="31.5" customHeight="1">
      <c r="A14" s="73">
        <v>7</v>
      </c>
      <c r="B14" s="270">
        <v>80</v>
      </c>
      <c r="C14" s="116">
        <v>36161</v>
      </c>
      <c r="D14" s="271" t="s">
        <v>1079</v>
      </c>
      <c r="E14" s="172" t="s">
        <v>1080</v>
      </c>
      <c r="F14" s="382" t="s">
        <v>1202</v>
      </c>
      <c r="G14" s="253" t="s">
        <v>1204</v>
      </c>
      <c r="H14" s="21"/>
      <c r="I14" s="73">
        <v>7</v>
      </c>
      <c r="J14" s="198" t="s">
        <v>253</v>
      </c>
      <c r="K14" s="253">
        <v>149</v>
      </c>
      <c r="L14" s="116">
        <v>36529</v>
      </c>
      <c r="M14" s="199" t="s">
        <v>1085</v>
      </c>
      <c r="N14" s="199" t="s">
        <v>1086</v>
      </c>
      <c r="O14" s="117">
        <v>1810</v>
      </c>
      <c r="P14" s="269">
        <v>4</v>
      </c>
      <c r="T14" s="232">
        <v>1186</v>
      </c>
      <c r="U14" s="233">
        <v>87</v>
      </c>
    </row>
    <row r="15" spans="1:21" s="18" customFormat="1" ht="31.5" customHeight="1">
      <c r="A15" s="73">
        <v>7</v>
      </c>
      <c r="B15" s="270">
        <v>190</v>
      </c>
      <c r="C15" s="116">
        <v>36557</v>
      </c>
      <c r="D15" s="271" t="s">
        <v>931</v>
      </c>
      <c r="E15" s="172" t="s">
        <v>926</v>
      </c>
      <c r="F15" s="382" t="s">
        <v>1202</v>
      </c>
      <c r="G15" s="253" t="s">
        <v>1203</v>
      </c>
      <c r="H15" s="21"/>
      <c r="I15" s="73">
        <v>8</v>
      </c>
      <c r="J15" s="198" t="s">
        <v>254</v>
      </c>
      <c r="K15" s="253" t="s">
        <v>715</v>
      </c>
      <c r="L15" s="116" t="s">
        <v>715</v>
      </c>
      <c r="M15" s="199" t="s">
        <v>715</v>
      </c>
      <c r="N15" s="199" t="s">
        <v>715</v>
      </c>
      <c r="O15" s="117"/>
      <c r="P15" s="269"/>
      <c r="T15" s="232">
        <v>1188</v>
      </c>
      <c r="U15" s="233">
        <v>86</v>
      </c>
    </row>
    <row r="16" spans="1:21" s="18" customFormat="1" ht="24.75" customHeight="1">
      <c r="A16" s="73">
        <v>9</v>
      </c>
      <c r="B16" s="270">
        <v>149</v>
      </c>
      <c r="C16" s="116">
        <v>36529</v>
      </c>
      <c r="D16" s="271" t="s">
        <v>1085</v>
      </c>
      <c r="E16" s="172" t="s">
        <v>1086</v>
      </c>
      <c r="F16" s="117">
        <v>1810</v>
      </c>
      <c r="G16" s="253"/>
      <c r="H16" s="21"/>
      <c r="I16" s="246" t="s">
        <v>17</v>
      </c>
      <c r="J16" s="247"/>
      <c r="K16" s="247"/>
      <c r="L16" s="247"/>
      <c r="M16" s="250" t="s">
        <v>466</v>
      </c>
      <c r="N16" s="251" t="s">
        <v>1201</v>
      </c>
      <c r="O16" s="247"/>
      <c r="P16" s="248"/>
      <c r="T16" s="232">
        <v>1190</v>
      </c>
      <c r="U16" s="233">
        <v>85</v>
      </c>
    </row>
    <row r="17" spans="1:21" s="18" customFormat="1" ht="24.75" customHeight="1">
      <c r="A17" s="73">
        <v>10</v>
      </c>
      <c r="B17" s="270">
        <v>180</v>
      </c>
      <c r="C17" s="116">
        <v>36370</v>
      </c>
      <c r="D17" s="271" t="s">
        <v>1090</v>
      </c>
      <c r="E17" s="172" t="s">
        <v>1019</v>
      </c>
      <c r="F17" s="117">
        <v>1828</v>
      </c>
      <c r="G17" s="253"/>
      <c r="H17" s="21"/>
      <c r="I17" s="49" t="s">
        <v>12</v>
      </c>
      <c r="J17" s="46" t="s">
        <v>87</v>
      </c>
      <c r="K17" s="46" t="s">
        <v>86</v>
      </c>
      <c r="L17" s="47" t="s">
        <v>13</v>
      </c>
      <c r="M17" s="48" t="s">
        <v>14</v>
      </c>
      <c r="N17" s="48" t="s">
        <v>548</v>
      </c>
      <c r="O17" s="46" t="s">
        <v>15</v>
      </c>
      <c r="P17" s="46" t="s">
        <v>28</v>
      </c>
      <c r="T17" s="232">
        <v>1192</v>
      </c>
      <c r="U17" s="233">
        <v>84</v>
      </c>
    </row>
    <row r="18" spans="1:21" s="18" customFormat="1" ht="24.75" customHeight="1">
      <c r="A18" s="73">
        <v>11</v>
      </c>
      <c r="B18" s="270">
        <v>111</v>
      </c>
      <c r="C18" s="116">
        <v>36432</v>
      </c>
      <c r="D18" s="271" t="s">
        <v>1082</v>
      </c>
      <c r="E18" s="172" t="s">
        <v>918</v>
      </c>
      <c r="F18" s="117">
        <v>1847</v>
      </c>
      <c r="G18" s="253"/>
      <c r="H18" s="21"/>
      <c r="I18" s="73">
        <v>1</v>
      </c>
      <c r="J18" s="198" t="s">
        <v>255</v>
      </c>
      <c r="K18" s="253" t="s">
        <v>715</v>
      </c>
      <c r="L18" s="116" t="s">
        <v>715</v>
      </c>
      <c r="M18" s="199" t="s">
        <v>715</v>
      </c>
      <c r="N18" s="199" t="s">
        <v>715</v>
      </c>
      <c r="O18" s="117"/>
      <c r="P18" s="269"/>
      <c r="T18" s="232">
        <v>1194</v>
      </c>
      <c r="U18" s="233">
        <v>83</v>
      </c>
    </row>
    <row r="19" spans="1:21" s="18" customFormat="1" ht="24.75" customHeight="1">
      <c r="A19" s="73">
        <v>12</v>
      </c>
      <c r="B19" s="270">
        <v>96</v>
      </c>
      <c r="C19" s="116">
        <v>36398</v>
      </c>
      <c r="D19" s="271" t="s">
        <v>1081</v>
      </c>
      <c r="E19" s="172" t="s">
        <v>972</v>
      </c>
      <c r="F19" s="117">
        <v>1920</v>
      </c>
      <c r="G19" s="253"/>
      <c r="H19" s="21"/>
      <c r="I19" s="73">
        <v>2</v>
      </c>
      <c r="J19" s="198" t="s">
        <v>256</v>
      </c>
      <c r="K19" s="253">
        <v>123</v>
      </c>
      <c r="L19" s="116">
        <v>36297</v>
      </c>
      <c r="M19" s="199" t="s">
        <v>1083</v>
      </c>
      <c r="N19" s="199" t="s">
        <v>976</v>
      </c>
      <c r="O19" s="117">
        <v>2077</v>
      </c>
      <c r="P19" s="269">
        <v>6</v>
      </c>
      <c r="T19" s="232">
        <v>1196</v>
      </c>
      <c r="U19" s="233">
        <v>82</v>
      </c>
    </row>
    <row r="20" spans="1:21" s="18" customFormat="1" ht="24.75" customHeight="1">
      <c r="A20" s="73">
        <v>13</v>
      </c>
      <c r="B20" s="270">
        <v>179</v>
      </c>
      <c r="C20" s="116">
        <v>35486</v>
      </c>
      <c r="D20" s="271" t="s">
        <v>1088</v>
      </c>
      <c r="E20" s="172" t="s">
        <v>1089</v>
      </c>
      <c r="F20" s="117">
        <v>1940</v>
      </c>
      <c r="G20" s="253"/>
      <c r="H20" s="21"/>
      <c r="I20" s="73">
        <v>3</v>
      </c>
      <c r="J20" s="198" t="s">
        <v>257</v>
      </c>
      <c r="K20" s="253">
        <v>187</v>
      </c>
      <c r="L20" s="116">
        <v>36605</v>
      </c>
      <c r="M20" s="199" t="s">
        <v>1053</v>
      </c>
      <c r="N20" s="199" t="s">
        <v>1054</v>
      </c>
      <c r="O20" s="117">
        <v>1753</v>
      </c>
      <c r="P20" s="269">
        <v>3</v>
      </c>
      <c r="T20" s="232">
        <v>1198</v>
      </c>
      <c r="U20" s="233">
        <v>81</v>
      </c>
    </row>
    <row r="21" spans="1:21" s="18" customFormat="1" ht="24.75" customHeight="1">
      <c r="A21" s="73">
        <v>14</v>
      </c>
      <c r="B21" s="270">
        <v>123</v>
      </c>
      <c r="C21" s="116">
        <v>36297</v>
      </c>
      <c r="D21" s="271" t="s">
        <v>1083</v>
      </c>
      <c r="E21" s="172" t="s">
        <v>976</v>
      </c>
      <c r="F21" s="117">
        <v>2077</v>
      </c>
      <c r="G21" s="253"/>
      <c r="H21" s="21"/>
      <c r="I21" s="73">
        <v>4</v>
      </c>
      <c r="J21" s="198" t="s">
        <v>258</v>
      </c>
      <c r="K21" s="253">
        <v>188</v>
      </c>
      <c r="L21" s="116">
        <v>35621</v>
      </c>
      <c r="M21" s="199" t="s">
        <v>934</v>
      </c>
      <c r="N21" s="199" t="s">
        <v>926</v>
      </c>
      <c r="O21" s="117">
        <v>1529</v>
      </c>
      <c r="P21" s="269">
        <v>1</v>
      </c>
      <c r="T21" s="232">
        <v>1200</v>
      </c>
      <c r="U21" s="233">
        <v>80</v>
      </c>
    </row>
    <row r="22" spans="1:21" s="18" customFormat="1" ht="24.75" customHeight="1">
      <c r="A22" s="73">
        <v>15</v>
      </c>
      <c r="B22" s="270">
        <v>59</v>
      </c>
      <c r="C22" s="116">
        <v>36395</v>
      </c>
      <c r="D22" s="271" t="s">
        <v>910</v>
      </c>
      <c r="E22" s="172" t="s">
        <v>909</v>
      </c>
      <c r="F22" s="117">
        <v>2118</v>
      </c>
      <c r="G22" s="253"/>
      <c r="H22" s="21"/>
      <c r="I22" s="73">
        <v>5</v>
      </c>
      <c r="J22" s="198" t="s">
        <v>259</v>
      </c>
      <c r="K22" s="253">
        <v>181</v>
      </c>
      <c r="L22" s="116">
        <v>35873</v>
      </c>
      <c r="M22" s="199" t="s">
        <v>1091</v>
      </c>
      <c r="N22" s="199" t="s">
        <v>1019</v>
      </c>
      <c r="O22" s="117">
        <v>1679</v>
      </c>
      <c r="P22" s="269">
        <v>2</v>
      </c>
      <c r="T22" s="232">
        <v>1202</v>
      </c>
      <c r="U22" s="233">
        <v>79</v>
      </c>
    </row>
    <row r="23" spans="1:21" s="18" customFormat="1" ht="24.75" customHeight="1">
      <c r="A23" s="73">
        <v>16</v>
      </c>
      <c r="B23" s="270">
        <v>124</v>
      </c>
      <c r="C23" s="116">
        <v>35588</v>
      </c>
      <c r="D23" s="271" t="s">
        <v>1084</v>
      </c>
      <c r="E23" s="172" t="s">
        <v>976</v>
      </c>
      <c r="F23" s="117">
        <v>2128</v>
      </c>
      <c r="G23" s="253"/>
      <c r="H23" s="21"/>
      <c r="I23" s="73">
        <v>6</v>
      </c>
      <c r="J23" s="198" t="s">
        <v>260</v>
      </c>
      <c r="K23" s="253">
        <v>111</v>
      </c>
      <c r="L23" s="116">
        <v>36432</v>
      </c>
      <c r="M23" s="199" t="s">
        <v>1082</v>
      </c>
      <c r="N23" s="199" t="s">
        <v>918</v>
      </c>
      <c r="O23" s="117">
        <v>1847</v>
      </c>
      <c r="P23" s="269">
        <v>4</v>
      </c>
      <c r="T23" s="232">
        <v>1204</v>
      </c>
      <c r="U23" s="233">
        <v>78</v>
      </c>
    </row>
    <row r="24" spans="1:21" s="18" customFormat="1" ht="24.75" customHeight="1">
      <c r="A24" s="73" t="s">
        <v>877</v>
      </c>
      <c r="B24" s="270">
        <v>189</v>
      </c>
      <c r="C24" s="116">
        <v>36880</v>
      </c>
      <c r="D24" s="271" t="s">
        <v>935</v>
      </c>
      <c r="E24" s="172" t="s">
        <v>926</v>
      </c>
      <c r="F24" s="117" t="s">
        <v>1199</v>
      </c>
      <c r="G24" s="253"/>
      <c r="H24" s="21"/>
      <c r="I24" s="73">
        <v>7</v>
      </c>
      <c r="J24" s="198" t="s">
        <v>261</v>
      </c>
      <c r="K24" s="253">
        <v>179</v>
      </c>
      <c r="L24" s="116">
        <v>35486</v>
      </c>
      <c r="M24" s="199" t="s">
        <v>1088</v>
      </c>
      <c r="N24" s="199" t="s">
        <v>1089</v>
      </c>
      <c r="O24" s="117">
        <v>1940</v>
      </c>
      <c r="P24" s="269">
        <v>5</v>
      </c>
      <c r="T24" s="232">
        <v>1206</v>
      </c>
      <c r="U24" s="233">
        <v>77</v>
      </c>
    </row>
    <row r="25" spans="1:21" s="18" customFormat="1" ht="24.75" customHeight="1">
      <c r="A25" s="73"/>
      <c r="B25" s="270"/>
      <c r="C25" s="116"/>
      <c r="D25" s="271"/>
      <c r="E25" s="172"/>
      <c r="F25" s="117"/>
      <c r="G25" s="253"/>
      <c r="H25" s="21"/>
      <c r="I25" s="73">
        <v>8</v>
      </c>
      <c r="J25" s="198" t="s">
        <v>262</v>
      </c>
      <c r="K25" s="253" t="s">
        <v>715</v>
      </c>
      <c r="L25" s="116" t="s">
        <v>715</v>
      </c>
      <c r="M25" s="199" t="s">
        <v>715</v>
      </c>
      <c r="N25" s="199" t="s">
        <v>715</v>
      </c>
      <c r="O25" s="117"/>
      <c r="P25" s="269"/>
      <c r="T25" s="232">
        <v>1208</v>
      </c>
      <c r="U25" s="233">
        <v>76</v>
      </c>
    </row>
    <row r="26" spans="1:21" s="18" customFormat="1" ht="24.75" customHeight="1">
      <c r="A26" s="73"/>
      <c r="B26" s="270"/>
      <c r="C26" s="116"/>
      <c r="D26" s="271"/>
      <c r="E26" s="172"/>
      <c r="F26" s="117"/>
      <c r="G26" s="253"/>
      <c r="H26" s="21"/>
      <c r="I26" s="246" t="s">
        <v>18</v>
      </c>
      <c r="J26" s="247"/>
      <c r="K26" s="247"/>
      <c r="L26" s="247"/>
      <c r="M26" s="250" t="s">
        <v>466</v>
      </c>
      <c r="N26" s="251" t="s">
        <v>1200</v>
      </c>
      <c r="O26" s="247"/>
      <c r="P26" s="248"/>
      <c r="T26" s="232">
        <v>1210</v>
      </c>
      <c r="U26" s="233">
        <v>75</v>
      </c>
    </row>
    <row r="27" spans="1:21" s="18" customFormat="1" ht="24.75" customHeight="1">
      <c r="A27" s="73"/>
      <c r="B27" s="270"/>
      <c r="C27" s="116"/>
      <c r="D27" s="271"/>
      <c r="E27" s="172"/>
      <c r="F27" s="117"/>
      <c r="G27" s="253"/>
      <c r="H27" s="21"/>
      <c r="I27" s="49" t="s">
        <v>12</v>
      </c>
      <c r="J27" s="46" t="s">
        <v>87</v>
      </c>
      <c r="K27" s="46" t="s">
        <v>86</v>
      </c>
      <c r="L27" s="47" t="s">
        <v>13</v>
      </c>
      <c r="M27" s="48" t="s">
        <v>14</v>
      </c>
      <c r="N27" s="48" t="s">
        <v>548</v>
      </c>
      <c r="O27" s="46" t="s">
        <v>15</v>
      </c>
      <c r="P27" s="46" t="s">
        <v>28</v>
      </c>
      <c r="T27" s="232">
        <v>1213</v>
      </c>
      <c r="U27" s="233">
        <v>74</v>
      </c>
    </row>
    <row r="28" spans="1:21" s="18" customFormat="1" ht="24.75" customHeight="1">
      <c r="A28" s="73"/>
      <c r="B28" s="270"/>
      <c r="C28" s="116"/>
      <c r="D28" s="271"/>
      <c r="E28" s="172"/>
      <c r="F28" s="117"/>
      <c r="G28" s="253"/>
      <c r="H28" s="21"/>
      <c r="I28" s="73">
        <v>1</v>
      </c>
      <c r="J28" s="198" t="s">
        <v>263</v>
      </c>
      <c r="K28" s="253" t="s">
        <v>715</v>
      </c>
      <c r="L28" s="116" t="s">
        <v>715</v>
      </c>
      <c r="M28" s="199" t="s">
        <v>715</v>
      </c>
      <c r="N28" s="199" t="s">
        <v>715</v>
      </c>
      <c r="O28" s="117"/>
      <c r="P28" s="269"/>
      <c r="T28" s="232">
        <v>1216</v>
      </c>
      <c r="U28" s="233">
        <v>73</v>
      </c>
    </row>
    <row r="29" spans="1:21" s="18" customFormat="1" ht="24.75" customHeight="1">
      <c r="A29" s="73"/>
      <c r="B29" s="270"/>
      <c r="C29" s="116"/>
      <c r="D29" s="271"/>
      <c r="E29" s="172"/>
      <c r="F29" s="117"/>
      <c r="G29" s="253"/>
      <c r="H29" s="21"/>
      <c r="I29" s="73">
        <v>2</v>
      </c>
      <c r="J29" s="198" t="s">
        <v>264</v>
      </c>
      <c r="K29" s="253">
        <v>124</v>
      </c>
      <c r="L29" s="116">
        <v>35588</v>
      </c>
      <c r="M29" s="199" t="s">
        <v>1084</v>
      </c>
      <c r="N29" s="199" t="s">
        <v>976</v>
      </c>
      <c r="O29" s="117">
        <v>2128</v>
      </c>
      <c r="P29" s="269">
        <v>5</v>
      </c>
      <c r="T29" s="232">
        <v>1219</v>
      </c>
      <c r="U29" s="233">
        <v>72</v>
      </c>
    </row>
    <row r="30" spans="1:21" s="18" customFormat="1" ht="24.75" customHeight="1">
      <c r="A30" s="73"/>
      <c r="B30" s="270"/>
      <c r="C30" s="116"/>
      <c r="D30" s="271"/>
      <c r="E30" s="172"/>
      <c r="F30" s="117"/>
      <c r="G30" s="253"/>
      <c r="H30" s="21"/>
      <c r="I30" s="73">
        <v>3</v>
      </c>
      <c r="J30" s="198" t="s">
        <v>265</v>
      </c>
      <c r="K30" s="253">
        <v>190</v>
      </c>
      <c r="L30" s="116">
        <v>36557</v>
      </c>
      <c r="M30" s="199" t="s">
        <v>931</v>
      </c>
      <c r="N30" s="199" t="s">
        <v>926</v>
      </c>
      <c r="O30" s="117">
        <v>1757</v>
      </c>
      <c r="P30" s="269">
        <v>2</v>
      </c>
      <c r="T30" s="232">
        <v>1222</v>
      </c>
      <c r="U30" s="233">
        <v>71</v>
      </c>
    </row>
    <row r="31" spans="1:21" s="18" customFormat="1" ht="24.75" customHeight="1">
      <c r="A31" s="73"/>
      <c r="B31" s="270"/>
      <c r="C31" s="116"/>
      <c r="D31" s="271"/>
      <c r="E31" s="172"/>
      <c r="F31" s="117"/>
      <c r="G31" s="253"/>
      <c r="H31" s="21"/>
      <c r="I31" s="73">
        <v>4</v>
      </c>
      <c r="J31" s="198" t="s">
        <v>266</v>
      </c>
      <c r="K31" s="253">
        <v>35</v>
      </c>
      <c r="L31" s="116">
        <v>36397</v>
      </c>
      <c r="M31" s="199" t="s">
        <v>1092</v>
      </c>
      <c r="N31" s="199" t="s">
        <v>956</v>
      </c>
      <c r="O31" s="117">
        <v>1566</v>
      </c>
      <c r="P31" s="269">
        <v>1</v>
      </c>
      <c r="T31" s="232">
        <v>1225</v>
      </c>
      <c r="U31" s="233">
        <v>70</v>
      </c>
    </row>
    <row r="32" spans="1:21" s="18" customFormat="1" ht="24.75" customHeight="1">
      <c r="A32" s="73"/>
      <c r="B32" s="270"/>
      <c r="C32" s="116"/>
      <c r="D32" s="271"/>
      <c r="E32" s="172"/>
      <c r="F32" s="117"/>
      <c r="G32" s="253"/>
      <c r="H32" s="21"/>
      <c r="I32" s="73">
        <v>5</v>
      </c>
      <c r="J32" s="198" t="s">
        <v>267</v>
      </c>
      <c r="K32" s="253">
        <v>96</v>
      </c>
      <c r="L32" s="116">
        <v>36398</v>
      </c>
      <c r="M32" s="199" t="s">
        <v>1081</v>
      </c>
      <c r="N32" s="199" t="s">
        <v>972</v>
      </c>
      <c r="O32" s="117">
        <v>1920</v>
      </c>
      <c r="P32" s="269">
        <v>3</v>
      </c>
      <c r="T32" s="232">
        <v>1228</v>
      </c>
      <c r="U32" s="233">
        <v>69</v>
      </c>
    </row>
    <row r="33" spans="1:21" s="18" customFormat="1" ht="24.75" customHeight="1">
      <c r="A33" s="73"/>
      <c r="B33" s="270"/>
      <c r="C33" s="116"/>
      <c r="D33" s="271"/>
      <c r="E33" s="172"/>
      <c r="F33" s="117"/>
      <c r="G33" s="253"/>
      <c r="H33" s="21"/>
      <c r="I33" s="73">
        <v>6</v>
      </c>
      <c r="J33" s="198" t="s">
        <v>268</v>
      </c>
      <c r="K33" s="253">
        <v>59</v>
      </c>
      <c r="L33" s="116">
        <v>36395</v>
      </c>
      <c r="M33" s="199" t="s">
        <v>910</v>
      </c>
      <c r="N33" s="199" t="s">
        <v>909</v>
      </c>
      <c r="O33" s="117">
        <v>2118</v>
      </c>
      <c r="P33" s="269">
        <v>4</v>
      </c>
      <c r="T33" s="232">
        <v>1231</v>
      </c>
      <c r="U33" s="233">
        <v>68</v>
      </c>
    </row>
    <row r="34" spans="1:21" s="18" customFormat="1" ht="24.75" customHeight="1">
      <c r="A34" s="73"/>
      <c r="B34" s="270"/>
      <c r="C34" s="116"/>
      <c r="D34" s="271"/>
      <c r="E34" s="172"/>
      <c r="F34" s="117"/>
      <c r="G34" s="253"/>
      <c r="H34" s="21"/>
      <c r="I34" s="73">
        <v>7</v>
      </c>
      <c r="J34" s="198" t="s">
        <v>269</v>
      </c>
      <c r="K34" s="253" t="s">
        <v>715</v>
      </c>
      <c r="L34" s="116" t="s">
        <v>715</v>
      </c>
      <c r="M34" s="199" t="s">
        <v>715</v>
      </c>
      <c r="N34" s="199" t="s">
        <v>715</v>
      </c>
      <c r="O34" s="117"/>
      <c r="P34" s="269"/>
      <c r="T34" s="232">
        <v>1234</v>
      </c>
      <c r="U34" s="233">
        <v>67</v>
      </c>
    </row>
    <row r="35" spans="1:21" s="18" customFormat="1" ht="24.75" customHeight="1">
      <c r="A35" s="73"/>
      <c r="B35" s="270"/>
      <c r="C35" s="116"/>
      <c r="D35" s="271"/>
      <c r="E35" s="172"/>
      <c r="F35" s="117"/>
      <c r="G35" s="253"/>
      <c r="H35" s="21"/>
      <c r="I35" s="73">
        <v>8</v>
      </c>
      <c r="J35" s="198" t="s">
        <v>270</v>
      </c>
      <c r="K35" s="253" t="s">
        <v>715</v>
      </c>
      <c r="L35" s="116" t="s">
        <v>715</v>
      </c>
      <c r="M35" s="199" t="s">
        <v>715</v>
      </c>
      <c r="N35" s="199" t="s">
        <v>715</v>
      </c>
      <c r="O35" s="117"/>
      <c r="P35" s="269"/>
      <c r="T35" s="232">
        <v>1237</v>
      </c>
      <c r="U35" s="233">
        <v>66</v>
      </c>
    </row>
    <row r="36" spans="1:21" s="18" customFormat="1" ht="24.75" customHeight="1">
      <c r="A36" s="73"/>
      <c r="B36" s="270"/>
      <c r="C36" s="116"/>
      <c r="D36" s="271"/>
      <c r="E36" s="172"/>
      <c r="F36" s="117"/>
      <c r="G36" s="253"/>
      <c r="H36" s="21"/>
      <c r="I36" s="246" t="s">
        <v>616</v>
      </c>
      <c r="J36" s="247"/>
      <c r="K36" s="247"/>
      <c r="L36" s="247"/>
      <c r="M36" s="250" t="s">
        <v>466</v>
      </c>
      <c r="N36" s="251"/>
      <c r="O36" s="247"/>
      <c r="P36" s="248"/>
      <c r="T36" s="232">
        <v>1210</v>
      </c>
      <c r="U36" s="233">
        <v>75</v>
      </c>
    </row>
    <row r="37" spans="1:21" s="18" customFormat="1" ht="24.75" customHeight="1">
      <c r="A37" s="73"/>
      <c r="B37" s="270"/>
      <c r="C37" s="116"/>
      <c r="D37" s="271"/>
      <c r="E37" s="172"/>
      <c r="F37" s="117"/>
      <c r="G37" s="253"/>
      <c r="H37" s="21"/>
      <c r="I37" s="49" t="s">
        <v>12</v>
      </c>
      <c r="J37" s="46" t="s">
        <v>87</v>
      </c>
      <c r="K37" s="46" t="s">
        <v>86</v>
      </c>
      <c r="L37" s="47" t="s">
        <v>13</v>
      </c>
      <c r="M37" s="48" t="s">
        <v>14</v>
      </c>
      <c r="N37" s="48" t="s">
        <v>548</v>
      </c>
      <c r="O37" s="46" t="s">
        <v>15</v>
      </c>
      <c r="P37" s="46" t="s">
        <v>28</v>
      </c>
      <c r="T37" s="232">
        <v>1213</v>
      </c>
      <c r="U37" s="233">
        <v>74</v>
      </c>
    </row>
    <row r="38" spans="1:21" s="18" customFormat="1" ht="24.75" customHeight="1">
      <c r="A38" s="73"/>
      <c r="B38" s="270"/>
      <c r="C38" s="116"/>
      <c r="D38" s="271"/>
      <c r="E38" s="172"/>
      <c r="F38" s="117"/>
      <c r="G38" s="253"/>
      <c r="H38" s="21"/>
      <c r="I38" s="73">
        <v>1</v>
      </c>
      <c r="J38" s="198" t="s">
        <v>617</v>
      </c>
      <c r="K38" s="253" t="s">
        <v>715</v>
      </c>
      <c r="L38" s="116" t="s">
        <v>715</v>
      </c>
      <c r="M38" s="199" t="s">
        <v>715</v>
      </c>
      <c r="N38" s="199" t="s">
        <v>715</v>
      </c>
      <c r="O38" s="117"/>
      <c r="P38" s="269"/>
      <c r="T38" s="232">
        <v>1216</v>
      </c>
      <c r="U38" s="233">
        <v>73</v>
      </c>
    </row>
    <row r="39" spans="1:21" s="18" customFormat="1" ht="24.75" customHeight="1">
      <c r="A39" s="73"/>
      <c r="B39" s="270"/>
      <c r="C39" s="116"/>
      <c r="D39" s="271"/>
      <c r="E39" s="172"/>
      <c r="F39" s="117"/>
      <c r="G39" s="253"/>
      <c r="H39" s="21"/>
      <c r="I39" s="73">
        <v>2</v>
      </c>
      <c r="J39" s="198" t="s">
        <v>618</v>
      </c>
      <c r="K39" s="253" t="s">
        <v>715</v>
      </c>
      <c r="L39" s="116" t="s">
        <v>715</v>
      </c>
      <c r="M39" s="199" t="s">
        <v>715</v>
      </c>
      <c r="N39" s="199" t="s">
        <v>715</v>
      </c>
      <c r="O39" s="117"/>
      <c r="P39" s="269"/>
      <c r="T39" s="232">
        <v>1219</v>
      </c>
      <c r="U39" s="233">
        <v>72</v>
      </c>
    </row>
    <row r="40" spans="1:21" s="18" customFormat="1" ht="24.75" customHeight="1">
      <c r="A40" s="73"/>
      <c r="B40" s="270"/>
      <c r="C40" s="116"/>
      <c r="D40" s="271"/>
      <c r="E40" s="172"/>
      <c r="F40" s="117"/>
      <c r="G40" s="253"/>
      <c r="H40" s="21"/>
      <c r="I40" s="73">
        <v>3</v>
      </c>
      <c r="J40" s="198" t="s">
        <v>619</v>
      </c>
      <c r="K40" s="253" t="s">
        <v>715</v>
      </c>
      <c r="L40" s="116" t="s">
        <v>715</v>
      </c>
      <c r="M40" s="199" t="s">
        <v>715</v>
      </c>
      <c r="N40" s="199" t="s">
        <v>715</v>
      </c>
      <c r="O40" s="117"/>
      <c r="P40" s="269"/>
      <c r="T40" s="232">
        <v>1222</v>
      </c>
      <c r="U40" s="233">
        <v>71</v>
      </c>
    </row>
    <row r="41" spans="1:21" s="18" customFormat="1" ht="24.75" customHeight="1">
      <c r="A41" s="73"/>
      <c r="B41" s="270"/>
      <c r="C41" s="116"/>
      <c r="D41" s="271"/>
      <c r="E41" s="172"/>
      <c r="F41" s="117"/>
      <c r="G41" s="253"/>
      <c r="H41" s="21"/>
      <c r="I41" s="73">
        <v>4</v>
      </c>
      <c r="J41" s="198" t="s">
        <v>620</v>
      </c>
      <c r="K41" s="253" t="s">
        <v>715</v>
      </c>
      <c r="L41" s="116" t="s">
        <v>715</v>
      </c>
      <c r="M41" s="199" t="s">
        <v>715</v>
      </c>
      <c r="N41" s="199" t="s">
        <v>715</v>
      </c>
      <c r="O41" s="117"/>
      <c r="P41" s="269"/>
      <c r="T41" s="232">
        <v>1225</v>
      </c>
      <c r="U41" s="233">
        <v>70</v>
      </c>
    </row>
    <row r="42" spans="1:21" s="18" customFormat="1" ht="24.75" customHeight="1">
      <c r="A42" s="73"/>
      <c r="B42" s="270"/>
      <c r="C42" s="116"/>
      <c r="D42" s="271"/>
      <c r="E42" s="172"/>
      <c r="F42" s="117"/>
      <c r="G42" s="253"/>
      <c r="H42" s="21"/>
      <c r="I42" s="73">
        <v>5</v>
      </c>
      <c r="J42" s="198" t="s">
        <v>621</v>
      </c>
      <c r="K42" s="253" t="s">
        <v>715</v>
      </c>
      <c r="L42" s="116" t="s">
        <v>715</v>
      </c>
      <c r="M42" s="199" t="s">
        <v>715</v>
      </c>
      <c r="N42" s="199" t="s">
        <v>715</v>
      </c>
      <c r="O42" s="117"/>
      <c r="P42" s="269"/>
      <c r="T42" s="232">
        <v>1228</v>
      </c>
      <c r="U42" s="233">
        <v>69</v>
      </c>
    </row>
    <row r="43" spans="1:21" s="18" customFormat="1" ht="24.75" customHeight="1">
      <c r="A43" s="73"/>
      <c r="B43" s="270"/>
      <c r="C43" s="116"/>
      <c r="D43" s="271"/>
      <c r="E43" s="172"/>
      <c r="F43" s="117"/>
      <c r="G43" s="253"/>
      <c r="H43" s="21"/>
      <c r="I43" s="73">
        <v>6</v>
      </c>
      <c r="J43" s="198" t="s">
        <v>622</v>
      </c>
      <c r="K43" s="253" t="s">
        <v>715</v>
      </c>
      <c r="L43" s="116" t="s">
        <v>715</v>
      </c>
      <c r="M43" s="199" t="s">
        <v>715</v>
      </c>
      <c r="N43" s="199" t="s">
        <v>715</v>
      </c>
      <c r="O43" s="117"/>
      <c r="P43" s="269"/>
      <c r="T43" s="232">
        <v>1231</v>
      </c>
      <c r="U43" s="233">
        <v>68</v>
      </c>
    </row>
    <row r="44" spans="1:21" s="18" customFormat="1" ht="24.75" customHeight="1">
      <c r="A44" s="73"/>
      <c r="B44" s="270"/>
      <c r="C44" s="116"/>
      <c r="D44" s="271"/>
      <c r="E44" s="172"/>
      <c r="F44" s="117"/>
      <c r="G44" s="253"/>
      <c r="H44" s="21"/>
      <c r="I44" s="73">
        <v>7</v>
      </c>
      <c r="J44" s="198" t="s">
        <v>623</v>
      </c>
      <c r="K44" s="253" t="s">
        <v>715</v>
      </c>
      <c r="L44" s="116" t="s">
        <v>715</v>
      </c>
      <c r="M44" s="199" t="s">
        <v>715</v>
      </c>
      <c r="N44" s="199" t="s">
        <v>715</v>
      </c>
      <c r="O44" s="117"/>
      <c r="P44" s="269"/>
      <c r="T44" s="232">
        <v>1234</v>
      </c>
      <c r="U44" s="233">
        <v>67</v>
      </c>
    </row>
    <row r="45" spans="1:21" s="18" customFormat="1" ht="24.75" customHeight="1">
      <c r="A45" s="508" t="s">
        <v>1172</v>
      </c>
      <c r="B45" s="509"/>
      <c r="C45" s="509"/>
      <c r="D45" s="509"/>
      <c r="E45" s="509"/>
      <c r="F45" s="509"/>
      <c r="G45" s="510"/>
      <c r="H45" s="21"/>
      <c r="I45" s="73">
        <v>8</v>
      </c>
      <c r="J45" s="198" t="s">
        <v>624</v>
      </c>
      <c r="K45" s="253" t="s">
        <v>715</v>
      </c>
      <c r="L45" s="116" t="s">
        <v>715</v>
      </c>
      <c r="M45" s="199" t="s">
        <v>715</v>
      </c>
      <c r="N45" s="199" t="s">
        <v>715</v>
      </c>
      <c r="O45" s="117"/>
      <c r="P45" s="269"/>
      <c r="T45" s="232">
        <v>1237</v>
      </c>
      <c r="U45" s="233">
        <v>66</v>
      </c>
    </row>
    <row r="46" spans="1:21" s="18" customFormat="1" ht="24.75" customHeight="1">
      <c r="A46" s="511"/>
      <c r="B46" s="512"/>
      <c r="C46" s="512"/>
      <c r="D46" s="512"/>
      <c r="E46" s="512"/>
      <c r="F46" s="512"/>
      <c r="G46" s="513"/>
      <c r="H46" s="21"/>
      <c r="I46" s="246" t="s">
        <v>821</v>
      </c>
      <c r="J46" s="247"/>
      <c r="K46" s="247"/>
      <c r="L46" s="247"/>
      <c r="M46" s="250" t="s">
        <v>466</v>
      </c>
      <c r="N46" s="251"/>
      <c r="O46" s="247"/>
      <c r="P46" s="248"/>
      <c r="T46" s="232">
        <v>1210</v>
      </c>
      <c r="U46" s="233">
        <v>75</v>
      </c>
    </row>
    <row r="47" spans="1:21" s="18" customFormat="1" ht="24.75" customHeight="1">
      <c r="A47" s="511"/>
      <c r="B47" s="512"/>
      <c r="C47" s="512"/>
      <c r="D47" s="512"/>
      <c r="E47" s="512"/>
      <c r="F47" s="512"/>
      <c r="G47" s="513"/>
      <c r="H47" s="21"/>
      <c r="I47" s="49" t="s">
        <v>12</v>
      </c>
      <c r="J47" s="46" t="s">
        <v>87</v>
      </c>
      <c r="K47" s="46" t="s">
        <v>86</v>
      </c>
      <c r="L47" s="47" t="s">
        <v>13</v>
      </c>
      <c r="M47" s="48" t="s">
        <v>14</v>
      </c>
      <c r="N47" s="48" t="s">
        <v>548</v>
      </c>
      <c r="O47" s="46" t="s">
        <v>15</v>
      </c>
      <c r="P47" s="46" t="s">
        <v>28</v>
      </c>
      <c r="T47" s="232">
        <v>1213</v>
      </c>
      <c r="U47" s="233">
        <v>74</v>
      </c>
    </row>
    <row r="48" spans="1:21" s="18" customFormat="1" ht="24.75" customHeight="1">
      <c r="A48" s="511"/>
      <c r="B48" s="512"/>
      <c r="C48" s="512"/>
      <c r="D48" s="512"/>
      <c r="E48" s="512"/>
      <c r="F48" s="512"/>
      <c r="G48" s="513"/>
      <c r="H48" s="21"/>
      <c r="I48" s="73">
        <v>1</v>
      </c>
      <c r="J48" s="198" t="s">
        <v>822</v>
      </c>
      <c r="K48" s="253" t="s">
        <v>715</v>
      </c>
      <c r="L48" s="116" t="s">
        <v>715</v>
      </c>
      <c r="M48" s="199" t="s">
        <v>715</v>
      </c>
      <c r="N48" s="199" t="s">
        <v>715</v>
      </c>
      <c r="O48" s="117"/>
      <c r="P48" s="269"/>
      <c r="T48" s="232">
        <v>1216</v>
      </c>
      <c r="U48" s="233">
        <v>73</v>
      </c>
    </row>
    <row r="49" spans="1:21" s="18" customFormat="1" ht="24.75" customHeight="1">
      <c r="A49" s="511"/>
      <c r="B49" s="512"/>
      <c r="C49" s="512"/>
      <c r="D49" s="512"/>
      <c r="E49" s="512"/>
      <c r="F49" s="512"/>
      <c r="G49" s="513"/>
      <c r="H49" s="21"/>
      <c r="I49" s="73">
        <v>2</v>
      </c>
      <c r="J49" s="198" t="s">
        <v>823</v>
      </c>
      <c r="K49" s="253" t="s">
        <v>715</v>
      </c>
      <c r="L49" s="116" t="s">
        <v>715</v>
      </c>
      <c r="M49" s="199" t="s">
        <v>715</v>
      </c>
      <c r="N49" s="199" t="s">
        <v>715</v>
      </c>
      <c r="O49" s="117"/>
      <c r="P49" s="269"/>
      <c r="T49" s="232">
        <v>1219</v>
      </c>
      <c r="U49" s="233">
        <v>72</v>
      </c>
    </row>
    <row r="50" spans="1:21" s="18" customFormat="1" ht="24.75" customHeight="1">
      <c r="A50" s="511"/>
      <c r="B50" s="512"/>
      <c r="C50" s="512"/>
      <c r="D50" s="512"/>
      <c r="E50" s="512"/>
      <c r="F50" s="512"/>
      <c r="G50" s="513"/>
      <c r="H50" s="21"/>
      <c r="I50" s="73">
        <v>3</v>
      </c>
      <c r="J50" s="198" t="s">
        <v>824</v>
      </c>
      <c r="K50" s="253" t="s">
        <v>715</v>
      </c>
      <c r="L50" s="116" t="s">
        <v>715</v>
      </c>
      <c r="M50" s="199" t="s">
        <v>715</v>
      </c>
      <c r="N50" s="199" t="s">
        <v>715</v>
      </c>
      <c r="O50" s="117"/>
      <c r="P50" s="269"/>
      <c r="T50" s="232">
        <v>1222</v>
      </c>
      <c r="U50" s="233">
        <v>71</v>
      </c>
    </row>
    <row r="51" spans="1:21" s="18" customFormat="1" ht="24.75" customHeight="1">
      <c r="A51" s="511"/>
      <c r="B51" s="512"/>
      <c r="C51" s="512"/>
      <c r="D51" s="512"/>
      <c r="E51" s="512"/>
      <c r="F51" s="512"/>
      <c r="G51" s="513"/>
      <c r="H51" s="21"/>
      <c r="I51" s="73">
        <v>4</v>
      </c>
      <c r="J51" s="198" t="s">
        <v>825</v>
      </c>
      <c r="K51" s="253" t="s">
        <v>715</v>
      </c>
      <c r="L51" s="116" t="s">
        <v>715</v>
      </c>
      <c r="M51" s="199" t="s">
        <v>715</v>
      </c>
      <c r="N51" s="199" t="s">
        <v>715</v>
      </c>
      <c r="O51" s="117"/>
      <c r="P51" s="269"/>
      <c r="T51" s="232">
        <v>1225</v>
      </c>
      <c r="U51" s="233">
        <v>70</v>
      </c>
    </row>
    <row r="52" spans="1:21" s="18" customFormat="1" ht="24.75" customHeight="1">
      <c r="A52" s="511"/>
      <c r="B52" s="512"/>
      <c r="C52" s="512"/>
      <c r="D52" s="512"/>
      <c r="E52" s="512"/>
      <c r="F52" s="512"/>
      <c r="G52" s="513"/>
      <c r="H52" s="21"/>
      <c r="I52" s="73">
        <v>5</v>
      </c>
      <c r="J52" s="198" t="s">
        <v>826</v>
      </c>
      <c r="K52" s="253" t="s">
        <v>715</v>
      </c>
      <c r="L52" s="116" t="s">
        <v>715</v>
      </c>
      <c r="M52" s="199" t="s">
        <v>715</v>
      </c>
      <c r="N52" s="199" t="s">
        <v>715</v>
      </c>
      <c r="O52" s="117"/>
      <c r="P52" s="269"/>
      <c r="T52" s="232">
        <v>1228</v>
      </c>
      <c r="U52" s="233">
        <v>69</v>
      </c>
    </row>
    <row r="53" spans="1:21" s="18" customFormat="1" ht="24.75" customHeight="1">
      <c r="A53" s="511"/>
      <c r="B53" s="512"/>
      <c r="C53" s="512"/>
      <c r="D53" s="512"/>
      <c r="E53" s="512"/>
      <c r="F53" s="512"/>
      <c r="G53" s="513"/>
      <c r="H53" s="21"/>
      <c r="I53" s="73">
        <v>6</v>
      </c>
      <c r="J53" s="198" t="s">
        <v>827</v>
      </c>
      <c r="K53" s="253" t="s">
        <v>715</v>
      </c>
      <c r="L53" s="116" t="s">
        <v>715</v>
      </c>
      <c r="M53" s="199" t="s">
        <v>715</v>
      </c>
      <c r="N53" s="199" t="s">
        <v>715</v>
      </c>
      <c r="O53" s="117"/>
      <c r="P53" s="269"/>
      <c r="T53" s="232">
        <v>1231</v>
      </c>
      <c r="U53" s="233">
        <v>68</v>
      </c>
    </row>
    <row r="54" spans="1:21" s="18" customFormat="1" ht="24.75" customHeight="1">
      <c r="A54" s="511"/>
      <c r="B54" s="512"/>
      <c r="C54" s="512"/>
      <c r="D54" s="512"/>
      <c r="E54" s="512"/>
      <c r="F54" s="512"/>
      <c r="G54" s="513"/>
      <c r="H54" s="21"/>
      <c r="I54" s="73">
        <v>7</v>
      </c>
      <c r="J54" s="198" t="s">
        <v>828</v>
      </c>
      <c r="K54" s="253" t="s">
        <v>715</v>
      </c>
      <c r="L54" s="116" t="s">
        <v>715</v>
      </c>
      <c r="M54" s="199" t="s">
        <v>715</v>
      </c>
      <c r="N54" s="199" t="s">
        <v>715</v>
      </c>
      <c r="O54" s="117"/>
      <c r="P54" s="269"/>
      <c r="T54" s="232">
        <v>1234</v>
      </c>
      <c r="U54" s="233">
        <v>67</v>
      </c>
    </row>
    <row r="55" spans="1:21" s="18" customFormat="1" ht="24.75" customHeight="1">
      <c r="A55" s="514"/>
      <c r="B55" s="515"/>
      <c r="C55" s="515"/>
      <c r="D55" s="515"/>
      <c r="E55" s="515"/>
      <c r="F55" s="515"/>
      <c r="G55" s="516"/>
      <c r="H55" s="21"/>
      <c r="I55" s="73">
        <v>8</v>
      </c>
      <c r="J55" s="198" t="s">
        <v>829</v>
      </c>
      <c r="K55" s="253" t="s">
        <v>715</v>
      </c>
      <c r="L55" s="116" t="s">
        <v>715</v>
      </c>
      <c r="M55" s="199" t="s">
        <v>715</v>
      </c>
      <c r="N55" s="199" t="s">
        <v>715</v>
      </c>
      <c r="O55" s="117"/>
      <c r="P55" s="269"/>
      <c r="T55" s="232">
        <v>1237</v>
      </c>
      <c r="U55" s="233">
        <v>66</v>
      </c>
    </row>
    <row r="56" spans="1:21" ht="13.5" customHeight="1">
      <c r="A56" s="35"/>
      <c r="B56" s="35"/>
      <c r="C56" s="36"/>
      <c r="D56" s="57"/>
      <c r="E56" s="37"/>
      <c r="F56" s="38"/>
      <c r="G56" s="39"/>
      <c r="I56" s="40"/>
      <c r="J56" s="41"/>
      <c r="K56" s="42"/>
      <c r="L56" s="43"/>
      <c r="M56" s="53"/>
      <c r="N56" s="53"/>
      <c r="O56" s="44"/>
      <c r="P56" s="42"/>
      <c r="T56" s="232">
        <v>1275</v>
      </c>
      <c r="U56" s="233">
        <v>55</v>
      </c>
    </row>
    <row r="57" spans="1:21" ht="14.25" customHeight="1">
      <c r="A57" s="29" t="s">
        <v>19</v>
      </c>
      <c r="B57" s="29"/>
      <c r="C57" s="29"/>
      <c r="D57" s="58"/>
      <c r="E57" s="51" t="s">
        <v>0</v>
      </c>
      <c r="F57" s="45" t="s">
        <v>1</v>
      </c>
      <c r="G57" s="26"/>
      <c r="H57" s="30" t="s">
        <v>2</v>
      </c>
      <c r="I57" s="30"/>
      <c r="J57" s="30"/>
      <c r="K57" s="30"/>
      <c r="M57" s="54" t="s">
        <v>3</v>
      </c>
      <c r="N57" s="55" t="s">
        <v>3</v>
      </c>
      <c r="O57" s="26" t="s">
        <v>3</v>
      </c>
      <c r="P57" s="29"/>
      <c r="Q57" s="31"/>
      <c r="T57" s="232">
        <v>1280</v>
      </c>
      <c r="U57" s="233">
        <v>54</v>
      </c>
    </row>
    <row r="58" spans="20:21" ht="12.75">
      <c r="T58" s="232">
        <v>1285</v>
      </c>
      <c r="U58" s="233">
        <v>53</v>
      </c>
    </row>
    <row r="59" spans="20:21" ht="12.75">
      <c r="T59" s="232">
        <v>1290</v>
      </c>
      <c r="U59" s="233">
        <v>52</v>
      </c>
    </row>
    <row r="60" spans="20:21" ht="12.75">
      <c r="T60" s="232">
        <v>1295</v>
      </c>
      <c r="U60" s="233">
        <v>51</v>
      </c>
    </row>
    <row r="61" spans="20:21" ht="12.75">
      <c r="T61" s="232">
        <v>1300</v>
      </c>
      <c r="U61" s="233">
        <v>50</v>
      </c>
    </row>
    <row r="62" spans="20:21" ht="12.75">
      <c r="T62" s="232">
        <v>1305</v>
      </c>
      <c r="U62" s="233">
        <v>49</v>
      </c>
    </row>
    <row r="63" spans="20:21" ht="12.75">
      <c r="T63" s="232">
        <v>1310</v>
      </c>
      <c r="U63" s="233">
        <v>48</v>
      </c>
    </row>
    <row r="64" spans="20:21" ht="12.75">
      <c r="T64" s="232">
        <v>1315</v>
      </c>
      <c r="U64" s="233">
        <v>47</v>
      </c>
    </row>
    <row r="65" spans="20:21" ht="12.75">
      <c r="T65" s="232">
        <v>1320</v>
      </c>
      <c r="U65" s="233">
        <v>46</v>
      </c>
    </row>
    <row r="66" spans="20:21" ht="12.75">
      <c r="T66" s="232">
        <v>1325</v>
      </c>
      <c r="U66" s="233">
        <v>45</v>
      </c>
    </row>
    <row r="67" spans="20:21" ht="12.75">
      <c r="T67" s="232">
        <v>1330</v>
      </c>
      <c r="U67" s="233">
        <v>44</v>
      </c>
    </row>
    <row r="68" spans="20:21" ht="12.75">
      <c r="T68" s="232">
        <v>1335</v>
      </c>
      <c r="U68" s="233">
        <v>43</v>
      </c>
    </row>
    <row r="69" spans="20:21" ht="12.75">
      <c r="T69" s="232">
        <v>1340</v>
      </c>
      <c r="U69" s="233">
        <v>42</v>
      </c>
    </row>
    <row r="70" spans="20:21" ht="12.75">
      <c r="T70" s="232">
        <v>1345</v>
      </c>
      <c r="U70" s="233">
        <v>41</v>
      </c>
    </row>
    <row r="71" spans="20:21" ht="12.75">
      <c r="T71" s="232">
        <v>1350</v>
      </c>
      <c r="U71" s="233">
        <v>40</v>
      </c>
    </row>
    <row r="72" spans="20:21" ht="12.75">
      <c r="T72" s="232">
        <v>1355</v>
      </c>
      <c r="U72" s="233">
        <v>39</v>
      </c>
    </row>
    <row r="73" spans="20:21" ht="12.75">
      <c r="T73" s="232">
        <v>1365</v>
      </c>
      <c r="U73" s="233">
        <v>38</v>
      </c>
    </row>
    <row r="74" spans="20:21" ht="12.75">
      <c r="T74" s="232">
        <v>1375</v>
      </c>
      <c r="U74" s="233">
        <v>37</v>
      </c>
    </row>
    <row r="75" spans="20:21" ht="12.75">
      <c r="T75" s="232">
        <v>1385</v>
      </c>
      <c r="U75" s="233">
        <v>36</v>
      </c>
    </row>
    <row r="76" spans="20:21" ht="12.75">
      <c r="T76" s="232">
        <v>1395</v>
      </c>
      <c r="U76" s="233">
        <v>35</v>
      </c>
    </row>
    <row r="77" spans="20:21" ht="12.75">
      <c r="T77" s="232">
        <v>1405</v>
      </c>
      <c r="U77" s="233">
        <v>34</v>
      </c>
    </row>
    <row r="78" spans="20:21" ht="12.75">
      <c r="T78" s="232">
        <v>1415</v>
      </c>
      <c r="U78" s="233">
        <v>33</v>
      </c>
    </row>
    <row r="79" spans="20:21" ht="12.75">
      <c r="T79" s="232">
        <v>1425</v>
      </c>
      <c r="U79" s="233">
        <v>32</v>
      </c>
    </row>
    <row r="80" spans="20:21" ht="12.75">
      <c r="T80" s="232">
        <v>1435</v>
      </c>
      <c r="U80" s="233">
        <v>31</v>
      </c>
    </row>
    <row r="81" spans="20:21" ht="12.75">
      <c r="T81" s="232">
        <v>1445</v>
      </c>
      <c r="U81" s="233">
        <v>30</v>
      </c>
    </row>
    <row r="82" spans="20:21" ht="12.75">
      <c r="T82" s="232">
        <v>1455</v>
      </c>
      <c r="U82" s="233">
        <v>29</v>
      </c>
    </row>
    <row r="83" spans="20:21" ht="12.75">
      <c r="T83" s="232">
        <v>1465</v>
      </c>
      <c r="U83" s="233">
        <v>28</v>
      </c>
    </row>
    <row r="84" spans="20:21" ht="12.75">
      <c r="T84" s="232">
        <v>1475</v>
      </c>
      <c r="U84" s="233">
        <v>27</v>
      </c>
    </row>
    <row r="85" spans="20:21" ht="12.75">
      <c r="T85" s="232">
        <v>1485</v>
      </c>
      <c r="U85" s="233">
        <v>26</v>
      </c>
    </row>
    <row r="86" spans="20:21" ht="12.75">
      <c r="T86" s="232">
        <v>1495</v>
      </c>
      <c r="U86" s="233">
        <v>25</v>
      </c>
    </row>
    <row r="87" spans="20:21" ht="12.75">
      <c r="T87" s="232">
        <v>1505</v>
      </c>
      <c r="U87" s="233">
        <v>24</v>
      </c>
    </row>
    <row r="88" spans="20:21" ht="12.75">
      <c r="T88" s="232">
        <v>1515</v>
      </c>
      <c r="U88" s="233">
        <v>23</v>
      </c>
    </row>
    <row r="89" spans="20:21" ht="12.75">
      <c r="T89" s="232">
        <v>1525</v>
      </c>
      <c r="U89" s="233">
        <v>22</v>
      </c>
    </row>
    <row r="90" spans="20:21" ht="12.75">
      <c r="T90" s="232">
        <v>1535</v>
      </c>
      <c r="U90" s="233">
        <v>21</v>
      </c>
    </row>
    <row r="91" spans="20:21" ht="12.75">
      <c r="T91" s="232">
        <v>1545</v>
      </c>
      <c r="U91" s="233">
        <v>20</v>
      </c>
    </row>
    <row r="92" spans="20:21" ht="12.75">
      <c r="T92" s="232">
        <v>1555</v>
      </c>
      <c r="U92" s="233">
        <v>19</v>
      </c>
    </row>
    <row r="93" spans="20:21" ht="12.75">
      <c r="T93" s="232">
        <v>1565</v>
      </c>
      <c r="U93" s="233">
        <v>18</v>
      </c>
    </row>
    <row r="94" spans="20:21" ht="12.75">
      <c r="T94" s="232">
        <v>1575</v>
      </c>
      <c r="U94" s="233">
        <v>17</v>
      </c>
    </row>
    <row r="95" spans="20:21" ht="12.75">
      <c r="T95" s="232">
        <v>1585</v>
      </c>
      <c r="U95" s="233">
        <v>16</v>
      </c>
    </row>
    <row r="96" spans="20:21" ht="12.75">
      <c r="T96" s="232">
        <v>1595</v>
      </c>
      <c r="U96" s="233">
        <v>15</v>
      </c>
    </row>
    <row r="97" spans="20:21" ht="12.75">
      <c r="T97" s="232">
        <v>1605</v>
      </c>
      <c r="U97" s="233">
        <v>14</v>
      </c>
    </row>
    <row r="98" spans="20:21" ht="12.75">
      <c r="T98" s="232">
        <v>1615</v>
      </c>
      <c r="U98" s="233">
        <v>13</v>
      </c>
    </row>
    <row r="99" spans="20:21" ht="12.75">
      <c r="T99" s="232">
        <v>1625</v>
      </c>
      <c r="U99" s="233">
        <v>12</v>
      </c>
    </row>
    <row r="100" spans="20:21" ht="12.75">
      <c r="T100" s="232">
        <v>1645</v>
      </c>
      <c r="U100" s="233">
        <v>11</v>
      </c>
    </row>
    <row r="101" spans="20:21" ht="12.75">
      <c r="T101" s="232">
        <v>1665</v>
      </c>
      <c r="U101" s="233">
        <v>10</v>
      </c>
    </row>
    <row r="102" spans="20:21" ht="12.75">
      <c r="T102" s="232">
        <v>1685</v>
      </c>
      <c r="U102" s="233">
        <v>9</v>
      </c>
    </row>
    <row r="103" spans="20:21" ht="12.75">
      <c r="T103" s="232">
        <v>1705</v>
      </c>
      <c r="U103" s="233">
        <v>8</v>
      </c>
    </row>
    <row r="104" spans="20:21" ht="12.75">
      <c r="T104" s="232">
        <v>1725</v>
      </c>
      <c r="U104" s="233">
        <v>7</v>
      </c>
    </row>
    <row r="105" spans="20:21" ht="12.75">
      <c r="T105" s="232">
        <v>1745</v>
      </c>
      <c r="U105" s="233">
        <v>6</v>
      </c>
    </row>
    <row r="106" spans="20:21" ht="12.75">
      <c r="T106" s="232">
        <v>1765</v>
      </c>
      <c r="U106" s="233">
        <v>5</v>
      </c>
    </row>
    <row r="107" spans="20:21" ht="12.75">
      <c r="T107" s="232">
        <v>1785</v>
      </c>
      <c r="U107" s="233">
        <v>4</v>
      </c>
    </row>
    <row r="108" spans="20:21" ht="12.75">
      <c r="T108" s="232">
        <v>1805</v>
      </c>
      <c r="U108" s="233">
        <v>3</v>
      </c>
    </row>
    <row r="109" spans="20:21" ht="12.75">
      <c r="T109" s="232">
        <v>1825</v>
      </c>
      <c r="U109" s="233">
        <v>2</v>
      </c>
    </row>
    <row r="110" spans="20:21" ht="12.75">
      <c r="T110" s="232">
        <v>1845</v>
      </c>
      <c r="U110" s="233">
        <v>1</v>
      </c>
    </row>
  </sheetData>
  <sheetProtection/>
  <mergeCells count="19">
    <mergeCell ref="E6:E7"/>
    <mergeCell ref="N5:P5"/>
    <mergeCell ref="N3:P3"/>
    <mergeCell ref="N4:P4"/>
    <mergeCell ref="F6:F7"/>
    <mergeCell ref="B6:B7"/>
    <mergeCell ref="C6:C7"/>
    <mergeCell ref="D6:D7"/>
    <mergeCell ref="H3:L3"/>
    <mergeCell ref="A45:G55"/>
    <mergeCell ref="A1:P1"/>
    <mergeCell ref="A2:P2"/>
    <mergeCell ref="A3:C3"/>
    <mergeCell ref="D3:E3"/>
    <mergeCell ref="F3:G3"/>
    <mergeCell ref="G6:G7"/>
    <mergeCell ref="A4:C4"/>
    <mergeCell ref="D4:E4"/>
    <mergeCell ref="A6:A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26" customWidth="1"/>
    <col min="2" max="2" width="7.7109375" style="26" bestFit="1" customWidth="1"/>
    <col min="3" max="3" width="12.7109375" style="20" customWidth="1"/>
    <col min="4" max="4" width="19.8515625" style="52" customWidth="1"/>
    <col min="5" max="5" width="23.7109375" style="52" customWidth="1"/>
    <col min="6" max="6" width="9.28125" style="20" customWidth="1"/>
    <col min="7" max="7" width="7.57421875" style="27" customWidth="1"/>
    <col min="8" max="8" width="2.140625" style="20" customWidth="1"/>
    <col min="9" max="9" width="4.421875" style="26" customWidth="1"/>
    <col min="10" max="10" width="6.28125" style="26" hidden="1" customWidth="1"/>
    <col min="11" max="11" width="6.57421875" style="26" customWidth="1"/>
    <col min="12" max="12" width="12.7109375" style="28" customWidth="1"/>
    <col min="13" max="13" width="31.28125" style="56" customWidth="1"/>
    <col min="14" max="14" width="16.8515625" style="56" customWidth="1"/>
    <col min="15" max="15" width="9.57421875" style="20" customWidth="1"/>
    <col min="16" max="16" width="7.7109375" style="20" customWidth="1"/>
    <col min="17" max="17" width="5.7109375" style="20" customWidth="1"/>
    <col min="18" max="19" width="9.140625" style="20" customWidth="1"/>
    <col min="20" max="20" width="9.140625" style="232" hidden="1" customWidth="1"/>
    <col min="21" max="21" width="9.140625" style="233" hidden="1" customWidth="1"/>
    <col min="22" max="16384" width="9.140625" style="20" customWidth="1"/>
  </cols>
  <sheetData>
    <row r="1" spans="1:21" s="10" customFormat="1" ht="53.25" customHeight="1">
      <c r="A1" s="517" t="s">
        <v>716</v>
      </c>
      <c r="B1" s="517"/>
      <c r="C1" s="517"/>
      <c r="D1" s="517"/>
      <c r="E1" s="517"/>
      <c r="F1" s="517"/>
      <c r="G1" s="517"/>
      <c r="H1" s="517"/>
      <c r="I1" s="517"/>
      <c r="J1" s="517"/>
      <c r="K1" s="517"/>
      <c r="L1" s="517"/>
      <c r="M1" s="517"/>
      <c r="N1" s="517"/>
      <c r="O1" s="517"/>
      <c r="P1" s="517"/>
      <c r="T1" s="231">
        <v>1160</v>
      </c>
      <c r="U1" s="230">
        <v>100</v>
      </c>
    </row>
    <row r="2" spans="1:21" s="10" customFormat="1" ht="24.75" customHeight="1">
      <c r="A2" s="518" t="s">
        <v>717</v>
      </c>
      <c r="B2" s="518"/>
      <c r="C2" s="518"/>
      <c r="D2" s="518"/>
      <c r="E2" s="518"/>
      <c r="F2" s="518"/>
      <c r="G2" s="518"/>
      <c r="H2" s="518"/>
      <c r="I2" s="518"/>
      <c r="J2" s="518"/>
      <c r="K2" s="518"/>
      <c r="L2" s="518"/>
      <c r="M2" s="518"/>
      <c r="N2" s="518"/>
      <c r="O2" s="518"/>
      <c r="P2" s="518"/>
      <c r="T2" s="231">
        <v>1162</v>
      </c>
      <c r="U2" s="230">
        <v>99</v>
      </c>
    </row>
    <row r="3" spans="1:21" s="11" customFormat="1" ht="21.75" customHeight="1">
      <c r="A3" s="519" t="s">
        <v>100</v>
      </c>
      <c r="B3" s="519"/>
      <c r="C3" s="519"/>
      <c r="D3" s="520" t="s">
        <v>729</v>
      </c>
      <c r="E3" s="520"/>
      <c r="F3" s="521" t="s">
        <v>772</v>
      </c>
      <c r="G3" s="521"/>
      <c r="H3" s="534" t="s">
        <v>731</v>
      </c>
      <c r="I3" s="534"/>
      <c r="J3" s="534"/>
      <c r="K3" s="534"/>
      <c r="L3" s="534"/>
      <c r="M3" s="227" t="s">
        <v>468</v>
      </c>
      <c r="N3" s="529" t="s">
        <v>739</v>
      </c>
      <c r="O3" s="529"/>
      <c r="P3" s="529"/>
      <c r="T3" s="231">
        <v>1164</v>
      </c>
      <c r="U3" s="230">
        <v>98</v>
      </c>
    </row>
    <row r="4" spans="1:21" s="11" customFormat="1" ht="17.25" customHeight="1">
      <c r="A4" s="524" t="s">
        <v>91</v>
      </c>
      <c r="B4" s="524"/>
      <c r="C4" s="524"/>
      <c r="D4" s="525" t="s">
        <v>552</v>
      </c>
      <c r="E4" s="525"/>
      <c r="F4" s="32"/>
      <c r="G4" s="32"/>
      <c r="H4" s="32"/>
      <c r="I4" s="32"/>
      <c r="J4" s="32"/>
      <c r="K4" s="32"/>
      <c r="L4" s="33"/>
      <c r="M4" s="76" t="s">
        <v>98</v>
      </c>
      <c r="N4" s="530" t="s">
        <v>724</v>
      </c>
      <c r="O4" s="530"/>
      <c r="P4" s="530"/>
      <c r="T4" s="231">
        <v>1166</v>
      </c>
      <c r="U4" s="230">
        <v>97</v>
      </c>
    </row>
    <row r="5" spans="1:21" s="10" customFormat="1" ht="19.5" customHeight="1">
      <c r="A5" s="12"/>
      <c r="B5" s="12"/>
      <c r="C5" s="13"/>
      <c r="D5" s="14"/>
      <c r="E5" s="15"/>
      <c r="F5" s="15"/>
      <c r="G5" s="15"/>
      <c r="H5" s="15"/>
      <c r="I5" s="12"/>
      <c r="J5" s="12"/>
      <c r="K5" s="12"/>
      <c r="L5" s="16"/>
      <c r="M5" s="17"/>
      <c r="N5" s="528">
        <v>41770.62553831018</v>
      </c>
      <c r="O5" s="528"/>
      <c r="P5" s="528"/>
      <c r="T5" s="231">
        <v>1168</v>
      </c>
      <c r="U5" s="230">
        <v>96</v>
      </c>
    </row>
    <row r="6" spans="1:21" s="18" customFormat="1" ht="24.75" customHeight="1">
      <c r="A6" s="526" t="s">
        <v>12</v>
      </c>
      <c r="B6" s="531" t="s">
        <v>86</v>
      </c>
      <c r="C6" s="533" t="s">
        <v>97</v>
      </c>
      <c r="D6" s="527" t="s">
        <v>14</v>
      </c>
      <c r="E6" s="527" t="s">
        <v>548</v>
      </c>
      <c r="F6" s="527" t="s">
        <v>15</v>
      </c>
      <c r="G6" s="522" t="s">
        <v>207</v>
      </c>
      <c r="I6" s="246" t="s">
        <v>16</v>
      </c>
      <c r="J6" s="247"/>
      <c r="K6" s="247"/>
      <c r="L6" s="247"/>
      <c r="M6" s="250" t="s">
        <v>466</v>
      </c>
      <c r="N6" s="251" t="s">
        <v>1215</v>
      </c>
      <c r="O6" s="247"/>
      <c r="P6" s="248"/>
      <c r="T6" s="232">
        <v>1170</v>
      </c>
      <c r="U6" s="233">
        <v>95</v>
      </c>
    </row>
    <row r="7" spans="1:21" ht="26.25" customHeight="1">
      <c r="A7" s="526"/>
      <c r="B7" s="532"/>
      <c r="C7" s="533"/>
      <c r="D7" s="527"/>
      <c r="E7" s="527"/>
      <c r="F7" s="527"/>
      <c r="G7" s="523"/>
      <c r="H7" s="19"/>
      <c r="I7" s="49" t="s">
        <v>12</v>
      </c>
      <c r="J7" s="46" t="s">
        <v>87</v>
      </c>
      <c r="K7" s="46" t="s">
        <v>86</v>
      </c>
      <c r="L7" s="47" t="s">
        <v>13</v>
      </c>
      <c r="M7" s="48" t="s">
        <v>14</v>
      </c>
      <c r="N7" s="48" t="s">
        <v>548</v>
      </c>
      <c r="O7" s="46" t="s">
        <v>15</v>
      </c>
      <c r="P7" s="46" t="s">
        <v>28</v>
      </c>
      <c r="T7" s="232">
        <v>1172</v>
      </c>
      <c r="U7" s="233">
        <v>94</v>
      </c>
    </row>
    <row r="8" spans="1:21" s="18" customFormat="1" ht="39.75" customHeight="1">
      <c r="A8" s="73">
        <v>1</v>
      </c>
      <c r="B8" s="270">
        <v>41</v>
      </c>
      <c r="C8" s="116">
        <v>35431</v>
      </c>
      <c r="D8" s="271" t="s">
        <v>1078</v>
      </c>
      <c r="E8" s="172" t="s">
        <v>956</v>
      </c>
      <c r="F8" s="117">
        <v>1456</v>
      </c>
      <c r="G8" s="253"/>
      <c r="H8" s="21"/>
      <c r="I8" s="73">
        <v>1</v>
      </c>
      <c r="J8" s="198"/>
      <c r="K8" s="253">
        <v>190</v>
      </c>
      <c r="L8" s="116">
        <v>36557</v>
      </c>
      <c r="M8" s="199" t="s">
        <v>931</v>
      </c>
      <c r="N8" s="199" t="s">
        <v>926</v>
      </c>
      <c r="O8" s="117">
        <v>1786</v>
      </c>
      <c r="P8" s="269">
        <v>7</v>
      </c>
      <c r="T8" s="232">
        <v>1174</v>
      </c>
      <c r="U8" s="233">
        <v>93</v>
      </c>
    </row>
    <row r="9" spans="1:21" s="18" customFormat="1" ht="39.75" customHeight="1">
      <c r="A9" s="73">
        <v>2</v>
      </c>
      <c r="B9" s="270">
        <v>188</v>
      </c>
      <c r="C9" s="116">
        <v>35621</v>
      </c>
      <c r="D9" s="271" t="s">
        <v>934</v>
      </c>
      <c r="E9" s="172" t="s">
        <v>926</v>
      </c>
      <c r="F9" s="302">
        <v>1523</v>
      </c>
      <c r="G9" s="253"/>
      <c r="H9" s="21"/>
      <c r="I9" s="73">
        <v>2</v>
      </c>
      <c r="J9" s="198"/>
      <c r="K9" s="253">
        <v>157</v>
      </c>
      <c r="L9" s="116">
        <v>36282</v>
      </c>
      <c r="M9" s="199" t="s">
        <v>1087</v>
      </c>
      <c r="N9" s="199" t="s">
        <v>986</v>
      </c>
      <c r="O9" s="117">
        <v>1669</v>
      </c>
      <c r="P9" s="269">
        <v>4</v>
      </c>
      <c r="T9" s="232">
        <v>1176</v>
      </c>
      <c r="U9" s="233">
        <v>92</v>
      </c>
    </row>
    <row r="10" spans="1:21" s="18" customFormat="1" ht="39.75" customHeight="1" thickBot="1">
      <c r="A10" s="375">
        <v>3</v>
      </c>
      <c r="B10" s="376">
        <v>35</v>
      </c>
      <c r="C10" s="377">
        <v>36397</v>
      </c>
      <c r="D10" s="378" t="s">
        <v>1092</v>
      </c>
      <c r="E10" s="379" t="s">
        <v>956</v>
      </c>
      <c r="F10" s="380">
        <v>1555</v>
      </c>
      <c r="G10" s="381"/>
      <c r="H10" s="21"/>
      <c r="I10" s="73">
        <v>3</v>
      </c>
      <c r="J10" s="198"/>
      <c r="K10" s="253">
        <v>35</v>
      </c>
      <c r="L10" s="116">
        <v>36397</v>
      </c>
      <c r="M10" s="199" t="s">
        <v>1092</v>
      </c>
      <c r="N10" s="199" t="s">
        <v>956</v>
      </c>
      <c r="O10" s="117">
        <v>1555</v>
      </c>
      <c r="P10" s="269">
        <v>3</v>
      </c>
      <c r="T10" s="232">
        <v>1178</v>
      </c>
      <c r="U10" s="233">
        <v>91</v>
      </c>
    </row>
    <row r="11" spans="1:21" s="18" customFormat="1" ht="39.75" customHeight="1">
      <c r="A11" s="368">
        <v>4</v>
      </c>
      <c r="B11" s="369">
        <v>157</v>
      </c>
      <c r="C11" s="370">
        <v>36282</v>
      </c>
      <c r="D11" s="371" t="s">
        <v>1087</v>
      </c>
      <c r="E11" s="372" t="s">
        <v>986</v>
      </c>
      <c r="F11" s="373">
        <v>1669</v>
      </c>
      <c r="G11" s="374"/>
      <c r="H11" s="21"/>
      <c r="I11" s="73">
        <v>4</v>
      </c>
      <c r="J11" s="198"/>
      <c r="K11" s="253">
        <v>41</v>
      </c>
      <c r="L11" s="116">
        <v>35431</v>
      </c>
      <c r="M11" s="199" t="s">
        <v>1078</v>
      </c>
      <c r="N11" s="199" t="s">
        <v>956</v>
      </c>
      <c r="O11" s="117">
        <v>1456</v>
      </c>
      <c r="P11" s="269">
        <v>1</v>
      </c>
      <c r="T11" s="232">
        <v>1180</v>
      </c>
      <c r="U11" s="233">
        <v>90</v>
      </c>
    </row>
    <row r="12" spans="1:21" s="18" customFormat="1" ht="39.75" customHeight="1">
      <c r="A12" s="73">
        <v>5</v>
      </c>
      <c r="B12" s="270">
        <v>80</v>
      </c>
      <c r="C12" s="116">
        <v>36161</v>
      </c>
      <c r="D12" s="271" t="s">
        <v>1079</v>
      </c>
      <c r="E12" s="172" t="s">
        <v>1080</v>
      </c>
      <c r="F12" s="117">
        <v>1720</v>
      </c>
      <c r="G12" s="253"/>
      <c r="H12" s="21"/>
      <c r="I12" s="73">
        <v>5</v>
      </c>
      <c r="J12" s="198"/>
      <c r="K12" s="253">
        <v>188</v>
      </c>
      <c r="L12" s="116">
        <v>35621</v>
      </c>
      <c r="M12" s="199" t="s">
        <v>934</v>
      </c>
      <c r="N12" s="199" t="s">
        <v>926</v>
      </c>
      <c r="O12" s="117">
        <v>1523</v>
      </c>
      <c r="P12" s="269">
        <v>2</v>
      </c>
      <c r="T12" s="232">
        <v>1182</v>
      </c>
      <c r="U12" s="233">
        <v>89</v>
      </c>
    </row>
    <row r="13" spans="1:21" s="18" customFormat="1" ht="39.75" customHeight="1">
      <c r="A13" s="73">
        <v>6</v>
      </c>
      <c r="B13" s="270">
        <v>187</v>
      </c>
      <c r="C13" s="116">
        <v>36605</v>
      </c>
      <c r="D13" s="271" t="s">
        <v>1053</v>
      </c>
      <c r="E13" s="172" t="s">
        <v>1054</v>
      </c>
      <c r="F13" s="117">
        <v>1758</v>
      </c>
      <c r="G13" s="253"/>
      <c r="H13" s="21"/>
      <c r="I13" s="73">
        <v>6</v>
      </c>
      <c r="J13" s="198"/>
      <c r="K13" s="253">
        <v>181</v>
      </c>
      <c r="L13" s="116">
        <v>35873</v>
      </c>
      <c r="M13" s="199" t="s">
        <v>1091</v>
      </c>
      <c r="N13" s="199" t="s">
        <v>1019</v>
      </c>
      <c r="O13" s="117" t="s">
        <v>1199</v>
      </c>
      <c r="P13" s="269" t="s">
        <v>877</v>
      </c>
      <c r="T13" s="232">
        <v>1184</v>
      </c>
      <c r="U13" s="233">
        <v>88</v>
      </c>
    </row>
    <row r="14" spans="1:21" s="18" customFormat="1" ht="39.75" customHeight="1">
      <c r="A14" s="73">
        <v>7</v>
      </c>
      <c r="B14" s="270">
        <v>190</v>
      </c>
      <c r="C14" s="116">
        <v>36557</v>
      </c>
      <c r="D14" s="271" t="s">
        <v>931</v>
      </c>
      <c r="E14" s="172" t="s">
        <v>926</v>
      </c>
      <c r="F14" s="117">
        <v>1786</v>
      </c>
      <c r="G14" s="253"/>
      <c r="H14" s="21"/>
      <c r="I14" s="73">
        <v>7</v>
      </c>
      <c r="J14" s="198"/>
      <c r="K14" s="253">
        <v>187</v>
      </c>
      <c r="L14" s="116">
        <v>36605</v>
      </c>
      <c r="M14" s="199" t="s">
        <v>1053</v>
      </c>
      <c r="N14" s="199" t="s">
        <v>1054</v>
      </c>
      <c r="O14" s="117">
        <v>1758</v>
      </c>
      <c r="P14" s="269">
        <v>6</v>
      </c>
      <c r="T14" s="232">
        <v>1186</v>
      </c>
      <c r="U14" s="233">
        <v>87</v>
      </c>
    </row>
    <row r="15" spans="1:21" s="18" customFormat="1" ht="39.75" customHeight="1">
      <c r="A15" s="73" t="s">
        <v>877</v>
      </c>
      <c r="B15" s="270">
        <v>181</v>
      </c>
      <c r="C15" s="116">
        <v>35873</v>
      </c>
      <c r="D15" s="271" t="s">
        <v>1091</v>
      </c>
      <c r="E15" s="172" t="s">
        <v>1019</v>
      </c>
      <c r="F15" s="302" t="s">
        <v>1199</v>
      </c>
      <c r="G15" s="253"/>
      <c r="H15" s="21"/>
      <c r="I15" s="73">
        <v>8</v>
      </c>
      <c r="J15" s="198"/>
      <c r="K15" s="253">
        <v>80</v>
      </c>
      <c r="L15" s="116">
        <v>36161</v>
      </c>
      <c r="M15" s="199" t="s">
        <v>1079</v>
      </c>
      <c r="N15" s="199" t="s">
        <v>1080</v>
      </c>
      <c r="O15" s="117">
        <v>1720</v>
      </c>
      <c r="P15" s="269">
        <v>5</v>
      </c>
      <c r="T15" s="232">
        <v>1188</v>
      </c>
      <c r="U15" s="233">
        <v>86</v>
      </c>
    </row>
    <row r="16" spans="1:21" s="18" customFormat="1" ht="39.75" customHeight="1">
      <c r="A16" s="73"/>
      <c r="B16" s="270"/>
      <c r="C16" s="116"/>
      <c r="D16" s="271"/>
      <c r="E16" s="172"/>
      <c r="F16" s="117"/>
      <c r="G16" s="253"/>
      <c r="H16" s="21"/>
      <c r="I16" s="246" t="s">
        <v>17</v>
      </c>
      <c r="J16" s="247"/>
      <c r="K16" s="247"/>
      <c r="L16" s="247"/>
      <c r="M16" s="250" t="s">
        <v>466</v>
      </c>
      <c r="N16" s="251"/>
      <c r="O16" s="247"/>
      <c r="P16" s="248"/>
      <c r="T16" s="232">
        <v>1190</v>
      </c>
      <c r="U16" s="233">
        <v>85</v>
      </c>
    </row>
    <row r="17" spans="1:21" s="18" customFormat="1" ht="39.75" customHeight="1">
      <c r="A17" s="73"/>
      <c r="B17" s="270"/>
      <c r="C17" s="116"/>
      <c r="D17" s="271"/>
      <c r="E17" s="172"/>
      <c r="F17" s="117"/>
      <c r="G17" s="253"/>
      <c r="H17" s="21"/>
      <c r="I17" s="49" t="s">
        <v>12</v>
      </c>
      <c r="J17" s="46" t="s">
        <v>87</v>
      </c>
      <c r="K17" s="46" t="s">
        <v>86</v>
      </c>
      <c r="L17" s="47" t="s">
        <v>13</v>
      </c>
      <c r="M17" s="48" t="s">
        <v>14</v>
      </c>
      <c r="N17" s="48" t="s">
        <v>548</v>
      </c>
      <c r="O17" s="46" t="s">
        <v>15</v>
      </c>
      <c r="P17" s="46" t="s">
        <v>28</v>
      </c>
      <c r="T17" s="232">
        <v>1192</v>
      </c>
      <c r="U17" s="233">
        <v>84</v>
      </c>
    </row>
    <row r="18" spans="1:21" s="18" customFormat="1" ht="39.75" customHeight="1">
      <c r="A18" s="73"/>
      <c r="B18" s="270"/>
      <c r="C18" s="116"/>
      <c r="D18" s="271"/>
      <c r="E18" s="172"/>
      <c r="F18" s="117"/>
      <c r="G18" s="253"/>
      <c r="H18" s="21"/>
      <c r="I18" s="73">
        <v>1</v>
      </c>
      <c r="J18" s="198"/>
      <c r="K18" s="253" t="s">
        <v>715</v>
      </c>
      <c r="L18" s="116" t="s">
        <v>715</v>
      </c>
      <c r="M18" s="199" t="s">
        <v>715</v>
      </c>
      <c r="N18" s="199" t="s">
        <v>715</v>
      </c>
      <c r="O18" s="117"/>
      <c r="P18" s="269"/>
      <c r="T18" s="232">
        <v>1194</v>
      </c>
      <c r="U18" s="233">
        <v>83</v>
      </c>
    </row>
    <row r="19" spans="1:21" s="18" customFormat="1" ht="39.75" customHeight="1">
      <c r="A19" s="73"/>
      <c r="B19" s="270"/>
      <c r="C19" s="116"/>
      <c r="D19" s="271"/>
      <c r="E19" s="172"/>
      <c r="F19" s="117"/>
      <c r="G19" s="253"/>
      <c r="H19" s="21"/>
      <c r="I19" s="73">
        <v>2</v>
      </c>
      <c r="J19" s="198"/>
      <c r="K19" s="253"/>
      <c r="L19" s="116"/>
      <c r="M19" s="199"/>
      <c r="N19" s="199"/>
      <c r="O19" s="117"/>
      <c r="P19" s="269"/>
      <c r="T19" s="232">
        <v>1196</v>
      </c>
      <c r="U19" s="233">
        <v>82</v>
      </c>
    </row>
    <row r="20" spans="1:21" s="18" customFormat="1" ht="39.75" customHeight="1">
      <c r="A20" s="73"/>
      <c r="B20" s="270"/>
      <c r="C20" s="116"/>
      <c r="D20" s="271"/>
      <c r="E20" s="172"/>
      <c r="F20" s="117"/>
      <c r="G20" s="253"/>
      <c r="H20" s="21"/>
      <c r="I20" s="73">
        <v>3</v>
      </c>
      <c r="J20" s="198"/>
      <c r="K20" s="253"/>
      <c r="L20" s="116"/>
      <c r="M20" s="199"/>
      <c r="N20" s="199"/>
      <c r="O20" s="117"/>
      <c r="P20" s="269"/>
      <c r="T20" s="232">
        <v>1198</v>
      </c>
      <c r="U20" s="233">
        <v>81</v>
      </c>
    </row>
    <row r="21" spans="1:21" s="18" customFormat="1" ht="39.75" customHeight="1">
      <c r="A21" s="73"/>
      <c r="B21" s="270"/>
      <c r="C21" s="116"/>
      <c r="D21" s="271"/>
      <c r="E21" s="172"/>
      <c r="F21" s="117"/>
      <c r="G21" s="253"/>
      <c r="H21" s="21"/>
      <c r="I21" s="73">
        <v>4</v>
      </c>
      <c r="J21" s="198"/>
      <c r="K21" s="253"/>
      <c r="L21" s="116"/>
      <c r="M21" s="199"/>
      <c r="N21" s="199"/>
      <c r="O21" s="117"/>
      <c r="P21" s="269"/>
      <c r="T21" s="232">
        <v>1200</v>
      </c>
      <c r="U21" s="233">
        <v>80</v>
      </c>
    </row>
    <row r="22" spans="1:21" s="18" customFormat="1" ht="39.75" customHeight="1">
      <c r="A22" s="73"/>
      <c r="B22" s="270"/>
      <c r="C22" s="116"/>
      <c r="D22" s="271"/>
      <c r="E22" s="172"/>
      <c r="F22" s="117"/>
      <c r="G22" s="253"/>
      <c r="H22" s="21"/>
      <c r="I22" s="73">
        <v>5</v>
      </c>
      <c r="J22" s="198"/>
      <c r="K22" s="253"/>
      <c r="L22" s="116"/>
      <c r="M22" s="199"/>
      <c r="N22" s="199"/>
      <c r="O22" s="117"/>
      <c r="P22" s="269"/>
      <c r="T22" s="232">
        <v>1202</v>
      </c>
      <c r="U22" s="233">
        <v>79</v>
      </c>
    </row>
    <row r="23" spans="1:21" s="18" customFormat="1" ht="39.75" customHeight="1">
      <c r="A23" s="73"/>
      <c r="B23" s="270"/>
      <c r="C23" s="116"/>
      <c r="D23" s="271"/>
      <c r="E23" s="172"/>
      <c r="F23" s="117"/>
      <c r="G23" s="253"/>
      <c r="H23" s="21"/>
      <c r="I23" s="73">
        <v>6</v>
      </c>
      <c r="J23" s="198"/>
      <c r="K23" s="253"/>
      <c r="L23" s="116"/>
      <c r="M23" s="199"/>
      <c r="N23" s="199"/>
      <c r="O23" s="117"/>
      <c r="P23" s="269"/>
      <c r="T23" s="232">
        <v>1204</v>
      </c>
      <c r="U23" s="233">
        <v>78</v>
      </c>
    </row>
    <row r="24" spans="1:21" s="18" customFormat="1" ht="39.75" customHeight="1">
      <c r="A24" s="73"/>
      <c r="B24" s="270"/>
      <c r="C24" s="116"/>
      <c r="D24" s="271"/>
      <c r="E24" s="172"/>
      <c r="F24" s="117"/>
      <c r="G24" s="253"/>
      <c r="H24" s="21"/>
      <c r="I24" s="73">
        <v>7</v>
      </c>
      <c r="J24" s="198"/>
      <c r="K24" s="253"/>
      <c r="L24" s="116"/>
      <c r="M24" s="199"/>
      <c r="N24" s="199"/>
      <c r="O24" s="117"/>
      <c r="P24" s="269"/>
      <c r="T24" s="232">
        <v>1206</v>
      </c>
      <c r="U24" s="233">
        <v>77</v>
      </c>
    </row>
    <row r="25" spans="1:21" s="18" customFormat="1" ht="39.75" customHeight="1">
      <c r="A25" s="73"/>
      <c r="B25" s="270"/>
      <c r="C25" s="116"/>
      <c r="D25" s="271"/>
      <c r="E25" s="172"/>
      <c r="F25" s="117"/>
      <c r="G25" s="253"/>
      <c r="H25" s="21"/>
      <c r="I25" s="73">
        <v>8</v>
      </c>
      <c r="J25" s="198"/>
      <c r="K25" s="253"/>
      <c r="L25" s="116"/>
      <c r="M25" s="199"/>
      <c r="N25" s="199"/>
      <c r="O25" s="117"/>
      <c r="P25" s="269"/>
      <c r="T25" s="232">
        <v>1208</v>
      </c>
      <c r="U25" s="233">
        <v>76</v>
      </c>
    </row>
    <row r="26" spans="1:21" s="18" customFormat="1" ht="39.75" customHeight="1">
      <c r="A26" s="73"/>
      <c r="B26" s="270"/>
      <c r="C26" s="116"/>
      <c r="D26" s="271"/>
      <c r="E26" s="172"/>
      <c r="F26" s="117"/>
      <c r="G26" s="253"/>
      <c r="H26" s="21"/>
      <c r="I26" s="246" t="s">
        <v>18</v>
      </c>
      <c r="J26" s="247"/>
      <c r="K26" s="247"/>
      <c r="L26" s="247"/>
      <c r="M26" s="250" t="s">
        <v>466</v>
      </c>
      <c r="N26" s="251"/>
      <c r="O26" s="247"/>
      <c r="P26" s="248"/>
      <c r="T26" s="232">
        <v>1210</v>
      </c>
      <c r="U26" s="233">
        <v>75</v>
      </c>
    </row>
    <row r="27" spans="1:21" s="18" customFormat="1" ht="39.75" customHeight="1">
      <c r="A27" s="73"/>
      <c r="B27" s="270"/>
      <c r="C27" s="116"/>
      <c r="D27" s="271"/>
      <c r="E27" s="172"/>
      <c r="F27" s="117"/>
      <c r="G27" s="253"/>
      <c r="H27" s="21"/>
      <c r="I27" s="49" t="s">
        <v>12</v>
      </c>
      <c r="J27" s="46" t="s">
        <v>87</v>
      </c>
      <c r="K27" s="46" t="s">
        <v>86</v>
      </c>
      <c r="L27" s="47" t="s">
        <v>13</v>
      </c>
      <c r="M27" s="48" t="s">
        <v>14</v>
      </c>
      <c r="N27" s="48" t="s">
        <v>548</v>
      </c>
      <c r="O27" s="46" t="s">
        <v>15</v>
      </c>
      <c r="P27" s="46" t="s">
        <v>28</v>
      </c>
      <c r="T27" s="232">
        <v>1213</v>
      </c>
      <c r="U27" s="233">
        <v>74</v>
      </c>
    </row>
    <row r="28" spans="1:21" s="18" customFormat="1" ht="39.75" customHeight="1">
      <c r="A28" s="73"/>
      <c r="B28" s="270"/>
      <c r="C28" s="116"/>
      <c r="D28" s="271"/>
      <c r="E28" s="172"/>
      <c r="F28" s="117"/>
      <c r="G28" s="253"/>
      <c r="H28" s="21"/>
      <c r="I28" s="73">
        <v>1</v>
      </c>
      <c r="J28" s="198"/>
      <c r="K28" s="253" t="s">
        <v>715</v>
      </c>
      <c r="L28" s="116" t="s">
        <v>715</v>
      </c>
      <c r="M28" s="199" t="s">
        <v>715</v>
      </c>
      <c r="N28" s="199" t="s">
        <v>715</v>
      </c>
      <c r="O28" s="117"/>
      <c r="P28" s="269"/>
      <c r="T28" s="232">
        <v>1216</v>
      </c>
      <c r="U28" s="233">
        <v>73</v>
      </c>
    </row>
    <row r="29" spans="1:21" s="18" customFormat="1" ht="39.75" customHeight="1">
      <c r="A29" s="73"/>
      <c r="B29" s="270"/>
      <c r="C29" s="116"/>
      <c r="D29" s="271"/>
      <c r="E29" s="172"/>
      <c r="F29" s="117"/>
      <c r="G29" s="253"/>
      <c r="H29" s="21"/>
      <c r="I29" s="73">
        <v>2</v>
      </c>
      <c r="J29" s="198"/>
      <c r="K29" s="253"/>
      <c r="L29" s="116"/>
      <c r="M29" s="199"/>
      <c r="N29" s="199"/>
      <c r="O29" s="117"/>
      <c r="P29" s="269"/>
      <c r="T29" s="232">
        <v>1219</v>
      </c>
      <c r="U29" s="233">
        <v>72</v>
      </c>
    </row>
    <row r="30" spans="1:21" s="18" customFormat="1" ht="39.75" customHeight="1">
      <c r="A30" s="73"/>
      <c r="B30" s="270"/>
      <c r="C30" s="116"/>
      <c r="D30" s="271"/>
      <c r="E30" s="172"/>
      <c r="F30" s="117"/>
      <c r="G30" s="253"/>
      <c r="H30" s="21"/>
      <c r="I30" s="73">
        <v>3</v>
      </c>
      <c r="J30" s="198"/>
      <c r="K30" s="253"/>
      <c r="L30" s="116"/>
      <c r="M30" s="199"/>
      <c r="N30" s="199"/>
      <c r="O30" s="117"/>
      <c r="P30" s="269"/>
      <c r="T30" s="232">
        <v>1222</v>
      </c>
      <c r="U30" s="233">
        <v>71</v>
      </c>
    </row>
    <row r="31" spans="1:21" s="18" customFormat="1" ht="39.75" customHeight="1">
      <c r="A31" s="73"/>
      <c r="B31" s="270"/>
      <c r="C31" s="116"/>
      <c r="D31" s="271"/>
      <c r="E31" s="172"/>
      <c r="F31" s="117"/>
      <c r="G31" s="253"/>
      <c r="H31" s="21"/>
      <c r="I31" s="73">
        <v>4</v>
      </c>
      <c r="J31" s="198"/>
      <c r="K31" s="253"/>
      <c r="L31" s="116"/>
      <c r="M31" s="199"/>
      <c r="N31" s="199"/>
      <c r="O31" s="117"/>
      <c r="P31" s="269"/>
      <c r="T31" s="232">
        <v>1225</v>
      </c>
      <c r="U31" s="233">
        <v>70</v>
      </c>
    </row>
    <row r="32" spans="1:21" s="18" customFormat="1" ht="39.75" customHeight="1">
      <c r="A32" s="73"/>
      <c r="B32" s="270"/>
      <c r="C32" s="116"/>
      <c r="D32" s="271"/>
      <c r="E32" s="172"/>
      <c r="F32" s="117"/>
      <c r="G32" s="253"/>
      <c r="H32" s="21"/>
      <c r="I32" s="73">
        <v>5</v>
      </c>
      <c r="J32" s="198"/>
      <c r="K32" s="253"/>
      <c r="L32" s="116"/>
      <c r="M32" s="199"/>
      <c r="N32" s="199"/>
      <c r="O32" s="117"/>
      <c r="P32" s="269"/>
      <c r="T32" s="232">
        <v>1228</v>
      </c>
      <c r="U32" s="233">
        <v>69</v>
      </c>
    </row>
    <row r="33" spans="1:21" s="18" customFormat="1" ht="39.75" customHeight="1">
      <c r="A33" s="73"/>
      <c r="B33" s="270"/>
      <c r="C33" s="116"/>
      <c r="D33" s="271"/>
      <c r="E33" s="172"/>
      <c r="F33" s="117"/>
      <c r="G33" s="253"/>
      <c r="H33" s="21"/>
      <c r="I33" s="73">
        <v>6</v>
      </c>
      <c r="J33" s="198"/>
      <c r="K33" s="253"/>
      <c r="L33" s="116"/>
      <c r="M33" s="199"/>
      <c r="N33" s="199"/>
      <c r="O33" s="117"/>
      <c r="P33" s="269"/>
      <c r="T33" s="232">
        <v>1231</v>
      </c>
      <c r="U33" s="233">
        <v>68</v>
      </c>
    </row>
    <row r="34" spans="1:21" s="18" customFormat="1" ht="39.75" customHeight="1">
      <c r="A34" s="73"/>
      <c r="B34" s="270"/>
      <c r="C34" s="116"/>
      <c r="D34" s="271"/>
      <c r="E34" s="172"/>
      <c r="F34" s="117"/>
      <c r="G34" s="253"/>
      <c r="H34" s="21"/>
      <c r="I34" s="73">
        <v>7</v>
      </c>
      <c r="J34" s="198"/>
      <c r="K34" s="253"/>
      <c r="L34" s="116"/>
      <c r="M34" s="199"/>
      <c r="N34" s="199"/>
      <c r="O34" s="117"/>
      <c r="P34" s="269"/>
      <c r="T34" s="232">
        <v>1234</v>
      </c>
      <c r="U34" s="233">
        <v>67</v>
      </c>
    </row>
    <row r="35" spans="1:21" s="18" customFormat="1" ht="39.75" customHeight="1">
      <c r="A35" s="73"/>
      <c r="B35" s="270"/>
      <c r="C35" s="116"/>
      <c r="D35" s="271"/>
      <c r="E35" s="172"/>
      <c r="F35" s="117"/>
      <c r="G35" s="253"/>
      <c r="H35" s="21"/>
      <c r="I35" s="73">
        <v>8</v>
      </c>
      <c r="J35" s="198"/>
      <c r="K35" s="253"/>
      <c r="L35" s="116"/>
      <c r="M35" s="199"/>
      <c r="N35" s="199"/>
      <c r="O35" s="117"/>
      <c r="P35" s="269"/>
      <c r="T35" s="232">
        <v>1237</v>
      </c>
      <c r="U35" s="233">
        <v>66</v>
      </c>
    </row>
    <row r="36" spans="1:21" ht="13.5" customHeight="1">
      <c r="A36" s="35"/>
      <c r="B36" s="35"/>
      <c r="C36" s="36"/>
      <c r="D36" s="57"/>
      <c r="E36" s="37"/>
      <c r="F36" s="38"/>
      <c r="G36" s="39"/>
      <c r="I36" s="40"/>
      <c r="J36" s="41"/>
      <c r="K36" s="42"/>
      <c r="L36" s="43"/>
      <c r="M36" s="53"/>
      <c r="N36" s="53"/>
      <c r="O36" s="44"/>
      <c r="P36" s="42"/>
      <c r="T36" s="232">
        <v>1275</v>
      </c>
      <c r="U36" s="233">
        <v>55</v>
      </c>
    </row>
    <row r="37" spans="1:21" ht="14.25" customHeight="1">
      <c r="A37" s="29" t="s">
        <v>19</v>
      </c>
      <c r="B37" s="29"/>
      <c r="C37" s="29"/>
      <c r="D37" s="58"/>
      <c r="E37" s="51" t="s">
        <v>0</v>
      </c>
      <c r="F37" s="45" t="s">
        <v>1</v>
      </c>
      <c r="G37" s="26"/>
      <c r="H37" s="30" t="s">
        <v>2</v>
      </c>
      <c r="I37" s="30"/>
      <c r="J37" s="30"/>
      <c r="K37" s="30"/>
      <c r="M37" s="54" t="s">
        <v>3</v>
      </c>
      <c r="N37" s="55" t="s">
        <v>3</v>
      </c>
      <c r="O37" s="26" t="s">
        <v>3</v>
      </c>
      <c r="P37" s="29"/>
      <c r="Q37" s="31"/>
      <c r="T37" s="232">
        <v>1280</v>
      </c>
      <c r="U37" s="233">
        <v>54</v>
      </c>
    </row>
    <row r="38" spans="20:21" ht="12.75">
      <c r="T38" s="232">
        <v>1285</v>
      </c>
      <c r="U38" s="233">
        <v>53</v>
      </c>
    </row>
    <row r="39" spans="20:21" ht="12.75">
      <c r="T39" s="232">
        <v>1290</v>
      </c>
      <c r="U39" s="233">
        <v>52</v>
      </c>
    </row>
    <row r="40" spans="20:21" ht="12.75">
      <c r="T40" s="232">
        <v>1295</v>
      </c>
      <c r="U40" s="233">
        <v>51</v>
      </c>
    </row>
    <row r="41" spans="20:21" ht="12.75">
      <c r="T41" s="232">
        <v>1300</v>
      </c>
      <c r="U41" s="233">
        <v>50</v>
      </c>
    </row>
    <row r="42" spans="20:21" ht="12.75">
      <c r="T42" s="232">
        <v>1305</v>
      </c>
      <c r="U42" s="233">
        <v>49</v>
      </c>
    </row>
    <row r="43" spans="20:21" ht="12.75">
      <c r="T43" s="232">
        <v>1310</v>
      </c>
      <c r="U43" s="233">
        <v>48</v>
      </c>
    </row>
    <row r="44" spans="20:21" ht="12.75">
      <c r="T44" s="232">
        <v>1315</v>
      </c>
      <c r="U44" s="233">
        <v>47</v>
      </c>
    </row>
    <row r="45" spans="20:21" ht="12.75">
      <c r="T45" s="232">
        <v>1320</v>
      </c>
      <c r="U45" s="233">
        <v>46</v>
      </c>
    </row>
    <row r="46" spans="20:21" ht="12.75">
      <c r="T46" s="232">
        <v>1325</v>
      </c>
      <c r="U46" s="233">
        <v>45</v>
      </c>
    </row>
    <row r="47" spans="20:21" ht="12.75">
      <c r="T47" s="232">
        <v>1330</v>
      </c>
      <c r="U47" s="233">
        <v>44</v>
      </c>
    </row>
    <row r="48" spans="20:21" ht="12.75">
      <c r="T48" s="232">
        <v>1335</v>
      </c>
      <c r="U48" s="233">
        <v>43</v>
      </c>
    </row>
    <row r="49" spans="20:21" ht="12.75">
      <c r="T49" s="232">
        <v>1340</v>
      </c>
      <c r="U49" s="233">
        <v>42</v>
      </c>
    </row>
    <row r="50" spans="20:21" ht="12.75">
      <c r="T50" s="232">
        <v>1345</v>
      </c>
      <c r="U50" s="233">
        <v>41</v>
      </c>
    </row>
    <row r="51" spans="20:21" ht="12.75">
      <c r="T51" s="232">
        <v>1350</v>
      </c>
      <c r="U51" s="233">
        <v>40</v>
      </c>
    </row>
    <row r="52" spans="20:21" ht="12.75">
      <c r="T52" s="232">
        <v>1355</v>
      </c>
      <c r="U52" s="233">
        <v>39</v>
      </c>
    </row>
    <row r="53" spans="20:21" ht="12.75">
      <c r="T53" s="232">
        <v>1365</v>
      </c>
      <c r="U53" s="233">
        <v>38</v>
      </c>
    </row>
    <row r="54" spans="20:21" ht="12.75">
      <c r="T54" s="232">
        <v>1375</v>
      </c>
      <c r="U54" s="233">
        <v>37</v>
      </c>
    </row>
    <row r="55" spans="20:21" ht="12.75">
      <c r="T55" s="232">
        <v>1385</v>
      </c>
      <c r="U55" s="233">
        <v>36</v>
      </c>
    </row>
    <row r="56" spans="20:21" ht="12.75">
      <c r="T56" s="232">
        <v>1395</v>
      </c>
      <c r="U56" s="233">
        <v>35</v>
      </c>
    </row>
    <row r="57" spans="20:21" ht="12.75">
      <c r="T57" s="232">
        <v>1405</v>
      </c>
      <c r="U57" s="233">
        <v>34</v>
      </c>
    </row>
    <row r="58" spans="20:21" ht="12.75">
      <c r="T58" s="232">
        <v>1415</v>
      </c>
      <c r="U58" s="233">
        <v>33</v>
      </c>
    </row>
    <row r="59" spans="20:21" ht="12.75">
      <c r="T59" s="232">
        <v>1425</v>
      </c>
      <c r="U59" s="233">
        <v>32</v>
      </c>
    </row>
    <row r="60" spans="20:21" ht="12.75">
      <c r="T60" s="232">
        <v>1435</v>
      </c>
      <c r="U60" s="233">
        <v>31</v>
      </c>
    </row>
    <row r="61" spans="20:21" ht="12.75">
      <c r="T61" s="232">
        <v>1445</v>
      </c>
      <c r="U61" s="233">
        <v>30</v>
      </c>
    </row>
    <row r="62" spans="20:21" ht="12.75">
      <c r="T62" s="232">
        <v>1455</v>
      </c>
      <c r="U62" s="233">
        <v>29</v>
      </c>
    </row>
    <row r="63" spans="20:21" ht="12.75">
      <c r="T63" s="232">
        <v>1465</v>
      </c>
      <c r="U63" s="233">
        <v>28</v>
      </c>
    </row>
    <row r="64" spans="20:21" ht="12.75">
      <c r="T64" s="232">
        <v>1475</v>
      </c>
      <c r="U64" s="233">
        <v>27</v>
      </c>
    </row>
    <row r="65" spans="20:21" ht="12.75">
      <c r="T65" s="232">
        <v>1485</v>
      </c>
      <c r="U65" s="233">
        <v>26</v>
      </c>
    </row>
    <row r="66" spans="20:21" ht="12.75">
      <c r="T66" s="232">
        <v>1495</v>
      </c>
      <c r="U66" s="233">
        <v>25</v>
      </c>
    </row>
    <row r="67" spans="20:21" ht="12.75">
      <c r="T67" s="232">
        <v>1505</v>
      </c>
      <c r="U67" s="233">
        <v>24</v>
      </c>
    </row>
    <row r="68" spans="20:21" ht="12.75">
      <c r="T68" s="232">
        <v>1515</v>
      </c>
      <c r="U68" s="233">
        <v>23</v>
      </c>
    </row>
    <row r="69" spans="20:21" ht="12.75">
      <c r="T69" s="232">
        <v>1525</v>
      </c>
      <c r="U69" s="233">
        <v>22</v>
      </c>
    </row>
    <row r="70" spans="20:21" ht="12.75">
      <c r="T70" s="232">
        <v>1535</v>
      </c>
      <c r="U70" s="233">
        <v>21</v>
      </c>
    </row>
    <row r="71" spans="20:21" ht="12.75">
      <c r="T71" s="232">
        <v>1545</v>
      </c>
      <c r="U71" s="233">
        <v>20</v>
      </c>
    </row>
    <row r="72" spans="20:21" ht="12.75">
      <c r="T72" s="232">
        <v>1555</v>
      </c>
      <c r="U72" s="233">
        <v>19</v>
      </c>
    </row>
    <row r="73" spans="20:21" ht="12.75">
      <c r="T73" s="232">
        <v>1565</v>
      </c>
      <c r="U73" s="233">
        <v>18</v>
      </c>
    </row>
    <row r="74" spans="20:21" ht="12.75">
      <c r="T74" s="232">
        <v>1575</v>
      </c>
      <c r="U74" s="233">
        <v>17</v>
      </c>
    </row>
    <row r="75" spans="20:21" ht="12.75">
      <c r="T75" s="232">
        <v>1585</v>
      </c>
      <c r="U75" s="233">
        <v>16</v>
      </c>
    </row>
    <row r="76" spans="20:21" ht="12.75">
      <c r="T76" s="232">
        <v>1595</v>
      </c>
      <c r="U76" s="233">
        <v>15</v>
      </c>
    </row>
    <row r="77" spans="20:21" ht="12.75">
      <c r="T77" s="232">
        <v>1605</v>
      </c>
      <c r="U77" s="233">
        <v>14</v>
      </c>
    </row>
    <row r="78" spans="20:21" ht="12.75">
      <c r="T78" s="232">
        <v>1615</v>
      </c>
      <c r="U78" s="233">
        <v>13</v>
      </c>
    </row>
    <row r="79" spans="20:21" ht="12.75">
      <c r="T79" s="232">
        <v>1625</v>
      </c>
      <c r="U79" s="233">
        <v>12</v>
      </c>
    </row>
    <row r="80" spans="20:21" ht="12.75">
      <c r="T80" s="232">
        <v>1645</v>
      </c>
      <c r="U80" s="233">
        <v>11</v>
      </c>
    </row>
    <row r="81" spans="20:21" ht="12.75">
      <c r="T81" s="232">
        <v>1665</v>
      </c>
      <c r="U81" s="233">
        <v>10</v>
      </c>
    </row>
    <row r="82" spans="20:21" ht="12.75">
      <c r="T82" s="232">
        <v>1685</v>
      </c>
      <c r="U82" s="233">
        <v>9</v>
      </c>
    </row>
    <row r="83" spans="20:21" ht="12.75">
      <c r="T83" s="232">
        <v>1705</v>
      </c>
      <c r="U83" s="233">
        <v>8</v>
      </c>
    </row>
    <row r="84" spans="20:21" ht="12.75">
      <c r="T84" s="232">
        <v>1725</v>
      </c>
      <c r="U84" s="233">
        <v>7</v>
      </c>
    </row>
    <row r="85" spans="20:21" ht="12.75">
      <c r="T85" s="232">
        <v>1745</v>
      </c>
      <c r="U85" s="233">
        <v>6</v>
      </c>
    </row>
    <row r="86" spans="20:21" ht="12.75">
      <c r="T86" s="232">
        <v>1765</v>
      </c>
      <c r="U86" s="233">
        <v>5</v>
      </c>
    </row>
    <row r="87" spans="20:21" ht="12.75">
      <c r="T87" s="232">
        <v>1785</v>
      </c>
      <c r="U87" s="233">
        <v>4</v>
      </c>
    </row>
    <row r="88" spans="20:21" ht="12.75">
      <c r="T88" s="232">
        <v>1805</v>
      </c>
      <c r="U88" s="233">
        <v>3</v>
      </c>
    </row>
    <row r="89" spans="20:21" ht="12.75">
      <c r="T89" s="232">
        <v>1825</v>
      </c>
      <c r="U89" s="233">
        <v>2</v>
      </c>
    </row>
    <row r="90" spans="20:21" ht="12.75">
      <c r="T90" s="232">
        <v>1845</v>
      </c>
      <c r="U90" s="233">
        <v>1</v>
      </c>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110"/>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26" customWidth="1"/>
    <col min="2" max="2" width="7.7109375" style="26" bestFit="1" customWidth="1"/>
    <col min="3" max="3" width="14.421875" style="20" customWidth="1"/>
    <col min="4" max="4" width="29.421875" style="52" customWidth="1"/>
    <col min="5" max="5" width="19.421875" style="52" customWidth="1"/>
    <col min="6" max="6" width="9.28125" style="178" customWidth="1"/>
    <col min="7" max="7" width="7.57421875" style="27" customWidth="1"/>
    <col min="8" max="8" width="2.140625" style="20" customWidth="1"/>
    <col min="9" max="9" width="4.421875" style="26" customWidth="1"/>
    <col min="10" max="10" width="10.421875" style="26" hidden="1" customWidth="1"/>
    <col min="11" max="11" width="6.57421875" style="26" customWidth="1"/>
    <col min="12" max="12" width="12.7109375" style="28" customWidth="1"/>
    <col min="13" max="13" width="30.421875" style="56" customWidth="1"/>
    <col min="14" max="14" width="13.7109375" style="388" customWidth="1"/>
    <col min="15" max="15" width="9.57421875" style="178" customWidth="1"/>
    <col min="16" max="16" width="7.7109375" style="20" customWidth="1"/>
    <col min="17" max="17" width="5.7109375" style="20" customWidth="1"/>
    <col min="18" max="19" width="9.140625" style="20" customWidth="1"/>
    <col min="20" max="20" width="9.140625" style="235" hidden="1" customWidth="1"/>
    <col min="21" max="21" width="9.140625" style="233" hidden="1" customWidth="1"/>
    <col min="22" max="16384" width="9.140625" style="20" customWidth="1"/>
  </cols>
  <sheetData>
    <row r="1" spans="1:21" s="10" customFormat="1" ht="53.25" customHeight="1">
      <c r="A1" s="517" t="s">
        <v>716</v>
      </c>
      <c r="B1" s="517"/>
      <c r="C1" s="517"/>
      <c r="D1" s="517"/>
      <c r="E1" s="517"/>
      <c r="F1" s="517"/>
      <c r="G1" s="517"/>
      <c r="H1" s="517"/>
      <c r="I1" s="517"/>
      <c r="J1" s="517"/>
      <c r="K1" s="517"/>
      <c r="L1" s="517"/>
      <c r="M1" s="517"/>
      <c r="N1" s="517"/>
      <c r="O1" s="517"/>
      <c r="P1" s="517"/>
      <c r="T1" s="234">
        <v>5454</v>
      </c>
      <c r="U1" s="230">
        <v>100</v>
      </c>
    </row>
    <row r="2" spans="1:21" s="10" customFormat="1" ht="24.75" customHeight="1">
      <c r="A2" s="518" t="s">
        <v>717</v>
      </c>
      <c r="B2" s="518"/>
      <c r="C2" s="518"/>
      <c r="D2" s="518"/>
      <c r="E2" s="518"/>
      <c r="F2" s="518"/>
      <c r="G2" s="518"/>
      <c r="H2" s="518"/>
      <c r="I2" s="518"/>
      <c r="J2" s="518"/>
      <c r="K2" s="518"/>
      <c r="L2" s="518"/>
      <c r="M2" s="518"/>
      <c r="N2" s="518"/>
      <c r="O2" s="518"/>
      <c r="P2" s="518"/>
      <c r="T2" s="234">
        <v>5464</v>
      </c>
      <c r="U2" s="230">
        <v>99</v>
      </c>
    </row>
    <row r="3" spans="1:21" s="11" customFormat="1" ht="21.75" customHeight="1">
      <c r="A3" s="519" t="s">
        <v>100</v>
      </c>
      <c r="B3" s="519"/>
      <c r="C3" s="519"/>
      <c r="D3" s="520" t="s">
        <v>728</v>
      </c>
      <c r="E3" s="520"/>
      <c r="F3" s="521" t="s">
        <v>772</v>
      </c>
      <c r="G3" s="521"/>
      <c r="H3" s="534" t="s">
        <v>732</v>
      </c>
      <c r="I3" s="534"/>
      <c r="J3" s="534"/>
      <c r="K3" s="534"/>
      <c r="L3" s="534"/>
      <c r="M3" s="227" t="s">
        <v>468</v>
      </c>
      <c r="N3" s="529" t="s">
        <v>738</v>
      </c>
      <c r="O3" s="529"/>
      <c r="P3" s="529"/>
      <c r="T3" s="234">
        <v>5474</v>
      </c>
      <c r="U3" s="230">
        <v>98</v>
      </c>
    </row>
    <row r="4" spans="1:21" s="11" customFormat="1" ht="17.25" customHeight="1">
      <c r="A4" s="524" t="s">
        <v>91</v>
      </c>
      <c r="B4" s="524"/>
      <c r="C4" s="524"/>
      <c r="D4" s="525" t="s">
        <v>552</v>
      </c>
      <c r="E4" s="525"/>
      <c r="F4" s="179"/>
      <c r="G4" s="32"/>
      <c r="H4" s="32"/>
      <c r="I4" s="32"/>
      <c r="J4" s="32"/>
      <c r="K4" s="32"/>
      <c r="L4" s="33"/>
      <c r="M4" s="76" t="s">
        <v>98</v>
      </c>
      <c r="N4" s="530" t="s">
        <v>721</v>
      </c>
      <c r="O4" s="530"/>
      <c r="P4" s="530"/>
      <c r="T4" s="234">
        <v>5484</v>
      </c>
      <c r="U4" s="230">
        <v>97</v>
      </c>
    </row>
    <row r="5" spans="1:21" s="10" customFormat="1" ht="19.5" customHeight="1">
      <c r="A5" s="12"/>
      <c r="B5" s="12"/>
      <c r="C5" s="13"/>
      <c r="D5" s="14"/>
      <c r="E5" s="15"/>
      <c r="F5" s="180"/>
      <c r="G5" s="15"/>
      <c r="H5" s="15"/>
      <c r="I5" s="12"/>
      <c r="J5" s="12"/>
      <c r="K5" s="12"/>
      <c r="L5" s="16"/>
      <c r="M5" s="17"/>
      <c r="N5" s="528">
        <v>41770.625423495374</v>
      </c>
      <c r="O5" s="528"/>
      <c r="P5" s="528"/>
      <c r="T5" s="234">
        <v>5494</v>
      </c>
      <c r="U5" s="230">
        <v>96</v>
      </c>
    </row>
    <row r="6" spans="1:21" s="18" customFormat="1" ht="24.75" customHeight="1">
      <c r="A6" s="526" t="s">
        <v>12</v>
      </c>
      <c r="B6" s="531" t="s">
        <v>86</v>
      </c>
      <c r="C6" s="533" t="s">
        <v>97</v>
      </c>
      <c r="D6" s="527" t="s">
        <v>14</v>
      </c>
      <c r="E6" s="527" t="s">
        <v>548</v>
      </c>
      <c r="F6" s="535" t="s">
        <v>15</v>
      </c>
      <c r="G6" s="522"/>
      <c r="I6" s="246" t="s">
        <v>16</v>
      </c>
      <c r="J6" s="247"/>
      <c r="K6" s="247"/>
      <c r="L6" s="247"/>
      <c r="M6" s="250" t="s">
        <v>466</v>
      </c>
      <c r="N6" s="383" t="s">
        <v>1205</v>
      </c>
      <c r="O6" s="257"/>
      <c r="P6" s="248"/>
      <c r="T6" s="235">
        <v>5504</v>
      </c>
      <c r="U6" s="233">
        <v>95</v>
      </c>
    </row>
    <row r="7" spans="1:21" ht="24.75" customHeight="1">
      <c r="A7" s="526"/>
      <c r="B7" s="532"/>
      <c r="C7" s="533"/>
      <c r="D7" s="527"/>
      <c r="E7" s="527"/>
      <c r="F7" s="535"/>
      <c r="G7" s="523"/>
      <c r="H7" s="19"/>
      <c r="I7" s="49" t="s">
        <v>12</v>
      </c>
      <c r="J7" s="46" t="s">
        <v>87</v>
      </c>
      <c r="K7" s="46" t="s">
        <v>86</v>
      </c>
      <c r="L7" s="47" t="s">
        <v>13</v>
      </c>
      <c r="M7" s="48" t="s">
        <v>14</v>
      </c>
      <c r="N7" s="384" t="s">
        <v>548</v>
      </c>
      <c r="O7" s="258" t="s">
        <v>15</v>
      </c>
      <c r="P7" s="46" t="s">
        <v>28</v>
      </c>
      <c r="T7" s="235">
        <v>5514</v>
      </c>
      <c r="U7" s="233">
        <v>94</v>
      </c>
    </row>
    <row r="8" spans="1:21" s="18" customFormat="1" ht="24.75" customHeight="1">
      <c r="A8" s="73">
        <v>1</v>
      </c>
      <c r="B8" s="270">
        <v>110</v>
      </c>
      <c r="C8" s="116">
        <v>35990</v>
      </c>
      <c r="D8" s="271" t="s">
        <v>917</v>
      </c>
      <c r="E8" s="172" t="s">
        <v>918</v>
      </c>
      <c r="F8" s="389">
        <v>1283</v>
      </c>
      <c r="G8" s="253" t="s">
        <v>1203</v>
      </c>
      <c r="H8" s="21"/>
      <c r="I8" s="73">
        <v>1</v>
      </c>
      <c r="J8" s="198" t="s">
        <v>147</v>
      </c>
      <c r="K8" s="253">
        <v>193</v>
      </c>
      <c r="L8" s="116">
        <v>36322</v>
      </c>
      <c r="M8" s="199" t="s">
        <v>925</v>
      </c>
      <c r="N8" s="385" t="s">
        <v>926</v>
      </c>
      <c r="O8" s="389">
        <v>1523</v>
      </c>
      <c r="P8" s="269">
        <v>7</v>
      </c>
      <c r="T8" s="235">
        <v>5524</v>
      </c>
      <c r="U8" s="233">
        <v>93</v>
      </c>
    </row>
    <row r="9" spans="1:21" s="18" customFormat="1" ht="31.5" customHeight="1">
      <c r="A9" s="73">
        <v>2</v>
      </c>
      <c r="B9" s="270">
        <v>105</v>
      </c>
      <c r="C9" s="116">
        <v>36183</v>
      </c>
      <c r="D9" s="271" t="s">
        <v>916</v>
      </c>
      <c r="E9" s="172" t="s">
        <v>914</v>
      </c>
      <c r="F9" s="391" t="s">
        <v>1209</v>
      </c>
      <c r="G9" s="253" t="s">
        <v>1203</v>
      </c>
      <c r="H9" s="21"/>
      <c r="I9" s="73">
        <v>2</v>
      </c>
      <c r="J9" s="198" t="s">
        <v>148</v>
      </c>
      <c r="K9" s="253">
        <v>172</v>
      </c>
      <c r="L9" s="116">
        <v>35638</v>
      </c>
      <c r="M9" s="199" t="s">
        <v>921</v>
      </c>
      <c r="N9" s="385" t="s">
        <v>922</v>
      </c>
      <c r="O9" s="389">
        <v>1373</v>
      </c>
      <c r="P9" s="269">
        <v>3</v>
      </c>
      <c r="T9" s="235">
        <v>5534</v>
      </c>
      <c r="U9" s="233">
        <v>92</v>
      </c>
    </row>
    <row r="10" spans="1:21" s="18" customFormat="1" ht="31.5" customHeight="1" thickBot="1">
      <c r="A10" s="375">
        <v>3</v>
      </c>
      <c r="B10" s="376">
        <v>103</v>
      </c>
      <c r="C10" s="377">
        <v>36080</v>
      </c>
      <c r="D10" s="378" t="s">
        <v>915</v>
      </c>
      <c r="E10" s="379" t="s">
        <v>914</v>
      </c>
      <c r="F10" s="392" t="s">
        <v>1208</v>
      </c>
      <c r="G10" s="381" t="s">
        <v>1203</v>
      </c>
      <c r="H10" s="21"/>
      <c r="I10" s="73">
        <v>3</v>
      </c>
      <c r="J10" s="198" t="s">
        <v>149</v>
      </c>
      <c r="K10" s="253">
        <v>141</v>
      </c>
      <c r="L10" s="116">
        <v>36058</v>
      </c>
      <c r="M10" s="199" t="s">
        <v>932</v>
      </c>
      <c r="N10" s="385" t="s">
        <v>933</v>
      </c>
      <c r="O10" s="389">
        <v>1388</v>
      </c>
      <c r="P10" s="269">
        <v>4</v>
      </c>
      <c r="T10" s="235">
        <v>5544</v>
      </c>
      <c r="U10" s="233">
        <v>91</v>
      </c>
    </row>
    <row r="11" spans="1:21" s="18" customFormat="1" ht="24.75" customHeight="1">
      <c r="A11" s="368">
        <v>4</v>
      </c>
      <c r="B11" s="369">
        <v>188</v>
      </c>
      <c r="C11" s="370">
        <v>35621</v>
      </c>
      <c r="D11" s="371" t="s">
        <v>934</v>
      </c>
      <c r="E11" s="372" t="s">
        <v>926</v>
      </c>
      <c r="F11" s="390">
        <v>1341</v>
      </c>
      <c r="G11" s="374" t="s">
        <v>1204</v>
      </c>
      <c r="H11" s="21"/>
      <c r="I11" s="73">
        <v>4</v>
      </c>
      <c r="J11" s="198" t="s">
        <v>150</v>
      </c>
      <c r="K11" s="253">
        <v>200</v>
      </c>
      <c r="L11" s="116">
        <v>36069</v>
      </c>
      <c r="M11" s="199" t="s">
        <v>936</v>
      </c>
      <c r="N11" s="385" t="s">
        <v>928</v>
      </c>
      <c r="O11" s="389" t="s">
        <v>1199</v>
      </c>
      <c r="P11" s="269" t="s">
        <v>877</v>
      </c>
      <c r="T11" s="235">
        <v>5554</v>
      </c>
      <c r="U11" s="233">
        <v>90</v>
      </c>
    </row>
    <row r="12" spans="1:21" s="18" customFormat="1" ht="24.75" customHeight="1">
      <c r="A12" s="73">
        <v>5</v>
      </c>
      <c r="B12" s="270">
        <v>28</v>
      </c>
      <c r="C12" s="116">
        <v>36603</v>
      </c>
      <c r="D12" s="271" t="s">
        <v>906</v>
      </c>
      <c r="E12" s="172" t="s">
        <v>907</v>
      </c>
      <c r="F12" s="389">
        <v>1343</v>
      </c>
      <c r="G12" s="253" t="s">
        <v>1203</v>
      </c>
      <c r="H12" s="21"/>
      <c r="I12" s="73">
        <v>5</v>
      </c>
      <c r="J12" s="198" t="s">
        <v>151</v>
      </c>
      <c r="K12" s="253">
        <v>103</v>
      </c>
      <c r="L12" s="116">
        <v>36080</v>
      </c>
      <c r="M12" s="199" t="s">
        <v>915</v>
      </c>
      <c r="N12" s="385" t="s">
        <v>914</v>
      </c>
      <c r="O12" s="389">
        <v>1301</v>
      </c>
      <c r="P12" s="269">
        <v>1</v>
      </c>
      <c r="T12" s="235">
        <v>5564</v>
      </c>
      <c r="U12" s="233">
        <v>89</v>
      </c>
    </row>
    <row r="13" spans="1:21" s="18" customFormat="1" ht="24.75" customHeight="1">
      <c r="A13" s="73">
        <v>6</v>
      </c>
      <c r="B13" s="270">
        <v>190</v>
      </c>
      <c r="C13" s="116">
        <v>36557</v>
      </c>
      <c r="D13" s="271" t="s">
        <v>931</v>
      </c>
      <c r="E13" s="172" t="s">
        <v>926</v>
      </c>
      <c r="F13" s="389">
        <v>1363</v>
      </c>
      <c r="G13" s="253" t="s">
        <v>1203</v>
      </c>
      <c r="H13" s="21"/>
      <c r="I13" s="73">
        <v>6</v>
      </c>
      <c r="J13" s="198" t="s">
        <v>152</v>
      </c>
      <c r="K13" s="253">
        <v>116</v>
      </c>
      <c r="L13" s="116">
        <v>36332</v>
      </c>
      <c r="M13" s="199" t="s">
        <v>919</v>
      </c>
      <c r="N13" s="385" t="s">
        <v>920</v>
      </c>
      <c r="O13" s="389">
        <v>1434</v>
      </c>
      <c r="P13" s="269">
        <v>5</v>
      </c>
      <c r="T13" s="235">
        <v>5574</v>
      </c>
      <c r="U13" s="233">
        <v>88</v>
      </c>
    </row>
    <row r="14" spans="1:21" s="18" customFormat="1" ht="24.75" customHeight="1">
      <c r="A14" s="73">
        <v>7</v>
      </c>
      <c r="B14" s="270">
        <v>172</v>
      </c>
      <c r="C14" s="116">
        <v>35638</v>
      </c>
      <c r="D14" s="271" t="s">
        <v>921</v>
      </c>
      <c r="E14" s="172" t="s">
        <v>922</v>
      </c>
      <c r="F14" s="389">
        <v>1373</v>
      </c>
      <c r="G14" s="253" t="s">
        <v>1204</v>
      </c>
      <c r="H14" s="21"/>
      <c r="I14" s="73">
        <v>7</v>
      </c>
      <c r="J14" s="198" t="s">
        <v>153</v>
      </c>
      <c r="K14" s="253">
        <v>190</v>
      </c>
      <c r="L14" s="116">
        <v>36557</v>
      </c>
      <c r="M14" s="199" t="s">
        <v>931</v>
      </c>
      <c r="N14" s="385" t="s">
        <v>926</v>
      </c>
      <c r="O14" s="389">
        <v>1363</v>
      </c>
      <c r="P14" s="269">
        <v>2</v>
      </c>
      <c r="T14" s="235">
        <v>5584</v>
      </c>
      <c r="U14" s="233">
        <v>87</v>
      </c>
    </row>
    <row r="15" spans="1:21" s="18" customFormat="1" ht="24.75" customHeight="1">
      <c r="A15" s="73">
        <v>8</v>
      </c>
      <c r="B15" s="270">
        <v>81</v>
      </c>
      <c r="C15" s="116">
        <v>36385</v>
      </c>
      <c r="D15" s="271" t="s">
        <v>929</v>
      </c>
      <c r="E15" s="172" t="s">
        <v>930</v>
      </c>
      <c r="F15" s="389">
        <v>1375</v>
      </c>
      <c r="G15" s="253"/>
      <c r="H15" s="21"/>
      <c r="I15" s="73">
        <v>8</v>
      </c>
      <c r="J15" s="198" t="s">
        <v>154</v>
      </c>
      <c r="K15" s="253">
        <v>208</v>
      </c>
      <c r="L15" s="116">
        <v>36714</v>
      </c>
      <c r="M15" s="199" t="s">
        <v>901</v>
      </c>
      <c r="N15" s="385" t="s">
        <v>900</v>
      </c>
      <c r="O15" s="389">
        <v>1481</v>
      </c>
      <c r="P15" s="269">
        <v>6</v>
      </c>
      <c r="T15" s="235">
        <v>5594</v>
      </c>
      <c r="U15" s="233">
        <v>86</v>
      </c>
    </row>
    <row r="16" spans="1:21" s="18" customFormat="1" ht="24.75" customHeight="1">
      <c r="A16" s="73">
        <v>9</v>
      </c>
      <c r="B16" s="270">
        <v>141</v>
      </c>
      <c r="C16" s="116">
        <v>36058</v>
      </c>
      <c r="D16" s="271" t="s">
        <v>932</v>
      </c>
      <c r="E16" s="172" t="s">
        <v>933</v>
      </c>
      <c r="F16" s="389">
        <v>1388</v>
      </c>
      <c r="G16" s="253"/>
      <c r="H16" s="21"/>
      <c r="I16" s="246" t="s">
        <v>17</v>
      </c>
      <c r="J16" s="247"/>
      <c r="K16" s="247"/>
      <c r="L16" s="247"/>
      <c r="M16" s="250" t="s">
        <v>466</v>
      </c>
      <c r="N16" s="383" t="s">
        <v>1206</v>
      </c>
      <c r="O16" s="257"/>
      <c r="P16" s="248"/>
      <c r="T16" s="235">
        <v>5604</v>
      </c>
      <c r="U16" s="233">
        <v>85</v>
      </c>
    </row>
    <row r="17" spans="1:21" s="18" customFormat="1" ht="24.75" customHeight="1">
      <c r="A17" s="73">
        <v>10</v>
      </c>
      <c r="B17" s="270">
        <v>10</v>
      </c>
      <c r="C17" s="116">
        <v>35538</v>
      </c>
      <c r="D17" s="271" t="s">
        <v>902</v>
      </c>
      <c r="E17" s="172" t="s">
        <v>903</v>
      </c>
      <c r="F17" s="389">
        <v>1432</v>
      </c>
      <c r="G17" s="253" t="s">
        <v>1203</v>
      </c>
      <c r="H17" s="21"/>
      <c r="I17" s="49" t="s">
        <v>12</v>
      </c>
      <c r="J17" s="46" t="s">
        <v>87</v>
      </c>
      <c r="K17" s="46" t="s">
        <v>86</v>
      </c>
      <c r="L17" s="47" t="s">
        <v>13</v>
      </c>
      <c r="M17" s="48" t="s">
        <v>14</v>
      </c>
      <c r="N17" s="384" t="s">
        <v>548</v>
      </c>
      <c r="O17" s="258" t="s">
        <v>15</v>
      </c>
      <c r="P17" s="46" t="s">
        <v>28</v>
      </c>
      <c r="T17" s="235">
        <v>5624</v>
      </c>
      <c r="U17" s="233">
        <v>84</v>
      </c>
    </row>
    <row r="18" spans="1:21" s="18" customFormat="1" ht="24.75" customHeight="1">
      <c r="A18" s="73">
        <v>11</v>
      </c>
      <c r="B18" s="270">
        <v>116</v>
      </c>
      <c r="C18" s="116">
        <v>36332</v>
      </c>
      <c r="D18" s="271" t="s">
        <v>919</v>
      </c>
      <c r="E18" s="172" t="s">
        <v>920</v>
      </c>
      <c r="F18" s="389">
        <v>1434</v>
      </c>
      <c r="G18" s="253"/>
      <c r="H18" s="21"/>
      <c r="I18" s="73">
        <v>1</v>
      </c>
      <c r="J18" s="198" t="s">
        <v>155</v>
      </c>
      <c r="K18" s="253">
        <v>59</v>
      </c>
      <c r="L18" s="116">
        <v>36395</v>
      </c>
      <c r="M18" s="199" t="s">
        <v>910</v>
      </c>
      <c r="N18" s="385" t="s">
        <v>909</v>
      </c>
      <c r="O18" s="389">
        <v>1522</v>
      </c>
      <c r="P18" s="269">
        <v>5</v>
      </c>
      <c r="T18" s="235">
        <v>5644</v>
      </c>
      <c r="U18" s="233">
        <v>83</v>
      </c>
    </row>
    <row r="19" spans="1:21" s="18" customFormat="1" ht="24.75" customHeight="1">
      <c r="A19" s="73">
        <v>12</v>
      </c>
      <c r="B19" s="270">
        <v>62</v>
      </c>
      <c r="C19" s="116">
        <v>36192</v>
      </c>
      <c r="D19" s="271" t="s">
        <v>911</v>
      </c>
      <c r="E19" s="172" t="s">
        <v>912</v>
      </c>
      <c r="F19" s="389">
        <v>1453</v>
      </c>
      <c r="G19" s="253"/>
      <c r="H19" s="21"/>
      <c r="I19" s="73">
        <v>2</v>
      </c>
      <c r="J19" s="198" t="s">
        <v>156</v>
      </c>
      <c r="K19" s="253">
        <v>200</v>
      </c>
      <c r="L19" s="116">
        <v>36192</v>
      </c>
      <c r="M19" s="199" t="s">
        <v>911</v>
      </c>
      <c r="N19" s="385" t="s">
        <v>912</v>
      </c>
      <c r="O19" s="389">
        <v>1453</v>
      </c>
      <c r="P19" s="269">
        <v>3</v>
      </c>
      <c r="T19" s="235">
        <v>5664</v>
      </c>
      <c r="U19" s="233">
        <v>82</v>
      </c>
    </row>
    <row r="20" spans="1:21" s="18" customFormat="1" ht="24.75" customHeight="1">
      <c r="A20" s="73">
        <v>13</v>
      </c>
      <c r="B20" s="270">
        <v>177</v>
      </c>
      <c r="C20" s="116">
        <v>36620</v>
      </c>
      <c r="D20" s="271" t="s">
        <v>923</v>
      </c>
      <c r="E20" s="172" t="s">
        <v>924</v>
      </c>
      <c r="F20" s="389">
        <v>1461</v>
      </c>
      <c r="G20" s="253"/>
      <c r="H20" s="21"/>
      <c r="I20" s="73">
        <v>3</v>
      </c>
      <c r="J20" s="198" t="s">
        <v>157</v>
      </c>
      <c r="K20" s="253">
        <v>102</v>
      </c>
      <c r="L20" s="116">
        <v>36009</v>
      </c>
      <c r="M20" s="199" t="s">
        <v>913</v>
      </c>
      <c r="N20" s="385" t="s">
        <v>914</v>
      </c>
      <c r="O20" s="389" t="s">
        <v>1199</v>
      </c>
      <c r="P20" s="269" t="s">
        <v>877</v>
      </c>
      <c r="T20" s="235">
        <v>5684</v>
      </c>
      <c r="U20" s="233">
        <v>81</v>
      </c>
    </row>
    <row r="21" spans="1:21" s="18" customFormat="1" ht="24.75" customHeight="1">
      <c r="A21" s="73">
        <v>14</v>
      </c>
      <c r="B21" s="270">
        <v>189</v>
      </c>
      <c r="C21" s="116">
        <v>36880</v>
      </c>
      <c r="D21" s="271" t="s">
        <v>935</v>
      </c>
      <c r="E21" s="172" t="s">
        <v>926</v>
      </c>
      <c r="F21" s="389">
        <v>1463</v>
      </c>
      <c r="G21" s="253"/>
      <c r="H21" s="21"/>
      <c r="I21" s="73">
        <v>4</v>
      </c>
      <c r="J21" s="198" t="s">
        <v>158</v>
      </c>
      <c r="K21" s="253">
        <v>201</v>
      </c>
      <c r="L21" s="116">
        <v>36346</v>
      </c>
      <c r="M21" s="199" t="s">
        <v>937</v>
      </c>
      <c r="N21" s="385" t="s">
        <v>928</v>
      </c>
      <c r="O21" s="389" t="s">
        <v>1199</v>
      </c>
      <c r="P21" s="269" t="s">
        <v>877</v>
      </c>
      <c r="T21" s="235">
        <v>5704</v>
      </c>
      <c r="U21" s="233">
        <v>80</v>
      </c>
    </row>
    <row r="22" spans="1:21" s="18" customFormat="1" ht="24.75" customHeight="1">
      <c r="A22" s="73">
        <v>15</v>
      </c>
      <c r="B22" s="270">
        <v>208</v>
      </c>
      <c r="C22" s="116">
        <v>36714</v>
      </c>
      <c r="D22" s="271" t="s">
        <v>901</v>
      </c>
      <c r="E22" s="172" t="s">
        <v>900</v>
      </c>
      <c r="F22" s="389">
        <v>1481</v>
      </c>
      <c r="G22" s="253"/>
      <c r="H22" s="21"/>
      <c r="I22" s="73">
        <v>5</v>
      </c>
      <c r="J22" s="198" t="s">
        <v>159</v>
      </c>
      <c r="K22" s="253">
        <v>10</v>
      </c>
      <c r="L22" s="116">
        <v>35538</v>
      </c>
      <c r="M22" s="199" t="s">
        <v>902</v>
      </c>
      <c r="N22" s="385" t="s">
        <v>903</v>
      </c>
      <c r="O22" s="389">
        <v>1432</v>
      </c>
      <c r="P22" s="269">
        <v>2</v>
      </c>
      <c r="T22" s="235">
        <v>5724</v>
      </c>
      <c r="U22" s="233">
        <v>79</v>
      </c>
    </row>
    <row r="23" spans="1:21" s="18" customFormat="1" ht="24.75" customHeight="1">
      <c r="A23" s="73">
        <v>16</v>
      </c>
      <c r="B23" s="270">
        <v>58</v>
      </c>
      <c r="C23" s="116">
        <v>36874</v>
      </c>
      <c r="D23" s="271" t="s">
        <v>908</v>
      </c>
      <c r="E23" s="172" t="s">
        <v>909</v>
      </c>
      <c r="F23" s="389">
        <v>1487</v>
      </c>
      <c r="G23" s="253"/>
      <c r="H23" s="21"/>
      <c r="I23" s="73">
        <v>6</v>
      </c>
      <c r="J23" s="198" t="s">
        <v>160</v>
      </c>
      <c r="K23" s="253">
        <v>28</v>
      </c>
      <c r="L23" s="116">
        <v>36603</v>
      </c>
      <c r="M23" s="199" t="s">
        <v>906</v>
      </c>
      <c r="N23" s="385" t="s">
        <v>907</v>
      </c>
      <c r="O23" s="389">
        <v>1343</v>
      </c>
      <c r="P23" s="269">
        <v>1</v>
      </c>
      <c r="T23" s="235">
        <v>5744</v>
      </c>
      <c r="U23" s="233">
        <v>78</v>
      </c>
    </row>
    <row r="24" spans="1:21" s="18" customFormat="1" ht="24.75" customHeight="1">
      <c r="A24" s="73">
        <v>17</v>
      </c>
      <c r="B24" s="270">
        <v>202</v>
      </c>
      <c r="C24" s="116">
        <v>36655</v>
      </c>
      <c r="D24" s="271" t="s">
        <v>927</v>
      </c>
      <c r="E24" s="172" t="s">
        <v>928</v>
      </c>
      <c r="F24" s="389">
        <v>1489</v>
      </c>
      <c r="G24" s="253"/>
      <c r="H24" s="21"/>
      <c r="I24" s="73">
        <v>7</v>
      </c>
      <c r="J24" s="198" t="s">
        <v>161</v>
      </c>
      <c r="K24" s="253">
        <v>58</v>
      </c>
      <c r="L24" s="116">
        <v>36874</v>
      </c>
      <c r="M24" s="199" t="s">
        <v>908</v>
      </c>
      <c r="N24" s="385" t="s">
        <v>909</v>
      </c>
      <c r="O24" s="389">
        <v>1487</v>
      </c>
      <c r="P24" s="269">
        <v>4</v>
      </c>
      <c r="T24" s="235">
        <v>5764</v>
      </c>
      <c r="U24" s="233">
        <v>77</v>
      </c>
    </row>
    <row r="25" spans="1:21" s="18" customFormat="1" ht="24.75" customHeight="1">
      <c r="A25" s="73">
        <v>18</v>
      </c>
      <c r="B25" s="270">
        <v>59</v>
      </c>
      <c r="C25" s="116">
        <v>36395</v>
      </c>
      <c r="D25" s="271" t="s">
        <v>910</v>
      </c>
      <c r="E25" s="172" t="s">
        <v>909</v>
      </c>
      <c r="F25" s="389">
        <v>1522</v>
      </c>
      <c r="G25" s="253"/>
      <c r="H25" s="21"/>
      <c r="I25" s="73">
        <v>8</v>
      </c>
      <c r="J25" s="198" t="s">
        <v>162</v>
      </c>
      <c r="K25" s="253">
        <v>21</v>
      </c>
      <c r="L25" s="116">
        <v>36849</v>
      </c>
      <c r="M25" s="199" t="s">
        <v>904</v>
      </c>
      <c r="N25" s="385" t="s">
        <v>905</v>
      </c>
      <c r="O25" s="389">
        <v>1577</v>
      </c>
      <c r="P25" s="269">
        <v>6</v>
      </c>
      <c r="T25" s="235">
        <v>5784</v>
      </c>
      <c r="U25" s="233">
        <v>76</v>
      </c>
    </row>
    <row r="26" spans="1:21" s="18" customFormat="1" ht="24.75" customHeight="1">
      <c r="A26" s="73">
        <v>19</v>
      </c>
      <c r="B26" s="270">
        <v>193</v>
      </c>
      <c r="C26" s="116">
        <v>36322</v>
      </c>
      <c r="D26" s="271" t="s">
        <v>925</v>
      </c>
      <c r="E26" s="172" t="s">
        <v>926</v>
      </c>
      <c r="F26" s="389">
        <v>1523</v>
      </c>
      <c r="G26" s="253"/>
      <c r="H26" s="21"/>
      <c r="I26" s="246" t="s">
        <v>18</v>
      </c>
      <c r="J26" s="247"/>
      <c r="K26" s="247"/>
      <c r="L26" s="247"/>
      <c r="M26" s="250" t="s">
        <v>466</v>
      </c>
      <c r="N26" s="383" t="s">
        <v>1207</v>
      </c>
      <c r="O26" s="257"/>
      <c r="P26" s="248"/>
      <c r="T26" s="235">
        <v>5804</v>
      </c>
      <c r="U26" s="233">
        <v>75</v>
      </c>
    </row>
    <row r="27" spans="1:21" s="18" customFormat="1" ht="24.75" customHeight="1">
      <c r="A27" s="73">
        <v>20</v>
      </c>
      <c r="B27" s="270">
        <v>21</v>
      </c>
      <c r="C27" s="116">
        <v>36849</v>
      </c>
      <c r="D27" s="271" t="s">
        <v>904</v>
      </c>
      <c r="E27" s="172" t="s">
        <v>905</v>
      </c>
      <c r="F27" s="389">
        <v>1577</v>
      </c>
      <c r="G27" s="253"/>
      <c r="H27" s="21"/>
      <c r="I27" s="49" t="s">
        <v>12</v>
      </c>
      <c r="J27" s="46" t="s">
        <v>87</v>
      </c>
      <c r="K27" s="46" t="s">
        <v>86</v>
      </c>
      <c r="L27" s="47" t="s">
        <v>13</v>
      </c>
      <c r="M27" s="48" t="s">
        <v>14</v>
      </c>
      <c r="N27" s="384" t="s">
        <v>548</v>
      </c>
      <c r="O27" s="258" t="s">
        <v>15</v>
      </c>
      <c r="P27" s="46" t="s">
        <v>28</v>
      </c>
      <c r="T27" s="235">
        <v>5824</v>
      </c>
      <c r="U27" s="233">
        <v>74</v>
      </c>
    </row>
    <row r="28" spans="1:21" s="18" customFormat="1" ht="24.75" customHeight="1">
      <c r="A28" s="73" t="s">
        <v>877</v>
      </c>
      <c r="B28" s="270">
        <v>200</v>
      </c>
      <c r="C28" s="116">
        <v>36069</v>
      </c>
      <c r="D28" s="271" t="s">
        <v>936</v>
      </c>
      <c r="E28" s="172" t="s">
        <v>928</v>
      </c>
      <c r="F28" s="181" t="s">
        <v>1199</v>
      </c>
      <c r="G28" s="253"/>
      <c r="H28" s="21"/>
      <c r="I28" s="73">
        <v>1</v>
      </c>
      <c r="J28" s="198" t="s">
        <v>163</v>
      </c>
      <c r="K28" s="253">
        <v>207</v>
      </c>
      <c r="L28" s="116">
        <v>35857</v>
      </c>
      <c r="M28" s="199" t="s">
        <v>899</v>
      </c>
      <c r="N28" s="385" t="s">
        <v>900</v>
      </c>
      <c r="O28" s="389" t="s">
        <v>1199</v>
      </c>
      <c r="P28" s="269" t="s">
        <v>877</v>
      </c>
      <c r="T28" s="235">
        <v>5844</v>
      </c>
      <c r="U28" s="233">
        <v>73</v>
      </c>
    </row>
    <row r="29" spans="1:21" s="18" customFormat="1" ht="24.75" customHeight="1">
      <c r="A29" s="73" t="s">
        <v>877</v>
      </c>
      <c r="B29" s="270">
        <v>102</v>
      </c>
      <c r="C29" s="116">
        <v>36009</v>
      </c>
      <c r="D29" s="271" t="s">
        <v>913</v>
      </c>
      <c r="E29" s="172" t="s">
        <v>914</v>
      </c>
      <c r="F29" s="181" t="s">
        <v>1199</v>
      </c>
      <c r="G29" s="253"/>
      <c r="H29" s="21"/>
      <c r="I29" s="73">
        <v>2</v>
      </c>
      <c r="J29" s="198" t="s">
        <v>164</v>
      </c>
      <c r="K29" s="253">
        <v>177</v>
      </c>
      <c r="L29" s="116">
        <v>36620</v>
      </c>
      <c r="M29" s="199" t="s">
        <v>923</v>
      </c>
      <c r="N29" s="385" t="s">
        <v>924</v>
      </c>
      <c r="O29" s="389">
        <v>1461</v>
      </c>
      <c r="P29" s="269">
        <v>5</v>
      </c>
      <c r="T29" s="235">
        <v>5864</v>
      </c>
      <c r="U29" s="233">
        <v>72</v>
      </c>
    </row>
    <row r="30" spans="1:21" s="18" customFormat="1" ht="24.75" customHeight="1">
      <c r="A30" s="73" t="s">
        <v>877</v>
      </c>
      <c r="B30" s="270">
        <v>201</v>
      </c>
      <c r="C30" s="116">
        <v>36346</v>
      </c>
      <c r="D30" s="271" t="s">
        <v>937</v>
      </c>
      <c r="E30" s="172" t="s">
        <v>928</v>
      </c>
      <c r="F30" s="181" t="s">
        <v>1199</v>
      </c>
      <c r="G30" s="253"/>
      <c r="H30" s="21"/>
      <c r="I30" s="73">
        <v>3</v>
      </c>
      <c r="J30" s="198" t="s">
        <v>165</v>
      </c>
      <c r="K30" s="253">
        <v>81</v>
      </c>
      <c r="L30" s="116">
        <v>36385</v>
      </c>
      <c r="M30" s="199" t="s">
        <v>929</v>
      </c>
      <c r="N30" s="385" t="s">
        <v>930</v>
      </c>
      <c r="O30" s="389">
        <v>1375</v>
      </c>
      <c r="P30" s="269">
        <v>4</v>
      </c>
      <c r="T30" s="235">
        <v>5884</v>
      </c>
      <c r="U30" s="233">
        <v>71</v>
      </c>
    </row>
    <row r="31" spans="1:21" s="18" customFormat="1" ht="24.75" customHeight="1">
      <c r="A31" s="73" t="s">
        <v>877</v>
      </c>
      <c r="B31" s="270">
        <v>207</v>
      </c>
      <c r="C31" s="116">
        <v>35857</v>
      </c>
      <c r="D31" s="271" t="s">
        <v>899</v>
      </c>
      <c r="E31" s="172" t="s">
        <v>900</v>
      </c>
      <c r="F31" s="181" t="s">
        <v>1199</v>
      </c>
      <c r="G31" s="253"/>
      <c r="H31" s="21"/>
      <c r="I31" s="73">
        <v>4</v>
      </c>
      <c r="J31" s="198" t="s">
        <v>166</v>
      </c>
      <c r="K31" s="253">
        <v>110</v>
      </c>
      <c r="L31" s="116">
        <v>35990</v>
      </c>
      <c r="M31" s="199" t="s">
        <v>917</v>
      </c>
      <c r="N31" s="385" t="s">
        <v>918</v>
      </c>
      <c r="O31" s="389">
        <v>1283</v>
      </c>
      <c r="P31" s="269">
        <v>1</v>
      </c>
      <c r="T31" s="235">
        <v>5904</v>
      </c>
      <c r="U31" s="233">
        <v>70</v>
      </c>
    </row>
    <row r="32" spans="1:21" s="18" customFormat="1" ht="24.75" customHeight="1">
      <c r="A32" s="73"/>
      <c r="B32" s="270"/>
      <c r="C32" s="116"/>
      <c r="D32" s="271"/>
      <c r="E32" s="172"/>
      <c r="F32" s="181"/>
      <c r="G32" s="253"/>
      <c r="H32" s="21"/>
      <c r="I32" s="73">
        <v>5</v>
      </c>
      <c r="J32" s="198" t="s">
        <v>167</v>
      </c>
      <c r="K32" s="253">
        <v>105</v>
      </c>
      <c r="L32" s="116">
        <v>36183</v>
      </c>
      <c r="M32" s="199" t="s">
        <v>916</v>
      </c>
      <c r="N32" s="385" t="s">
        <v>914</v>
      </c>
      <c r="O32" s="389">
        <v>1301</v>
      </c>
      <c r="P32" s="269">
        <v>2</v>
      </c>
      <c r="T32" s="235">
        <v>5924</v>
      </c>
      <c r="U32" s="233">
        <v>69</v>
      </c>
    </row>
    <row r="33" spans="1:21" s="18" customFormat="1" ht="24.75" customHeight="1">
      <c r="A33" s="73"/>
      <c r="B33" s="270"/>
      <c r="C33" s="116"/>
      <c r="D33" s="271"/>
      <c r="E33" s="172"/>
      <c r="F33" s="181"/>
      <c r="G33" s="253"/>
      <c r="H33" s="21"/>
      <c r="I33" s="73">
        <v>6</v>
      </c>
      <c r="J33" s="198" t="s">
        <v>168</v>
      </c>
      <c r="K33" s="253">
        <v>188</v>
      </c>
      <c r="L33" s="116">
        <v>35621</v>
      </c>
      <c r="M33" s="199" t="s">
        <v>934</v>
      </c>
      <c r="N33" s="385" t="s">
        <v>926</v>
      </c>
      <c r="O33" s="389">
        <v>1341</v>
      </c>
      <c r="P33" s="269">
        <v>3</v>
      </c>
      <c r="T33" s="235">
        <v>5944</v>
      </c>
      <c r="U33" s="233">
        <v>68</v>
      </c>
    </row>
    <row r="34" spans="1:21" s="18" customFormat="1" ht="24.75" customHeight="1">
      <c r="A34" s="73"/>
      <c r="B34" s="270"/>
      <c r="C34" s="116"/>
      <c r="D34" s="271"/>
      <c r="E34" s="172"/>
      <c r="F34" s="181"/>
      <c r="G34" s="253"/>
      <c r="H34" s="21"/>
      <c r="I34" s="73">
        <v>7</v>
      </c>
      <c r="J34" s="198" t="s">
        <v>169</v>
      </c>
      <c r="K34" s="253">
        <v>189</v>
      </c>
      <c r="L34" s="116">
        <v>36880</v>
      </c>
      <c r="M34" s="199" t="s">
        <v>935</v>
      </c>
      <c r="N34" s="385" t="s">
        <v>926</v>
      </c>
      <c r="O34" s="389">
        <v>1463</v>
      </c>
      <c r="P34" s="269">
        <v>6</v>
      </c>
      <c r="T34" s="235">
        <v>5964</v>
      </c>
      <c r="U34" s="233">
        <v>67</v>
      </c>
    </row>
    <row r="35" spans="1:21" s="18" customFormat="1" ht="24.75" customHeight="1">
      <c r="A35" s="73"/>
      <c r="B35" s="270"/>
      <c r="C35" s="116"/>
      <c r="D35" s="271"/>
      <c r="E35" s="172"/>
      <c r="F35" s="181"/>
      <c r="G35" s="253"/>
      <c r="H35" s="21"/>
      <c r="I35" s="73">
        <v>8</v>
      </c>
      <c r="J35" s="198" t="s">
        <v>170</v>
      </c>
      <c r="K35" s="253">
        <v>202</v>
      </c>
      <c r="L35" s="116">
        <v>36655</v>
      </c>
      <c r="M35" s="199" t="s">
        <v>927</v>
      </c>
      <c r="N35" s="385" t="s">
        <v>928</v>
      </c>
      <c r="O35" s="389">
        <v>1489</v>
      </c>
      <c r="P35" s="269">
        <v>7</v>
      </c>
      <c r="T35" s="235">
        <v>5984</v>
      </c>
      <c r="U35" s="233">
        <v>66</v>
      </c>
    </row>
    <row r="36" spans="1:21" s="18" customFormat="1" ht="24.75" customHeight="1">
      <c r="A36" s="73"/>
      <c r="B36" s="270"/>
      <c r="C36" s="116"/>
      <c r="D36" s="271"/>
      <c r="E36" s="172"/>
      <c r="F36" s="181"/>
      <c r="G36" s="253"/>
      <c r="H36" s="21"/>
      <c r="I36" s="246" t="s">
        <v>616</v>
      </c>
      <c r="J36" s="247"/>
      <c r="K36" s="247"/>
      <c r="L36" s="247"/>
      <c r="M36" s="250" t="s">
        <v>466</v>
      </c>
      <c r="N36" s="383"/>
      <c r="O36" s="257"/>
      <c r="P36" s="248"/>
      <c r="T36" s="235">
        <v>5804</v>
      </c>
      <c r="U36" s="233">
        <v>75</v>
      </c>
    </row>
    <row r="37" spans="1:21" s="18" customFormat="1" ht="24.75" customHeight="1">
      <c r="A37" s="73"/>
      <c r="B37" s="270"/>
      <c r="C37" s="116"/>
      <c r="D37" s="271"/>
      <c r="E37" s="172"/>
      <c r="F37" s="181"/>
      <c r="G37" s="253"/>
      <c r="H37" s="21"/>
      <c r="I37" s="49" t="s">
        <v>12</v>
      </c>
      <c r="J37" s="46" t="s">
        <v>87</v>
      </c>
      <c r="K37" s="46" t="s">
        <v>86</v>
      </c>
      <c r="L37" s="47" t="s">
        <v>13</v>
      </c>
      <c r="M37" s="48" t="s">
        <v>14</v>
      </c>
      <c r="N37" s="384" t="s">
        <v>548</v>
      </c>
      <c r="O37" s="258" t="s">
        <v>15</v>
      </c>
      <c r="P37" s="46" t="s">
        <v>28</v>
      </c>
      <c r="T37" s="235">
        <v>5824</v>
      </c>
      <c r="U37" s="233">
        <v>74</v>
      </c>
    </row>
    <row r="38" spans="1:21" s="18" customFormat="1" ht="24.75" customHeight="1">
      <c r="A38" s="73"/>
      <c r="B38" s="270"/>
      <c r="C38" s="116"/>
      <c r="D38" s="271"/>
      <c r="E38" s="172"/>
      <c r="F38" s="181"/>
      <c r="G38" s="253"/>
      <c r="H38" s="21"/>
      <c r="I38" s="73">
        <v>1</v>
      </c>
      <c r="J38" s="198" t="s">
        <v>830</v>
      </c>
      <c r="K38" s="253" t="s">
        <v>715</v>
      </c>
      <c r="L38" s="116" t="s">
        <v>715</v>
      </c>
      <c r="M38" s="199" t="s">
        <v>715</v>
      </c>
      <c r="N38" s="385" t="s">
        <v>715</v>
      </c>
      <c r="O38" s="181"/>
      <c r="P38" s="269"/>
      <c r="T38" s="235">
        <v>5844</v>
      </c>
      <c r="U38" s="233">
        <v>73</v>
      </c>
    </row>
    <row r="39" spans="1:21" s="18" customFormat="1" ht="24.75" customHeight="1">
      <c r="A39" s="73"/>
      <c r="B39" s="270"/>
      <c r="C39" s="116"/>
      <c r="D39" s="271"/>
      <c r="E39" s="172"/>
      <c r="F39" s="181"/>
      <c r="G39" s="253"/>
      <c r="H39" s="21"/>
      <c r="I39" s="73">
        <v>2</v>
      </c>
      <c r="J39" s="198" t="s">
        <v>831</v>
      </c>
      <c r="K39" s="253" t="s">
        <v>715</v>
      </c>
      <c r="L39" s="116" t="s">
        <v>715</v>
      </c>
      <c r="M39" s="199" t="s">
        <v>715</v>
      </c>
      <c r="N39" s="385" t="s">
        <v>715</v>
      </c>
      <c r="O39" s="181"/>
      <c r="P39" s="269"/>
      <c r="T39" s="235">
        <v>5864</v>
      </c>
      <c r="U39" s="233">
        <v>72</v>
      </c>
    </row>
    <row r="40" spans="1:21" s="18" customFormat="1" ht="24.75" customHeight="1">
      <c r="A40" s="73"/>
      <c r="B40" s="270"/>
      <c r="C40" s="116"/>
      <c r="D40" s="271"/>
      <c r="E40" s="172"/>
      <c r="F40" s="181"/>
      <c r="G40" s="253"/>
      <c r="H40" s="21"/>
      <c r="I40" s="73">
        <v>3</v>
      </c>
      <c r="J40" s="198" t="s">
        <v>832</v>
      </c>
      <c r="K40" s="253" t="s">
        <v>715</v>
      </c>
      <c r="L40" s="116" t="s">
        <v>715</v>
      </c>
      <c r="M40" s="199" t="s">
        <v>715</v>
      </c>
      <c r="N40" s="385" t="s">
        <v>715</v>
      </c>
      <c r="O40" s="181"/>
      <c r="P40" s="269"/>
      <c r="T40" s="235">
        <v>5884</v>
      </c>
      <c r="U40" s="233">
        <v>71</v>
      </c>
    </row>
    <row r="41" spans="1:21" s="18" customFormat="1" ht="24.75" customHeight="1">
      <c r="A41" s="73"/>
      <c r="B41" s="270"/>
      <c r="C41" s="116"/>
      <c r="D41" s="271"/>
      <c r="E41" s="172"/>
      <c r="F41" s="181"/>
      <c r="G41" s="253"/>
      <c r="H41" s="21"/>
      <c r="I41" s="73">
        <v>4</v>
      </c>
      <c r="J41" s="198" t="s">
        <v>833</v>
      </c>
      <c r="K41" s="253" t="s">
        <v>715</v>
      </c>
      <c r="L41" s="116" t="s">
        <v>715</v>
      </c>
      <c r="M41" s="199" t="s">
        <v>715</v>
      </c>
      <c r="N41" s="385" t="s">
        <v>715</v>
      </c>
      <c r="O41" s="181"/>
      <c r="P41" s="269"/>
      <c r="T41" s="235">
        <v>5904</v>
      </c>
      <c r="U41" s="233">
        <v>70</v>
      </c>
    </row>
    <row r="42" spans="1:21" s="18" customFormat="1" ht="24.75" customHeight="1">
      <c r="A42" s="73"/>
      <c r="B42" s="270"/>
      <c r="C42" s="116"/>
      <c r="D42" s="271"/>
      <c r="E42" s="172"/>
      <c r="F42" s="181"/>
      <c r="G42" s="253"/>
      <c r="H42" s="21"/>
      <c r="I42" s="73">
        <v>5</v>
      </c>
      <c r="J42" s="198" t="s">
        <v>834</v>
      </c>
      <c r="K42" s="253" t="s">
        <v>715</v>
      </c>
      <c r="L42" s="116" t="s">
        <v>715</v>
      </c>
      <c r="M42" s="199" t="s">
        <v>715</v>
      </c>
      <c r="N42" s="385" t="s">
        <v>715</v>
      </c>
      <c r="O42" s="181"/>
      <c r="P42" s="269"/>
      <c r="T42" s="235">
        <v>5924</v>
      </c>
      <c r="U42" s="233">
        <v>69</v>
      </c>
    </row>
    <row r="43" spans="1:21" s="18" customFormat="1" ht="24.75" customHeight="1">
      <c r="A43" s="73"/>
      <c r="B43" s="270"/>
      <c r="C43" s="116"/>
      <c r="D43" s="271"/>
      <c r="E43" s="172"/>
      <c r="F43" s="181"/>
      <c r="G43" s="253"/>
      <c r="H43" s="21"/>
      <c r="I43" s="73">
        <v>6</v>
      </c>
      <c r="J43" s="198" t="s">
        <v>835</v>
      </c>
      <c r="K43" s="253" t="s">
        <v>715</v>
      </c>
      <c r="L43" s="116" t="s">
        <v>715</v>
      </c>
      <c r="M43" s="199" t="s">
        <v>715</v>
      </c>
      <c r="N43" s="385" t="s">
        <v>715</v>
      </c>
      <c r="O43" s="181"/>
      <c r="P43" s="269"/>
      <c r="T43" s="235">
        <v>5944</v>
      </c>
      <c r="U43" s="233">
        <v>68</v>
      </c>
    </row>
    <row r="44" spans="1:21" s="18" customFormat="1" ht="24.75" customHeight="1">
      <c r="A44" s="73"/>
      <c r="B44" s="270"/>
      <c r="C44" s="116"/>
      <c r="D44" s="271"/>
      <c r="E44" s="172"/>
      <c r="F44" s="181"/>
      <c r="G44" s="253"/>
      <c r="H44" s="21"/>
      <c r="I44" s="73">
        <v>7</v>
      </c>
      <c r="J44" s="198" t="s">
        <v>836</v>
      </c>
      <c r="K44" s="253" t="s">
        <v>715</v>
      </c>
      <c r="L44" s="116" t="s">
        <v>715</v>
      </c>
      <c r="M44" s="199" t="s">
        <v>715</v>
      </c>
      <c r="N44" s="385" t="s">
        <v>715</v>
      </c>
      <c r="O44" s="181"/>
      <c r="P44" s="269"/>
      <c r="T44" s="235">
        <v>5964</v>
      </c>
      <c r="U44" s="233">
        <v>67</v>
      </c>
    </row>
    <row r="45" spans="1:21" s="18" customFormat="1" ht="24.75" customHeight="1">
      <c r="A45" s="508" t="s">
        <v>1172</v>
      </c>
      <c r="B45" s="509"/>
      <c r="C45" s="509"/>
      <c r="D45" s="509"/>
      <c r="E45" s="509"/>
      <c r="F45" s="509"/>
      <c r="G45" s="510"/>
      <c r="H45" s="21"/>
      <c r="I45" s="73">
        <v>8</v>
      </c>
      <c r="J45" s="198" t="s">
        <v>837</v>
      </c>
      <c r="K45" s="253" t="s">
        <v>715</v>
      </c>
      <c r="L45" s="116" t="s">
        <v>715</v>
      </c>
      <c r="M45" s="199" t="s">
        <v>715</v>
      </c>
      <c r="N45" s="385" t="s">
        <v>715</v>
      </c>
      <c r="O45" s="181"/>
      <c r="P45" s="269"/>
      <c r="T45" s="235">
        <v>5984</v>
      </c>
      <c r="U45" s="233">
        <v>66</v>
      </c>
    </row>
    <row r="46" spans="1:21" s="18" customFormat="1" ht="24.75" customHeight="1">
      <c r="A46" s="511"/>
      <c r="B46" s="512"/>
      <c r="C46" s="512"/>
      <c r="D46" s="512"/>
      <c r="E46" s="512"/>
      <c r="F46" s="512"/>
      <c r="G46" s="513"/>
      <c r="H46" s="21"/>
      <c r="I46" s="246" t="s">
        <v>821</v>
      </c>
      <c r="J46" s="247"/>
      <c r="K46" s="247"/>
      <c r="L46" s="247"/>
      <c r="M46" s="250" t="s">
        <v>466</v>
      </c>
      <c r="N46" s="383"/>
      <c r="O46" s="257"/>
      <c r="P46" s="248"/>
      <c r="T46" s="235">
        <v>5804</v>
      </c>
      <c r="U46" s="233">
        <v>75</v>
      </c>
    </row>
    <row r="47" spans="1:21" s="18" customFormat="1" ht="24.75" customHeight="1">
      <c r="A47" s="511"/>
      <c r="B47" s="512"/>
      <c r="C47" s="512"/>
      <c r="D47" s="512"/>
      <c r="E47" s="512"/>
      <c r="F47" s="512"/>
      <c r="G47" s="513"/>
      <c r="H47" s="21"/>
      <c r="I47" s="49" t="s">
        <v>12</v>
      </c>
      <c r="J47" s="46" t="s">
        <v>87</v>
      </c>
      <c r="K47" s="46" t="s">
        <v>86</v>
      </c>
      <c r="L47" s="47" t="s">
        <v>13</v>
      </c>
      <c r="M47" s="48" t="s">
        <v>14</v>
      </c>
      <c r="N47" s="384" t="s">
        <v>548</v>
      </c>
      <c r="O47" s="258" t="s">
        <v>15</v>
      </c>
      <c r="P47" s="46" t="s">
        <v>28</v>
      </c>
      <c r="T47" s="235">
        <v>5824</v>
      </c>
      <c r="U47" s="233">
        <v>74</v>
      </c>
    </row>
    <row r="48" spans="1:21" s="18" customFormat="1" ht="24.75" customHeight="1">
      <c r="A48" s="511"/>
      <c r="B48" s="512"/>
      <c r="C48" s="512"/>
      <c r="D48" s="512"/>
      <c r="E48" s="512"/>
      <c r="F48" s="512"/>
      <c r="G48" s="513"/>
      <c r="H48" s="21"/>
      <c r="I48" s="73">
        <v>1</v>
      </c>
      <c r="J48" s="198" t="s">
        <v>838</v>
      </c>
      <c r="K48" s="253" t="s">
        <v>715</v>
      </c>
      <c r="L48" s="116" t="s">
        <v>715</v>
      </c>
      <c r="M48" s="199" t="s">
        <v>715</v>
      </c>
      <c r="N48" s="385" t="s">
        <v>715</v>
      </c>
      <c r="O48" s="181"/>
      <c r="P48" s="269"/>
      <c r="T48" s="235">
        <v>5844</v>
      </c>
      <c r="U48" s="233">
        <v>73</v>
      </c>
    </row>
    <row r="49" spans="1:21" s="18" customFormat="1" ht="24.75" customHeight="1">
      <c r="A49" s="511"/>
      <c r="B49" s="512"/>
      <c r="C49" s="512"/>
      <c r="D49" s="512"/>
      <c r="E49" s="512"/>
      <c r="F49" s="512"/>
      <c r="G49" s="513"/>
      <c r="H49" s="21"/>
      <c r="I49" s="73">
        <v>2</v>
      </c>
      <c r="J49" s="198" t="s">
        <v>839</v>
      </c>
      <c r="K49" s="253" t="s">
        <v>715</v>
      </c>
      <c r="L49" s="116" t="s">
        <v>715</v>
      </c>
      <c r="M49" s="199" t="s">
        <v>715</v>
      </c>
      <c r="N49" s="385" t="s">
        <v>715</v>
      </c>
      <c r="O49" s="181"/>
      <c r="P49" s="269"/>
      <c r="T49" s="235">
        <v>5864</v>
      </c>
      <c r="U49" s="233">
        <v>72</v>
      </c>
    </row>
    <row r="50" spans="1:21" s="18" customFormat="1" ht="24.75" customHeight="1">
      <c r="A50" s="511"/>
      <c r="B50" s="512"/>
      <c r="C50" s="512"/>
      <c r="D50" s="512"/>
      <c r="E50" s="512"/>
      <c r="F50" s="512"/>
      <c r="G50" s="513"/>
      <c r="H50" s="21"/>
      <c r="I50" s="73">
        <v>3</v>
      </c>
      <c r="J50" s="198" t="s">
        <v>840</v>
      </c>
      <c r="K50" s="253" t="s">
        <v>715</v>
      </c>
      <c r="L50" s="116" t="s">
        <v>715</v>
      </c>
      <c r="M50" s="199" t="s">
        <v>715</v>
      </c>
      <c r="N50" s="385" t="s">
        <v>715</v>
      </c>
      <c r="O50" s="181"/>
      <c r="P50" s="269"/>
      <c r="T50" s="235">
        <v>5884</v>
      </c>
      <c r="U50" s="233">
        <v>71</v>
      </c>
    </row>
    <row r="51" spans="1:21" s="18" customFormat="1" ht="24.75" customHeight="1">
      <c r="A51" s="511"/>
      <c r="B51" s="512"/>
      <c r="C51" s="512"/>
      <c r="D51" s="512"/>
      <c r="E51" s="512"/>
      <c r="F51" s="512"/>
      <c r="G51" s="513"/>
      <c r="H51" s="21"/>
      <c r="I51" s="73">
        <v>4</v>
      </c>
      <c r="J51" s="198" t="s">
        <v>841</v>
      </c>
      <c r="K51" s="253" t="s">
        <v>715</v>
      </c>
      <c r="L51" s="116" t="s">
        <v>715</v>
      </c>
      <c r="M51" s="199" t="s">
        <v>715</v>
      </c>
      <c r="N51" s="385" t="s">
        <v>715</v>
      </c>
      <c r="O51" s="181"/>
      <c r="P51" s="269"/>
      <c r="T51" s="235">
        <v>5904</v>
      </c>
      <c r="U51" s="233">
        <v>70</v>
      </c>
    </row>
    <row r="52" spans="1:21" s="18" customFormat="1" ht="24.75" customHeight="1">
      <c r="A52" s="511"/>
      <c r="B52" s="512"/>
      <c r="C52" s="512"/>
      <c r="D52" s="512"/>
      <c r="E52" s="512"/>
      <c r="F52" s="512"/>
      <c r="G52" s="513"/>
      <c r="H52" s="21"/>
      <c r="I52" s="73">
        <v>5</v>
      </c>
      <c r="J52" s="198" t="s">
        <v>842</v>
      </c>
      <c r="K52" s="253" t="s">
        <v>715</v>
      </c>
      <c r="L52" s="116" t="s">
        <v>715</v>
      </c>
      <c r="M52" s="199" t="s">
        <v>715</v>
      </c>
      <c r="N52" s="385" t="s">
        <v>715</v>
      </c>
      <c r="O52" s="181"/>
      <c r="P52" s="269"/>
      <c r="T52" s="235">
        <v>5924</v>
      </c>
      <c r="U52" s="233">
        <v>69</v>
      </c>
    </row>
    <row r="53" spans="1:21" s="18" customFormat="1" ht="24.75" customHeight="1">
      <c r="A53" s="511"/>
      <c r="B53" s="512"/>
      <c r="C53" s="512"/>
      <c r="D53" s="512"/>
      <c r="E53" s="512"/>
      <c r="F53" s="512"/>
      <c r="G53" s="513"/>
      <c r="H53" s="21"/>
      <c r="I53" s="73">
        <v>6</v>
      </c>
      <c r="J53" s="198" t="s">
        <v>843</v>
      </c>
      <c r="K53" s="253" t="s">
        <v>715</v>
      </c>
      <c r="L53" s="116" t="s">
        <v>715</v>
      </c>
      <c r="M53" s="199" t="s">
        <v>715</v>
      </c>
      <c r="N53" s="385" t="s">
        <v>715</v>
      </c>
      <c r="O53" s="181"/>
      <c r="P53" s="269"/>
      <c r="T53" s="235">
        <v>5944</v>
      </c>
      <c r="U53" s="233">
        <v>68</v>
      </c>
    </row>
    <row r="54" spans="1:21" s="18" customFormat="1" ht="24.75" customHeight="1">
      <c r="A54" s="511"/>
      <c r="B54" s="512"/>
      <c r="C54" s="512"/>
      <c r="D54" s="512"/>
      <c r="E54" s="512"/>
      <c r="F54" s="512"/>
      <c r="G54" s="513"/>
      <c r="H54" s="21"/>
      <c r="I54" s="73">
        <v>7</v>
      </c>
      <c r="J54" s="198" t="s">
        <v>844</v>
      </c>
      <c r="K54" s="253" t="s">
        <v>715</v>
      </c>
      <c r="L54" s="116" t="s">
        <v>715</v>
      </c>
      <c r="M54" s="199" t="s">
        <v>715</v>
      </c>
      <c r="N54" s="385" t="s">
        <v>715</v>
      </c>
      <c r="O54" s="181"/>
      <c r="P54" s="269"/>
      <c r="T54" s="235">
        <v>5964</v>
      </c>
      <c r="U54" s="233">
        <v>67</v>
      </c>
    </row>
    <row r="55" spans="1:21" s="18" customFormat="1" ht="24.75" customHeight="1">
      <c r="A55" s="514"/>
      <c r="B55" s="515"/>
      <c r="C55" s="515"/>
      <c r="D55" s="515"/>
      <c r="E55" s="515"/>
      <c r="F55" s="515"/>
      <c r="G55" s="516"/>
      <c r="H55" s="21"/>
      <c r="I55" s="73">
        <v>8</v>
      </c>
      <c r="J55" s="198" t="s">
        <v>845</v>
      </c>
      <c r="K55" s="253" t="s">
        <v>715</v>
      </c>
      <c r="L55" s="116" t="s">
        <v>715</v>
      </c>
      <c r="M55" s="199" t="s">
        <v>715</v>
      </c>
      <c r="N55" s="385" t="s">
        <v>715</v>
      </c>
      <c r="O55" s="181"/>
      <c r="P55" s="269"/>
      <c r="T55" s="235">
        <v>5984</v>
      </c>
      <c r="U55" s="233">
        <v>66</v>
      </c>
    </row>
    <row r="56" spans="1:21" ht="13.5" customHeight="1">
      <c r="A56" s="35"/>
      <c r="B56" s="35"/>
      <c r="C56" s="36"/>
      <c r="D56" s="57"/>
      <c r="E56" s="37"/>
      <c r="F56" s="182"/>
      <c r="G56" s="39"/>
      <c r="I56" s="40"/>
      <c r="J56" s="41"/>
      <c r="K56" s="42"/>
      <c r="L56" s="43"/>
      <c r="M56" s="53"/>
      <c r="N56" s="386"/>
      <c r="O56" s="176"/>
      <c r="P56" s="42"/>
      <c r="T56" s="235">
        <v>10204</v>
      </c>
      <c r="U56" s="233">
        <v>55</v>
      </c>
    </row>
    <row r="57" spans="1:21" ht="14.25" customHeight="1">
      <c r="A57" s="29" t="s">
        <v>19</v>
      </c>
      <c r="B57" s="29"/>
      <c r="C57" s="29"/>
      <c r="D57" s="58"/>
      <c r="E57" s="51" t="s">
        <v>0</v>
      </c>
      <c r="F57" s="183" t="s">
        <v>1</v>
      </c>
      <c r="G57" s="26"/>
      <c r="H57" s="30" t="s">
        <v>2</v>
      </c>
      <c r="I57" s="30"/>
      <c r="J57" s="30"/>
      <c r="K57" s="30"/>
      <c r="M57" s="54" t="s">
        <v>3</v>
      </c>
      <c r="N57" s="387" t="s">
        <v>3</v>
      </c>
      <c r="O57" s="177" t="s">
        <v>3</v>
      </c>
      <c r="P57" s="29"/>
      <c r="Q57" s="31"/>
      <c r="T57" s="235">
        <v>10224</v>
      </c>
      <c r="U57" s="233">
        <v>54</v>
      </c>
    </row>
    <row r="58" spans="20:21" ht="12.75">
      <c r="T58" s="235">
        <v>10244</v>
      </c>
      <c r="U58" s="233">
        <v>53</v>
      </c>
    </row>
    <row r="59" spans="20:21" ht="12.75">
      <c r="T59" s="235">
        <v>10264</v>
      </c>
      <c r="U59" s="233">
        <v>52</v>
      </c>
    </row>
    <row r="60" spans="20:21" ht="12.75">
      <c r="T60" s="235">
        <v>10284</v>
      </c>
      <c r="U60" s="233">
        <v>51</v>
      </c>
    </row>
    <row r="61" spans="20:21" ht="12.75">
      <c r="T61" s="235">
        <v>10304</v>
      </c>
      <c r="U61" s="233">
        <v>50</v>
      </c>
    </row>
    <row r="62" spans="20:21" ht="12.75">
      <c r="T62" s="235">
        <v>10334</v>
      </c>
      <c r="U62" s="233">
        <v>49</v>
      </c>
    </row>
    <row r="63" spans="20:21" ht="12.75">
      <c r="T63" s="235">
        <v>10364</v>
      </c>
      <c r="U63" s="233">
        <v>48</v>
      </c>
    </row>
    <row r="64" spans="20:21" ht="12.75">
      <c r="T64" s="235">
        <v>10394</v>
      </c>
      <c r="U64" s="233">
        <v>47</v>
      </c>
    </row>
    <row r="65" spans="20:21" ht="12.75">
      <c r="T65" s="235">
        <v>10424</v>
      </c>
      <c r="U65" s="233">
        <v>46</v>
      </c>
    </row>
    <row r="66" spans="20:21" ht="12.75">
      <c r="T66" s="235">
        <v>10454</v>
      </c>
      <c r="U66" s="233">
        <v>45</v>
      </c>
    </row>
    <row r="67" spans="20:21" ht="12.75">
      <c r="T67" s="235">
        <v>10484</v>
      </c>
      <c r="U67" s="233">
        <v>44</v>
      </c>
    </row>
    <row r="68" spans="20:21" ht="12.75">
      <c r="T68" s="235">
        <v>10514</v>
      </c>
      <c r="U68" s="233">
        <v>43</v>
      </c>
    </row>
    <row r="69" spans="20:21" ht="12.75">
      <c r="T69" s="235">
        <v>10544</v>
      </c>
      <c r="U69" s="233">
        <v>42</v>
      </c>
    </row>
    <row r="70" spans="20:21" ht="12.75">
      <c r="T70" s="235">
        <v>10574</v>
      </c>
      <c r="U70" s="233">
        <v>41</v>
      </c>
    </row>
    <row r="71" spans="20:21" ht="12.75">
      <c r="T71" s="235">
        <v>10604</v>
      </c>
      <c r="U71" s="233">
        <v>40</v>
      </c>
    </row>
    <row r="72" spans="20:21" ht="12.75">
      <c r="T72" s="235">
        <v>10634</v>
      </c>
      <c r="U72" s="233">
        <v>39</v>
      </c>
    </row>
    <row r="73" spans="20:21" ht="12.75">
      <c r="T73" s="235">
        <v>10664</v>
      </c>
      <c r="U73" s="233">
        <v>38</v>
      </c>
    </row>
    <row r="74" spans="20:21" ht="12.75">
      <c r="T74" s="235">
        <v>10694</v>
      </c>
      <c r="U74" s="233">
        <v>37</v>
      </c>
    </row>
    <row r="75" spans="20:21" ht="12.75">
      <c r="T75" s="235">
        <v>10734</v>
      </c>
      <c r="U75" s="233">
        <v>36</v>
      </c>
    </row>
    <row r="76" spans="20:21" ht="12.75">
      <c r="T76" s="235">
        <v>10774</v>
      </c>
      <c r="U76" s="233">
        <v>35</v>
      </c>
    </row>
    <row r="77" spans="20:21" ht="12.75">
      <c r="T77" s="235">
        <v>10814</v>
      </c>
      <c r="U77" s="233">
        <v>34</v>
      </c>
    </row>
    <row r="78" spans="20:21" ht="12.75">
      <c r="T78" s="235">
        <v>10854</v>
      </c>
      <c r="U78" s="233">
        <v>33</v>
      </c>
    </row>
    <row r="79" spans="20:21" ht="12.75">
      <c r="T79" s="235">
        <v>10894</v>
      </c>
      <c r="U79" s="233">
        <v>32</v>
      </c>
    </row>
    <row r="80" spans="20:21" ht="12.75">
      <c r="T80" s="235">
        <v>10934</v>
      </c>
      <c r="U80" s="233">
        <v>31</v>
      </c>
    </row>
    <row r="81" spans="20:21" ht="12.75">
      <c r="T81" s="235">
        <v>10974</v>
      </c>
      <c r="U81" s="233">
        <v>30</v>
      </c>
    </row>
    <row r="82" spans="20:21" ht="12.75">
      <c r="T82" s="235">
        <v>11014</v>
      </c>
      <c r="U82" s="233">
        <v>29</v>
      </c>
    </row>
    <row r="83" spans="20:21" ht="12.75">
      <c r="T83" s="235">
        <v>11054</v>
      </c>
      <c r="U83" s="233">
        <v>28</v>
      </c>
    </row>
    <row r="84" spans="20:21" ht="12.75">
      <c r="T84" s="235">
        <v>11094</v>
      </c>
      <c r="U84" s="233">
        <v>27</v>
      </c>
    </row>
    <row r="85" spans="20:21" ht="12.75">
      <c r="T85" s="235">
        <v>11134</v>
      </c>
      <c r="U85" s="233">
        <v>26</v>
      </c>
    </row>
    <row r="86" spans="20:21" ht="12.75">
      <c r="T86" s="235">
        <v>11174</v>
      </c>
      <c r="U86" s="233">
        <v>25</v>
      </c>
    </row>
    <row r="87" spans="20:21" ht="12.75">
      <c r="T87" s="235">
        <v>11224</v>
      </c>
      <c r="U87" s="233">
        <v>24</v>
      </c>
    </row>
    <row r="88" spans="20:21" ht="12.75">
      <c r="T88" s="235">
        <v>11274</v>
      </c>
      <c r="U88" s="233">
        <v>23</v>
      </c>
    </row>
    <row r="89" spans="20:21" ht="12.75">
      <c r="T89" s="235">
        <v>11324</v>
      </c>
      <c r="U89" s="233">
        <v>22</v>
      </c>
    </row>
    <row r="90" spans="20:21" ht="12.75">
      <c r="T90" s="235">
        <v>11374</v>
      </c>
      <c r="U90" s="233">
        <v>21</v>
      </c>
    </row>
    <row r="91" spans="20:21" ht="12.75">
      <c r="T91" s="235">
        <v>11424</v>
      </c>
      <c r="U91" s="233">
        <v>20</v>
      </c>
    </row>
    <row r="92" spans="20:21" ht="12.75">
      <c r="T92" s="235">
        <v>11474</v>
      </c>
      <c r="U92" s="233">
        <v>19</v>
      </c>
    </row>
    <row r="93" spans="20:21" ht="12.75">
      <c r="T93" s="235">
        <v>11534</v>
      </c>
      <c r="U93" s="233">
        <v>18</v>
      </c>
    </row>
    <row r="94" spans="20:21" ht="12.75">
      <c r="T94" s="235">
        <v>11594</v>
      </c>
      <c r="U94" s="233">
        <v>17</v>
      </c>
    </row>
    <row r="95" spans="20:21" ht="12.75">
      <c r="T95" s="235">
        <v>11654</v>
      </c>
      <c r="U95" s="233">
        <v>16</v>
      </c>
    </row>
    <row r="96" spans="20:21" ht="12.75">
      <c r="T96" s="235">
        <v>11714</v>
      </c>
      <c r="U96" s="233">
        <v>15</v>
      </c>
    </row>
    <row r="97" spans="20:21" ht="12.75">
      <c r="T97" s="235">
        <v>11774</v>
      </c>
      <c r="U97" s="233">
        <v>14</v>
      </c>
    </row>
    <row r="98" spans="20:21" ht="12.75">
      <c r="T98" s="235">
        <v>11834</v>
      </c>
      <c r="U98" s="233">
        <v>13</v>
      </c>
    </row>
    <row r="99" spans="20:21" ht="12.75">
      <c r="T99" s="235">
        <v>11914</v>
      </c>
      <c r="U99" s="233">
        <v>12</v>
      </c>
    </row>
    <row r="100" spans="20:21" ht="12.75">
      <c r="T100" s="235">
        <v>11994</v>
      </c>
      <c r="U100" s="233">
        <v>11</v>
      </c>
    </row>
    <row r="101" spans="20:21" ht="12.75">
      <c r="T101" s="235">
        <v>12074</v>
      </c>
      <c r="U101" s="233">
        <v>10</v>
      </c>
    </row>
    <row r="102" spans="20:21" ht="12.75">
      <c r="T102" s="235">
        <v>12154</v>
      </c>
      <c r="U102" s="233">
        <v>9</v>
      </c>
    </row>
    <row r="103" spans="20:21" ht="12.75">
      <c r="T103" s="235">
        <v>12234</v>
      </c>
      <c r="U103" s="233">
        <v>8</v>
      </c>
    </row>
    <row r="104" spans="20:21" ht="12.75">
      <c r="T104" s="235">
        <v>12314</v>
      </c>
      <c r="U104" s="233">
        <v>7</v>
      </c>
    </row>
    <row r="105" spans="20:21" ht="12.75">
      <c r="T105" s="235">
        <v>12414</v>
      </c>
      <c r="U105" s="233">
        <v>6</v>
      </c>
    </row>
    <row r="106" spans="20:21" ht="12.75">
      <c r="T106" s="235">
        <v>12514</v>
      </c>
      <c r="U106" s="233">
        <v>5</v>
      </c>
    </row>
    <row r="107" spans="20:21" ht="12.75">
      <c r="T107" s="235">
        <v>12614</v>
      </c>
      <c r="U107" s="233">
        <v>4</v>
      </c>
    </row>
    <row r="108" spans="20:21" ht="12.75">
      <c r="T108" s="235">
        <v>12714</v>
      </c>
      <c r="U108" s="233">
        <v>3</v>
      </c>
    </row>
    <row r="109" spans="20:21" ht="12.75">
      <c r="T109" s="235">
        <v>12814</v>
      </c>
      <c r="U109" s="233">
        <v>2</v>
      </c>
    </row>
    <row r="110" spans="20:21" ht="12.75">
      <c r="T110" s="235">
        <v>12954</v>
      </c>
      <c r="U110" s="233">
        <v>1</v>
      </c>
    </row>
  </sheetData>
  <sheetProtection/>
  <mergeCells count="19">
    <mergeCell ref="A4:C4"/>
    <mergeCell ref="D4:E4"/>
    <mergeCell ref="N4:P4"/>
    <mergeCell ref="N5:P5"/>
    <mergeCell ref="G6:G7"/>
    <mergeCell ref="F6:F7"/>
    <mergeCell ref="C6:C7"/>
    <mergeCell ref="D6:D7"/>
    <mergeCell ref="E6:E7"/>
    <mergeCell ref="A45:G55"/>
    <mergeCell ref="N3:P3"/>
    <mergeCell ref="H3:L3"/>
    <mergeCell ref="A6:A7"/>
    <mergeCell ref="B6:B7"/>
    <mergeCell ref="A1:P1"/>
    <mergeCell ref="A2:P2"/>
    <mergeCell ref="A3:C3"/>
    <mergeCell ref="D3:E3"/>
    <mergeCell ref="F3:G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CC94"/>
  <sheetViews>
    <sheetView view="pageBreakPreview" zoomScale="40" zoomScaleNormal="50" zoomScaleSheetLayoutView="40" workbookViewId="0" topLeftCell="A1">
      <selection activeCell="D10" sqref="D10"/>
    </sheetView>
  </sheetViews>
  <sheetFormatPr defaultColWidth="9.140625" defaultRowHeight="12.75"/>
  <cols>
    <col min="1" max="1" width="9.8515625" style="27" customWidth="1"/>
    <col min="2" max="2" width="25.00390625" style="27" hidden="1" customWidth="1"/>
    <col min="3" max="3" width="18.00390625" style="27" bestFit="1" customWidth="1"/>
    <col min="4" max="4" width="26.28125" style="60" bestFit="1" customWidth="1"/>
    <col min="5" max="5" width="36.7109375" style="27" customWidth="1"/>
    <col min="6" max="6" width="39.7109375" style="27" customWidth="1"/>
    <col min="7" max="7" width="5.57421875" style="59" bestFit="1" customWidth="1"/>
    <col min="8" max="72" width="4.7109375" style="59" customWidth="1"/>
    <col min="73" max="73" width="15.57421875" style="61" customWidth="1"/>
    <col min="74" max="74" width="15.57421875" style="62" bestFit="1" customWidth="1"/>
    <col min="75" max="75" width="12.28125" style="27" customWidth="1"/>
    <col min="76" max="79" width="9.140625" style="59" customWidth="1"/>
    <col min="80" max="80" width="9.140625" style="239" hidden="1" customWidth="1"/>
    <col min="81" max="81" width="9.140625" style="237" hidden="1" customWidth="1"/>
    <col min="82" max="16384" width="9.140625" style="59" customWidth="1"/>
  </cols>
  <sheetData>
    <row r="1" spans="1:81" s="10" customFormat="1" ht="69.75" customHeight="1">
      <c r="A1" s="536" t="s">
        <v>716</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CB1" s="239">
        <v>100</v>
      </c>
      <c r="CC1" s="237">
        <v>1</v>
      </c>
    </row>
    <row r="2" spans="1:81" s="10" customFormat="1" ht="36.75" customHeight="1">
      <c r="A2" s="537" t="s">
        <v>717</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c r="BL2" s="537"/>
      <c r="BM2" s="537"/>
      <c r="BN2" s="537"/>
      <c r="BO2" s="537"/>
      <c r="BP2" s="537"/>
      <c r="BQ2" s="537"/>
      <c r="BR2" s="537"/>
      <c r="BS2" s="537"/>
      <c r="BT2" s="537"/>
      <c r="BU2" s="537"/>
      <c r="BV2" s="537"/>
      <c r="BW2" s="537"/>
      <c r="CB2" s="239">
        <v>110</v>
      </c>
      <c r="CC2" s="237">
        <v>2</v>
      </c>
    </row>
    <row r="3" spans="1:81" s="71" customFormat="1" ht="23.25" customHeight="1">
      <c r="A3" s="538" t="s">
        <v>100</v>
      </c>
      <c r="B3" s="538"/>
      <c r="C3" s="538"/>
      <c r="D3" s="538"/>
      <c r="E3" s="539" t="s">
        <v>415</v>
      </c>
      <c r="F3" s="539"/>
      <c r="G3" s="69"/>
      <c r="H3" s="69"/>
      <c r="I3" s="69"/>
      <c r="J3" s="69"/>
      <c r="K3" s="69"/>
      <c r="L3" s="69"/>
      <c r="M3" s="69"/>
      <c r="N3" s="69"/>
      <c r="O3" s="69"/>
      <c r="P3" s="69"/>
      <c r="Q3" s="69"/>
      <c r="R3" s="543" t="s">
        <v>772</v>
      </c>
      <c r="S3" s="543"/>
      <c r="T3" s="543"/>
      <c r="U3" s="543"/>
      <c r="V3" s="543"/>
      <c r="W3" s="543"/>
      <c r="X3" s="543"/>
      <c r="Y3" s="338"/>
      <c r="Z3" s="544" t="s">
        <v>733</v>
      </c>
      <c r="AA3" s="544"/>
      <c r="AB3" s="544"/>
      <c r="AC3" s="544"/>
      <c r="AD3" s="544"/>
      <c r="AE3" s="544"/>
      <c r="AF3" s="540"/>
      <c r="AG3" s="540"/>
      <c r="AH3" s="540"/>
      <c r="AI3" s="540"/>
      <c r="AJ3" s="540"/>
      <c r="AK3" s="69"/>
      <c r="AL3" s="69"/>
      <c r="AM3" s="69"/>
      <c r="AN3" s="69"/>
      <c r="AO3" s="69"/>
      <c r="AP3" s="69"/>
      <c r="AQ3" s="69"/>
      <c r="AR3" s="70"/>
      <c r="AS3" s="70"/>
      <c r="AT3" s="70"/>
      <c r="AU3" s="70"/>
      <c r="AV3" s="70"/>
      <c r="AW3" s="541" t="s">
        <v>468</v>
      </c>
      <c r="AX3" s="541"/>
      <c r="AY3" s="541"/>
      <c r="AZ3" s="541"/>
      <c r="BA3" s="541"/>
      <c r="BB3" s="541"/>
      <c r="BC3" s="542" t="s">
        <v>597</v>
      </c>
      <c r="BD3" s="542"/>
      <c r="BE3" s="542"/>
      <c r="BF3" s="542"/>
      <c r="BG3" s="542"/>
      <c r="BH3" s="542"/>
      <c r="BI3" s="542"/>
      <c r="BJ3" s="542"/>
      <c r="BK3" s="542"/>
      <c r="BL3" s="542"/>
      <c r="BM3" s="542"/>
      <c r="BN3" s="542"/>
      <c r="BO3" s="542"/>
      <c r="BP3" s="542"/>
      <c r="BQ3" s="542"/>
      <c r="BR3" s="542"/>
      <c r="BS3" s="542"/>
      <c r="BT3" s="542"/>
      <c r="BU3" s="542"/>
      <c r="BV3" s="542"/>
      <c r="BW3" s="542"/>
      <c r="CB3" s="239">
        <v>120</v>
      </c>
      <c r="CC3" s="237">
        <v>3</v>
      </c>
    </row>
    <row r="4" spans="1:81" s="71" customFormat="1" ht="23.25" customHeight="1">
      <c r="A4" s="545" t="s">
        <v>102</v>
      </c>
      <c r="B4" s="545"/>
      <c r="C4" s="545"/>
      <c r="D4" s="545"/>
      <c r="E4" s="546" t="s">
        <v>552</v>
      </c>
      <c r="F4" s="546"/>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547" t="s">
        <v>98</v>
      </c>
      <c r="AX4" s="547"/>
      <c r="AY4" s="547"/>
      <c r="AZ4" s="547"/>
      <c r="BA4" s="547"/>
      <c r="BB4" s="547"/>
      <c r="BC4" s="548" t="s">
        <v>722</v>
      </c>
      <c r="BD4" s="548"/>
      <c r="BE4" s="548"/>
      <c r="BF4" s="548"/>
      <c r="BG4" s="548"/>
      <c r="BH4" s="548"/>
      <c r="BI4" s="548"/>
      <c r="BJ4" s="548"/>
      <c r="BK4" s="548"/>
      <c r="BL4" s="548"/>
      <c r="BM4" s="548"/>
      <c r="BN4" s="548"/>
      <c r="BO4" s="548"/>
      <c r="BP4" s="548"/>
      <c r="BQ4" s="548"/>
      <c r="BR4" s="548"/>
      <c r="BS4" s="548"/>
      <c r="BT4" s="548"/>
      <c r="BU4" s="548"/>
      <c r="BV4" s="548"/>
      <c r="BW4" s="548"/>
      <c r="CB4" s="239">
        <v>130</v>
      </c>
      <c r="CC4" s="237">
        <v>4</v>
      </c>
    </row>
    <row r="5" spans="1:81" s="10" customFormat="1" ht="30" customHeight="1">
      <c r="A5" s="63"/>
      <c r="B5" s="63"/>
      <c r="C5" s="63"/>
      <c r="D5" s="64"/>
      <c r="E5" s="65"/>
      <c r="F5" s="66"/>
      <c r="G5" s="67"/>
      <c r="H5" s="67"/>
      <c r="I5" s="67"/>
      <c r="J5" s="67"/>
      <c r="K5" s="63"/>
      <c r="L5" s="63"/>
      <c r="M5" s="63"/>
      <c r="N5" s="63"/>
      <c r="O5" s="63"/>
      <c r="P5" s="63"/>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549">
        <v>41769.65641238426</v>
      </c>
      <c r="BV5" s="549"/>
      <c r="BW5" s="549"/>
      <c r="CB5" s="239">
        <v>134</v>
      </c>
      <c r="CC5" s="237">
        <v>5</v>
      </c>
    </row>
    <row r="6" spans="1:81" ht="22.5" customHeight="1">
      <c r="A6" s="550" t="s">
        <v>6</v>
      </c>
      <c r="B6" s="552"/>
      <c r="C6" s="550" t="s">
        <v>85</v>
      </c>
      <c r="D6" s="550" t="s">
        <v>21</v>
      </c>
      <c r="E6" s="550" t="s">
        <v>7</v>
      </c>
      <c r="F6" s="550" t="s">
        <v>548</v>
      </c>
      <c r="G6" s="553" t="s">
        <v>22</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4" t="s">
        <v>8</v>
      </c>
      <c r="BV6" s="555" t="s">
        <v>124</v>
      </c>
      <c r="BW6" s="556" t="s">
        <v>9</v>
      </c>
      <c r="CB6" s="239">
        <v>138</v>
      </c>
      <c r="CC6" s="237">
        <v>6</v>
      </c>
    </row>
    <row r="7" spans="1:81" ht="68.25" customHeight="1">
      <c r="A7" s="551"/>
      <c r="B7" s="552"/>
      <c r="C7" s="551"/>
      <c r="D7" s="551"/>
      <c r="E7" s="551"/>
      <c r="F7" s="551"/>
      <c r="G7" s="557">
        <v>240</v>
      </c>
      <c r="H7" s="557"/>
      <c r="I7" s="557"/>
      <c r="J7" s="557">
        <v>260</v>
      </c>
      <c r="K7" s="557"/>
      <c r="L7" s="557"/>
      <c r="M7" s="557">
        <v>280</v>
      </c>
      <c r="N7" s="557"/>
      <c r="O7" s="557"/>
      <c r="P7" s="557">
        <v>300</v>
      </c>
      <c r="Q7" s="557"/>
      <c r="R7" s="557"/>
      <c r="S7" s="557">
        <v>310</v>
      </c>
      <c r="T7" s="557"/>
      <c r="U7" s="557"/>
      <c r="V7" s="557">
        <v>320</v>
      </c>
      <c r="W7" s="557"/>
      <c r="X7" s="557"/>
      <c r="Y7" s="557">
        <v>330</v>
      </c>
      <c r="Z7" s="557"/>
      <c r="AA7" s="557"/>
      <c r="AB7" s="557">
        <v>335</v>
      </c>
      <c r="AC7" s="557"/>
      <c r="AD7" s="557"/>
      <c r="AE7" s="557">
        <v>340</v>
      </c>
      <c r="AF7" s="557"/>
      <c r="AG7" s="557"/>
      <c r="AH7" s="558" t="s">
        <v>1214</v>
      </c>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7"/>
      <c r="BP7" s="557"/>
      <c r="BQ7" s="557"/>
      <c r="BR7" s="559"/>
      <c r="BS7" s="560"/>
      <c r="BT7" s="561"/>
      <c r="BU7" s="554"/>
      <c r="BV7" s="555"/>
      <c r="BW7" s="556"/>
      <c r="CB7" s="239">
        <v>142</v>
      </c>
      <c r="CC7" s="237">
        <v>7</v>
      </c>
    </row>
    <row r="8" spans="1:81" s="18" customFormat="1" ht="75.75" customHeight="1">
      <c r="A8" s="272">
        <v>1</v>
      </c>
      <c r="B8" s="171" t="s">
        <v>418</v>
      </c>
      <c r="C8" s="273">
        <v>113</v>
      </c>
      <c r="D8" s="274">
        <v>35811</v>
      </c>
      <c r="E8" s="275" t="s">
        <v>1162</v>
      </c>
      <c r="F8" s="275" t="s">
        <v>918</v>
      </c>
      <c r="G8" s="263"/>
      <c r="H8" s="263"/>
      <c r="I8" s="263"/>
      <c r="J8" s="264"/>
      <c r="K8" s="265"/>
      <c r="L8" s="265"/>
      <c r="M8" s="263"/>
      <c r="N8" s="266"/>
      <c r="O8" s="263"/>
      <c r="P8" s="265" t="s">
        <v>1211</v>
      </c>
      <c r="Q8" s="265"/>
      <c r="R8" s="265"/>
      <c r="S8" s="263" t="s">
        <v>877</v>
      </c>
      <c r="T8" s="263"/>
      <c r="U8" s="263"/>
      <c r="V8" s="265" t="s">
        <v>877</v>
      </c>
      <c r="W8" s="265"/>
      <c r="X8" s="265"/>
      <c r="Y8" s="263" t="s">
        <v>1213</v>
      </c>
      <c r="Z8" s="263" t="s">
        <v>1211</v>
      </c>
      <c r="AA8" s="263"/>
      <c r="AB8" s="265" t="s">
        <v>877</v>
      </c>
      <c r="AC8" s="265"/>
      <c r="AD8" s="265"/>
      <c r="AE8" s="263" t="s">
        <v>1213</v>
      </c>
      <c r="AF8" s="263" t="s">
        <v>1213</v>
      </c>
      <c r="AG8" s="263" t="s">
        <v>1213</v>
      </c>
      <c r="AH8" s="265" t="s">
        <v>1211</v>
      </c>
      <c r="AI8" s="265"/>
      <c r="AJ8" s="265"/>
      <c r="AK8" s="263"/>
      <c r="AL8" s="263"/>
      <c r="AM8" s="263"/>
      <c r="AN8" s="265"/>
      <c r="AO8" s="265"/>
      <c r="AP8" s="265"/>
      <c r="AQ8" s="263"/>
      <c r="AR8" s="263"/>
      <c r="AS8" s="263"/>
      <c r="AT8" s="265"/>
      <c r="AU8" s="267"/>
      <c r="AV8" s="267"/>
      <c r="AW8" s="268"/>
      <c r="AX8" s="268"/>
      <c r="AY8" s="268"/>
      <c r="AZ8" s="267"/>
      <c r="BA8" s="267"/>
      <c r="BB8" s="267"/>
      <c r="BC8" s="268"/>
      <c r="BD8" s="268"/>
      <c r="BE8" s="268"/>
      <c r="BF8" s="267"/>
      <c r="BG8" s="267"/>
      <c r="BH8" s="267"/>
      <c r="BI8" s="268"/>
      <c r="BJ8" s="268"/>
      <c r="BK8" s="268"/>
      <c r="BL8" s="265"/>
      <c r="BM8" s="267"/>
      <c r="BN8" s="267"/>
      <c r="BO8" s="268"/>
      <c r="BP8" s="268"/>
      <c r="BQ8" s="268"/>
      <c r="BR8" s="267"/>
      <c r="BS8" s="267"/>
      <c r="BT8" s="267"/>
      <c r="BU8" s="300">
        <v>340</v>
      </c>
      <c r="BV8" s="301"/>
      <c r="BW8" s="298">
        <v>1</v>
      </c>
      <c r="CB8" s="239">
        <v>146</v>
      </c>
      <c r="CC8" s="237">
        <v>8</v>
      </c>
    </row>
    <row r="9" spans="1:81" s="18" customFormat="1" ht="75.75" customHeight="1">
      <c r="A9" s="272">
        <v>2</v>
      </c>
      <c r="B9" s="171" t="s">
        <v>419</v>
      </c>
      <c r="C9" s="273">
        <v>181</v>
      </c>
      <c r="D9" s="274">
        <v>35873</v>
      </c>
      <c r="E9" s="275" t="s">
        <v>1091</v>
      </c>
      <c r="F9" s="275" t="s">
        <v>1019</v>
      </c>
      <c r="G9" s="263"/>
      <c r="H9" s="263"/>
      <c r="I9" s="263"/>
      <c r="J9" s="264"/>
      <c r="K9" s="265"/>
      <c r="L9" s="265"/>
      <c r="M9" s="263"/>
      <c r="N9" s="263"/>
      <c r="O9" s="263"/>
      <c r="P9" s="264"/>
      <c r="Q9" s="265"/>
      <c r="R9" s="265"/>
      <c r="S9" s="263" t="s">
        <v>1211</v>
      </c>
      <c r="T9" s="263"/>
      <c r="U9" s="263"/>
      <c r="V9" s="265" t="s">
        <v>877</v>
      </c>
      <c r="W9" s="265"/>
      <c r="X9" s="265"/>
      <c r="Y9" s="263" t="s">
        <v>1213</v>
      </c>
      <c r="Z9" s="263" t="s">
        <v>1211</v>
      </c>
      <c r="AA9" s="263"/>
      <c r="AB9" s="265" t="s">
        <v>877</v>
      </c>
      <c r="AC9" s="265"/>
      <c r="AD9" s="265"/>
      <c r="AE9" s="263" t="s">
        <v>1213</v>
      </c>
      <c r="AF9" s="263" t="s">
        <v>1213</v>
      </c>
      <c r="AG9" s="263" t="s">
        <v>1213</v>
      </c>
      <c r="AH9" s="265" t="s">
        <v>1213</v>
      </c>
      <c r="AI9" s="265"/>
      <c r="AJ9" s="265"/>
      <c r="AK9" s="263"/>
      <c r="AL9" s="263"/>
      <c r="AM9" s="263"/>
      <c r="AN9" s="265"/>
      <c r="AO9" s="265"/>
      <c r="AP9" s="265"/>
      <c r="AQ9" s="263"/>
      <c r="AR9" s="263"/>
      <c r="AS9" s="263"/>
      <c r="AT9" s="265"/>
      <c r="AU9" s="267"/>
      <c r="AV9" s="267"/>
      <c r="AW9" s="268"/>
      <c r="AX9" s="268"/>
      <c r="AY9" s="268"/>
      <c r="AZ9" s="267"/>
      <c r="BA9" s="267"/>
      <c r="BB9" s="267"/>
      <c r="BC9" s="268"/>
      <c r="BD9" s="268"/>
      <c r="BE9" s="268"/>
      <c r="BF9" s="267"/>
      <c r="BG9" s="267"/>
      <c r="BH9" s="267"/>
      <c r="BI9" s="268"/>
      <c r="BJ9" s="268"/>
      <c r="BK9" s="268"/>
      <c r="BL9" s="265"/>
      <c r="BM9" s="267"/>
      <c r="BN9" s="267"/>
      <c r="BO9" s="268"/>
      <c r="BP9" s="268"/>
      <c r="BQ9" s="268"/>
      <c r="BR9" s="267"/>
      <c r="BS9" s="267"/>
      <c r="BT9" s="267"/>
      <c r="BU9" s="300">
        <v>330</v>
      </c>
      <c r="BV9" s="301"/>
      <c r="BW9" s="298">
        <v>2</v>
      </c>
      <c r="CB9" s="239">
        <v>150</v>
      </c>
      <c r="CC9" s="237">
        <v>9</v>
      </c>
    </row>
    <row r="10" spans="1:81" s="18" customFormat="1" ht="75.75" customHeight="1">
      <c r="A10" s="272">
        <v>3</v>
      </c>
      <c r="B10" s="171" t="s">
        <v>420</v>
      </c>
      <c r="C10" s="273">
        <v>165</v>
      </c>
      <c r="D10" s="274">
        <v>35674</v>
      </c>
      <c r="E10" s="275" t="s">
        <v>1155</v>
      </c>
      <c r="F10" s="275" t="s">
        <v>986</v>
      </c>
      <c r="G10" s="263"/>
      <c r="H10" s="263"/>
      <c r="I10" s="263"/>
      <c r="J10" s="264"/>
      <c r="K10" s="265"/>
      <c r="L10" s="265"/>
      <c r="M10" s="263" t="s">
        <v>1211</v>
      </c>
      <c r="N10" s="263"/>
      <c r="O10" s="263"/>
      <c r="P10" s="264" t="s">
        <v>1211</v>
      </c>
      <c r="Q10" s="265"/>
      <c r="R10" s="265"/>
      <c r="S10" s="263" t="s">
        <v>1211</v>
      </c>
      <c r="T10" s="263"/>
      <c r="U10" s="263"/>
      <c r="V10" s="264" t="s">
        <v>1212</v>
      </c>
      <c r="W10" s="265" t="s">
        <v>1212</v>
      </c>
      <c r="X10" s="265" t="s">
        <v>1212</v>
      </c>
      <c r="Y10" s="263"/>
      <c r="Z10" s="263"/>
      <c r="AA10" s="263"/>
      <c r="AB10" s="265"/>
      <c r="AC10" s="265"/>
      <c r="AD10" s="265"/>
      <c r="AE10" s="263"/>
      <c r="AF10" s="263"/>
      <c r="AG10" s="263"/>
      <c r="AH10" s="265"/>
      <c r="AI10" s="265"/>
      <c r="AJ10" s="265"/>
      <c r="AK10" s="263"/>
      <c r="AL10" s="263"/>
      <c r="AM10" s="263"/>
      <c r="AN10" s="265"/>
      <c r="AO10" s="265"/>
      <c r="AP10" s="265"/>
      <c r="AQ10" s="263"/>
      <c r="AR10" s="263"/>
      <c r="AS10" s="263"/>
      <c r="AT10" s="265"/>
      <c r="AU10" s="267"/>
      <c r="AV10" s="267"/>
      <c r="AW10" s="268"/>
      <c r="AX10" s="268"/>
      <c r="AY10" s="268"/>
      <c r="AZ10" s="267"/>
      <c r="BA10" s="267"/>
      <c r="BB10" s="267"/>
      <c r="BC10" s="268"/>
      <c r="BD10" s="268"/>
      <c r="BE10" s="268"/>
      <c r="BF10" s="267"/>
      <c r="BG10" s="267"/>
      <c r="BH10" s="267"/>
      <c r="BI10" s="268"/>
      <c r="BJ10" s="268"/>
      <c r="BK10" s="268"/>
      <c r="BL10" s="265"/>
      <c r="BM10" s="267"/>
      <c r="BN10" s="267"/>
      <c r="BO10" s="268"/>
      <c r="BP10" s="268"/>
      <c r="BQ10" s="268"/>
      <c r="BR10" s="267"/>
      <c r="BS10" s="267"/>
      <c r="BT10" s="267"/>
      <c r="BU10" s="300">
        <v>310</v>
      </c>
      <c r="BV10" s="301"/>
      <c r="BW10" s="298">
        <v>3</v>
      </c>
      <c r="CB10" s="239">
        <v>154</v>
      </c>
      <c r="CC10" s="237">
        <v>10</v>
      </c>
    </row>
    <row r="11" spans="1:81" s="18" customFormat="1" ht="75.75" customHeight="1" thickBot="1">
      <c r="A11" s="406">
        <v>4</v>
      </c>
      <c r="B11" s="407" t="s">
        <v>421</v>
      </c>
      <c r="C11" s="408">
        <v>180</v>
      </c>
      <c r="D11" s="409">
        <v>36370</v>
      </c>
      <c r="E11" s="410" t="s">
        <v>1090</v>
      </c>
      <c r="F11" s="410" t="s">
        <v>1019</v>
      </c>
      <c r="G11" s="411"/>
      <c r="H11" s="411"/>
      <c r="I11" s="411"/>
      <c r="J11" s="412"/>
      <c r="K11" s="413"/>
      <c r="L11" s="413"/>
      <c r="M11" s="411" t="s">
        <v>1211</v>
      </c>
      <c r="N11" s="411"/>
      <c r="O11" s="411"/>
      <c r="P11" s="412" t="s">
        <v>1213</v>
      </c>
      <c r="Q11" s="413" t="s">
        <v>1211</v>
      </c>
      <c r="R11" s="413"/>
      <c r="S11" s="411" t="s">
        <v>877</v>
      </c>
      <c r="T11" s="411"/>
      <c r="U11" s="411"/>
      <c r="V11" s="413" t="s">
        <v>1213</v>
      </c>
      <c r="W11" s="413" t="s">
        <v>1213</v>
      </c>
      <c r="X11" s="413" t="s">
        <v>1213</v>
      </c>
      <c r="Y11" s="411"/>
      <c r="Z11" s="411"/>
      <c r="AA11" s="411"/>
      <c r="AB11" s="413"/>
      <c r="AC11" s="413"/>
      <c r="AD11" s="413"/>
      <c r="AE11" s="411"/>
      <c r="AF11" s="411"/>
      <c r="AG11" s="411"/>
      <c r="AH11" s="413"/>
      <c r="AI11" s="413"/>
      <c r="AJ11" s="413"/>
      <c r="AK11" s="411"/>
      <c r="AL11" s="411"/>
      <c r="AM11" s="411"/>
      <c r="AN11" s="413"/>
      <c r="AO11" s="413"/>
      <c r="AP11" s="413"/>
      <c r="AQ11" s="411"/>
      <c r="AR11" s="411"/>
      <c r="AS11" s="411"/>
      <c r="AT11" s="413"/>
      <c r="AU11" s="414"/>
      <c r="AV11" s="414"/>
      <c r="AW11" s="415"/>
      <c r="AX11" s="415"/>
      <c r="AY11" s="415"/>
      <c r="AZ11" s="414"/>
      <c r="BA11" s="414"/>
      <c r="BB11" s="414"/>
      <c r="BC11" s="415"/>
      <c r="BD11" s="415"/>
      <c r="BE11" s="415"/>
      <c r="BF11" s="414"/>
      <c r="BG11" s="414"/>
      <c r="BH11" s="414"/>
      <c r="BI11" s="415"/>
      <c r="BJ11" s="415"/>
      <c r="BK11" s="415"/>
      <c r="BL11" s="413"/>
      <c r="BM11" s="414"/>
      <c r="BN11" s="414"/>
      <c r="BO11" s="415"/>
      <c r="BP11" s="415"/>
      <c r="BQ11" s="415"/>
      <c r="BR11" s="414"/>
      <c r="BS11" s="414"/>
      <c r="BT11" s="414"/>
      <c r="BU11" s="416">
        <v>300</v>
      </c>
      <c r="BV11" s="417"/>
      <c r="BW11" s="418">
        <v>4</v>
      </c>
      <c r="CB11" s="239">
        <v>158</v>
      </c>
      <c r="CC11" s="237">
        <v>11</v>
      </c>
    </row>
    <row r="12" spans="1:81" s="18" customFormat="1" ht="75.75" customHeight="1">
      <c r="A12" s="393">
        <v>5</v>
      </c>
      <c r="B12" s="394" t="s">
        <v>422</v>
      </c>
      <c r="C12" s="395">
        <v>169</v>
      </c>
      <c r="D12" s="396">
        <v>35724</v>
      </c>
      <c r="E12" s="397" t="s">
        <v>1163</v>
      </c>
      <c r="F12" s="397" t="s">
        <v>986</v>
      </c>
      <c r="G12" s="398"/>
      <c r="H12" s="398"/>
      <c r="I12" s="398"/>
      <c r="J12" s="399"/>
      <c r="K12" s="400"/>
      <c r="L12" s="400"/>
      <c r="M12" s="398" t="s">
        <v>1211</v>
      </c>
      <c r="N12" s="398"/>
      <c r="O12" s="398"/>
      <c r="P12" s="399" t="s">
        <v>1213</v>
      </c>
      <c r="Q12" s="400" t="s">
        <v>1213</v>
      </c>
      <c r="R12" s="400" t="s">
        <v>1213</v>
      </c>
      <c r="S12" s="398"/>
      <c r="T12" s="398"/>
      <c r="U12" s="398"/>
      <c r="V12" s="399"/>
      <c r="W12" s="400"/>
      <c r="X12" s="400"/>
      <c r="Y12" s="398"/>
      <c r="Z12" s="398"/>
      <c r="AA12" s="398"/>
      <c r="AB12" s="399"/>
      <c r="AC12" s="400"/>
      <c r="AD12" s="400"/>
      <c r="AE12" s="398"/>
      <c r="AF12" s="398"/>
      <c r="AG12" s="398"/>
      <c r="AH12" s="399"/>
      <c r="AI12" s="400"/>
      <c r="AJ12" s="400"/>
      <c r="AK12" s="398"/>
      <c r="AL12" s="398"/>
      <c r="AM12" s="398"/>
      <c r="AN12" s="400"/>
      <c r="AO12" s="400"/>
      <c r="AP12" s="400"/>
      <c r="AQ12" s="398"/>
      <c r="AR12" s="398"/>
      <c r="AS12" s="398"/>
      <c r="AT12" s="400"/>
      <c r="AU12" s="401"/>
      <c r="AV12" s="401"/>
      <c r="AW12" s="402"/>
      <c r="AX12" s="402"/>
      <c r="AY12" s="402"/>
      <c r="AZ12" s="401"/>
      <c r="BA12" s="401"/>
      <c r="BB12" s="401"/>
      <c r="BC12" s="402"/>
      <c r="BD12" s="402"/>
      <c r="BE12" s="402"/>
      <c r="BF12" s="401"/>
      <c r="BG12" s="401"/>
      <c r="BH12" s="401"/>
      <c r="BI12" s="402"/>
      <c r="BJ12" s="402"/>
      <c r="BK12" s="402"/>
      <c r="BL12" s="400"/>
      <c r="BM12" s="401"/>
      <c r="BN12" s="401"/>
      <c r="BO12" s="402"/>
      <c r="BP12" s="402"/>
      <c r="BQ12" s="402"/>
      <c r="BR12" s="401"/>
      <c r="BS12" s="401"/>
      <c r="BT12" s="401"/>
      <c r="BU12" s="403">
        <v>280</v>
      </c>
      <c r="BV12" s="404"/>
      <c r="BW12" s="405">
        <v>5</v>
      </c>
      <c r="CB12" s="239">
        <v>161</v>
      </c>
      <c r="CC12" s="237">
        <v>12</v>
      </c>
    </row>
    <row r="13" spans="1:81" s="18" customFormat="1" ht="75.75" customHeight="1">
      <c r="A13" s="272"/>
      <c r="B13" s="171" t="s">
        <v>423</v>
      </c>
      <c r="C13" s="273" t="s">
        <v>715</v>
      </c>
      <c r="D13" s="274" t="s">
        <v>715</v>
      </c>
      <c r="E13" s="275" t="s">
        <v>715</v>
      </c>
      <c r="F13" s="275" t="s">
        <v>715</v>
      </c>
      <c r="G13" s="263"/>
      <c r="H13" s="263"/>
      <c r="I13" s="263"/>
      <c r="J13" s="264"/>
      <c r="K13" s="265"/>
      <c r="L13" s="265"/>
      <c r="M13" s="263"/>
      <c r="N13" s="263"/>
      <c r="O13" s="263"/>
      <c r="P13" s="264"/>
      <c r="Q13" s="265"/>
      <c r="R13" s="265"/>
      <c r="S13" s="263"/>
      <c r="T13" s="263"/>
      <c r="U13" s="263"/>
      <c r="V13" s="265"/>
      <c r="W13" s="265"/>
      <c r="X13" s="265"/>
      <c r="Y13" s="263"/>
      <c r="Z13" s="263"/>
      <c r="AA13" s="263"/>
      <c r="AB13" s="265"/>
      <c r="AC13" s="265"/>
      <c r="AD13" s="265"/>
      <c r="AE13" s="263"/>
      <c r="AF13" s="263"/>
      <c r="AG13" s="263"/>
      <c r="AH13" s="265"/>
      <c r="AI13" s="265"/>
      <c r="AJ13" s="265"/>
      <c r="AK13" s="263"/>
      <c r="AL13" s="263"/>
      <c r="AM13" s="263"/>
      <c r="AN13" s="265"/>
      <c r="AO13" s="265"/>
      <c r="AP13" s="265"/>
      <c r="AQ13" s="263"/>
      <c r="AR13" s="263"/>
      <c r="AS13" s="263"/>
      <c r="AT13" s="265"/>
      <c r="AU13" s="267"/>
      <c r="AV13" s="267"/>
      <c r="AW13" s="268"/>
      <c r="AX13" s="268"/>
      <c r="AY13" s="268"/>
      <c r="AZ13" s="267"/>
      <c r="BA13" s="267"/>
      <c r="BB13" s="267"/>
      <c r="BC13" s="268"/>
      <c r="BD13" s="268"/>
      <c r="BE13" s="268"/>
      <c r="BF13" s="267"/>
      <c r="BG13" s="267"/>
      <c r="BH13" s="267"/>
      <c r="BI13" s="268"/>
      <c r="BJ13" s="268"/>
      <c r="BK13" s="268"/>
      <c r="BL13" s="265"/>
      <c r="BM13" s="267"/>
      <c r="BN13" s="267"/>
      <c r="BO13" s="268"/>
      <c r="BP13" s="268"/>
      <c r="BQ13" s="268"/>
      <c r="BR13" s="267"/>
      <c r="BS13" s="267"/>
      <c r="BT13" s="267"/>
      <c r="BU13" s="300"/>
      <c r="BV13" s="301"/>
      <c r="BW13" s="299"/>
      <c r="CB13" s="239">
        <v>164</v>
      </c>
      <c r="CC13" s="237">
        <v>13</v>
      </c>
    </row>
    <row r="14" spans="1:81" s="18" customFormat="1" ht="75.75" customHeight="1">
      <c r="A14" s="272"/>
      <c r="B14" s="171" t="s">
        <v>424</v>
      </c>
      <c r="C14" s="273" t="s">
        <v>715</v>
      </c>
      <c r="D14" s="274" t="s">
        <v>715</v>
      </c>
      <c r="E14" s="275" t="s">
        <v>715</v>
      </c>
      <c r="F14" s="275" t="s">
        <v>715</v>
      </c>
      <c r="G14" s="263"/>
      <c r="H14" s="263"/>
      <c r="I14" s="263"/>
      <c r="J14" s="264"/>
      <c r="K14" s="265"/>
      <c r="L14" s="265"/>
      <c r="M14" s="263"/>
      <c r="N14" s="266"/>
      <c r="O14" s="263"/>
      <c r="P14" s="265"/>
      <c r="Q14" s="265"/>
      <c r="R14" s="265"/>
      <c r="S14" s="263"/>
      <c r="T14" s="263"/>
      <c r="U14" s="263"/>
      <c r="V14" s="265"/>
      <c r="W14" s="265"/>
      <c r="X14" s="265"/>
      <c r="Y14" s="263"/>
      <c r="Z14" s="263"/>
      <c r="AA14" s="263"/>
      <c r="AB14" s="265"/>
      <c r="AC14" s="265"/>
      <c r="AD14" s="265"/>
      <c r="AE14" s="263"/>
      <c r="AF14" s="263"/>
      <c r="AG14" s="263"/>
      <c r="AH14" s="265"/>
      <c r="AI14" s="265"/>
      <c r="AJ14" s="265"/>
      <c r="AK14" s="263"/>
      <c r="AL14" s="263"/>
      <c r="AM14" s="263"/>
      <c r="AN14" s="265"/>
      <c r="AO14" s="265"/>
      <c r="AP14" s="265"/>
      <c r="AQ14" s="263"/>
      <c r="AR14" s="263"/>
      <c r="AS14" s="263"/>
      <c r="AT14" s="265"/>
      <c r="AU14" s="267"/>
      <c r="AV14" s="267"/>
      <c r="AW14" s="268"/>
      <c r="AX14" s="268"/>
      <c r="AY14" s="268"/>
      <c r="AZ14" s="267"/>
      <c r="BA14" s="267"/>
      <c r="BB14" s="267"/>
      <c r="BC14" s="268"/>
      <c r="BD14" s="268"/>
      <c r="BE14" s="268"/>
      <c r="BF14" s="267"/>
      <c r="BG14" s="267"/>
      <c r="BH14" s="267"/>
      <c r="BI14" s="268"/>
      <c r="BJ14" s="268"/>
      <c r="BK14" s="268"/>
      <c r="BL14" s="265"/>
      <c r="BM14" s="267"/>
      <c r="BN14" s="267"/>
      <c r="BO14" s="268"/>
      <c r="BP14" s="268"/>
      <c r="BQ14" s="268"/>
      <c r="BR14" s="267"/>
      <c r="BS14" s="267"/>
      <c r="BT14" s="267"/>
      <c r="BU14" s="300"/>
      <c r="BV14" s="301"/>
      <c r="BW14" s="299"/>
      <c r="CB14" s="239">
        <v>167</v>
      </c>
      <c r="CC14" s="237">
        <v>14</v>
      </c>
    </row>
    <row r="15" spans="1:81" s="18" customFormat="1" ht="75.75" customHeight="1">
      <c r="A15" s="272"/>
      <c r="B15" s="171" t="s">
        <v>425</v>
      </c>
      <c r="C15" s="273" t="s">
        <v>715</v>
      </c>
      <c r="D15" s="274" t="s">
        <v>715</v>
      </c>
      <c r="E15" s="275" t="s">
        <v>715</v>
      </c>
      <c r="F15" s="275" t="s">
        <v>715</v>
      </c>
      <c r="G15" s="263"/>
      <c r="H15" s="263"/>
      <c r="I15" s="263"/>
      <c r="J15" s="264"/>
      <c r="K15" s="265"/>
      <c r="L15" s="265"/>
      <c r="M15" s="263"/>
      <c r="N15" s="266"/>
      <c r="O15" s="263"/>
      <c r="P15" s="265"/>
      <c r="Q15" s="265"/>
      <c r="R15" s="265"/>
      <c r="S15" s="263"/>
      <c r="T15" s="263"/>
      <c r="U15" s="263"/>
      <c r="V15" s="265"/>
      <c r="W15" s="265"/>
      <c r="X15" s="265"/>
      <c r="Y15" s="263"/>
      <c r="Z15" s="263"/>
      <c r="AA15" s="263"/>
      <c r="AB15" s="265"/>
      <c r="AC15" s="265"/>
      <c r="AD15" s="265"/>
      <c r="AE15" s="263"/>
      <c r="AF15" s="263"/>
      <c r="AG15" s="263"/>
      <c r="AH15" s="265"/>
      <c r="AI15" s="265"/>
      <c r="AJ15" s="265"/>
      <c r="AK15" s="263"/>
      <c r="AL15" s="263"/>
      <c r="AM15" s="263"/>
      <c r="AN15" s="265"/>
      <c r="AO15" s="265"/>
      <c r="AP15" s="265"/>
      <c r="AQ15" s="263"/>
      <c r="AR15" s="263"/>
      <c r="AS15" s="263"/>
      <c r="AT15" s="265"/>
      <c r="AU15" s="267"/>
      <c r="AV15" s="267"/>
      <c r="AW15" s="268"/>
      <c r="AX15" s="268"/>
      <c r="AY15" s="268"/>
      <c r="AZ15" s="267"/>
      <c r="BA15" s="267"/>
      <c r="BB15" s="267"/>
      <c r="BC15" s="268"/>
      <c r="BD15" s="268"/>
      <c r="BE15" s="268"/>
      <c r="BF15" s="267"/>
      <c r="BG15" s="267"/>
      <c r="BH15" s="267"/>
      <c r="BI15" s="268"/>
      <c r="BJ15" s="268"/>
      <c r="BK15" s="268"/>
      <c r="BL15" s="265"/>
      <c r="BM15" s="267"/>
      <c r="BN15" s="267"/>
      <c r="BO15" s="268"/>
      <c r="BP15" s="268"/>
      <c r="BQ15" s="268"/>
      <c r="BR15" s="267"/>
      <c r="BS15" s="267"/>
      <c r="BT15" s="267"/>
      <c r="BU15" s="300"/>
      <c r="BV15" s="301"/>
      <c r="BW15" s="299"/>
      <c r="CB15" s="239">
        <v>170</v>
      </c>
      <c r="CC15" s="237">
        <v>15</v>
      </c>
    </row>
    <row r="16" spans="1:81" s="18" customFormat="1" ht="75.75" customHeight="1">
      <c r="A16" s="272"/>
      <c r="B16" s="171" t="s">
        <v>426</v>
      </c>
      <c r="C16" s="273" t="s">
        <v>715</v>
      </c>
      <c r="D16" s="274" t="s">
        <v>715</v>
      </c>
      <c r="E16" s="275" t="s">
        <v>715</v>
      </c>
      <c r="F16" s="275" t="s">
        <v>715</v>
      </c>
      <c r="G16" s="263"/>
      <c r="H16" s="263"/>
      <c r="I16" s="263"/>
      <c r="J16" s="264"/>
      <c r="K16" s="265"/>
      <c r="L16" s="265"/>
      <c r="M16" s="263"/>
      <c r="N16" s="266"/>
      <c r="O16" s="263"/>
      <c r="P16" s="265"/>
      <c r="Q16" s="265"/>
      <c r="R16" s="265"/>
      <c r="S16" s="263"/>
      <c r="T16" s="263"/>
      <c r="U16" s="263"/>
      <c r="V16" s="265"/>
      <c r="W16" s="265"/>
      <c r="X16" s="265"/>
      <c r="Y16" s="263"/>
      <c r="Z16" s="263"/>
      <c r="AA16" s="263"/>
      <c r="AB16" s="265"/>
      <c r="AC16" s="265"/>
      <c r="AD16" s="265"/>
      <c r="AE16" s="263"/>
      <c r="AF16" s="263"/>
      <c r="AG16" s="263"/>
      <c r="AH16" s="265"/>
      <c r="AI16" s="265"/>
      <c r="AJ16" s="265"/>
      <c r="AK16" s="263"/>
      <c r="AL16" s="263"/>
      <c r="AM16" s="263"/>
      <c r="AN16" s="265"/>
      <c r="AO16" s="265"/>
      <c r="AP16" s="265"/>
      <c r="AQ16" s="263"/>
      <c r="AR16" s="263"/>
      <c r="AS16" s="263"/>
      <c r="AT16" s="265"/>
      <c r="AU16" s="267"/>
      <c r="AV16" s="267"/>
      <c r="AW16" s="268"/>
      <c r="AX16" s="268"/>
      <c r="AY16" s="268"/>
      <c r="AZ16" s="267"/>
      <c r="BA16" s="267"/>
      <c r="BB16" s="267"/>
      <c r="BC16" s="268"/>
      <c r="BD16" s="268"/>
      <c r="BE16" s="268"/>
      <c r="BF16" s="267"/>
      <c r="BG16" s="267"/>
      <c r="BH16" s="267"/>
      <c r="BI16" s="268"/>
      <c r="BJ16" s="268"/>
      <c r="BK16" s="268"/>
      <c r="BL16" s="265"/>
      <c r="BM16" s="267"/>
      <c r="BN16" s="267"/>
      <c r="BO16" s="268"/>
      <c r="BP16" s="268"/>
      <c r="BQ16" s="268"/>
      <c r="BR16" s="267"/>
      <c r="BS16" s="267"/>
      <c r="BT16" s="267"/>
      <c r="BU16" s="300"/>
      <c r="BV16" s="301"/>
      <c r="BW16" s="299"/>
      <c r="CB16" s="239">
        <v>173</v>
      </c>
      <c r="CC16" s="237">
        <v>16</v>
      </c>
    </row>
    <row r="17" spans="1:81" s="18" customFormat="1" ht="75.75" customHeight="1">
      <c r="A17" s="272"/>
      <c r="B17" s="171" t="s">
        <v>427</v>
      </c>
      <c r="C17" s="273" t="s">
        <v>715</v>
      </c>
      <c r="D17" s="274" t="s">
        <v>715</v>
      </c>
      <c r="E17" s="275" t="s">
        <v>715</v>
      </c>
      <c r="F17" s="275" t="s">
        <v>715</v>
      </c>
      <c r="G17" s="263"/>
      <c r="H17" s="263"/>
      <c r="I17" s="263"/>
      <c r="J17" s="264"/>
      <c r="K17" s="265"/>
      <c r="L17" s="265"/>
      <c r="M17" s="263"/>
      <c r="N17" s="266"/>
      <c r="O17" s="263"/>
      <c r="P17" s="265"/>
      <c r="Q17" s="265"/>
      <c r="R17" s="265"/>
      <c r="S17" s="263"/>
      <c r="T17" s="263"/>
      <c r="U17" s="263"/>
      <c r="V17" s="265"/>
      <c r="W17" s="265"/>
      <c r="X17" s="265"/>
      <c r="Y17" s="263"/>
      <c r="Z17" s="263"/>
      <c r="AA17" s="263"/>
      <c r="AB17" s="265"/>
      <c r="AC17" s="265"/>
      <c r="AD17" s="265"/>
      <c r="AE17" s="263"/>
      <c r="AF17" s="263"/>
      <c r="AG17" s="263"/>
      <c r="AH17" s="265"/>
      <c r="AI17" s="265"/>
      <c r="AJ17" s="265"/>
      <c r="AK17" s="263"/>
      <c r="AL17" s="263"/>
      <c r="AM17" s="263"/>
      <c r="AN17" s="265"/>
      <c r="AO17" s="265"/>
      <c r="AP17" s="265"/>
      <c r="AQ17" s="263"/>
      <c r="AR17" s="263"/>
      <c r="AS17" s="263"/>
      <c r="AT17" s="265"/>
      <c r="AU17" s="267"/>
      <c r="AV17" s="267"/>
      <c r="AW17" s="268"/>
      <c r="AX17" s="268"/>
      <c r="AY17" s="268"/>
      <c r="AZ17" s="267"/>
      <c r="BA17" s="267"/>
      <c r="BB17" s="267"/>
      <c r="BC17" s="268"/>
      <c r="BD17" s="268"/>
      <c r="BE17" s="268"/>
      <c r="BF17" s="267"/>
      <c r="BG17" s="267"/>
      <c r="BH17" s="267"/>
      <c r="BI17" s="268"/>
      <c r="BJ17" s="268"/>
      <c r="BK17" s="268"/>
      <c r="BL17" s="265"/>
      <c r="BM17" s="267"/>
      <c r="BN17" s="267"/>
      <c r="BO17" s="268"/>
      <c r="BP17" s="268"/>
      <c r="BQ17" s="268"/>
      <c r="BR17" s="267"/>
      <c r="BS17" s="267"/>
      <c r="BT17" s="267"/>
      <c r="BU17" s="300"/>
      <c r="BV17" s="301"/>
      <c r="BW17" s="299"/>
      <c r="CB17" s="239">
        <v>176</v>
      </c>
      <c r="CC17" s="237">
        <v>17</v>
      </c>
    </row>
    <row r="18" spans="1:81" s="18" customFormat="1" ht="75.75" customHeight="1">
      <c r="A18" s="272"/>
      <c r="B18" s="171" t="s">
        <v>428</v>
      </c>
      <c r="C18" s="273" t="s">
        <v>715</v>
      </c>
      <c r="D18" s="274" t="s">
        <v>715</v>
      </c>
      <c r="E18" s="275" t="s">
        <v>715</v>
      </c>
      <c r="F18" s="275" t="s">
        <v>715</v>
      </c>
      <c r="G18" s="263"/>
      <c r="H18" s="263"/>
      <c r="I18" s="263"/>
      <c r="J18" s="264"/>
      <c r="K18" s="265"/>
      <c r="L18" s="265"/>
      <c r="M18" s="263"/>
      <c r="N18" s="266"/>
      <c r="O18" s="263"/>
      <c r="P18" s="265"/>
      <c r="Q18" s="265"/>
      <c r="R18" s="265"/>
      <c r="S18" s="263"/>
      <c r="T18" s="263"/>
      <c r="U18" s="263"/>
      <c r="V18" s="265"/>
      <c r="W18" s="265"/>
      <c r="X18" s="265"/>
      <c r="Y18" s="263"/>
      <c r="Z18" s="263"/>
      <c r="AA18" s="263"/>
      <c r="AB18" s="265"/>
      <c r="AC18" s="265"/>
      <c r="AD18" s="265"/>
      <c r="AE18" s="263"/>
      <c r="AF18" s="263"/>
      <c r="AG18" s="263"/>
      <c r="AH18" s="265"/>
      <c r="AI18" s="265"/>
      <c r="AJ18" s="265"/>
      <c r="AK18" s="263"/>
      <c r="AL18" s="263"/>
      <c r="AM18" s="263"/>
      <c r="AN18" s="265"/>
      <c r="AO18" s="265"/>
      <c r="AP18" s="265"/>
      <c r="AQ18" s="263"/>
      <c r="AR18" s="263"/>
      <c r="AS18" s="263"/>
      <c r="AT18" s="265"/>
      <c r="AU18" s="267"/>
      <c r="AV18" s="267"/>
      <c r="AW18" s="268"/>
      <c r="AX18" s="268"/>
      <c r="AY18" s="268"/>
      <c r="AZ18" s="267"/>
      <c r="BA18" s="267"/>
      <c r="BB18" s="267"/>
      <c r="BC18" s="268"/>
      <c r="BD18" s="268"/>
      <c r="BE18" s="268"/>
      <c r="BF18" s="267"/>
      <c r="BG18" s="267"/>
      <c r="BH18" s="267"/>
      <c r="BI18" s="268"/>
      <c r="BJ18" s="268"/>
      <c r="BK18" s="268"/>
      <c r="BL18" s="265"/>
      <c r="BM18" s="267"/>
      <c r="BN18" s="267"/>
      <c r="BO18" s="268"/>
      <c r="BP18" s="268"/>
      <c r="BQ18" s="268"/>
      <c r="BR18" s="267"/>
      <c r="BS18" s="267"/>
      <c r="BT18" s="267"/>
      <c r="BU18" s="300"/>
      <c r="BV18" s="301"/>
      <c r="BW18" s="299"/>
      <c r="CB18" s="239">
        <v>179</v>
      </c>
      <c r="CC18" s="237">
        <v>18</v>
      </c>
    </row>
    <row r="19" spans="1:81" s="18" customFormat="1" ht="75.75" customHeight="1">
      <c r="A19" s="272"/>
      <c r="B19" s="171" t="s">
        <v>429</v>
      </c>
      <c r="C19" s="273" t="s">
        <v>715</v>
      </c>
      <c r="D19" s="274" t="s">
        <v>715</v>
      </c>
      <c r="E19" s="275" t="s">
        <v>715</v>
      </c>
      <c r="F19" s="275" t="s">
        <v>715</v>
      </c>
      <c r="G19" s="263"/>
      <c r="H19" s="263"/>
      <c r="I19" s="263"/>
      <c r="J19" s="264"/>
      <c r="K19" s="265"/>
      <c r="L19" s="265"/>
      <c r="M19" s="263"/>
      <c r="N19" s="266"/>
      <c r="O19" s="263"/>
      <c r="P19" s="265"/>
      <c r="Q19" s="265"/>
      <c r="R19" s="265"/>
      <c r="S19" s="263"/>
      <c r="T19" s="263"/>
      <c r="U19" s="263"/>
      <c r="V19" s="265"/>
      <c r="W19" s="265"/>
      <c r="X19" s="265"/>
      <c r="Y19" s="263"/>
      <c r="Z19" s="263"/>
      <c r="AA19" s="263"/>
      <c r="AB19" s="265"/>
      <c r="AC19" s="265"/>
      <c r="AD19" s="265"/>
      <c r="AE19" s="263"/>
      <c r="AF19" s="263"/>
      <c r="AG19" s="263"/>
      <c r="AH19" s="265"/>
      <c r="AI19" s="265"/>
      <c r="AJ19" s="265"/>
      <c r="AK19" s="263"/>
      <c r="AL19" s="263"/>
      <c r="AM19" s="263"/>
      <c r="AN19" s="265"/>
      <c r="AO19" s="265"/>
      <c r="AP19" s="265"/>
      <c r="AQ19" s="263"/>
      <c r="AR19" s="263"/>
      <c r="AS19" s="263"/>
      <c r="AT19" s="265"/>
      <c r="AU19" s="267"/>
      <c r="AV19" s="267"/>
      <c r="AW19" s="268"/>
      <c r="AX19" s="268"/>
      <c r="AY19" s="268"/>
      <c r="AZ19" s="267"/>
      <c r="BA19" s="267"/>
      <c r="BB19" s="267"/>
      <c r="BC19" s="268"/>
      <c r="BD19" s="268"/>
      <c r="BE19" s="268"/>
      <c r="BF19" s="267"/>
      <c r="BG19" s="267"/>
      <c r="BH19" s="267"/>
      <c r="BI19" s="268"/>
      <c r="BJ19" s="268"/>
      <c r="BK19" s="268"/>
      <c r="BL19" s="265"/>
      <c r="BM19" s="267"/>
      <c r="BN19" s="267"/>
      <c r="BO19" s="268"/>
      <c r="BP19" s="268"/>
      <c r="BQ19" s="268"/>
      <c r="BR19" s="267"/>
      <c r="BS19" s="267"/>
      <c r="BT19" s="267"/>
      <c r="BU19" s="300"/>
      <c r="BV19" s="301"/>
      <c r="BW19" s="299"/>
      <c r="CB19" s="239">
        <v>182</v>
      </c>
      <c r="CC19" s="237">
        <v>19</v>
      </c>
    </row>
    <row r="20" spans="1:81" s="18" customFormat="1" ht="75.75" customHeight="1">
      <c r="A20" s="272"/>
      <c r="B20" s="171" t="s">
        <v>430</v>
      </c>
      <c r="C20" s="273" t="s">
        <v>715</v>
      </c>
      <c r="D20" s="274" t="s">
        <v>715</v>
      </c>
      <c r="E20" s="275" t="s">
        <v>715</v>
      </c>
      <c r="F20" s="275" t="s">
        <v>715</v>
      </c>
      <c r="G20" s="263"/>
      <c r="H20" s="263"/>
      <c r="I20" s="263"/>
      <c r="J20" s="264"/>
      <c r="K20" s="265"/>
      <c r="L20" s="265"/>
      <c r="M20" s="263"/>
      <c r="N20" s="266"/>
      <c r="O20" s="263"/>
      <c r="P20" s="265"/>
      <c r="Q20" s="265"/>
      <c r="R20" s="265"/>
      <c r="S20" s="263"/>
      <c r="T20" s="263"/>
      <c r="U20" s="263"/>
      <c r="V20" s="265"/>
      <c r="W20" s="265"/>
      <c r="X20" s="265"/>
      <c r="Y20" s="263"/>
      <c r="Z20" s="263"/>
      <c r="AA20" s="263"/>
      <c r="AB20" s="265"/>
      <c r="AC20" s="265"/>
      <c r="AD20" s="265"/>
      <c r="AE20" s="263"/>
      <c r="AF20" s="263"/>
      <c r="AG20" s="263"/>
      <c r="AH20" s="265"/>
      <c r="AI20" s="265"/>
      <c r="AJ20" s="265"/>
      <c r="AK20" s="263"/>
      <c r="AL20" s="263"/>
      <c r="AM20" s="263"/>
      <c r="AN20" s="265"/>
      <c r="AO20" s="265"/>
      <c r="AP20" s="265"/>
      <c r="AQ20" s="263"/>
      <c r="AR20" s="263"/>
      <c r="AS20" s="263"/>
      <c r="AT20" s="265"/>
      <c r="AU20" s="267"/>
      <c r="AV20" s="267"/>
      <c r="AW20" s="263"/>
      <c r="AX20" s="263"/>
      <c r="AY20" s="263"/>
      <c r="AZ20" s="265"/>
      <c r="BA20" s="265"/>
      <c r="BB20" s="265"/>
      <c r="BC20" s="263"/>
      <c r="BD20" s="268"/>
      <c r="BE20" s="268"/>
      <c r="BF20" s="265"/>
      <c r="BG20" s="267"/>
      <c r="BH20" s="267"/>
      <c r="BI20" s="263"/>
      <c r="BJ20" s="268"/>
      <c r="BK20" s="268"/>
      <c r="BL20" s="265"/>
      <c r="BM20" s="267"/>
      <c r="BN20" s="267"/>
      <c r="BO20" s="268"/>
      <c r="BP20" s="268"/>
      <c r="BQ20" s="268"/>
      <c r="BR20" s="265"/>
      <c r="BS20" s="267"/>
      <c r="BT20" s="267"/>
      <c r="BU20" s="300"/>
      <c r="BV20" s="301"/>
      <c r="BW20" s="299"/>
      <c r="CB20" s="239">
        <v>185</v>
      </c>
      <c r="CC20" s="237">
        <v>20</v>
      </c>
    </row>
    <row r="21" spans="1:81" s="18" customFormat="1" ht="75.75" customHeight="1">
      <c r="A21" s="272"/>
      <c r="B21" s="171" t="s">
        <v>431</v>
      </c>
      <c r="C21" s="273" t="s">
        <v>715</v>
      </c>
      <c r="D21" s="274" t="s">
        <v>715</v>
      </c>
      <c r="E21" s="275" t="s">
        <v>715</v>
      </c>
      <c r="F21" s="275" t="s">
        <v>715</v>
      </c>
      <c r="G21" s="263"/>
      <c r="H21" s="263"/>
      <c r="I21" s="263"/>
      <c r="J21" s="264"/>
      <c r="K21" s="265"/>
      <c r="L21" s="265"/>
      <c r="M21" s="263"/>
      <c r="N21" s="266"/>
      <c r="O21" s="263"/>
      <c r="P21" s="265"/>
      <c r="Q21" s="265"/>
      <c r="R21" s="265"/>
      <c r="S21" s="263"/>
      <c r="T21" s="263"/>
      <c r="U21" s="263"/>
      <c r="V21" s="265"/>
      <c r="W21" s="265"/>
      <c r="X21" s="265"/>
      <c r="Y21" s="263"/>
      <c r="Z21" s="263"/>
      <c r="AA21" s="263"/>
      <c r="AB21" s="265"/>
      <c r="AC21" s="265"/>
      <c r="AD21" s="265"/>
      <c r="AE21" s="263"/>
      <c r="AF21" s="263"/>
      <c r="AG21" s="263"/>
      <c r="AH21" s="265"/>
      <c r="AI21" s="265"/>
      <c r="AJ21" s="265"/>
      <c r="AK21" s="263"/>
      <c r="AL21" s="263"/>
      <c r="AM21" s="263"/>
      <c r="AN21" s="265"/>
      <c r="AO21" s="265"/>
      <c r="AP21" s="265"/>
      <c r="AQ21" s="263"/>
      <c r="AR21" s="263"/>
      <c r="AS21" s="263"/>
      <c r="AT21" s="265"/>
      <c r="AU21" s="267"/>
      <c r="AV21" s="267"/>
      <c r="AW21" s="263"/>
      <c r="AX21" s="263"/>
      <c r="AY21" s="263"/>
      <c r="AZ21" s="265"/>
      <c r="BA21" s="265"/>
      <c r="BB21" s="265"/>
      <c r="BC21" s="263"/>
      <c r="BD21" s="268"/>
      <c r="BE21" s="268"/>
      <c r="BF21" s="265"/>
      <c r="BG21" s="267"/>
      <c r="BH21" s="267"/>
      <c r="BI21" s="263"/>
      <c r="BJ21" s="268"/>
      <c r="BK21" s="268"/>
      <c r="BL21" s="265"/>
      <c r="BM21" s="267"/>
      <c r="BN21" s="267"/>
      <c r="BO21" s="268"/>
      <c r="BP21" s="268"/>
      <c r="BQ21" s="268"/>
      <c r="BR21" s="265"/>
      <c r="BS21" s="267"/>
      <c r="BT21" s="267"/>
      <c r="BU21" s="300"/>
      <c r="BV21" s="301"/>
      <c r="BW21" s="299"/>
      <c r="CB21" s="239">
        <v>188</v>
      </c>
      <c r="CC21" s="237">
        <v>21</v>
      </c>
    </row>
    <row r="22" spans="1:81" s="18" customFormat="1" ht="75.75" customHeight="1">
      <c r="A22" s="272"/>
      <c r="B22" s="171" t="s">
        <v>432</v>
      </c>
      <c r="C22" s="273" t="s">
        <v>715</v>
      </c>
      <c r="D22" s="274" t="s">
        <v>715</v>
      </c>
      <c r="E22" s="275" t="s">
        <v>715</v>
      </c>
      <c r="F22" s="275" t="s">
        <v>715</v>
      </c>
      <c r="G22" s="263"/>
      <c r="H22" s="263"/>
      <c r="I22" s="263"/>
      <c r="J22" s="264"/>
      <c r="K22" s="265"/>
      <c r="L22" s="265"/>
      <c r="M22" s="263"/>
      <c r="N22" s="266"/>
      <c r="O22" s="263"/>
      <c r="P22" s="265"/>
      <c r="Q22" s="265"/>
      <c r="R22" s="265"/>
      <c r="S22" s="263"/>
      <c r="T22" s="263"/>
      <c r="U22" s="263"/>
      <c r="V22" s="265"/>
      <c r="W22" s="265"/>
      <c r="X22" s="265"/>
      <c r="Y22" s="263"/>
      <c r="Z22" s="263"/>
      <c r="AA22" s="263"/>
      <c r="AB22" s="265"/>
      <c r="AC22" s="265"/>
      <c r="AD22" s="265"/>
      <c r="AE22" s="263"/>
      <c r="AF22" s="263"/>
      <c r="AG22" s="263"/>
      <c r="AH22" s="265"/>
      <c r="AI22" s="265"/>
      <c r="AJ22" s="265"/>
      <c r="AK22" s="263"/>
      <c r="AL22" s="263"/>
      <c r="AM22" s="263"/>
      <c r="AN22" s="265"/>
      <c r="AO22" s="265"/>
      <c r="AP22" s="265"/>
      <c r="AQ22" s="263"/>
      <c r="AR22" s="263"/>
      <c r="AS22" s="263"/>
      <c r="AT22" s="265"/>
      <c r="AU22" s="267"/>
      <c r="AV22" s="267"/>
      <c r="AW22" s="268"/>
      <c r="AX22" s="268"/>
      <c r="AY22" s="268"/>
      <c r="AZ22" s="267"/>
      <c r="BA22" s="267"/>
      <c r="BB22" s="267"/>
      <c r="BC22" s="268"/>
      <c r="BD22" s="268"/>
      <c r="BE22" s="268"/>
      <c r="BF22" s="267"/>
      <c r="BG22" s="267"/>
      <c r="BH22" s="267"/>
      <c r="BI22" s="268"/>
      <c r="BJ22" s="268"/>
      <c r="BK22" s="268"/>
      <c r="BL22" s="265"/>
      <c r="BM22" s="267"/>
      <c r="BN22" s="267"/>
      <c r="BO22" s="268"/>
      <c r="BP22" s="268"/>
      <c r="BQ22" s="268"/>
      <c r="BR22" s="267"/>
      <c r="BS22" s="267"/>
      <c r="BT22" s="267"/>
      <c r="BU22" s="300"/>
      <c r="BV22" s="301"/>
      <c r="BW22" s="299"/>
      <c r="CB22" s="239">
        <v>191</v>
      </c>
      <c r="CC22" s="237">
        <v>22</v>
      </c>
    </row>
    <row r="23" spans="1:81" s="18" customFormat="1" ht="75.75" customHeight="1">
      <c r="A23" s="272"/>
      <c r="B23" s="171" t="s">
        <v>433</v>
      </c>
      <c r="C23" s="273" t="s">
        <v>715</v>
      </c>
      <c r="D23" s="274" t="s">
        <v>715</v>
      </c>
      <c r="E23" s="275" t="s">
        <v>715</v>
      </c>
      <c r="F23" s="275" t="s">
        <v>715</v>
      </c>
      <c r="G23" s="263"/>
      <c r="H23" s="263"/>
      <c r="I23" s="263"/>
      <c r="J23" s="264"/>
      <c r="K23" s="265"/>
      <c r="L23" s="265"/>
      <c r="M23" s="263"/>
      <c r="N23" s="266"/>
      <c r="O23" s="263"/>
      <c r="P23" s="265"/>
      <c r="Q23" s="265"/>
      <c r="R23" s="265"/>
      <c r="S23" s="263"/>
      <c r="T23" s="263"/>
      <c r="U23" s="263"/>
      <c r="V23" s="265"/>
      <c r="W23" s="265"/>
      <c r="X23" s="265"/>
      <c r="Y23" s="263"/>
      <c r="Z23" s="263"/>
      <c r="AA23" s="263"/>
      <c r="AB23" s="265"/>
      <c r="AC23" s="265"/>
      <c r="AD23" s="265"/>
      <c r="AE23" s="263"/>
      <c r="AF23" s="263"/>
      <c r="AG23" s="263"/>
      <c r="AH23" s="265"/>
      <c r="AI23" s="265"/>
      <c r="AJ23" s="265"/>
      <c r="AK23" s="263"/>
      <c r="AL23" s="263"/>
      <c r="AM23" s="263"/>
      <c r="AN23" s="265"/>
      <c r="AO23" s="265"/>
      <c r="AP23" s="265"/>
      <c r="AQ23" s="263"/>
      <c r="AR23" s="263"/>
      <c r="AS23" s="263"/>
      <c r="AT23" s="265"/>
      <c r="AU23" s="267"/>
      <c r="AV23" s="267"/>
      <c r="AW23" s="268"/>
      <c r="AX23" s="268"/>
      <c r="AY23" s="268"/>
      <c r="AZ23" s="267"/>
      <c r="BA23" s="267"/>
      <c r="BB23" s="267"/>
      <c r="BC23" s="268"/>
      <c r="BD23" s="268"/>
      <c r="BE23" s="268"/>
      <c r="BF23" s="267"/>
      <c r="BG23" s="267"/>
      <c r="BH23" s="267"/>
      <c r="BI23" s="268"/>
      <c r="BJ23" s="268"/>
      <c r="BK23" s="268"/>
      <c r="BL23" s="265"/>
      <c r="BM23" s="267"/>
      <c r="BN23" s="267"/>
      <c r="BO23" s="268"/>
      <c r="BP23" s="268"/>
      <c r="BQ23" s="268"/>
      <c r="BR23" s="267"/>
      <c r="BS23" s="267"/>
      <c r="BT23" s="267"/>
      <c r="BU23" s="300"/>
      <c r="BV23" s="301"/>
      <c r="BW23" s="299"/>
      <c r="CB23" s="239">
        <v>194</v>
      </c>
      <c r="CC23" s="237">
        <v>23</v>
      </c>
    </row>
    <row r="24" spans="1:81" s="18" customFormat="1" ht="75.75" customHeight="1">
      <c r="A24" s="272"/>
      <c r="B24" s="171" t="s">
        <v>434</v>
      </c>
      <c r="C24" s="273" t="s">
        <v>715</v>
      </c>
      <c r="D24" s="274" t="s">
        <v>715</v>
      </c>
      <c r="E24" s="275" t="s">
        <v>715</v>
      </c>
      <c r="F24" s="275" t="s">
        <v>715</v>
      </c>
      <c r="G24" s="263"/>
      <c r="H24" s="263"/>
      <c r="I24" s="263"/>
      <c r="J24" s="264"/>
      <c r="K24" s="265"/>
      <c r="L24" s="265"/>
      <c r="M24" s="263"/>
      <c r="N24" s="266"/>
      <c r="O24" s="263"/>
      <c r="P24" s="265"/>
      <c r="Q24" s="265"/>
      <c r="R24" s="265"/>
      <c r="S24" s="263"/>
      <c r="T24" s="263"/>
      <c r="U24" s="263"/>
      <c r="V24" s="265"/>
      <c r="W24" s="265"/>
      <c r="X24" s="265"/>
      <c r="Y24" s="263"/>
      <c r="Z24" s="263"/>
      <c r="AA24" s="263"/>
      <c r="AB24" s="265"/>
      <c r="AC24" s="265"/>
      <c r="AD24" s="265"/>
      <c r="AE24" s="263"/>
      <c r="AF24" s="263"/>
      <c r="AG24" s="263"/>
      <c r="AH24" s="265"/>
      <c r="AI24" s="265"/>
      <c r="AJ24" s="265"/>
      <c r="AK24" s="263"/>
      <c r="AL24" s="263"/>
      <c r="AM24" s="263"/>
      <c r="AN24" s="265"/>
      <c r="AO24" s="265"/>
      <c r="AP24" s="265"/>
      <c r="AQ24" s="263"/>
      <c r="AR24" s="263"/>
      <c r="AS24" s="263"/>
      <c r="AT24" s="265"/>
      <c r="AU24" s="267"/>
      <c r="AV24" s="267"/>
      <c r="AW24" s="268"/>
      <c r="AX24" s="268"/>
      <c r="AY24" s="268"/>
      <c r="AZ24" s="267"/>
      <c r="BA24" s="267"/>
      <c r="BB24" s="267"/>
      <c r="BC24" s="268"/>
      <c r="BD24" s="268"/>
      <c r="BE24" s="268"/>
      <c r="BF24" s="267"/>
      <c r="BG24" s="267"/>
      <c r="BH24" s="267"/>
      <c r="BI24" s="268"/>
      <c r="BJ24" s="268"/>
      <c r="BK24" s="268"/>
      <c r="BL24" s="265"/>
      <c r="BM24" s="267"/>
      <c r="BN24" s="267"/>
      <c r="BO24" s="268"/>
      <c r="BP24" s="268"/>
      <c r="BQ24" s="268"/>
      <c r="BR24" s="267"/>
      <c r="BS24" s="267"/>
      <c r="BT24" s="267"/>
      <c r="BU24" s="300"/>
      <c r="BV24" s="301"/>
      <c r="BW24" s="298"/>
      <c r="CB24" s="239">
        <v>197</v>
      </c>
      <c r="CC24" s="237">
        <v>24</v>
      </c>
    </row>
    <row r="25" spans="1:81" s="18" customFormat="1" ht="75.75" customHeight="1">
      <c r="A25" s="272"/>
      <c r="B25" s="171" t="s">
        <v>435</v>
      </c>
      <c r="C25" s="273" t="s">
        <v>715</v>
      </c>
      <c r="D25" s="274" t="s">
        <v>715</v>
      </c>
      <c r="E25" s="275" t="s">
        <v>715</v>
      </c>
      <c r="F25" s="275" t="s">
        <v>715</v>
      </c>
      <c r="G25" s="263"/>
      <c r="H25" s="263"/>
      <c r="I25" s="263"/>
      <c r="J25" s="264"/>
      <c r="K25" s="265"/>
      <c r="L25" s="265"/>
      <c r="M25" s="263"/>
      <c r="N25" s="266"/>
      <c r="O25" s="263"/>
      <c r="P25" s="265"/>
      <c r="Q25" s="265"/>
      <c r="R25" s="265"/>
      <c r="S25" s="263"/>
      <c r="T25" s="263"/>
      <c r="U25" s="263"/>
      <c r="V25" s="265"/>
      <c r="W25" s="265"/>
      <c r="X25" s="265"/>
      <c r="Y25" s="263"/>
      <c r="Z25" s="263"/>
      <c r="AA25" s="263"/>
      <c r="AB25" s="265"/>
      <c r="AC25" s="265"/>
      <c r="AD25" s="265"/>
      <c r="AE25" s="263"/>
      <c r="AF25" s="263"/>
      <c r="AG25" s="263"/>
      <c r="AH25" s="265"/>
      <c r="AI25" s="265"/>
      <c r="AJ25" s="265"/>
      <c r="AK25" s="263"/>
      <c r="AL25" s="263"/>
      <c r="AM25" s="263"/>
      <c r="AN25" s="265"/>
      <c r="AO25" s="265"/>
      <c r="AP25" s="265"/>
      <c r="AQ25" s="263"/>
      <c r="AR25" s="263"/>
      <c r="AS25" s="263"/>
      <c r="AT25" s="265"/>
      <c r="AU25" s="267"/>
      <c r="AV25" s="267"/>
      <c r="AW25" s="263"/>
      <c r="AX25" s="263"/>
      <c r="AY25" s="263"/>
      <c r="AZ25" s="265"/>
      <c r="BA25" s="265"/>
      <c r="BB25" s="265"/>
      <c r="BC25" s="263"/>
      <c r="BD25" s="268"/>
      <c r="BE25" s="268"/>
      <c r="BF25" s="265"/>
      <c r="BG25" s="267"/>
      <c r="BH25" s="267"/>
      <c r="BI25" s="263"/>
      <c r="BJ25" s="268"/>
      <c r="BK25" s="268"/>
      <c r="BL25" s="265"/>
      <c r="BM25" s="267"/>
      <c r="BN25" s="267"/>
      <c r="BO25" s="268"/>
      <c r="BP25" s="268"/>
      <c r="BQ25" s="268"/>
      <c r="BR25" s="265"/>
      <c r="BS25" s="267"/>
      <c r="BT25" s="267"/>
      <c r="BU25" s="300"/>
      <c r="BV25" s="301"/>
      <c r="BW25" s="298"/>
      <c r="CB25" s="239">
        <v>200</v>
      </c>
      <c r="CC25" s="237">
        <v>25</v>
      </c>
    </row>
    <row r="26" spans="1:81" s="18" customFormat="1" ht="75.75" customHeight="1">
      <c r="A26" s="272"/>
      <c r="B26" s="171" t="s">
        <v>436</v>
      </c>
      <c r="C26" s="273" t="s">
        <v>715</v>
      </c>
      <c r="D26" s="274" t="s">
        <v>715</v>
      </c>
      <c r="E26" s="275" t="s">
        <v>715</v>
      </c>
      <c r="F26" s="275" t="s">
        <v>715</v>
      </c>
      <c r="G26" s="263"/>
      <c r="H26" s="263"/>
      <c r="I26" s="263"/>
      <c r="J26" s="264"/>
      <c r="K26" s="265"/>
      <c r="L26" s="265"/>
      <c r="M26" s="263"/>
      <c r="N26" s="266"/>
      <c r="O26" s="263"/>
      <c r="P26" s="265"/>
      <c r="Q26" s="265"/>
      <c r="R26" s="265"/>
      <c r="S26" s="263"/>
      <c r="T26" s="263"/>
      <c r="U26" s="263"/>
      <c r="V26" s="265"/>
      <c r="W26" s="265"/>
      <c r="X26" s="265"/>
      <c r="Y26" s="263"/>
      <c r="Z26" s="263"/>
      <c r="AA26" s="263"/>
      <c r="AB26" s="265"/>
      <c r="AC26" s="265"/>
      <c r="AD26" s="265"/>
      <c r="AE26" s="263"/>
      <c r="AF26" s="263"/>
      <c r="AG26" s="263"/>
      <c r="AH26" s="265"/>
      <c r="AI26" s="265"/>
      <c r="AJ26" s="265"/>
      <c r="AK26" s="263"/>
      <c r="AL26" s="263"/>
      <c r="AM26" s="263"/>
      <c r="AN26" s="265"/>
      <c r="AO26" s="265"/>
      <c r="AP26" s="265"/>
      <c r="AQ26" s="263"/>
      <c r="AR26" s="263"/>
      <c r="AS26" s="263"/>
      <c r="AT26" s="265"/>
      <c r="AU26" s="267"/>
      <c r="AV26" s="267"/>
      <c r="AW26" s="268"/>
      <c r="AX26" s="268"/>
      <c r="AY26" s="268"/>
      <c r="AZ26" s="267"/>
      <c r="BA26" s="267"/>
      <c r="BB26" s="267"/>
      <c r="BC26" s="268"/>
      <c r="BD26" s="268"/>
      <c r="BE26" s="268"/>
      <c r="BF26" s="267"/>
      <c r="BG26" s="267"/>
      <c r="BH26" s="267"/>
      <c r="BI26" s="268"/>
      <c r="BJ26" s="268"/>
      <c r="BK26" s="268"/>
      <c r="BL26" s="265"/>
      <c r="BM26" s="267"/>
      <c r="BN26" s="267"/>
      <c r="BO26" s="268"/>
      <c r="BP26" s="268"/>
      <c r="BQ26" s="268"/>
      <c r="BR26" s="267"/>
      <c r="BS26" s="267"/>
      <c r="BT26" s="267"/>
      <c r="BU26" s="300"/>
      <c r="BV26" s="301"/>
      <c r="BW26" s="298"/>
      <c r="CB26" s="239"/>
      <c r="CC26" s="237"/>
    </row>
    <row r="27" spans="1:81" s="18" customFormat="1" ht="75.75" customHeight="1">
      <c r="A27" s="272"/>
      <c r="B27" s="171" t="s">
        <v>437</v>
      </c>
      <c r="C27" s="273" t="s">
        <v>715</v>
      </c>
      <c r="D27" s="274" t="s">
        <v>715</v>
      </c>
      <c r="E27" s="275" t="s">
        <v>715</v>
      </c>
      <c r="F27" s="275" t="s">
        <v>715</v>
      </c>
      <c r="G27" s="263"/>
      <c r="H27" s="263"/>
      <c r="I27" s="263"/>
      <c r="J27" s="264"/>
      <c r="K27" s="265"/>
      <c r="L27" s="265"/>
      <c r="M27" s="263"/>
      <c r="N27" s="266"/>
      <c r="O27" s="263"/>
      <c r="P27" s="265"/>
      <c r="Q27" s="265"/>
      <c r="R27" s="265"/>
      <c r="S27" s="263"/>
      <c r="T27" s="263"/>
      <c r="U27" s="263"/>
      <c r="V27" s="265"/>
      <c r="W27" s="265"/>
      <c r="X27" s="265"/>
      <c r="Y27" s="263"/>
      <c r="Z27" s="263"/>
      <c r="AA27" s="263"/>
      <c r="AB27" s="265"/>
      <c r="AC27" s="265"/>
      <c r="AD27" s="265"/>
      <c r="AE27" s="263"/>
      <c r="AF27" s="263"/>
      <c r="AG27" s="263"/>
      <c r="AH27" s="265"/>
      <c r="AI27" s="265"/>
      <c r="AJ27" s="265"/>
      <c r="AK27" s="263"/>
      <c r="AL27" s="263"/>
      <c r="AM27" s="263"/>
      <c r="AN27" s="265"/>
      <c r="AO27" s="265"/>
      <c r="AP27" s="265"/>
      <c r="AQ27" s="263"/>
      <c r="AR27" s="263"/>
      <c r="AS27" s="263"/>
      <c r="AT27" s="265"/>
      <c r="AU27" s="267"/>
      <c r="AV27" s="267"/>
      <c r="AW27" s="268"/>
      <c r="AX27" s="268"/>
      <c r="AY27" s="268"/>
      <c r="AZ27" s="267"/>
      <c r="BA27" s="267"/>
      <c r="BB27" s="267"/>
      <c r="BC27" s="268"/>
      <c r="BD27" s="268"/>
      <c r="BE27" s="268"/>
      <c r="BF27" s="267"/>
      <c r="BG27" s="267"/>
      <c r="BH27" s="267"/>
      <c r="BI27" s="268"/>
      <c r="BJ27" s="268"/>
      <c r="BK27" s="268"/>
      <c r="BL27" s="265"/>
      <c r="BM27" s="267"/>
      <c r="BN27" s="267"/>
      <c r="BO27" s="268"/>
      <c r="BP27" s="268"/>
      <c r="BQ27" s="268"/>
      <c r="BR27" s="267"/>
      <c r="BS27" s="267"/>
      <c r="BT27" s="267"/>
      <c r="BU27" s="300"/>
      <c r="BV27" s="301"/>
      <c r="BW27" s="298"/>
      <c r="CB27" s="239"/>
      <c r="CC27" s="237"/>
    </row>
    <row r="28" spans="5:81" ht="9" customHeight="1">
      <c r="E28" s="57"/>
      <c r="CB28" s="239">
        <v>224</v>
      </c>
      <c r="CC28" s="237">
        <v>33</v>
      </c>
    </row>
    <row r="29" spans="1:81" s="294" customFormat="1" ht="22.5">
      <c r="A29" s="290" t="s">
        <v>23</v>
      </c>
      <c r="B29" s="290"/>
      <c r="C29" s="290"/>
      <c r="D29" s="291"/>
      <c r="E29" s="292"/>
      <c r="F29" s="293" t="s">
        <v>0</v>
      </c>
      <c r="J29" s="294" t="s">
        <v>1</v>
      </c>
      <c r="S29" s="294" t="s">
        <v>2</v>
      </c>
      <c r="AA29" s="294" t="s">
        <v>3</v>
      </c>
      <c r="AL29" s="294" t="s">
        <v>3</v>
      </c>
      <c r="BU29" s="295" t="s">
        <v>3</v>
      </c>
      <c r="BV29" s="293"/>
      <c r="BW29" s="293"/>
      <c r="CB29" s="296">
        <v>227</v>
      </c>
      <c r="CC29" s="297">
        <v>34</v>
      </c>
    </row>
    <row r="30" spans="5:81" ht="20.25">
      <c r="E30" s="57"/>
      <c r="CB30" s="239">
        <v>233</v>
      </c>
      <c r="CC30" s="237">
        <v>36</v>
      </c>
    </row>
    <row r="31" spans="5:81" ht="20.25">
      <c r="E31" s="57"/>
      <c r="CB31" s="239">
        <v>236</v>
      </c>
      <c r="CC31" s="237">
        <v>37</v>
      </c>
    </row>
    <row r="32" spans="80:81" ht="20.25">
      <c r="CB32" s="239">
        <v>239</v>
      </c>
      <c r="CC32" s="237">
        <v>38</v>
      </c>
    </row>
    <row r="33" spans="80:81" ht="20.25">
      <c r="CB33" s="239">
        <v>242</v>
      </c>
      <c r="CC33" s="237">
        <v>39</v>
      </c>
    </row>
    <row r="34" spans="80:81" ht="20.25">
      <c r="CB34" s="239">
        <v>245</v>
      </c>
      <c r="CC34" s="237">
        <v>40</v>
      </c>
    </row>
    <row r="35" spans="80:81" ht="20.25">
      <c r="CB35" s="239">
        <v>248</v>
      </c>
      <c r="CC35" s="237">
        <v>41</v>
      </c>
    </row>
    <row r="36" spans="80:81" ht="20.25">
      <c r="CB36" s="239">
        <v>251</v>
      </c>
      <c r="CC36" s="237">
        <v>42</v>
      </c>
    </row>
    <row r="37" spans="80:81" ht="20.25">
      <c r="CB37" s="239">
        <v>254</v>
      </c>
      <c r="CC37" s="237">
        <v>43</v>
      </c>
    </row>
    <row r="38" spans="80:81" ht="20.25">
      <c r="CB38" s="239">
        <v>257</v>
      </c>
      <c r="CC38" s="237">
        <v>44</v>
      </c>
    </row>
    <row r="39" spans="80:81" ht="20.25">
      <c r="CB39" s="239">
        <v>260</v>
      </c>
      <c r="CC39" s="237">
        <v>45</v>
      </c>
    </row>
    <row r="40" spans="80:81" ht="20.25">
      <c r="CB40" s="239">
        <v>262</v>
      </c>
      <c r="CC40" s="237">
        <v>46</v>
      </c>
    </row>
    <row r="41" spans="80:81" ht="20.25">
      <c r="CB41" s="239">
        <v>264</v>
      </c>
      <c r="CC41" s="237">
        <v>47</v>
      </c>
    </row>
    <row r="42" spans="80:81" ht="20.25">
      <c r="CB42" s="239">
        <v>266</v>
      </c>
      <c r="CC42" s="237">
        <v>48</v>
      </c>
    </row>
    <row r="43" spans="80:81" ht="20.25">
      <c r="CB43" s="239">
        <v>268</v>
      </c>
      <c r="CC43" s="237">
        <v>49</v>
      </c>
    </row>
    <row r="44" spans="80:81" ht="20.25">
      <c r="CB44" s="239">
        <v>270</v>
      </c>
      <c r="CC44" s="237">
        <v>50</v>
      </c>
    </row>
    <row r="45" spans="80:81" ht="20.25">
      <c r="CB45" s="239">
        <v>272</v>
      </c>
      <c r="CC45" s="237">
        <v>51</v>
      </c>
    </row>
    <row r="46" spans="80:81" ht="20.25">
      <c r="CB46" s="239">
        <v>274</v>
      </c>
      <c r="CC46" s="237">
        <v>52</v>
      </c>
    </row>
    <row r="47" spans="80:81" ht="20.25">
      <c r="CB47" s="239">
        <v>276</v>
      </c>
      <c r="CC47" s="237">
        <v>53</v>
      </c>
    </row>
    <row r="48" spans="80:81" ht="20.25">
      <c r="CB48" s="239">
        <v>278</v>
      </c>
      <c r="CC48" s="237">
        <v>54</v>
      </c>
    </row>
    <row r="49" spans="80:81" ht="20.25">
      <c r="CB49" s="239">
        <v>280</v>
      </c>
      <c r="CC49" s="237">
        <v>55</v>
      </c>
    </row>
    <row r="50" spans="80:81" ht="20.25">
      <c r="CB50" s="239">
        <v>282</v>
      </c>
      <c r="CC50" s="237">
        <v>56</v>
      </c>
    </row>
    <row r="51" spans="80:81" ht="20.25">
      <c r="CB51" s="239">
        <v>284</v>
      </c>
      <c r="CC51" s="237">
        <v>57</v>
      </c>
    </row>
    <row r="52" spans="80:81" ht="20.25">
      <c r="CB52" s="239">
        <v>286</v>
      </c>
      <c r="CC52" s="237">
        <v>58</v>
      </c>
    </row>
    <row r="53" spans="80:81" ht="20.25">
      <c r="CB53" s="239">
        <v>288</v>
      </c>
      <c r="CC53" s="237">
        <v>59</v>
      </c>
    </row>
    <row r="54" spans="80:81" ht="20.25">
      <c r="CB54" s="239">
        <v>290</v>
      </c>
      <c r="CC54" s="237">
        <v>60</v>
      </c>
    </row>
    <row r="55" spans="80:81" ht="20.25">
      <c r="CB55" s="239">
        <v>292</v>
      </c>
      <c r="CC55" s="237">
        <v>61</v>
      </c>
    </row>
    <row r="56" spans="80:81" ht="20.25">
      <c r="CB56" s="239">
        <v>294</v>
      </c>
      <c r="CC56" s="237">
        <v>62</v>
      </c>
    </row>
    <row r="57" spans="80:81" ht="20.25">
      <c r="CB57" s="239">
        <v>296</v>
      </c>
      <c r="CC57" s="237">
        <v>63</v>
      </c>
    </row>
    <row r="58" spans="80:81" ht="20.25">
      <c r="CB58" s="239">
        <v>298</v>
      </c>
      <c r="CC58" s="237">
        <v>64</v>
      </c>
    </row>
    <row r="59" spans="80:81" ht="20.25">
      <c r="CB59" s="239">
        <v>300</v>
      </c>
      <c r="CC59" s="237">
        <v>65</v>
      </c>
    </row>
    <row r="60" spans="80:81" ht="20.25">
      <c r="CB60" s="239">
        <v>302</v>
      </c>
      <c r="CC60" s="237">
        <v>66</v>
      </c>
    </row>
    <row r="61" spans="80:81" ht="20.25">
      <c r="CB61" s="239">
        <v>304</v>
      </c>
      <c r="CC61" s="237">
        <v>67</v>
      </c>
    </row>
    <row r="62" spans="80:81" ht="20.25">
      <c r="CB62" s="239">
        <v>306</v>
      </c>
      <c r="CC62" s="237">
        <v>68</v>
      </c>
    </row>
    <row r="63" spans="80:81" ht="20.25">
      <c r="CB63" s="239">
        <v>308</v>
      </c>
      <c r="CC63" s="237">
        <v>69</v>
      </c>
    </row>
    <row r="64" spans="80:81" ht="20.25">
      <c r="CB64" s="239">
        <v>310</v>
      </c>
      <c r="CC64" s="237">
        <v>70</v>
      </c>
    </row>
    <row r="65" spans="80:81" ht="20.25">
      <c r="CB65" s="239">
        <v>312</v>
      </c>
      <c r="CC65" s="237">
        <v>71</v>
      </c>
    </row>
    <row r="66" spans="80:81" ht="20.25">
      <c r="CB66" s="239">
        <v>314</v>
      </c>
      <c r="CC66" s="237">
        <v>72</v>
      </c>
    </row>
    <row r="67" spans="80:81" ht="20.25">
      <c r="CB67" s="239">
        <v>316</v>
      </c>
      <c r="CC67" s="237">
        <v>73</v>
      </c>
    </row>
    <row r="68" spans="80:81" ht="20.25">
      <c r="CB68" s="239">
        <v>318</v>
      </c>
      <c r="CC68" s="237">
        <v>74</v>
      </c>
    </row>
    <row r="69" spans="80:81" ht="20.25">
      <c r="CB69" s="239">
        <v>320</v>
      </c>
      <c r="CC69" s="237">
        <v>75</v>
      </c>
    </row>
    <row r="70" spans="80:81" ht="20.25">
      <c r="CB70" s="239">
        <v>322</v>
      </c>
      <c r="CC70" s="237">
        <v>76</v>
      </c>
    </row>
    <row r="71" spans="80:81" ht="20.25">
      <c r="CB71" s="239">
        <v>324</v>
      </c>
      <c r="CC71" s="237">
        <v>77</v>
      </c>
    </row>
    <row r="72" spans="80:81" ht="20.25">
      <c r="CB72" s="239">
        <v>326</v>
      </c>
      <c r="CC72" s="237">
        <v>78</v>
      </c>
    </row>
    <row r="73" spans="80:81" ht="20.25">
      <c r="CB73" s="239">
        <v>328</v>
      </c>
      <c r="CC73" s="237">
        <v>79</v>
      </c>
    </row>
    <row r="74" spans="80:81" ht="20.25">
      <c r="CB74" s="239">
        <v>330</v>
      </c>
      <c r="CC74" s="237">
        <v>80</v>
      </c>
    </row>
    <row r="75" spans="80:81" ht="20.25">
      <c r="CB75" s="239">
        <v>332</v>
      </c>
      <c r="CC75" s="237">
        <v>81</v>
      </c>
    </row>
    <row r="76" spans="80:81" ht="20.25">
      <c r="CB76" s="239">
        <v>334</v>
      </c>
      <c r="CC76" s="237">
        <v>82</v>
      </c>
    </row>
    <row r="77" spans="80:81" ht="20.25">
      <c r="CB77" s="239">
        <v>336</v>
      </c>
      <c r="CC77" s="237">
        <v>83</v>
      </c>
    </row>
    <row r="78" spans="80:81" ht="20.25">
      <c r="CB78" s="239">
        <v>338</v>
      </c>
      <c r="CC78" s="237">
        <v>84</v>
      </c>
    </row>
    <row r="79" spans="80:81" ht="20.25">
      <c r="CB79" s="239">
        <v>340</v>
      </c>
      <c r="CC79" s="237">
        <v>85</v>
      </c>
    </row>
    <row r="80" spans="80:81" ht="20.25">
      <c r="CB80" s="239">
        <v>342</v>
      </c>
      <c r="CC80" s="237">
        <v>86</v>
      </c>
    </row>
    <row r="81" spans="80:81" ht="20.25">
      <c r="CB81" s="239">
        <v>344</v>
      </c>
      <c r="CC81" s="237">
        <v>87</v>
      </c>
    </row>
    <row r="82" spans="80:81" ht="20.25">
      <c r="CB82" s="239">
        <v>346</v>
      </c>
      <c r="CC82" s="237">
        <v>88</v>
      </c>
    </row>
    <row r="83" spans="80:81" ht="20.25">
      <c r="CB83" s="239">
        <v>348</v>
      </c>
      <c r="CC83" s="237">
        <v>89</v>
      </c>
    </row>
    <row r="84" spans="80:81" ht="20.25">
      <c r="CB84" s="239">
        <v>350</v>
      </c>
      <c r="CC84" s="237">
        <v>90</v>
      </c>
    </row>
    <row r="85" spans="80:81" ht="20.25">
      <c r="CB85" s="239">
        <v>351</v>
      </c>
      <c r="CC85" s="237">
        <v>91</v>
      </c>
    </row>
    <row r="86" spans="80:81" ht="20.25">
      <c r="CB86" s="239">
        <v>352</v>
      </c>
      <c r="CC86" s="237">
        <v>92</v>
      </c>
    </row>
    <row r="87" spans="80:81" ht="20.25">
      <c r="CB87" s="239">
        <v>353</v>
      </c>
      <c r="CC87" s="237">
        <v>93</v>
      </c>
    </row>
    <row r="88" spans="80:81" ht="20.25">
      <c r="CB88" s="239">
        <v>354</v>
      </c>
      <c r="CC88" s="237">
        <v>94</v>
      </c>
    </row>
    <row r="89" spans="80:81" ht="20.25">
      <c r="CB89" s="239">
        <v>355</v>
      </c>
      <c r="CC89" s="237">
        <v>95</v>
      </c>
    </row>
    <row r="90" spans="80:81" ht="20.25">
      <c r="CB90" s="238">
        <v>356</v>
      </c>
      <c r="CC90" s="236">
        <v>96</v>
      </c>
    </row>
    <row r="91" spans="80:81" ht="20.25">
      <c r="CB91" s="238">
        <v>357</v>
      </c>
      <c r="CC91" s="236">
        <v>97</v>
      </c>
    </row>
    <row r="92" spans="80:81" ht="20.25">
      <c r="CB92" s="238">
        <v>358</v>
      </c>
      <c r="CC92" s="236">
        <v>98</v>
      </c>
    </row>
    <row r="93" spans="80:81" ht="20.25">
      <c r="CB93" s="238">
        <v>359</v>
      </c>
      <c r="CC93" s="236">
        <v>99</v>
      </c>
    </row>
    <row r="94" spans="80:81" ht="20.25">
      <c r="CB94" s="238">
        <v>360</v>
      </c>
      <c r="CC94" s="236">
        <v>100</v>
      </c>
    </row>
  </sheetData>
  <sheetProtection/>
  <mergeCells count="46">
    <mergeCell ref="BO7:BQ7"/>
    <mergeCell ref="BF7:BH7"/>
    <mergeCell ref="BI7:BK7"/>
    <mergeCell ref="BR7:BT7"/>
    <mergeCell ref="AN7:AP7"/>
    <mergeCell ref="AQ7:AS7"/>
    <mergeCell ref="AT7:AV7"/>
    <mergeCell ref="AW7:AY7"/>
    <mergeCell ref="AZ7:BB7"/>
    <mergeCell ref="BC7:BE7"/>
    <mergeCell ref="BL7:BN7"/>
    <mergeCell ref="V7:X7"/>
    <mergeCell ref="Y7:AA7"/>
    <mergeCell ref="AB7:AD7"/>
    <mergeCell ref="AE7:AG7"/>
    <mergeCell ref="AH7:AJ7"/>
    <mergeCell ref="AK7:AM7"/>
    <mergeCell ref="F6:F7"/>
    <mergeCell ref="G6:BT6"/>
    <mergeCell ref="BU6:BU7"/>
    <mergeCell ref="BV6:BV7"/>
    <mergeCell ref="BW6:BW7"/>
    <mergeCell ref="G7:I7"/>
    <mergeCell ref="J7:L7"/>
    <mergeCell ref="M7:O7"/>
    <mergeCell ref="P7:R7"/>
    <mergeCell ref="S7:U7"/>
    <mergeCell ref="A4:D4"/>
    <mergeCell ref="E4:F4"/>
    <mergeCell ref="AW4:BB4"/>
    <mergeCell ref="BC4:BW4"/>
    <mergeCell ref="BU5:BW5"/>
    <mergeCell ref="A6:A7"/>
    <mergeCell ref="B6:B7"/>
    <mergeCell ref="C6:C7"/>
    <mergeCell ref="D6:D7"/>
    <mergeCell ref="E6:E7"/>
    <mergeCell ref="A1:BW1"/>
    <mergeCell ref="A2:BW2"/>
    <mergeCell ref="A3:D3"/>
    <mergeCell ref="E3:F3"/>
    <mergeCell ref="AF3:AJ3"/>
    <mergeCell ref="AW3:BB3"/>
    <mergeCell ref="BC3:BW3"/>
    <mergeCell ref="R3:X3"/>
    <mergeCell ref="Z3:AE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29"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A1" sqref="A1:O1"/>
    </sheetView>
  </sheetViews>
  <sheetFormatPr defaultColWidth="9.140625" defaultRowHeight="12.75"/>
  <cols>
    <col min="1" max="1" width="6.00390625" style="83" customWidth="1"/>
    <col min="2" max="2" width="7.00390625" style="83" hidden="1" customWidth="1"/>
    <col min="3" max="3" width="7.00390625" style="83" customWidth="1"/>
    <col min="4" max="4" width="13.57421875" style="84" customWidth="1"/>
    <col min="5" max="5" width="25.57421875" style="83" customWidth="1"/>
    <col min="6" max="6" width="21.28125" style="3" customWidth="1"/>
    <col min="7" max="12" width="10.8515625" style="3" customWidth="1"/>
    <col min="13" max="13" width="10.7109375" style="3" customWidth="1"/>
    <col min="14" max="14" width="9.140625" style="85" customWidth="1"/>
    <col min="15" max="15" width="10.28125" style="83" customWidth="1"/>
    <col min="16" max="16" width="10.00390625" style="83" customWidth="1"/>
    <col min="17" max="17" width="9.140625" style="241" hidden="1" customWidth="1"/>
    <col min="18" max="18" width="9.140625" style="240" hidden="1" customWidth="1"/>
    <col min="19" max="16384" width="9.140625" style="3" customWidth="1"/>
  </cols>
  <sheetData>
    <row r="1" spans="1:18" ht="48.75" customHeight="1">
      <c r="A1" s="571" t="s">
        <v>716</v>
      </c>
      <c r="B1" s="571"/>
      <c r="C1" s="571"/>
      <c r="D1" s="571"/>
      <c r="E1" s="571"/>
      <c r="F1" s="571"/>
      <c r="G1" s="571"/>
      <c r="H1" s="571"/>
      <c r="I1" s="571"/>
      <c r="J1" s="571"/>
      <c r="K1" s="571"/>
      <c r="L1" s="571"/>
      <c r="M1" s="571"/>
      <c r="N1" s="571"/>
      <c r="O1" s="571"/>
      <c r="P1" s="244"/>
      <c r="Q1" s="241">
        <v>330</v>
      </c>
      <c r="R1" s="240">
        <v>1</v>
      </c>
    </row>
    <row r="2" spans="1:18" ht="25.5" customHeight="1">
      <c r="A2" s="574" t="s">
        <v>717</v>
      </c>
      <c r="B2" s="574"/>
      <c r="C2" s="574"/>
      <c r="D2" s="574"/>
      <c r="E2" s="574"/>
      <c r="F2" s="574"/>
      <c r="G2" s="574"/>
      <c r="H2" s="574"/>
      <c r="I2" s="574"/>
      <c r="J2" s="574"/>
      <c r="K2" s="574"/>
      <c r="L2" s="574"/>
      <c r="M2" s="574"/>
      <c r="N2" s="574"/>
      <c r="O2" s="574"/>
      <c r="P2" s="574"/>
      <c r="Q2" s="241">
        <v>347</v>
      </c>
      <c r="R2" s="240">
        <v>2</v>
      </c>
    </row>
    <row r="3" spans="1:18" s="4" customFormat="1" ht="27" customHeight="1">
      <c r="A3" s="572" t="s">
        <v>100</v>
      </c>
      <c r="B3" s="572"/>
      <c r="C3" s="572"/>
      <c r="D3" s="573" t="s">
        <v>741</v>
      </c>
      <c r="E3" s="573"/>
      <c r="F3" s="344" t="s">
        <v>772</v>
      </c>
      <c r="G3" s="345" t="s">
        <v>734</v>
      </c>
      <c r="H3" s="343"/>
      <c r="I3" s="343"/>
      <c r="J3" s="343"/>
      <c r="K3" s="343"/>
      <c r="L3" s="227" t="s">
        <v>468</v>
      </c>
      <c r="M3" s="577" t="s">
        <v>742</v>
      </c>
      <c r="N3" s="577"/>
      <c r="O3" s="577"/>
      <c r="P3" s="577"/>
      <c r="Q3" s="241">
        <v>364</v>
      </c>
      <c r="R3" s="240">
        <v>3</v>
      </c>
    </row>
    <row r="4" spans="1:18" s="4" customFormat="1" ht="17.25" customHeight="1">
      <c r="A4" s="575" t="s">
        <v>101</v>
      </c>
      <c r="B4" s="575"/>
      <c r="C4" s="575"/>
      <c r="D4" s="565" t="s">
        <v>552</v>
      </c>
      <c r="E4" s="565"/>
      <c r="F4" s="203"/>
      <c r="G4" s="191"/>
      <c r="H4" s="191"/>
      <c r="I4" s="189"/>
      <c r="J4" s="189"/>
      <c r="K4" s="576" t="s">
        <v>99</v>
      </c>
      <c r="L4" s="576"/>
      <c r="M4" s="566" t="s">
        <v>723</v>
      </c>
      <c r="N4" s="566"/>
      <c r="O4" s="566"/>
      <c r="P4" s="245"/>
      <c r="Q4" s="241">
        <v>381</v>
      </c>
      <c r="R4" s="240">
        <v>4</v>
      </c>
    </row>
    <row r="5" spans="1:18" ht="15" customHeight="1">
      <c r="A5" s="5"/>
      <c r="B5" s="5"/>
      <c r="C5" s="5"/>
      <c r="D5" s="9"/>
      <c r="E5" s="6"/>
      <c r="F5" s="7"/>
      <c r="G5" s="8"/>
      <c r="H5" s="8"/>
      <c r="I5" s="8"/>
      <c r="J5" s="8"/>
      <c r="K5" s="8"/>
      <c r="L5" s="8"/>
      <c r="M5" s="8"/>
      <c r="N5" s="569">
        <v>41776.69888645833</v>
      </c>
      <c r="O5" s="569"/>
      <c r="P5" s="249"/>
      <c r="Q5" s="241">
        <v>398</v>
      </c>
      <c r="R5" s="240">
        <v>5</v>
      </c>
    </row>
    <row r="6" spans="1:18" ht="15.75">
      <c r="A6" s="563" t="s">
        <v>6</v>
      </c>
      <c r="B6" s="563"/>
      <c r="C6" s="564" t="s">
        <v>85</v>
      </c>
      <c r="D6" s="564" t="s">
        <v>103</v>
      </c>
      <c r="E6" s="563" t="s">
        <v>7</v>
      </c>
      <c r="F6" s="563" t="s">
        <v>548</v>
      </c>
      <c r="G6" s="570" t="s">
        <v>467</v>
      </c>
      <c r="H6" s="570"/>
      <c r="I6" s="570"/>
      <c r="J6" s="570"/>
      <c r="K6" s="570"/>
      <c r="L6" s="570"/>
      <c r="M6" s="570"/>
      <c r="N6" s="562" t="s">
        <v>8</v>
      </c>
      <c r="O6" s="562" t="s">
        <v>124</v>
      </c>
      <c r="P6" s="562" t="s">
        <v>9</v>
      </c>
      <c r="Q6" s="241">
        <v>415</v>
      </c>
      <c r="R6" s="240">
        <v>6</v>
      </c>
    </row>
    <row r="7" spans="1:18" ht="30" customHeight="1">
      <c r="A7" s="563"/>
      <c r="B7" s="563"/>
      <c r="C7" s="564"/>
      <c r="D7" s="564"/>
      <c r="E7" s="563"/>
      <c r="F7" s="563"/>
      <c r="G7" s="186">
        <v>1</v>
      </c>
      <c r="H7" s="186">
        <v>2</v>
      </c>
      <c r="I7" s="186">
        <v>3</v>
      </c>
      <c r="J7" s="229" t="s">
        <v>465</v>
      </c>
      <c r="K7" s="228">
        <v>4</v>
      </c>
      <c r="L7" s="228">
        <v>5</v>
      </c>
      <c r="M7" s="228">
        <v>6</v>
      </c>
      <c r="N7" s="562"/>
      <c r="O7" s="562"/>
      <c r="P7" s="562"/>
      <c r="Q7" s="241">
        <v>432</v>
      </c>
      <c r="R7" s="240">
        <v>7</v>
      </c>
    </row>
    <row r="8" spans="1:18" s="77" customFormat="1" ht="49.5" customHeight="1">
      <c r="A8" s="86">
        <v>1</v>
      </c>
      <c r="B8" s="87" t="s">
        <v>329</v>
      </c>
      <c r="C8" s="243">
        <v>112</v>
      </c>
      <c r="D8" s="88">
        <v>35594</v>
      </c>
      <c r="E8" s="187" t="s">
        <v>1114</v>
      </c>
      <c r="F8" s="187" t="s">
        <v>918</v>
      </c>
      <c r="G8" s="277">
        <v>1498</v>
      </c>
      <c r="H8" s="277" t="s">
        <v>1213</v>
      </c>
      <c r="I8" s="277">
        <v>1370</v>
      </c>
      <c r="J8" s="277">
        <v>1498</v>
      </c>
      <c r="K8" s="277" t="s">
        <v>1213</v>
      </c>
      <c r="L8" s="277">
        <v>1418</v>
      </c>
      <c r="M8" s="277">
        <v>1366</v>
      </c>
      <c r="N8" s="419">
        <v>1498</v>
      </c>
      <c r="O8" s="280"/>
      <c r="P8" s="281"/>
      <c r="Q8" s="241">
        <v>448</v>
      </c>
      <c r="R8" s="240">
        <v>8</v>
      </c>
    </row>
    <row r="9" spans="1:18" s="77" customFormat="1" ht="49.5" customHeight="1">
      <c r="A9" s="86">
        <v>2</v>
      </c>
      <c r="B9" s="87" t="s">
        <v>330</v>
      </c>
      <c r="C9" s="243">
        <v>168</v>
      </c>
      <c r="D9" s="88">
        <v>35874</v>
      </c>
      <c r="E9" s="187" t="s">
        <v>1118</v>
      </c>
      <c r="F9" s="187" t="s">
        <v>986</v>
      </c>
      <c r="G9" s="277">
        <v>1228</v>
      </c>
      <c r="H9" s="277">
        <v>1248</v>
      </c>
      <c r="I9" s="277" t="s">
        <v>1213</v>
      </c>
      <c r="J9" s="277">
        <v>1248</v>
      </c>
      <c r="K9" s="277">
        <v>1221</v>
      </c>
      <c r="L9" s="277">
        <v>1321</v>
      </c>
      <c r="M9" s="277">
        <v>1196</v>
      </c>
      <c r="N9" s="419">
        <v>1321</v>
      </c>
      <c r="O9" s="280"/>
      <c r="P9" s="281"/>
      <c r="Q9" s="241">
        <v>464</v>
      </c>
      <c r="R9" s="240">
        <v>9</v>
      </c>
    </row>
    <row r="10" spans="1:18" s="77" customFormat="1" ht="49.5" customHeight="1">
      <c r="A10" s="86">
        <v>3</v>
      </c>
      <c r="B10" s="87" t="s">
        <v>331</v>
      </c>
      <c r="C10" s="243">
        <v>230</v>
      </c>
      <c r="D10" s="88">
        <v>35860</v>
      </c>
      <c r="E10" s="187" t="s">
        <v>1120</v>
      </c>
      <c r="F10" s="187" t="s">
        <v>1121</v>
      </c>
      <c r="G10" s="277">
        <v>1187</v>
      </c>
      <c r="H10" s="277">
        <v>1311</v>
      </c>
      <c r="I10" s="277" t="s">
        <v>1213</v>
      </c>
      <c r="J10" s="277">
        <v>1311</v>
      </c>
      <c r="K10" s="277">
        <v>1237</v>
      </c>
      <c r="L10" s="277" t="s">
        <v>1213</v>
      </c>
      <c r="M10" s="277">
        <v>1259</v>
      </c>
      <c r="N10" s="419">
        <v>1311</v>
      </c>
      <c r="O10" s="280"/>
      <c r="P10" s="281"/>
      <c r="Q10" s="241">
        <v>480</v>
      </c>
      <c r="R10" s="240">
        <v>10</v>
      </c>
    </row>
    <row r="11" spans="1:18" s="77" customFormat="1" ht="49.5" customHeight="1">
      <c r="A11" s="86">
        <v>4</v>
      </c>
      <c r="B11" s="87" t="s">
        <v>332</v>
      </c>
      <c r="C11" s="243">
        <v>32</v>
      </c>
      <c r="D11" s="88">
        <v>36020</v>
      </c>
      <c r="E11" s="187" t="s">
        <v>1124</v>
      </c>
      <c r="F11" s="187" t="s">
        <v>1025</v>
      </c>
      <c r="G11" s="277">
        <v>1071</v>
      </c>
      <c r="H11" s="277">
        <v>1202</v>
      </c>
      <c r="I11" s="277">
        <v>1180</v>
      </c>
      <c r="J11" s="277">
        <v>1202</v>
      </c>
      <c r="K11" s="277">
        <v>1175</v>
      </c>
      <c r="L11" s="277" t="s">
        <v>1213</v>
      </c>
      <c r="M11" s="277" t="s">
        <v>1213</v>
      </c>
      <c r="N11" s="419">
        <v>1202</v>
      </c>
      <c r="O11" s="280"/>
      <c r="P11" s="281"/>
      <c r="Q11" s="241">
        <v>496</v>
      </c>
      <c r="R11" s="240">
        <v>11</v>
      </c>
    </row>
    <row r="12" spans="1:18" s="77" customFormat="1" ht="49.5" customHeight="1" thickBot="1">
      <c r="A12" s="429">
        <v>5</v>
      </c>
      <c r="B12" s="430" t="s">
        <v>333</v>
      </c>
      <c r="C12" s="431">
        <v>137</v>
      </c>
      <c r="D12" s="432">
        <v>36200</v>
      </c>
      <c r="E12" s="433" t="s">
        <v>1117</v>
      </c>
      <c r="F12" s="433" t="s">
        <v>951</v>
      </c>
      <c r="G12" s="434">
        <v>953</v>
      </c>
      <c r="H12" s="434">
        <v>1100</v>
      </c>
      <c r="I12" s="434">
        <v>982</v>
      </c>
      <c r="J12" s="434">
        <v>1100</v>
      </c>
      <c r="K12" s="434">
        <v>1019</v>
      </c>
      <c r="L12" s="434" t="s">
        <v>1213</v>
      </c>
      <c r="M12" s="434" t="s">
        <v>1213</v>
      </c>
      <c r="N12" s="435">
        <v>1100</v>
      </c>
      <c r="O12" s="436"/>
      <c r="P12" s="437"/>
      <c r="Q12" s="241">
        <v>512</v>
      </c>
      <c r="R12" s="240">
        <v>12</v>
      </c>
    </row>
    <row r="13" spans="1:18" s="77" customFormat="1" ht="49.5" customHeight="1">
      <c r="A13" s="420">
        <v>6</v>
      </c>
      <c r="B13" s="421" t="s">
        <v>334</v>
      </c>
      <c r="C13" s="422">
        <v>136</v>
      </c>
      <c r="D13" s="423">
        <v>35867</v>
      </c>
      <c r="E13" s="424" t="s">
        <v>1116</v>
      </c>
      <c r="F13" s="424" t="s">
        <v>951</v>
      </c>
      <c r="G13" s="425">
        <v>1094</v>
      </c>
      <c r="H13" s="425">
        <v>1013</v>
      </c>
      <c r="I13" s="425" t="s">
        <v>1213</v>
      </c>
      <c r="J13" s="425">
        <v>1094</v>
      </c>
      <c r="K13" s="425" t="s">
        <v>1213</v>
      </c>
      <c r="L13" s="425">
        <v>997</v>
      </c>
      <c r="M13" s="425">
        <v>1046</v>
      </c>
      <c r="N13" s="426">
        <v>1094</v>
      </c>
      <c r="O13" s="427"/>
      <c r="P13" s="428"/>
      <c r="Q13" s="241">
        <v>528</v>
      </c>
      <c r="R13" s="240">
        <v>13</v>
      </c>
    </row>
    <row r="14" spans="1:18" s="77" customFormat="1" ht="49.5" customHeight="1">
      <c r="A14" s="86">
        <v>7</v>
      </c>
      <c r="B14" s="87" t="s">
        <v>335</v>
      </c>
      <c r="C14" s="243">
        <v>80</v>
      </c>
      <c r="D14" s="88">
        <v>36161</v>
      </c>
      <c r="E14" s="187" t="s">
        <v>1079</v>
      </c>
      <c r="F14" s="187" t="s">
        <v>1080</v>
      </c>
      <c r="G14" s="277">
        <v>990</v>
      </c>
      <c r="H14" s="277" t="s">
        <v>1213</v>
      </c>
      <c r="I14" s="277">
        <v>998</v>
      </c>
      <c r="J14" s="277">
        <v>998</v>
      </c>
      <c r="K14" s="277">
        <v>1047</v>
      </c>
      <c r="L14" s="277">
        <v>923</v>
      </c>
      <c r="M14" s="277">
        <v>1024</v>
      </c>
      <c r="N14" s="419">
        <v>1047</v>
      </c>
      <c r="O14" s="280"/>
      <c r="P14" s="281"/>
      <c r="Q14" s="241">
        <v>544</v>
      </c>
      <c r="R14" s="240">
        <v>14</v>
      </c>
    </row>
    <row r="15" spans="1:18" s="77" customFormat="1" ht="49.5" customHeight="1">
      <c r="A15" s="86">
        <v>8</v>
      </c>
      <c r="B15" s="87" t="s">
        <v>336</v>
      </c>
      <c r="C15" s="243">
        <v>178</v>
      </c>
      <c r="D15" s="88">
        <v>35535</v>
      </c>
      <c r="E15" s="187" t="s">
        <v>1119</v>
      </c>
      <c r="F15" s="187" t="s">
        <v>924</v>
      </c>
      <c r="G15" s="277">
        <v>1013</v>
      </c>
      <c r="H15" s="277">
        <v>1020</v>
      </c>
      <c r="I15" s="277">
        <v>1017</v>
      </c>
      <c r="J15" s="277">
        <v>1020</v>
      </c>
      <c r="K15" s="277">
        <v>976</v>
      </c>
      <c r="L15" s="277" t="s">
        <v>1213</v>
      </c>
      <c r="M15" s="277">
        <v>1029</v>
      </c>
      <c r="N15" s="419">
        <v>1029</v>
      </c>
      <c r="O15" s="280"/>
      <c r="P15" s="281"/>
      <c r="Q15" s="241">
        <v>560</v>
      </c>
      <c r="R15" s="240">
        <v>15</v>
      </c>
    </row>
    <row r="16" spans="1:18" s="77" customFormat="1" ht="49.5" customHeight="1">
      <c r="A16" s="86">
        <v>9</v>
      </c>
      <c r="B16" s="87" t="s">
        <v>337</v>
      </c>
      <c r="C16" s="243">
        <v>194</v>
      </c>
      <c r="D16" s="88">
        <v>36080</v>
      </c>
      <c r="E16" s="187" t="s">
        <v>1122</v>
      </c>
      <c r="F16" s="187" t="s">
        <v>926</v>
      </c>
      <c r="G16" s="277">
        <v>890</v>
      </c>
      <c r="H16" s="277">
        <v>920</v>
      </c>
      <c r="I16" s="277">
        <v>871</v>
      </c>
      <c r="J16" s="277">
        <v>920</v>
      </c>
      <c r="K16" s="277"/>
      <c r="L16" s="277"/>
      <c r="M16" s="277"/>
      <c r="N16" s="419">
        <v>920</v>
      </c>
      <c r="O16" s="280"/>
      <c r="P16" s="281"/>
      <c r="Q16" s="241">
        <v>576</v>
      </c>
      <c r="R16" s="240">
        <v>16</v>
      </c>
    </row>
    <row r="17" spans="1:18" s="77" customFormat="1" ht="49.5" customHeight="1">
      <c r="A17" s="86">
        <v>10</v>
      </c>
      <c r="B17" s="87" t="s">
        <v>338</v>
      </c>
      <c r="C17" s="243">
        <v>195</v>
      </c>
      <c r="D17" s="88">
        <v>36263</v>
      </c>
      <c r="E17" s="187" t="s">
        <v>1126</v>
      </c>
      <c r="F17" s="187" t="s">
        <v>926</v>
      </c>
      <c r="G17" s="277">
        <v>880</v>
      </c>
      <c r="H17" s="277">
        <v>852</v>
      </c>
      <c r="I17" s="277">
        <v>890</v>
      </c>
      <c r="J17" s="277">
        <v>890</v>
      </c>
      <c r="K17" s="277"/>
      <c r="L17" s="277"/>
      <c r="M17" s="277"/>
      <c r="N17" s="419">
        <v>890</v>
      </c>
      <c r="O17" s="280"/>
      <c r="P17" s="281"/>
      <c r="Q17" s="241">
        <v>592</v>
      </c>
      <c r="R17" s="240">
        <v>17</v>
      </c>
    </row>
    <row r="18" spans="1:18" s="77" customFormat="1" ht="49.5" customHeight="1">
      <c r="A18" s="86">
        <v>11</v>
      </c>
      <c r="B18" s="87" t="s">
        <v>339</v>
      </c>
      <c r="C18" s="243">
        <v>127</v>
      </c>
      <c r="D18" s="88">
        <v>36256</v>
      </c>
      <c r="E18" s="187" t="s">
        <v>1115</v>
      </c>
      <c r="F18" s="187" t="s">
        <v>976</v>
      </c>
      <c r="G18" s="277">
        <v>765</v>
      </c>
      <c r="H18" s="277">
        <v>866</v>
      </c>
      <c r="I18" s="277">
        <v>860</v>
      </c>
      <c r="J18" s="277">
        <v>866</v>
      </c>
      <c r="K18" s="277"/>
      <c r="L18" s="277"/>
      <c r="M18" s="277"/>
      <c r="N18" s="419">
        <v>866</v>
      </c>
      <c r="O18" s="280"/>
      <c r="P18" s="281"/>
      <c r="Q18" s="241">
        <v>608</v>
      </c>
      <c r="R18" s="240">
        <v>18</v>
      </c>
    </row>
    <row r="19" spans="1:18" s="77" customFormat="1" ht="49.5" customHeight="1">
      <c r="A19" s="86">
        <v>12</v>
      </c>
      <c r="B19" s="87" t="s">
        <v>340</v>
      </c>
      <c r="C19" s="243">
        <v>95</v>
      </c>
      <c r="D19" s="88">
        <v>35558</v>
      </c>
      <c r="E19" s="187" t="s">
        <v>1113</v>
      </c>
      <c r="F19" s="187" t="s">
        <v>972</v>
      </c>
      <c r="G19" s="277">
        <v>753</v>
      </c>
      <c r="H19" s="277">
        <v>769</v>
      </c>
      <c r="I19" s="277">
        <v>767</v>
      </c>
      <c r="J19" s="277">
        <v>769</v>
      </c>
      <c r="K19" s="277"/>
      <c r="L19" s="277"/>
      <c r="M19" s="277"/>
      <c r="N19" s="419">
        <v>769</v>
      </c>
      <c r="O19" s="280"/>
      <c r="P19" s="281"/>
      <c r="Q19" s="241">
        <v>624</v>
      </c>
      <c r="R19" s="240">
        <v>19</v>
      </c>
    </row>
    <row r="20" spans="1:18" s="77" customFormat="1" ht="49.5" customHeight="1">
      <c r="A20" s="86">
        <v>13</v>
      </c>
      <c r="B20" s="87" t="s">
        <v>341</v>
      </c>
      <c r="C20" s="243">
        <v>23</v>
      </c>
      <c r="D20" s="88">
        <v>36644</v>
      </c>
      <c r="E20" s="187" t="s">
        <v>1109</v>
      </c>
      <c r="F20" s="187" t="s">
        <v>905</v>
      </c>
      <c r="G20" s="277">
        <v>621</v>
      </c>
      <c r="H20" s="277">
        <v>624</v>
      </c>
      <c r="I20" s="277">
        <v>570</v>
      </c>
      <c r="J20" s="277">
        <v>624</v>
      </c>
      <c r="K20" s="277"/>
      <c r="L20" s="277"/>
      <c r="M20" s="277"/>
      <c r="N20" s="419">
        <v>624</v>
      </c>
      <c r="O20" s="280"/>
      <c r="P20" s="281"/>
      <c r="Q20" s="241">
        <v>640</v>
      </c>
      <c r="R20" s="240">
        <v>20</v>
      </c>
    </row>
    <row r="21" spans="1:18" s="77" customFormat="1" ht="49.5" customHeight="1">
      <c r="A21" s="86">
        <v>14</v>
      </c>
      <c r="B21" s="87" t="s">
        <v>342</v>
      </c>
      <c r="C21" s="243">
        <v>24</v>
      </c>
      <c r="D21" s="88">
        <v>35827</v>
      </c>
      <c r="E21" s="187" t="s">
        <v>1110</v>
      </c>
      <c r="F21" s="187" t="s">
        <v>905</v>
      </c>
      <c r="G21" s="277">
        <v>558</v>
      </c>
      <c r="H21" s="277">
        <v>573</v>
      </c>
      <c r="I21" s="277">
        <v>559</v>
      </c>
      <c r="J21" s="277">
        <v>573</v>
      </c>
      <c r="K21" s="277"/>
      <c r="L21" s="277"/>
      <c r="M21" s="277"/>
      <c r="N21" s="419">
        <v>573</v>
      </c>
      <c r="O21" s="280"/>
      <c r="P21" s="281"/>
      <c r="Q21" s="241">
        <v>656</v>
      </c>
      <c r="R21" s="240">
        <v>21</v>
      </c>
    </row>
    <row r="22" spans="1:18" s="77" customFormat="1" ht="49.5" customHeight="1">
      <c r="A22" s="86" t="s">
        <v>877</v>
      </c>
      <c r="B22" s="87" t="s">
        <v>346</v>
      </c>
      <c r="C22" s="243">
        <v>47</v>
      </c>
      <c r="D22" s="88">
        <v>36804</v>
      </c>
      <c r="E22" s="187" t="s">
        <v>1111</v>
      </c>
      <c r="F22" s="187" t="s">
        <v>956</v>
      </c>
      <c r="G22" s="277" t="s">
        <v>1213</v>
      </c>
      <c r="H22" s="277" t="s">
        <v>1213</v>
      </c>
      <c r="I22" s="277" t="s">
        <v>1213</v>
      </c>
      <c r="J22" s="277" t="s">
        <v>877</v>
      </c>
      <c r="K22" s="277"/>
      <c r="L22" s="277"/>
      <c r="M22" s="277"/>
      <c r="N22" s="419" t="s">
        <v>1216</v>
      </c>
      <c r="O22" s="280"/>
      <c r="P22" s="281"/>
      <c r="Q22" s="241">
        <v>720</v>
      </c>
      <c r="R22" s="240">
        <v>25</v>
      </c>
    </row>
    <row r="23" spans="1:18" s="77" customFormat="1" ht="49.5" customHeight="1">
      <c r="A23" s="86" t="s">
        <v>877</v>
      </c>
      <c r="B23" s="87" t="s">
        <v>345</v>
      </c>
      <c r="C23" s="243">
        <v>198</v>
      </c>
      <c r="D23" s="88">
        <v>36595</v>
      </c>
      <c r="E23" s="187" t="s">
        <v>1123</v>
      </c>
      <c r="F23" s="187" t="s">
        <v>926</v>
      </c>
      <c r="G23" s="277"/>
      <c r="H23" s="277"/>
      <c r="I23" s="277"/>
      <c r="J23" s="277"/>
      <c r="K23" s="277"/>
      <c r="L23" s="277"/>
      <c r="M23" s="277"/>
      <c r="N23" s="419" t="s">
        <v>1199</v>
      </c>
      <c r="O23" s="280"/>
      <c r="P23" s="281"/>
      <c r="Q23" s="241">
        <v>704</v>
      </c>
      <c r="R23" s="240">
        <v>24</v>
      </c>
    </row>
    <row r="24" spans="1:18" s="77" customFormat="1" ht="49.5" customHeight="1">
      <c r="A24" s="86" t="s">
        <v>877</v>
      </c>
      <c r="B24" s="87" t="s">
        <v>344</v>
      </c>
      <c r="C24" s="243">
        <v>128</v>
      </c>
      <c r="D24" s="88">
        <v>36548</v>
      </c>
      <c r="E24" s="187" t="s">
        <v>1125</v>
      </c>
      <c r="F24" s="187" t="s">
        <v>976</v>
      </c>
      <c r="G24" s="277"/>
      <c r="H24" s="277"/>
      <c r="I24" s="277"/>
      <c r="J24" s="277"/>
      <c r="K24" s="277"/>
      <c r="L24" s="277"/>
      <c r="M24" s="277"/>
      <c r="N24" s="419" t="s">
        <v>1199</v>
      </c>
      <c r="O24" s="280"/>
      <c r="P24" s="281"/>
      <c r="Q24" s="241">
        <v>688</v>
      </c>
      <c r="R24" s="240">
        <v>23</v>
      </c>
    </row>
    <row r="25" spans="1:18" s="77" customFormat="1" ht="49.5" customHeight="1">
      <c r="A25" s="86" t="s">
        <v>877</v>
      </c>
      <c r="B25" s="87" t="s">
        <v>343</v>
      </c>
      <c r="C25" s="243">
        <v>79</v>
      </c>
      <c r="D25" s="88">
        <v>36161</v>
      </c>
      <c r="E25" s="187" t="s">
        <v>1112</v>
      </c>
      <c r="F25" s="187" t="s">
        <v>942</v>
      </c>
      <c r="G25" s="277"/>
      <c r="H25" s="277"/>
      <c r="I25" s="277"/>
      <c r="J25" s="277"/>
      <c r="K25" s="277"/>
      <c r="L25" s="277"/>
      <c r="M25" s="277"/>
      <c r="N25" s="419" t="s">
        <v>1199</v>
      </c>
      <c r="O25" s="280"/>
      <c r="P25" s="281"/>
      <c r="Q25" s="241">
        <v>672</v>
      </c>
      <c r="R25" s="240">
        <v>22</v>
      </c>
    </row>
    <row r="26" spans="1:18" s="77" customFormat="1" ht="49.5" customHeight="1">
      <c r="A26" s="86"/>
      <c r="B26" s="87" t="s">
        <v>347</v>
      </c>
      <c r="C26" s="243" t="s">
        <v>715</v>
      </c>
      <c r="D26" s="88" t="s">
        <v>715</v>
      </c>
      <c r="E26" s="187" t="s">
        <v>715</v>
      </c>
      <c r="F26" s="187" t="s">
        <v>715</v>
      </c>
      <c r="G26" s="277"/>
      <c r="H26" s="277"/>
      <c r="I26" s="277"/>
      <c r="J26" s="278">
        <v>0</v>
      </c>
      <c r="K26" s="278"/>
      <c r="L26" s="278"/>
      <c r="M26" s="278"/>
      <c r="N26" s="279">
        <v>0</v>
      </c>
      <c r="O26" s="280"/>
      <c r="P26" s="281"/>
      <c r="Q26" s="241">
        <v>736</v>
      </c>
      <c r="R26" s="240">
        <v>26</v>
      </c>
    </row>
    <row r="27" spans="1:18" s="77" customFormat="1" ht="49.5" customHeight="1">
      <c r="A27" s="86"/>
      <c r="B27" s="87" t="s">
        <v>348</v>
      </c>
      <c r="C27" s="243" t="s">
        <v>715</v>
      </c>
      <c r="D27" s="88" t="s">
        <v>715</v>
      </c>
      <c r="E27" s="187" t="s">
        <v>715</v>
      </c>
      <c r="F27" s="187" t="s">
        <v>715</v>
      </c>
      <c r="G27" s="277"/>
      <c r="H27" s="277"/>
      <c r="I27" s="277"/>
      <c r="J27" s="278">
        <v>0</v>
      </c>
      <c r="K27" s="278"/>
      <c r="L27" s="278"/>
      <c r="M27" s="278"/>
      <c r="N27" s="279">
        <v>0</v>
      </c>
      <c r="O27" s="280"/>
      <c r="P27" s="281"/>
      <c r="Q27" s="241">
        <v>752</v>
      </c>
      <c r="R27" s="240">
        <v>27</v>
      </c>
    </row>
    <row r="28" spans="1:18" s="77" customFormat="1" ht="49.5" customHeight="1">
      <c r="A28" s="86"/>
      <c r="B28" s="87" t="s">
        <v>349</v>
      </c>
      <c r="C28" s="243" t="s">
        <v>715</v>
      </c>
      <c r="D28" s="88" t="s">
        <v>715</v>
      </c>
      <c r="E28" s="187" t="s">
        <v>715</v>
      </c>
      <c r="F28" s="187" t="s">
        <v>715</v>
      </c>
      <c r="G28" s="277"/>
      <c r="H28" s="277"/>
      <c r="I28" s="277"/>
      <c r="J28" s="278">
        <v>0</v>
      </c>
      <c r="K28" s="278"/>
      <c r="L28" s="278"/>
      <c r="M28" s="278"/>
      <c r="N28" s="279">
        <v>0</v>
      </c>
      <c r="O28" s="280"/>
      <c r="P28" s="281"/>
      <c r="Q28" s="241">
        <v>768</v>
      </c>
      <c r="R28" s="240">
        <v>28</v>
      </c>
    </row>
    <row r="29" spans="1:18" s="77" customFormat="1" ht="49.5" customHeight="1">
      <c r="A29" s="86"/>
      <c r="B29" s="87" t="s">
        <v>350</v>
      </c>
      <c r="C29" s="243" t="s">
        <v>715</v>
      </c>
      <c r="D29" s="88" t="s">
        <v>715</v>
      </c>
      <c r="E29" s="187" t="s">
        <v>715</v>
      </c>
      <c r="F29" s="187" t="s">
        <v>715</v>
      </c>
      <c r="G29" s="277"/>
      <c r="H29" s="277"/>
      <c r="I29" s="277"/>
      <c r="J29" s="278">
        <v>0</v>
      </c>
      <c r="K29" s="278"/>
      <c r="L29" s="278"/>
      <c r="M29" s="278"/>
      <c r="N29" s="279">
        <v>0</v>
      </c>
      <c r="O29" s="280"/>
      <c r="P29" s="281"/>
      <c r="Q29" s="241">
        <v>784</v>
      </c>
      <c r="R29" s="240">
        <v>29</v>
      </c>
    </row>
    <row r="30" spans="1:18" s="77" customFormat="1" ht="49.5" customHeight="1">
      <c r="A30" s="86"/>
      <c r="B30" s="87" t="s">
        <v>351</v>
      </c>
      <c r="C30" s="243" t="s">
        <v>715</v>
      </c>
      <c r="D30" s="88" t="s">
        <v>715</v>
      </c>
      <c r="E30" s="187" t="s">
        <v>715</v>
      </c>
      <c r="F30" s="187" t="s">
        <v>715</v>
      </c>
      <c r="G30" s="277"/>
      <c r="H30" s="277"/>
      <c r="I30" s="277"/>
      <c r="J30" s="278">
        <v>0</v>
      </c>
      <c r="K30" s="278"/>
      <c r="L30" s="278"/>
      <c r="M30" s="278"/>
      <c r="N30" s="279">
        <v>0</v>
      </c>
      <c r="O30" s="280"/>
      <c r="P30" s="281"/>
      <c r="Q30" s="241">
        <v>800</v>
      </c>
      <c r="R30" s="240">
        <v>30</v>
      </c>
    </row>
    <row r="31" spans="1:18" s="77" customFormat="1" ht="49.5" customHeight="1">
      <c r="A31" s="86"/>
      <c r="B31" s="87" t="s">
        <v>352</v>
      </c>
      <c r="C31" s="243" t="s">
        <v>715</v>
      </c>
      <c r="D31" s="88" t="s">
        <v>715</v>
      </c>
      <c r="E31" s="187" t="s">
        <v>715</v>
      </c>
      <c r="F31" s="187" t="s">
        <v>715</v>
      </c>
      <c r="G31" s="277"/>
      <c r="H31" s="277"/>
      <c r="I31" s="277"/>
      <c r="J31" s="278">
        <v>0</v>
      </c>
      <c r="K31" s="278"/>
      <c r="L31" s="278"/>
      <c r="M31" s="278"/>
      <c r="N31" s="279">
        <v>0</v>
      </c>
      <c r="O31" s="280"/>
      <c r="P31" s="281"/>
      <c r="Q31" s="241">
        <v>816</v>
      </c>
      <c r="R31" s="240">
        <v>31</v>
      </c>
    </row>
    <row r="32" spans="1:18" s="77" customFormat="1" ht="49.5" customHeight="1">
      <c r="A32" s="86"/>
      <c r="B32" s="87" t="s">
        <v>353</v>
      </c>
      <c r="C32" s="243" t="s">
        <v>715</v>
      </c>
      <c r="D32" s="88" t="s">
        <v>715</v>
      </c>
      <c r="E32" s="187" t="s">
        <v>715</v>
      </c>
      <c r="F32" s="187" t="s">
        <v>715</v>
      </c>
      <c r="G32" s="277"/>
      <c r="H32" s="277"/>
      <c r="I32" s="277"/>
      <c r="J32" s="278">
        <v>0</v>
      </c>
      <c r="K32" s="278"/>
      <c r="L32" s="278"/>
      <c r="M32" s="278"/>
      <c r="N32" s="279">
        <v>0</v>
      </c>
      <c r="O32" s="280"/>
      <c r="P32" s="281"/>
      <c r="Q32" s="241">
        <v>832</v>
      </c>
      <c r="R32" s="240">
        <v>32</v>
      </c>
    </row>
    <row r="33" spans="1:18" s="80" customFormat="1" ht="32.25" customHeight="1">
      <c r="A33" s="78"/>
      <c r="B33" s="78"/>
      <c r="C33" s="78"/>
      <c r="D33" s="79"/>
      <c r="E33" s="78"/>
      <c r="N33" s="81"/>
      <c r="O33" s="78"/>
      <c r="P33" s="78"/>
      <c r="Q33" s="241">
        <v>1075</v>
      </c>
      <c r="R33" s="240">
        <v>48</v>
      </c>
    </row>
    <row r="34" spans="1:18" s="80" customFormat="1" ht="32.25" customHeight="1">
      <c r="A34" s="567" t="s">
        <v>4</v>
      </c>
      <c r="B34" s="567"/>
      <c r="C34" s="567"/>
      <c r="D34" s="567"/>
      <c r="E34" s="82" t="s">
        <v>0</v>
      </c>
      <c r="F34" s="82" t="s">
        <v>1</v>
      </c>
      <c r="G34" s="568" t="s">
        <v>2</v>
      </c>
      <c r="H34" s="568"/>
      <c r="I34" s="568"/>
      <c r="J34" s="568"/>
      <c r="K34" s="568"/>
      <c r="L34" s="568"/>
      <c r="M34" s="568"/>
      <c r="N34" s="568" t="s">
        <v>3</v>
      </c>
      <c r="O34" s="568"/>
      <c r="P34" s="82"/>
      <c r="Q34" s="241">
        <v>1090</v>
      </c>
      <c r="R34" s="240">
        <v>49</v>
      </c>
    </row>
    <row r="35" spans="17:18" ht="12.75">
      <c r="Q35" s="241">
        <v>1105</v>
      </c>
      <c r="R35" s="240">
        <v>50</v>
      </c>
    </row>
    <row r="36" spans="17:18" ht="12.75">
      <c r="Q36" s="241">
        <v>1120</v>
      </c>
      <c r="R36" s="240">
        <v>51</v>
      </c>
    </row>
    <row r="37" spans="17:18" ht="12.75">
      <c r="Q37" s="242">
        <v>1135</v>
      </c>
      <c r="R37" s="82">
        <v>52</v>
      </c>
    </row>
    <row r="38" spans="17:18" ht="12.75">
      <c r="Q38" s="242">
        <v>1150</v>
      </c>
      <c r="R38" s="82">
        <v>53</v>
      </c>
    </row>
    <row r="39" spans="17:18" ht="12.75">
      <c r="Q39" s="242">
        <v>1165</v>
      </c>
      <c r="R39" s="82">
        <v>54</v>
      </c>
    </row>
    <row r="40" spans="17:18" ht="12.75">
      <c r="Q40" s="242">
        <v>1180</v>
      </c>
      <c r="R40" s="82">
        <v>55</v>
      </c>
    </row>
    <row r="41" spans="17:18" ht="12.75">
      <c r="Q41" s="242">
        <v>1195</v>
      </c>
      <c r="R41" s="82">
        <v>56</v>
      </c>
    </row>
    <row r="42" spans="17:18" ht="12.75">
      <c r="Q42" s="242">
        <v>1210</v>
      </c>
      <c r="R42" s="82">
        <v>57</v>
      </c>
    </row>
    <row r="43" spans="17:18" ht="12.75">
      <c r="Q43" s="242">
        <v>1225</v>
      </c>
      <c r="R43" s="82">
        <v>58</v>
      </c>
    </row>
    <row r="44" spans="17:18" ht="12.75">
      <c r="Q44" s="242">
        <v>1240</v>
      </c>
      <c r="R44" s="82">
        <v>59</v>
      </c>
    </row>
    <row r="45" spans="17:18" ht="12.75">
      <c r="Q45" s="242">
        <v>1255</v>
      </c>
      <c r="R45" s="82">
        <v>60</v>
      </c>
    </row>
    <row r="46" spans="17:18" ht="12.75">
      <c r="Q46" s="242">
        <v>1270</v>
      </c>
      <c r="R46" s="82">
        <v>61</v>
      </c>
    </row>
    <row r="47" spans="17:18" ht="12.75">
      <c r="Q47" s="242">
        <v>1285</v>
      </c>
      <c r="R47" s="82">
        <v>62</v>
      </c>
    </row>
    <row r="48" spans="17:18" ht="12.75">
      <c r="Q48" s="242">
        <v>1300</v>
      </c>
      <c r="R48" s="82">
        <v>63</v>
      </c>
    </row>
    <row r="49" spans="17:18" ht="12.75">
      <c r="Q49" s="242">
        <v>1315</v>
      </c>
      <c r="R49" s="82">
        <v>64</v>
      </c>
    </row>
    <row r="50" spans="17:18" ht="12.75">
      <c r="Q50" s="242">
        <v>1330</v>
      </c>
      <c r="R50" s="82">
        <v>65</v>
      </c>
    </row>
    <row r="51" spans="17:18" ht="12.75">
      <c r="Q51" s="242">
        <v>1345</v>
      </c>
      <c r="R51" s="82">
        <v>66</v>
      </c>
    </row>
    <row r="52" spans="17:18" ht="12.75">
      <c r="Q52" s="242">
        <v>1360</v>
      </c>
      <c r="R52" s="82">
        <v>67</v>
      </c>
    </row>
    <row r="53" spans="17:18" ht="12.75">
      <c r="Q53" s="242">
        <v>1375</v>
      </c>
      <c r="R53" s="82">
        <v>68</v>
      </c>
    </row>
    <row r="54" spans="17:18" ht="12.75">
      <c r="Q54" s="242">
        <v>1390</v>
      </c>
      <c r="R54" s="82">
        <v>69</v>
      </c>
    </row>
    <row r="55" spans="17:18" ht="12.75">
      <c r="Q55" s="242">
        <v>1405</v>
      </c>
      <c r="R55" s="82">
        <v>70</v>
      </c>
    </row>
    <row r="56" spans="17:18" ht="12.75">
      <c r="Q56" s="242">
        <v>1420</v>
      </c>
      <c r="R56" s="82">
        <v>71</v>
      </c>
    </row>
    <row r="57" spans="17:18" ht="12.75">
      <c r="Q57" s="242">
        <v>1435</v>
      </c>
      <c r="R57" s="82">
        <v>72</v>
      </c>
    </row>
    <row r="58" spans="17:18" ht="12.75">
      <c r="Q58" s="242">
        <v>1450</v>
      </c>
      <c r="R58" s="82">
        <v>73</v>
      </c>
    </row>
    <row r="59" spans="17:18" ht="12.75">
      <c r="Q59" s="242">
        <v>1465</v>
      </c>
      <c r="R59" s="82">
        <v>74</v>
      </c>
    </row>
    <row r="60" spans="17:18" ht="12.75">
      <c r="Q60" s="242">
        <v>1480</v>
      </c>
      <c r="R60" s="82">
        <v>75</v>
      </c>
    </row>
    <row r="61" spans="17:18" ht="12.75">
      <c r="Q61" s="242">
        <v>1495</v>
      </c>
      <c r="R61" s="82">
        <v>76</v>
      </c>
    </row>
    <row r="62" spans="17:18" ht="12.75">
      <c r="Q62" s="242">
        <v>1510</v>
      </c>
      <c r="R62" s="82">
        <v>77</v>
      </c>
    </row>
    <row r="63" spans="17:18" ht="12.75">
      <c r="Q63" s="242">
        <v>1525</v>
      </c>
      <c r="R63" s="82">
        <v>78</v>
      </c>
    </row>
    <row r="64" spans="17:18" ht="12.75">
      <c r="Q64" s="242">
        <v>1540</v>
      </c>
      <c r="R64" s="82">
        <v>79</v>
      </c>
    </row>
    <row r="65" spans="17:18" ht="12.75">
      <c r="Q65" s="242">
        <v>1555</v>
      </c>
      <c r="R65" s="82">
        <v>80</v>
      </c>
    </row>
    <row r="66" spans="17:18" ht="12.75">
      <c r="Q66" s="242">
        <v>1570</v>
      </c>
      <c r="R66" s="82">
        <v>81</v>
      </c>
    </row>
    <row r="67" spans="17:18" ht="12.75">
      <c r="Q67" s="242">
        <v>1585</v>
      </c>
      <c r="R67" s="82">
        <v>82</v>
      </c>
    </row>
    <row r="68" spans="17:18" ht="12.75">
      <c r="Q68" s="242">
        <v>1600</v>
      </c>
      <c r="R68" s="82">
        <v>83</v>
      </c>
    </row>
    <row r="69" spans="17:18" ht="12.75">
      <c r="Q69" s="242">
        <v>1615</v>
      </c>
      <c r="R69" s="82">
        <v>84</v>
      </c>
    </row>
    <row r="70" spans="17:18" ht="12.75">
      <c r="Q70" s="242">
        <v>1630</v>
      </c>
      <c r="R70" s="82">
        <v>85</v>
      </c>
    </row>
    <row r="71" spans="17:18" ht="12.75">
      <c r="Q71" s="242">
        <v>1645</v>
      </c>
      <c r="R71" s="82">
        <v>86</v>
      </c>
    </row>
    <row r="72" spans="17:18" ht="12.75">
      <c r="Q72" s="242">
        <v>1660</v>
      </c>
      <c r="R72" s="82">
        <v>87</v>
      </c>
    </row>
    <row r="73" spans="17:18" ht="12.75">
      <c r="Q73" s="242">
        <v>1675</v>
      </c>
      <c r="R73" s="82">
        <v>88</v>
      </c>
    </row>
    <row r="74" spans="17:18" ht="12.75">
      <c r="Q74" s="242">
        <v>1690</v>
      </c>
      <c r="R74" s="82">
        <v>89</v>
      </c>
    </row>
    <row r="75" spans="17:18" ht="12.75">
      <c r="Q75" s="242">
        <v>1705</v>
      </c>
      <c r="R75" s="82">
        <v>90</v>
      </c>
    </row>
    <row r="76" spans="17:18" ht="12.75">
      <c r="Q76" s="242">
        <v>1720</v>
      </c>
      <c r="R76" s="82">
        <v>91</v>
      </c>
    </row>
    <row r="77" spans="17:18" ht="12.75">
      <c r="Q77" s="242">
        <v>1735</v>
      </c>
      <c r="R77" s="82">
        <v>92</v>
      </c>
    </row>
    <row r="78" spans="17:18" ht="12.75">
      <c r="Q78" s="242">
        <v>1750</v>
      </c>
      <c r="R78" s="82">
        <v>93</v>
      </c>
    </row>
    <row r="79" spans="17:18" ht="12.75">
      <c r="Q79" s="241">
        <v>1765</v>
      </c>
      <c r="R79" s="240">
        <v>94</v>
      </c>
    </row>
    <row r="80" spans="17:18" ht="12.75">
      <c r="Q80" s="241">
        <v>1780</v>
      </c>
      <c r="R80" s="240">
        <v>95</v>
      </c>
    </row>
    <row r="81" spans="17:18" ht="12.75">
      <c r="Q81" s="241">
        <v>1794</v>
      </c>
      <c r="R81" s="240">
        <v>96</v>
      </c>
    </row>
    <row r="82" spans="17:18" ht="12.75">
      <c r="Q82" s="241">
        <v>1808</v>
      </c>
      <c r="R82" s="240">
        <v>97</v>
      </c>
    </row>
    <row r="83" spans="17:18" ht="12.75">
      <c r="Q83" s="241">
        <v>1822</v>
      </c>
      <c r="R83" s="240">
        <v>98</v>
      </c>
    </row>
    <row r="84" spans="17:18" ht="12.75">
      <c r="Q84" s="241">
        <v>1836</v>
      </c>
      <c r="R84" s="240">
        <v>99</v>
      </c>
    </row>
    <row r="85" spans="17:18" ht="12.75">
      <c r="Q85" s="241">
        <v>1850</v>
      </c>
      <c r="R85" s="240">
        <v>100</v>
      </c>
    </row>
  </sheetData>
  <sheetProtection/>
  <mergeCells count="23">
    <mergeCell ref="A1:O1"/>
    <mergeCell ref="A3:C3"/>
    <mergeCell ref="D3:E3"/>
    <mergeCell ref="A2:P2"/>
    <mergeCell ref="A4:C4"/>
    <mergeCell ref="K4:L4"/>
    <mergeCell ref="M3:P3"/>
    <mergeCell ref="A34:D34"/>
    <mergeCell ref="G34:M34"/>
    <mergeCell ref="N34:O34"/>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26" customWidth="1"/>
    <col min="2" max="2" width="7.7109375" style="26" bestFit="1" customWidth="1"/>
    <col min="3" max="3" width="14.421875" style="20" customWidth="1"/>
    <col min="4" max="4" width="20.8515625" style="52" customWidth="1"/>
    <col min="5" max="5" width="28.28125" style="52" customWidth="1"/>
    <col min="6" max="6" width="9.28125" style="178" customWidth="1"/>
    <col min="7" max="7" width="7.57421875" style="27" customWidth="1"/>
    <col min="8" max="8" width="2.140625" style="20" customWidth="1"/>
    <col min="9" max="9" width="4.421875" style="26" customWidth="1"/>
    <col min="10" max="10" width="6.140625" style="26" hidden="1" customWidth="1"/>
    <col min="11" max="11" width="6.57421875" style="26" customWidth="1"/>
    <col min="12" max="12" width="12.7109375" style="28" customWidth="1"/>
    <col min="13" max="13" width="25.57421875" style="56" customWidth="1"/>
    <col min="14" max="14" width="17.421875" style="56" customWidth="1"/>
    <col min="15" max="15" width="9.57421875" style="178" customWidth="1"/>
    <col min="16" max="16" width="7.7109375" style="20" customWidth="1"/>
    <col min="17" max="17" width="5.7109375" style="20" customWidth="1"/>
    <col min="18" max="19" width="9.140625" style="20" customWidth="1"/>
    <col min="20" max="20" width="9.140625" style="235" hidden="1" customWidth="1"/>
    <col min="21" max="21" width="9.140625" style="233" hidden="1" customWidth="1"/>
    <col min="22" max="16384" width="9.140625" style="20" customWidth="1"/>
  </cols>
  <sheetData>
    <row r="1" spans="1:21" s="10" customFormat="1" ht="53.25" customHeight="1">
      <c r="A1" s="517" t="s">
        <v>716</v>
      </c>
      <c r="B1" s="517"/>
      <c r="C1" s="517"/>
      <c r="D1" s="517"/>
      <c r="E1" s="517"/>
      <c r="F1" s="517"/>
      <c r="G1" s="517"/>
      <c r="H1" s="517"/>
      <c r="I1" s="517"/>
      <c r="J1" s="517"/>
      <c r="K1" s="517"/>
      <c r="L1" s="517"/>
      <c r="M1" s="517"/>
      <c r="N1" s="517"/>
      <c r="O1" s="517"/>
      <c r="P1" s="517"/>
      <c r="T1" s="234">
        <v>5454</v>
      </c>
      <c r="U1" s="230">
        <v>100</v>
      </c>
    </row>
    <row r="2" spans="1:21" s="10" customFormat="1" ht="24.75" customHeight="1">
      <c r="A2" s="518" t="s">
        <v>717</v>
      </c>
      <c r="B2" s="518"/>
      <c r="C2" s="518"/>
      <c r="D2" s="518"/>
      <c r="E2" s="518"/>
      <c r="F2" s="518"/>
      <c r="G2" s="518"/>
      <c r="H2" s="518"/>
      <c r="I2" s="518"/>
      <c r="J2" s="518"/>
      <c r="K2" s="518"/>
      <c r="L2" s="518"/>
      <c r="M2" s="518"/>
      <c r="N2" s="518"/>
      <c r="O2" s="518"/>
      <c r="P2" s="518"/>
      <c r="T2" s="234">
        <v>5464</v>
      </c>
      <c r="U2" s="230">
        <v>99</v>
      </c>
    </row>
    <row r="3" spans="1:21" s="11" customFormat="1" ht="21.75" customHeight="1">
      <c r="A3" s="519" t="s">
        <v>100</v>
      </c>
      <c r="B3" s="519"/>
      <c r="C3" s="519"/>
      <c r="D3" s="520" t="s">
        <v>730</v>
      </c>
      <c r="E3" s="520"/>
      <c r="F3" s="521" t="s">
        <v>772</v>
      </c>
      <c r="G3" s="521"/>
      <c r="H3" s="534" t="s">
        <v>732</v>
      </c>
      <c r="I3" s="534"/>
      <c r="J3" s="534"/>
      <c r="K3" s="534"/>
      <c r="L3" s="534"/>
      <c r="M3" s="227" t="s">
        <v>468</v>
      </c>
      <c r="N3" s="529" t="s">
        <v>738</v>
      </c>
      <c r="O3" s="529"/>
      <c r="P3" s="529"/>
      <c r="T3" s="234">
        <v>5474</v>
      </c>
      <c r="U3" s="230">
        <v>98</v>
      </c>
    </row>
    <row r="4" spans="1:21" s="11" customFormat="1" ht="17.25" customHeight="1">
      <c r="A4" s="524" t="s">
        <v>91</v>
      </c>
      <c r="B4" s="524"/>
      <c r="C4" s="524"/>
      <c r="D4" s="525" t="s">
        <v>552</v>
      </c>
      <c r="E4" s="525"/>
      <c r="F4" s="179"/>
      <c r="G4" s="32"/>
      <c r="H4" s="32"/>
      <c r="I4" s="32"/>
      <c r="J4" s="32"/>
      <c r="K4" s="32"/>
      <c r="L4" s="33"/>
      <c r="M4" s="76" t="s">
        <v>98</v>
      </c>
      <c r="N4" s="530" t="s">
        <v>725</v>
      </c>
      <c r="O4" s="530"/>
      <c r="P4" s="530"/>
      <c r="T4" s="234">
        <v>5484</v>
      </c>
      <c r="U4" s="230">
        <v>97</v>
      </c>
    </row>
    <row r="5" spans="1:21" s="10" customFormat="1" ht="19.5" customHeight="1">
      <c r="A5" s="12"/>
      <c r="B5" s="12"/>
      <c r="C5" s="13"/>
      <c r="D5" s="14"/>
      <c r="E5" s="15"/>
      <c r="F5" s="180"/>
      <c r="G5" s="15"/>
      <c r="H5" s="15"/>
      <c r="I5" s="12"/>
      <c r="J5" s="12"/>
      <c r="K5" s="12"/>
      <c r="L5" s="16"/>
      <c r="M5" s="17"/>
      <c r="N5" s="528">
        <v>41770.625423495374</v>
      </c>
      <c r="O5" s="528"/>
      <c r="P5" s="528"/>
      <c r="T5" s="234">
        <v>5494</v>
      </c>
      <c r="U5" s="230">
        <v>96</v>
      </c>
    </row>
    <row r="6" spans="1:21" s="18" customFormat="1" ht="24.75" customHeight="1">
      <c r="A6" s="526" t="s">
        <v>12</v>
      </c>
      <c r="B6" s="531" t="s">
        <v>86</v>
      </c>
      <c r="C6" s="533" t="s">
        <v>97</v>
      </c>
      <c r="D6" s="527" t="s">
        <v>14</v>
      </c>
      <c r="E6" s="527" t="s">
        <v>548</v>
      </c>
      <c r="F6" s="535" t="s">
        <v>15</v>
      </c>
      <c r="G6" s="522" t="s">
        <v>207</v>
      </c>
      <c r="I6" s="246" t="s">
        <v>16</v>
      </c>
      <c r="J6" s="247"/>
      <c r="K6" s="247"/>
      <c r="L6" s="247"/>
      <c r="M6" s="250" t="s">
        <v>466</v>
      </c>
      <c r="N6" s="383" t="s">
        <v>1217</v>
      </c>
      <c r="O6" s="257"/>
      <c r="P6" s="248"/>
      <c r="T6" s="235">
        <v>5504</v>
      </c>
      <c r="U6" s="233">
        <v>95</v>
      </c>
    </row>
    <row r="7" spans="1:21" ht="26.25" customHeight="1">
      <c r="A7" s="526"/>
      <c r="B7" s="532"/>
      <c r="C7" s="533"/>
      <c r="D7" s="527"/>
      <c r="E7" s="527"/>
      <c r="F7" s="535"/>
      <c r="G7" s="523"/>
      <c r="H7" s="19"/>
      <c r="I7" s="49" t="s">
        <v>12</v>
      </c>
      <c r="J7" s="46" t="s">
        <v>87</v>
      </c>
      <c r="K7" s="46" t="s">
        <v>86</v>
      </c>
      <c r="L7" s="47" t="s">
        <v>13</v>
      </c>
      <c r="M7" s="48" t="s">
        <v>14</v>
      </c>
      <c r="N7" s="48" t="s">
        <v>548</v>
      </c>
      <c r="O7" s="258" t="s">
        <v>15</v>
      </c>
      <c r="P7" s="46" t="s">
        <v>28</v>
      </c>
      <c r="T7" s="235">
        <v>5514</v>
      </c>
      <c r="U7" s="233">
        <v>94</v>
      </c>
    </row>
    <row r="8" spans="1:21" s="18" customFormat="1" ht="39.75" customHeight="1">
      <c r="A8" s="73">
        <v>1</v>
      </c>
      <c r="B8" s="270">
        <v>103</v>
      </c>
      <c r="C8" s="116">
        <v>36080</v>
      </c>
      <c r="D8" s="271" t="s">
        <v>915</v>
      </c>
      <c r="E8" s="172" t="s">
        <v>914</v>
      </c>
      <c r="F8" s="302" t="s">
        <v>1218</v>
      </c>
      <c r="G8" s="253"/>
      <c r="H8" s="21"/>
      <c r="I8" s="73">
        <v>1</v>
      </c>
      <c r="J8" s="198"/>
      <c r="K8" s="253">
        <v>172</v>
      </c>
      <c r="L8" s="116">
        <v>35638</v>
      </c>
      <c r="M8" s="199" t="s">
        <v>921</v>
      </c>
      <c r="N8" s="199" t="s">
        <v>922</v>
      </c>
      <c r="O8" s="117">
        <v>1395</v>
      </c>
      <c r="P8" s="269">
        <v>6</v>
      </c>
      <c r="T8" s="235">
        <v>5524</v>
      </c>
      <c r="U8" s="233">
        <v>93</v>
      </c>
    </row>
    <row r="9" spans="1:21" s="18" customFormat="1" ht="39.75" customHeight="1" thickBot="1">
      <c r="A9" s="375">
        <v>2</v>
      </c>
      <c r="B9" s="376">
        <v>110</v>
      </c>
      <c r="C9" s="377">
        <v>35990</v>
      </c>
      <c r="D9" s="378" t="s">
        <v>917</v>
      </c>
      <c r="E9" s="379" t="s">
        <v>918</v>
      </c>
      <c r="F9" s="438" t="s">
        <v>1219</v>
      </c>
      <c r="G9" s="381"/>
      <c r="H9" s="21"/>
      <c r="I9" s="73">
        <v>2</v>
      </c>
      <c r="J9" s="198"/>
      <c r="K9" s="253">
        <v>28</v>
      </c>
      <c r="L9" s="116">
        <v>36603</v>
      </c>
      <c r="M9" s="199" t="s">
        <v>906</v>
      </c>
      <c r="N9" s="199" t="s">
        <v>907</v>
      </c>
      <c r="O9" s="117">
        <v>1358</v>
      </c>
      <c r="P9" s="269">
        <v>4</v>
      </c>
      <c r="T9" s="235">
        <v>5534</v>
      </c>
      <c r="U9" s="233">
        <v>92</v>
      </c>
    </row>
    <row r="10" spans="1:21" s="18" customFormat="1" ht="39.75" customHeight="1">
      <c r="A10" s="368">
        <v>3</v>
      </c>
      <c r="B10" s="369">
        <v>105</v>
      </c>
      <c r="C10" s="370">
        <v>36183</v>
      </c>
      <c r="D10" s="371" t="s">
        <v>916</v>
      </c>
      <c r="E10" s="372" t="s">
        <v>914</v>
      </c>
      <c r="F10" s="373">
        <v>1317</v>
      </c>
      <c r="G10" s="374"/>
      <c r="H10" s="21"/>
      <c r="I10" s="73">
        <v>3</v>
      </c>
      <c r="J10" s="198"/>
      <c r="K10" s="253">
        <v>103</v>
      </c>
      <c r="L10" s="116">
        <v>36080</v>
      </c>
      <c r="M10" s="199" t="s">
        <v>915</v>
      </c>
      <c r="N10" s="199" t="s">
        <v>914</v>
      </c>
      <c r="O10" s="117">
        <v>1287</v>
      </c>
      <c r="P10" s="269">
        <v>1</v>
      </c>
      <c r="T10" s="235">
        <v>5544</v>
      </c>
      <c r="U10" s="233">
        <v>91</v>
      </c>
    </row>
    <row r="11" spans="1:21" s="18" customFormat="1" ht="39.75" customHeight="1">
      <c r="A11" s="73">
        <v>4</v>
      </c>
      <c r="B11" s="270">
        <v>28</v>
      </c>
      <c r="C11" s="116">
        <v>36603</v>
      </c>
      <c r="D11" s="271" t="s">
        <v>906</v>
      </c>
      <c r="E11" s="172" t="s">
        <v>907</v>
      </c>
      <c r="F11" s="117">
        <v>1358</v>
      </c>
      <c r="G11" s="253"/>
      <c r="H11" s="21"/>
      <c r="I11" s="73">
        <v>4</v>
      </c>
      <c r="J11" s="198"/>
      <c r="K11" s="253">
        <v>110</v>
      </c>
      <c r="L11" s="116">
        <v>35990</v>
      </c>
      <c r="M11" s="199" t="s">
        <v>917</v>
      </c>
      <c r="N11" s="199" t="s">
        <v>918</v>
      </c>
      <c r="O11" s="117">
        <v>1287</v>
      </c>
      <c r="P11" s="269">
        <v>2</v>
      </c>
      <c r="T11" s="235">
        <v>5554</v>
      </c>
      <c r="U11" s="233">
        <v>90</v>
      </c>
    </row>
    <row r="12" spans="1:21" s="18" customFormat="1" ht="39.75" customHeight="1">
      <c r="A12" s="73">
        <v>5</v>
      </c>
      <c r="B12" s="270">
        <v>188</v>
      </c>
      <c r="C12" s="116">
        <v>35621</v>
      </c>
      <c r="D12" s="271" t="s">
        <v>934</v>
      </c>
      <c r="E12" s="172" t="s">
        <v>926</v>
      </c>
      <c r="F12" s="117">
        <v>1375</v>
      </c>
      <c r="G12" s="253"/>
      <c r="H12" s="21"/>
      <c r="I12" s="73">
        <v>5</v>
      </c>
      <c r="J12" s="198"/>
      <c r="K12" s="253">
        <v>105</v>
      </c>
      <c r="L12" s="116">
        <v>36183</v>
      </c>
      <c r="M12" s="199" t="s">
        <v>916</v>
      </c>
      <c r="N12" s="199" t="s">
        <v>914</v>
      </c>
      <c r="O12" s="117">
        <v>1317</v>
      </c>
      <c r="P12" s="269">
        <v>3</v>
      </c>
      <c r="T12" s="235">
        <v>5564</v>
      </c>
      <c r="U12" s="233">
        <v>89</v>
      </c>
    </row>
    <row r="13" spans="1:21" s="18" customFormat="1" ht="39.75" customHeight="1">
      <c r="A13" s="73">
        <v>6</v>
      </c>
      <c r="B13" s="270">
        <v>172</v>
      </c>
      <c r="C13" s="116">
        <v>35638</v>
      </c>
      <c r="D13" s="271" t="s">
        <v>921</v>
      </c>
      <c r="E13" s="172" t="s">
        <v>922</v>
      </c>
      <c r="F13" s="117">
        <v>1395</v>
      </c>
      <c r="G13" s="253"/>
      <c r="H13" s="21"/>
      <c r="I13" s="73">
        <v>6</v>
      </c>
      <c r="J13" s="198"/>
      <c r="K13" s="253">
        <v>188</v>
      </c>
      <c r="L13" s="116">
        <v>35621</v>
      </c>
      <c r="M13" s="199" t="s">
        <v>934</v>
      </c>
      <c r="N13" s="199" t="s">
        <v>926</v>
      </c>
      <c r="O13" s="117">
        <v>1375</v>
      </c>
      <c r="P13" s="269">
        <v>5</v>
      </c>
      <c r="T13" s="235">
        <v>5574</v>
      </c>
      <c r="U13" s="233">
        <v>88</v>
      </c>
    </row>
    <row r="14" spans="1:21" s="18" customFormat="1" ht="39.75" customHeight="1">
      <c r="A14" s="73">
        <v>7</v>
      </c>
      <c r="B14" s="270">
        <v>190</v>
      </c>
      <c r="C14" s="116">
        <v>36557</v>
      </c>
      <c r="D14" s="271" t="s">
        <v>931</v>
      </c>
      <c r="E14" s="172" t="s">
        <v>926</v>
      </c>
      <c r="F14" s="117">
        <v>1435</v>
      </c>
      <c r="G14" s="253"/>
      <c r="H14" s="21"/>
      <c r="I14" s="73">
        <v>7</v>
      </c>
      <c r="J14" s="198"/>
      <c r="K14" s="253">
        <v>190</v>
      </c>
      <c r="L14" s="116">
        <v>36557</v>
      </c>
      <c r="M14" s="199" t="s">
        <v>931</v>
      </c>
      <c r="N14" s="199" t="s">
        <v>926</v>
      </c>
      <c r="O14" s="117">
        <v>1435</v>
      </c>
      <c r="P14" s="269">
        <v>7</v>
      </c>
      <c r="T14" s="235">
        <v>5584</v>
      </c>
      <c r="U14" s="233">
        <v>87</v>
      </c>
    </row>
    <row r="15" spans="1:21" s="18" customFormat="1" ht="39.75" customHeight="1">
      <c r="A15" s="73" t="s">
        <v>877</v>
      </c>
      <c r="B15" s="270">
        <v>10</v>
      </c>
      <c r="C15" s="116">
        <v>35538</v>
      </c>
      <c r="D15" s="271" t="s">
        <v>902</v>
      </c>
      <c r="E15" s="172" t="s">
        <v>903</v>
      </c>
      <c r="F15" s="117" t="s">
        <v>1199</v>
      </c>
      <c r="G15" s="253"/>
      <c r="H15" s="21"/>
      <c r="I15" s="73">
        <v>8</v>
      </c>
      <c r="J15" s="198"/>
      <c r="K15" s="253">
        <v>10</v>
      </c>
      <c r="L15" s="116">
        <v>35538</v>
      </c>
      <c r="M15" s="199" t="s">
        <v>902</v>
      </c>
      <c r="N15" s="199" t="s">
        <v>903</v>
      </c>
      <c r="O15" s="117" t="s">
        <v>1199</v>
      </c>
      <c r="P15" s="269" t="s">
        <v>877</v>
      </c>
      <c r="T15" s="235">
        <v>5594</v>
      </c>
      <c r="U15" s="233">
        <v>86</v>
      </c>
    </row>
    <row r="16" spans="1:21" s="18" customFormat="1" ht="39.75" customHeight="1">
      <c r="A16" s="73"/>
      <c r="B16" s="270"/>
      <c r="C16" s="116"/>
      <c r="D16" s="271"/>
      <c r="E16" s="172"/>
      <c r="F16" s="117"/>
      <c r="G16" s="253"/>
      <c r="H16" s="21"/>
      <c r="I16" s="246" t="s">
        <v>17</v>
      </c>
      <c r="J16" s="247"/>
      <c r="K16" s="247"/>
      <c r="L16" s="247"/>
      <c r="M16" s="250" t="s">
        <v>466</v>
      </c>
      <c r="N16" s="247"/>
      <c r="O16" s="257"/>
      <c r="P16" s="248"/>
      <c r="T16" s="235">
        <v>5604</v>
      </c>
      <c r="U16" s="233">
        <v>85</v>
      </c>
    </row>
    <row r="17" spans="1:21" s="18" customFormat="1" ht="39.75" customHeight="1">
      <c r="A17" s="73"/>
      <c r="B17" s="270"/>
      <c r="C17" s="116"/>
      <c r="D17" s="271"/>
      <c r="E17" s="172"/>
      <c r="F17" s="117"/>
      <c r="G17" s="253"/>
      <c r="H17" s="21"/>
      <c r="I17" s="49" t="s">
        <v>12</v>
      </c>
      <c r="J17" s="46" t="s">
        <v>87</v>
      </c>
      <c r="K17" s="46" t="s">
        <v>86</v>
      </c>
      <c r="L17" s="47" t="s">
        <v>13</v>
      </c>
      <c r="M17" s="48" t="s">
        <v>14</v>
      </c>
      <c r="N17" s="48" t="s">
        <v>548</v>
      </c>
      <c r="O17" s="258" t="s">
        <v>15</v>
      </c>
      <c r="P17" s="46" t="s">
        <v>28</v>
      </c>
      <c r="T17" s="235">
        <v>5624</v>
      </c>
      <c r="U17" s="233">
        <v>84</v>
      </c>
    </row>
    <row r="18" spans="1:21" s="18" customFormat="1" ht="39.75" customHeight="1">
      <c r="A18" s="73"/>
      <c r="B18" s="270"/>
      <c r="C18" s="116"/>
      <c r="D18" s="271"/>
      <c r="E18" s="172"/>
      <c r="F18" s="117"/>
      <c r="G18" s="253"/>
      <c r="H18" s="21"/>
      <c r="I18" s="73">
        <v>1</v>
      </c>
      <c r="J18" s="198"/>
      <c r="K18" s="253" t="s">
        <v>715</v>
      </c>
      <c r="L18" s="116" t="s">
        <v>715</v>
      </c>
      <c r="M18" s="199" t="s">
        <v>715</v>
      </c>
      <c r="N18" s="199" t="s">
        <v>715</v>
      </c>
      <c r="O18" s="181"/>
      <c r="P18" s="269"/>
      <c r="T18" s="235">
        <v>5644</v>
      </c>
      <c r="U18" s="233">
        <v>83</v>
      </c>
    </row>
    <row r="19" spans="1:21" s="18" customFormat="1" ht="39.75" customHeight="1">
      <c r="A19" s="73"/>
      <c r="B19" s="270"/>
      <c r="C19" s="116"/>
      <c r="D19" s="271"/>
      <c r="E19" s="172"/>
      <c r="F19" s="117"/>
      <c r="G19" s="253"/>
      <c r="H19" s="21"/>
      <c r="I19" s="73">
        <v>2</v>
      </c>
      <c r="J19" s="198"/>
      <c r="K19" s="253"/>
      <c r="L19" s="116"/>
      <c r="M19" s="199"/>
      <c r="N19" s="199"/>
      <c r="O19" s="181"/>
      <c r="P19" s="269"/>
      <c r="T19" s="235">
        <v>5664</v>
      </c>
      <c r="U19" s="233">
        <v>82</v>
      </c>
    </row>
    <row r="20" spans="1:21" s="18" customFormat="1" ht="39.75" customHeight="1">
      <c r="A20" s="73"/>
      <c r="B20" s="270"/>
      <c r="C20" s="116"/>
      <c r="D20" s="271"/>
      <c r="E20" s="172"/>
      <c r="F20" s="181"/>
      <c r="G20" s="253"/>
      <c r="H20" s="21"/>
      <c r="I20" s="73">
        <v>3</v>
      </c>
      <c r="J20" s="198"/>
      <c r="K20" s="253"/>
      <c r="L20" s="116"/>
      <c r="M20" s="199"/>
      <c r="N20" s="199"/>
      <c r="O20" s="181"/>
      <c r="P20" s="269"/>
      <c r="T20" s="235">
        <v>5684</v>
      </c>
      <c r="U20" s="233">
        <v>81</v>
      </c>
    </row>
    <row r="21" spans="1:21" s="18" customFormat="1" ht="39.75" customHeight="1">
      <c r="A21" s="73"/>
      <c r="B21" s="270"/>
      <c r="C21" s="116"/>
      <c r="D21" s="271"/>
      <c r="E21" s="172"/>
      <c r="F21" s="181"/>
      <c r="G21" s="253"/>
      <c r="H21" s="21"/>
      <c r="I21" s="73">
        <v>4</v>
      </c>
      <c r="J21" s="198"/>
      <c r="K21" s="253"/>
      <c r="L21" s="116"/>
      <c r="M21" s="199"/>
      <c r="N21" s="199"/>
      <c r="O21" s="181"/>
      <c r="P21" s="269"/>
      <c r="T21" s="235">
        <v>5704</v>
      </c>
      <c r="U21" s="233">
        <v>80</v>
      </c>
    </row>
    <row r="22" spans="1:21" s="18" customFormat="1" ht="39.75" customHeight="1">
      <c r="A22" s="73"/>
      <c r="B22" s="270"/>
      <c r="C22" s="116"/>
      <c r="D22" s="271"/>
      <c r="E22" s="172"/>
      <c r="F22" s="181"/>
      <c r="G22" s="253"/>
      <c r="H22" s="21"/>
      <c r="I22" s="73">
        <v>5</v>
      </c>
      <c r="J22" s="198"/>
      <c r="K22" s="253"/>
      <c r="L22" s="116"/>
      <c r="M22" s="199"/>
      <c r="N22" s="199"/>
      <c r="O22" s="181"/>
      <c r="P22" s="269"/>
      <c r="T22" s="235">
        <v>5724</v>
      </c>
      <c r="U22" s="233">
        <v>79</v>
      </c>
    </row>
    <row r="23" spans="1:21" s="18" customFormat="1" ht="39.75" customHeight="1">
      <c r="A23" s="73"/>
      <c r="B23" s="270"/>
      <c r="C23" s="116"/>
      <c r="D23" s="271"/>
      <c r="E23" s="172"/>
      <c r="F23" s="181"/>
      <c r="G23" s="253"/>
      <c r="H23" s="21"/>
      <c r="I23" s="73">
        <v>6</v>
      </c>
      <c r="J23" s="198"/>
      <c r="K23" s="253"/>
      <c r="L23" s="116"/>
      <c r="M23" s="199"/>
      <c r="N23" s="199"/>
      <c r="O23" s="181"/>
      <c r="P23" s="269"/>
      <c r="T23" s="235">
        <v>5744</v>
      </c>
      <c r="U23" s="233">
        <v>78</v>
      </c>
    </row>
    <row r="24" spans="1:21" s="18" customFormat="1" ht="39.75" customHeight="1">
      <c r="A24" s="73"/>
      <c r="B24" s="270"/>
      <c r="C24" s="116"/>
      <c r="D24" s="271"/>
      <c r="E24" s="172"/>
      <c r="F24" s="181"/>
      <c r="G24" s="253"/>
      <c r="H24" s="21"/>
      <c r="I24" s="73">
        <v>7</v>
      </c>
      <c r="J24" s="198"/>
      <c r="K24" s="253"/>
      <c r="L24" s="116"/>
      <c r="M24" s="199"/>
      <c r="N24" s="199"/>
      <c r="O24" s="181"/>
      <c r="P24" s="269"/>
      <c r="T24" s="235">
        <v>5764</v>
      </c>
      <c r="U24" s="233">
        <v>77</v>
      </c>
    </row>
    <row r="25" spans="1:21" s="18" customFormat="1" ht="39.75" customHeight="1">
      <c r="A25" s="73"/>
      <c r="B25" s="270"/>
      <c r="C25" s="116"/>
      <c r="D25" s="271"/>
      <c r="E25" s="172"/>
      <c r="F25" s="181"/>
      <c r="G25" s="253"/>
      <c r="H25" s="21"/>
      <c r="I25" s="73">
        <v>8</v>
      </c>
      <c r="J25" s="198"/>
      <c r="K25" s="253"/>
      <c r="L25" s="116"/>
      <c r="M25" s="199"/>
      <c r="N25" s="199"/>
      <c r="O25" s="181"/>
      <c r="P25" s="269"/>
      <c r="T25" s="235">
        <v>5784</v>
      </c>
      <c r="U25" s="233">
        <v>76</v>
      </c>
    </row>
    <row r="26" spans="1:21" s="18" customFormat="1" ht="39.75" customHeight="1">
      <c r="A26" s="73"/>
      <c r="B26" s="270"/>
      <c r="C26" s="116"/>
      <c r="D26" s="271"/>
      <c r="E26" s="172"/>
      <c r="F26" s="181"/>
      <c r="G26" s="253"/>
      <c r="H26" s="21"/>
      <c r="I26" s="246" t="s">
        <v>18</v>
      </c>
      <c r="J26" s="247"/>
      <c r="K26" s="247"/>
      <c r="L26" s="247"/>
      <c r="M26" s="250" t="s">
        <v>466</v>
      </c>
      <c r="N26" s="247"/>
      <c r="O26" s="257"/>
      <c r="P26" s="248"/>
      <c r="T26" s="235">
        <v>5804</v>
      </c>
      <c r="U26" s="233">
        <v>75</v>
      </c>
    </row>
    <row r="27" spans="1:21" s="18" customFormat="1" ht="39.75" customHeight="1">
      <c r="A27" s="73"/>
      <c r="B27" s="270"/>
      <c r="C27" s="116"/>
      <c r="D27" s="271"/>
      <c r="E27" s="172"/>
      <c r="F27" s="181"/>
      <c r="G27" s="253"/>
      <c r="H27" s="21"/>
      <c r="I27" s="49" t="s">
        <v>12</v>
      </c>
      <c r="J27" s="46" t="s">
        <v>87</v>
      </c>
      <c r="K27" s="46" t="s">
        <v>86</v>
      </c>
      <c r="L27" s="47" t="s">
        <v>13</v>
      </c>
      <c r="M27" s="48" t="s">
        <v>14</v>
      </c>
      <c r="N27" s="48" t="s">
        <v>548</v>
      </c>
      <c r="O27" s="258" t="s">
        <v>15</v>
      </c>
      <c r="P27" s="46" t="s">
        <v>28</v>
      </c>
      <c r="T27" s="235">
        <v>5824</v>
      </c>
      <c r="U27" s="233">
        <v>74</v>
      </c>
    </row>
    <row r="28" spans="1:21" s="18" customFormat="1" ht="39.75" customHeight="1">
      <c r="A28" s="73"/>
      <c r="B28" s="270"/>
      <c r="C28" s="116"/>
      <c r="D28" s="271"/>
      <c r="E28" s="172"/>
      <c r="F28" s="181"/>
      <c r="G28" s="253"/>
      <c r="H28" s="21"/>
      <c r="I28" s="73">
        <v>1</v>
      </c>
      <c r="J28" s="198"/>
      <c r="K28" s="253" t="s">
        <v>715</v>
      </c>
      <c r="L28" s="116" t="s">
        <v>715</v>
      </c>
      <c r="M28" s="199" t="s">
        <v>715</v>
      </c>
      <c r="N28" s="199" t="s">
        <v>715</v>
      </c>
      <c r="O28" s="181"/>
      <c r="P28" s="269"/>
      <c r="T28" s="235">
        <v>5844</v>
      </c>
      <c r="U28" s="233">
        <v>73</v>
      </c>
    </row>
    <row r="29" spans="1:21" s="18" customFormat="1" ht="39.75" customHeight="1">
      <c r="A29" s="73"/>
      <c r="B29" s="270"/>
      <c r="C29" s="116"/>
      <c r="D29" s="271"/>
      <c r="E29" s="172"/>
      <c r="F29" s="181"/>
      <c r="G29" s="253"/>
      <c r="H29" s="21"/>
      <c r="I29" s="73">
        <v>2</v>
      </c>
      <c r="J29" s="198"/>
      <c r="K29" s="253"/>
      <c r="L29" s="116"/>
      <c r="M29" s="199"/>
      <c r="N29" s="199"/>
      <c r="O29" s="181"/>
      <c r="P29" s="269"/>
      <c r="T29" s="235">
        <v>5864</v>
      </c>
      <c r="U29" s="233">
        <v>72</v>
      </c>
    </row>
    <row r="30" spans="1:21" s="18" customFormat="1" ht="39.75" customHeight="1">
      <c r="A30" s="73"/>
      <c r="B30" s="270"/>
      <c r="C30" s="116"/>
      <c r="D30" s="271"/>
      <c r="E30" s="172"/>
      <c r="F30" s="181"/>
      <c r="G30" s="253"/>
      <c r="H30" s="21"/>
      <c r="I30" s="73">
        <v>3</v>
      </c>
      <c r="J30" s="198"/>
      <c r="K30" s="253"/>
      <c r="L30" s="116"/>
      <c r="M30" s="199"/>
      <c r="N30" s="199"/>
      <c r="O30" s="181"/>
      <c r="P30" s="269"/>
      <c r="T30" s="235">
        <v>5884</v>
      </c>
      <c r="U30" s="233">
        <v>71</v>
      </c>
    </row>
    <row r="31" spans="1:21" s="18" customFormat="1" ht="39.75" customHeight="1">
      <c r="A31" s="73"/>
      <c r="B31" s="270"/>
      <c r="C31" s="116"/>
      <c r="D31" s="271"/>
      <c r="E31" s="172"/>
      <c r="F31" s="181"/>
      <c r="G31" s="253"/>
      <c r="H31" s="21"/>
      <c r="I31" s="73">
        <v>4</v>
      </c>
      <c r="J31" s="198"/>
      <c r="K31" s="253"/>
      <c r="L31" s="116"/>
      <c r="M31" s="199"/>
      <c r="N31" s="199"/>
      <c r="O31" s="181"/>
      <c r="P31" s="269"/>
      <c r="T31" s="235">
        <v>5904</v>
      </c>
      <c r="U31" s="233">
        <v>70</v>
      </c>
    </row>
    <row r="32" spans="1:21" s="18" customFormat="1" ht="39.75" customHeight="1">
      <c r="A32" s="73"/>
      <c r="B32" s="270"/>
      <c r="C32" s="116"/>
      <c r="D32" s="271"/>
      <c r="E32" s="172"/>
      <c r="F32" s="181"/>
      <c r="G32" s="253"/>
      <c r="H32" s="21"/>
      <c r="I32" s="73">
        <v>5</v>
      </c>
      <c r="J32" s="198"/>
      <c r="K32" s="253"/>
      <c r="L32" s="116"/>
      <c r="M32" s="199"/>
      <c r="N32" s="199"/>
      <c r="O32" s="181"/>
      <c r="P32" s="269"/>
      <c r="T32" s="235">
        <v>5924</v>
      </c>
      <c r="U32" s="233">
        <v>69</v>
      </c>
    </row>
    <row r="33" spans="1:21" s="18" customFormat="1" ht="39.75" customHeight="1">
      <c r="A33" s="73"/>
      <c r="B33" s="270"/>
      <c r="C33" s="116"/>
      <c r="D33" s="271"/>
      <c r="E33" s="172"/>
      <c r="F33" s="181"/>
      <c r="G33" s="253"/>
      <c r="H33" s="21"/>
      <c r="I33" s="73">
        <v>6</v>
      </c>
      <c r="J33" s="198"/>
      <c r="K33" s="253"/>
      <c r="L33" s="116"/>
      <c r="M33" s="199"/>
      <c r="N33" s="199"/>
      <c r="O33" s="181"/>
      <c r="P33" s="269"/>
      <c r="T33" s="235">
        <v>5944</v>
      </c>
      <c r="U33" s="233">
        <v>68</v>
      </c>
    </row>
    <row r="34" spans="1:21" s="18" customFormat="1" ht="39.75" customHeight="1">
      <c r="A34" s="73"/>
      <c r="B34" s="270"/>
      <c r="C34" s="116"/>
      <c r="D34" s="271"/>
      <c r="E34" s="172"/>
      <c r="F34" s="181"/>
      <c r="G34" s="253"/>
      <c r="H34" s="21"/>
      <c r="I34" s="73">
        <v>7</v>
      </c>
      <c r="J34" s="198"/>
      <c r="K34" s="253"/>
      <c r="L34" s="116"/>
      <c r="M34" s="199"/>
      <c r="N34" s="199"/>
      <c r="O34" s="181"/>
      <c r="P34" s="269"/>
      <c r="T34" s="235">
        <v>5964</v>
      </c>
      <c r="U34" s="233">
        <v>67</v>
      </c>
    </row>
    <row r="35" spans="1:21" s="18" customFormat="1" ht="39.75" customHeight="1">
      <c r="A35" s="73"/>
      <c r="B35" s="270"/>
      <c r="C35" s="116"/>
      <c r="D35" s="271"/>
      <c r="E35" s="172"/>
      <c r="F35" s="181"/>
      <c r="G35" s="253"/>
      <c r="H35" s="21"/>
      <c r="I35" s="73">
        <v>8</v>
      </c>
      <c r="J35" s="198"/>
      <c r="K35" s="253"/>
      <c r="L35" s="116"/>
      <c r="M35" s="199"/>
      <c r="N35" s="199"/>
      <c r="O35" s="181"/>
      <c r="P35" s="269"/>
      <c r="T35" s="235">
        <v>5984</v>
      </c>
      <c r="U35" s="233">
        <v>66</v>
      </c>
    </row>
    <row r="36" spans="1:21" ht="13.5" customHeight="1">
      <c r="A36" s="35"/>
      <c r="B36" s="35"/>
      <c r="C36" s="36"/>
      <c r="D36" s="57"/>
      <c r="E36" s="37"/>
      <c r="F36" s="182"/>
      <c r="G36" s="39"/>
      <c r="I36" s="40"/>
      <c r="J36" s="41"/>
      <c r="K36" s="42"/>
      <c r="L36" s="43"/>
      <c r="M36" s="53"/>
      <c r="N36" s="53"/>
      <c r="O36" s="176"/>
      <c r="P36" s="42"/>
      <c r="T36" s="235">
        <v>10204</v>
      </c>
      <c r="U36" s="233">
        <v>55</v>
      </c>
    </row>
    <row r="37" spans="1:21" ht="14.25" customHeight="1">
      <c r="A37" s="29" t="s">
        <v>19</v>
      </c>
      <c r="B37" s="29"/>
      <c r="C37" s="29"/>
      <c r="D37" s="58"/>
      <c r="E37" s="51" t="s">
        <v>0</v>
      </c>
      <c r="F37" s="183" t="s">
        <v>1</v>
      </c>
      <c r="G37" s="26"/>
      <c r="H37" s="30" t="s">
        <v>2</v>
      </c>
      <c r="I37" s="30"/>
      <c r="J37" s="30"/>
      <c r="K37" s="30"/>
      <c r="M37" s="54" t="s">
        <v>3</v>
      </c>
      <c r="N37" s="55" t="s">
        <v>3</v>
      </c>
      <c r="O37" s="177" t="s">
        <v>3</v>
      </c>
      <c r="P37" s="29"/>
      <c r="Q37" s="31"/>
      <c r="T37" s="235">
        <v>10224</v>
      </c>
      <c r="U37" s="233">
        <v>54</v>
      </c>
    </row>
    <row r="38" spans="20:21" ht="12.75">
      <c r="T38" s="235">
        <v>10244</v>
      </c>
      <c r="U38" s="233">
        <v>53</v>
      </c>
    </row>
    <row r="39" spans="20:21" ht="12.75">
      <c r="T39" s="235">
        <v>10264</v>
      </c>
      <c r="U39" s="233">
        <v>52</v>
      </c>
    </row>
    <row r="40" spans="20:21" ht="12.75">
      <c r="T40" s="235">
        <v>10284</v>
      </c>
      <c r="U40" s="233">
        <v>51</v>
      </c>
    </row>
    <row r="41" spans="20:21" ht="12.75">
      <c r="T41" s="235">
        <v>10304</v>
      </c>
      <c r="U41" s="233">
        <v>50</v>
      </c>
    </row>
    <row r="42" spans="20:21" ht="12.75">
      <c r="T42" s="235">
        <v>10334</v>
      </c>
      <c r="U42" s="233">
        <v>49</v>
      </c>
    </row>
    <row r="43" spans="20:21" ht="12.75">
      <c r="T43" s="235">
        <v>10364</v>
      </c>
      <c r="U43" s="233">
        <v>48</v>
      </c>
    </row>
    <row r="44" spans="20:21" ht="12.75">
      <c r="T44" s="235">
        <v>10394</v>
      </c>
      <c r="U44" s="233">
        <v>47</v>
      </c>
    </row>
    <row r="45" spans="20:21" ht="12.75">
      <c r="T45" s="235">
        <v>10424</v>
      </c>
      <c r="U45" s="233">
        <v>46</v>
      </c>
    </row>
    <row r="46" spans="20:21" ht="12.75">
      <c r="T46" s="235">
        <v>10454</v>
      </c>
      <c r="U46" s="233">
        <v>45</v>
      </c>
    </row>
    <row r="47" spans="20:21" ht="12.75">
      <c r="T47" s="235">
        <v>10484</v>
      </c>
      <c r="U47" s="233">
        <v>44</v>
      </c>
    </row>
    <row r="48" spans="20:21" ht="12.75">
      <c r="T48" s="235">
        <v>10514</v>
      </c>
      <c r="U48" s="233">
        <v>43</v>
      </c>
    </row>
    <row r="49" spans="20:21" ht="12.75">
      <c r="T49" s="235">
        <v>10544</v>
      </c>
      <c r="U49" s="233">
        <v>42</v>
      </c>
    </row>
    <row r="50" spans="20:21" ht="12.75">
      <c r="T50" s="235">
        <v>10574</v>
      </c>
      <c r="U50" s="233">
        <v>41</v>
      </c>
    </row>
    <row r="51" spans="20:21" ht="12.75">
      <c r="T51" s="235">
        <v>10604</v>
      </c>
      <c r="U51" s="233">
        <v>40</v>
      </c>
    </row>
    <row r="52" spans="20:21" ht="12.75">
      <c r="T52" s="235">
        <v>10634</v>
      </c>
      <c r="U52" s="233">
        <v>39</v>
      </c>
    </row>
    <row r="53" spans="20:21" ht="12.75">
      <c r="T53" s="235">
        <v>10664</v>
      </c>
      <c r="U53" s="233">
        <v>38</v>
      </c>
    </row>
    <row r="54" spans="20:21" ht="12.75">
      <c r="T54" s="235">
        <v>10694</v>
      </c>
      <c r="U54" s="233">
        <v>37</v>
      </c>
    </row>
    <row r="55" spans="20:21" ht="12.75">
      <c r="T55" s="235">
        <v>10734</v>
      </c>
      <c r="U55" s="233">
        <v>36</v>
      </c>
    </row>
    <row r="56" spans="20:21" ht="12.75">
      <c r="T56" s="235">
        <v>10774</v>
      </c>
      <c r="U56" s="233">
        <v>35</v>
      </c>
    </row>
    <row r="57" spans="20:21" ht="12.75">
      <c r="T57" s="235">
        <v>10814</v>
      </c>
      <c r="U57" s="233">
        <v>34</v>
      </c>
    </row>
    <row r="58" spans="20:21" ht="12.75">
      <c r="T58" s="235">
        <v>10854</v>
      </c>
      <c r="U58" s="233">
        <v>33</v>
      </c>
    </row>
    <row r="59" spans="20:21" ht="12.75">
      <c r="T59" s="235">
        <v>10894</v>
      </c>
      <c r="U59" s="233">
        <v>32</v>
      </c>
    </row>
    <row r="60" spans="20:21" ht="12.75">
      <c r="T60" s="235">
        <v>10934</v>
      </c>
      <c r="U60" s="233">
        <v>31</v>
      </c>
    </row>
    <row r="61" spans="20:21" ht="12.75">
      <c r="T61" s="235">
        <v>10974</v>
      </c>
      <c r="U61" s="233">
        <v>30</v>
      </c>
    </row>
    <row r="62" spans="20:21" ht="12.75">
      <c r="T62" s="235">
        <v>11014</v>
      </c>
      <c r="U62" s="233">
        <v>29</v>
      </c>
    </row>
    <row r="63" spans="20:21" ht="12.75">
      <c r="T63" s="235">
        <v>11054</v>
      </c>
      <c r="U63" s="233">
        <v>28</v>
      </c>
    </row>
    <row r="64" spans="20:21" ht="12.75">
      <c r="T64" s="235">
        <v>11094</v>
      </c>
      <c r="U64" s="233">
        <v>27</v>
      </c>
    </row>
    <row r="65" spans="20:21" ht="12.75">
      <c r="T65" s="235">
        <v>11134</v>
      </c>
      <c r="U65" s="233">
        <v>26</v>
      </c>
    </row>
    <row r="66" spans="20:21" ht="12.75">
      <c r="T66" s="235">
        <v>11174</v>
      </c>
      <c r="U66" s="233">
        <v>25</v>
      </c>
    </row>
    <row r="67" spans="20:21" ht="12.75">
      <c r="T67" s="235">
        <v>11224</v>
      </c>
      <c r="U67" s="233">
        <v>24</v>
      </c>
    </row>
    <row r="68" spans="20:21" ht="12.75">
      <c r="T68" s="235">
        <v>11274</v>
      </c>
      <c r="U68" s="233">
        <v>23</v>
      </c>
    </row>
    <row r="69" spans="20:21" ht="12.75">
      <c r="T69" s="235">
        <v>11324</v>
      </c>
      <c r="U69" s="233">
        <v>22</v>
      </c>
    </row>
    <row r="70" spans="20:21" ht="12.75">
      <c r="T70" s="235">
        <v>11374</v>
      </c>
      <c r="U70" s="233">
        <v>21</v>
      </c>
    </row>
    <row r="71" spans="20:21" ht="12.75">
      <c r="T71" s="235">
        <v>11424</v>
      </c>
      <c r="U71" s="233">
        <v>20</v>
      </c>
    </row>
    <row r="72" spans="20:21" ht="12.75">
      <c r="T72" s="235">
        <v>11474</v>
      </c>
      <c r="U72" s="233">
        <v>19</v>
      </c>
    </row>
    <row r="73" spans="20:21" ht="12.75">
      <c r="T73" s="235">
        <v>11534</v>
      </c>
      <c r="U73" s="233">
        <v>18</v>
      </c>
    </row>
    <row r="74" spans="20:21" ht="12.75">
      <c r="T74" s="235">
        <v>11594</v>
      </c>
      <c r="U74" s="233">
        <v>17</v>
      </c>
    </row>
    <row r="75" spans="20:21" ht="12.75">
      <c r="T75" s="235">
        <v>11654</v>
      </c>
      <c r="U75" s="233">
        <v>16</v>
      </c>
    </row>
    <row r="76" spans="20:21" ht="12.75">
      <c r="T76" s="235">
        <v>11714</v>
      </c>
      <c r="U76" s="233">
        <v>15</v>
      </c>
    </row>
    <row r="77" spans="20:21" ht="12.75">
      <c r="T77" s="235">
        <v>11774</v>
      </c>
      <c r="U77" s="233">
        <v>14</v>
      </c>
    </row>
    <row r="78" spans="20:21" ht="12.75">
      <c r="T78" s="235">
        <v>11834</v>
      </c>
      <c r="U78" s="233">
        <v>13</v>
      </c>
    </row>
    <row r="79" spans="20:21" ht="12.75">
      <c r="T79" s="235">
        <v>11914</v>
      </c>
      <c r="U79" s="233">
        <v>12</v>
      </c>
    </row>
    <row r="80" spans="20:21" ht="12.75">
      <c r="T80" s="235">
        <v>11994</v>
      </c>
      <c r="U80" s="233">
        <v>11</v>
      </c>
    </row>
    <row r="81" spans="20:21" ht="12.75">
      <c r="T81" s="235">
        <v>12074</v>
      </c>
      <c r="U81" s="233">
        <v>10</v>
      </c>
    </row>
    <row r="82" spans="20:21" ht="12.75">
      <c r="T82" s="235">
        <v>12154</v>
      </c>
      <c r="U82" s="233">
        <v>9</v>
      </c>
    </row>
    <row r="83" spans="20:21" ht="12.75">
      <c r="T83" s="235">
        <v>12234</v>
      </c>
      <c r="U83" s="233">
        <v>8</v>
      </c>
    </row>
    <row r="84" spans="20:21" ht="12.75">
      <c r="T84" s="235">
        <v>12314</v>
      </c>
      <c r="U84" s="233">
        <v>7</v>
      </c>
    </row>
    <row r="85" spans="20:21" ht="12.75">
      <c r="T85" s="235">
        <v>12414</v>
      </c>
      <c r="U85" s="233">
        <v>6</v>
      </c>
    </row>
    <row r="86" spans="20:21" ht="12.75">
      <c r="T86" s="235">
        <v>12514</v>
      </c>
      <c r="U86" s="233">
        <v>5</v>
      </c>
    </row>
    <row r="87" spans="20:21" ht="12.75">
      <c r="T87" s="235">
        <v>12614</v>
      </c>
      <c r="U87" s="233">
        <v>4</v>
      </c>
    </row>
    <row r="88" spans="20:21" ht="12.75">
      <c r="T88" s="235">
        <v>12714</v>
      </c>
      <c r="U88" s="233">
        <v>3</v>
      </c>
    </row>
    <row r="89" spans="20:21" ht="12.75">
      <c r="T89" s="235">
        <v>12814</v>
      </c>
      <c r="U89" s="233">
        <v>2</v>
      </c>
    </row>
    <row r="90" spans="20:21" ht="12.75">
      <c r="T90" s="235">
        <v>12954</v>
      </c>
      <c r="U90" s="233">
        <v>1</v>
      </c>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yaprak</cp:lastModifiedBy>
  <cp:lastPrinted>2014-05-17T17:58:12Z</cp:lastPrinted>
  <dcterms:created xsi:type="dcterms:W3CDTF">2004-05-10T13:01:28Z</dcterms:created>
  <dcterms:modified xsi:type="dcterms:W3CDTF">2014-05-17T18:01:26Z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