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480" yWindow="120" windowWidth="11355" windowHeight="9150" tabRatio="894" activeTab="5"/>
  </bookViews>
  <sheets>
    <sheet name="KAPAK" sheetId="1" r:id="rId1"/>
    <sheet name="START LİSTE" sheetId="2" r:id="rId2"/>
    <sheet name="FERDİ SONUÇ" sheetId="3" r:id="rId3"/>
    <sheet name="TAKIM KAYIT" sheetId="4" r:id="rId4"/>
    <sheet name="TAKIM SONUÇ" sheetId="5" r:id="rId5"/>
    <sheet name="FİNAL" sheetId="6" r:id="rId6"/>
    <sheet name="KULLANMA BİLGİLERİ" sheetId="7" state="hidden" r:id="rId7"/>
  </sheets>
  <externalReferences>
    <externalReference r:id="rId10"/>
  </externalReferences>
  <definedNames>
    <definedName name="EsasPuan" localSheetId="5">#REF!</definedName>
    <definedName name="EsasPuan" localSheetId="0">#REF!</definedName>
    <definedName name="EsasPuan" localSheetId="6">#REF!</definedName>
    <definedName name="EsasPuan">#REF!</definedName>
    <definedName name="Kodlama" localSheetId="5">#REF!</definedName>
    <definedName name="Kodlama" localSheetId="0">#REF!</definedName>
    <definedName name="Kodlama" localSheetId="6">#REF!</definedName>
    <definedName name="Kodlama">#REF!</definedName>
    <definedName name="Puanlama" localSheetId="5">#REF!</definedName>
    <definedName name="Puanlama" localSheetId="0">#REF!</definedName>
    <definedName name="Puanlama" localSheetId="6">#REF!</definedName>
    <definedName name="Puanlama">#REF!</definedName>
    <definedName name="Sonuc" localSheetId="5">#REF!</definedName>
    <definedName name="Sonuc" localSheetId="0">#REF!</definedName>
    <definedName name="Sonuc" localSheetId="6">#REF!</definedName>
    <definedName name="Sonuc">#REF!</definedName>
    <definedName name="Sporcular" localSheetId="5">#REF!</definedName>
    <definedName name="Sporcular" localSheetId="0">#REF!</definedName>
    <definedName name="Sporcular" localSheetId="6">#REF!</definedName>
    <definedName name="Sporcular">#REF!</definedName>
    <definedName name="TakımData" localSheetId="5">#REF!</definedName>
    <definedName name="TakımData" localSheetId="0">#REF!</definedName>
    <definedName name="TakımData" localSheetId="6">#REF!</definedName>
    <definedName name="TakımData">#REF!</definedName>
    <definedName name="TakımKod" localSheetId="5">#REF!</definedName>
    <definedName name="TakımKod" localSheetId="0">#REF!</definedName>
    <definedName name="TakımKod" localSheetId="6">#REF!</definedName>
    <definedName name="TakımKod">#REF!</definedName>
    <definedName name="TakımKod2" localSheetId="5">#REF!</definedName>
    <definedName name="TakımKod2" localSheetId="0">#REF!</definedName>
    <definedName name="TakımKod2" localSheetId="6">#REF!</definedName>
    <definedName name="TakımKod2">#REF!</definedName>
    <definedName name="TakımPuan" localSheetId="5">#REF!</definedName>
    <definedName name="TakımPuan" localSheetId="0">#REF!</definedName>
    <definedName name="TakımPuan" localSheetId="6">#REF!</definedName>
    <definedName name="TakımPuan">#REF!</definedName>
    <definedName name="ToplamPuanlar" localSheetId="5">#REF!</definedName>
    <definedName name="ToplamPuanlar" localSheetId="0">#REF!</definedName>
    <definedName name="ToplamPuanlar" localSheetId="6">#REF!</definedName>
    <definedName name="ToplamPuanlar">#REF!</definedName>
    <definedName name="_xlnm.Print_Area" localSheetId="2">'FERDİ SONUÇ'!$A$1:$H$19</definedName>
    <definedName name="_xlnm.Print_Area" localSheetId="5">'FİNAL'!$A$1:$J$20</definedName>
    <definedName name="_xlnm.Print_Area" localSheetId="1">'START LİSTE'!$A$1:$F$20</definedName>
    <definedName name="_xlnm.Print_Area" localSheetId="3">'TAKIM KAYIT'!$A$1:$M$20</definedName>
    <definedName name="_xlnm.Print_Area" localSheetId="4">'TAKIM SONUÇ'!$A$1:$J$20</definedName>
    <definedName name="_xlnm.Print_Titles" localSheetId="2">'FERDİ SONUÇ'!$4:$5</definedName>
    <definedName name="_xlnm.Print_Titles" localSheetId="5">'FİNAL'!$4:$5</definedName>
    <definedName name="_xlnm.Print_Titles" localSheetId="1">'START LİSTE'!$4:$5</definedName>
    <definedName name="_xlnm.Print_Titles" localSheetId="3">'TAKIM KAYIT'!$4:$5</definedName>
    <definedName name="_xlnm.Print_Titles" localSheetId="4">'TAKIM SONUÇ'!$4:$5</definedName>
  </definedNames>
  <calcPr fullCalcOnLoad="1"/>
</workbook>
</file>

<file path=xl/sharedStrings.xml><?xml version="1.0" encoding="utf-8"?>
<sst xmlns="http://schemas.openxmlformats.org/spreadsheetml/2006/main" count="319" uniqueCount="64">
  <si>
    <t>Sıra No</t>
  </si>
  <si>
    <t>Göğüs No</t>
  </si>
  <si>
    <t>Doğum Tarihi</t>
  </si>
  <si>
    <t>Adı Soyadı</t>
  </si>
  <si>
    <t>Derecesi</t>
  </si>
  <si>
    <t>Takım Sırası</t>
  </si>
  <si>
    <t>Derece</t>
  </si>
  <si>
    <t>Takım
Ferdi</t>
  </si>
  <si>
    <t>Geliş Sırası</t>
  </si>
  <si>
    <t>Yarışma Adı  :</t>
  </si>
  <si>
    <t>Mesafe  :</t>
  </si>
  <si>
    <t>Kategori  :</t>
  </si>
  <si>
    <t>Yarışma Yeri  :</t>
  </si>
  <si>
    <t>Geliş Puanı</t>
  </si>
  <si>
    <t>Yarışma Tarihi-Saati  :</t>
  </si>
  <si>
    <r>
      <t xml:space="preserve">1.  </t>
    </r>
    <r>
      <rPr>
        <b/>
        <sz val="10"/>
        <rFont val="Arial Tur"/>
        <family val="0"/>
      </rPr>
      <t xml:space="preserve">KAPAK BÖLÜMÜ : </t>
    </r>
    <r>
      <rPr>
        <sz val="10"/>
        <rFont val="Arial Tur"/>
        <family val="0"/>
      </rPr>
      <t xml:space="preserve"> Yarışma Bilgileri bölümünü doldurduğunuzda tüm hanelere bilgiler otomatik olarak gidecektir. En üstteki </t>
    </r>
    <r>
      <rPr>
        <b/>
        <sz val="10"/>
        <rFont val="Arial Tur"/>
        <family val="0"/>
      </rPr>
      <t xml:space="preserve"> Atletizm Federasyonu Başkanlığı ve Antalya İl Temsilciliği</t>
    </r>
    <r>
      <rPr>
        <sz val="10"/>
        <rFont val="Arial Tur"/>
        <family val="0"/>
      </rPr>
      <t xml:space="preserve"> yazan bölümde sadece </t>
    </r>
    <r>
      <rPr>
        <b/>
        <u val="single"/>
        <sz val="10"/>
        <rFont val="Arial Tur"/>
        <family val="0"/>
      </rPr>
      <t>Antalya</t>
    </r>
    <r>
      <rPr>
        <sz val="10"/>
        <rFont val="Arial Tur"/>
        <family val="0"/>
      </rPr>
      <t xml:space="preserve"> yerine yarışmanın düzenlendiği il ismi yazılacaktır.</t>
    </r>
  </si>
  <si>
    <t>Kadir YILMAZ
MHK Üyesi</t>
  </si>
  <si>
    <t>KROS KAYIT PROGRAMINI KULLANMA BİLGİLERİ</t>
  </si>
  <si>
    <r>
      <t xml:space="preserve">2.  </t>
    </r>
    <r>
      <rPr>
        <b/>
        <sz val="10"/>
        <rFont val="Arial Tur"/>
        <family val="0"/>
      </rPr>
      <t>START LİSTE :</t>
    </r>
    <r>
      <rPr>
        <sz val="10"/>
        <rFont val="Arial Tur"/>
        <family val="0"/>
      </rPr>
      <t xml:space="preserve"> Bu bölüme tüm takımların isim listeleri kayıt edilecektir. Her altı satıra bir takım kaydı yapılacaktır. Takım 4 kişi getirmiş ve takım oluşturmuş ise 4 kişi yazılacak, 5 ve 6 ncı satıra tire ( - ) konulacak ve bir sonraki takım kaydı yapılacaktır. Ferdi kayıtlar tüm takım kayıtları yapıldıktan sonra yazılacaktır. En önemli husus her takım için belirlenen 6 satıra bir takım kaydı yapılacaktır. TAKIM/FERDİ bölümüne Takıma = T, FERDİ= F harfi konulacaktır.</t>
    </r>
  </si>
  <si>
    <r>
      <t xml:space="preserve">3.  </t>
    </r>
    <r>
      <rPr>
        <b/>
        <sz val="10"/>
        <rFont val="Arial Tur"/>
        <family val="0"/>
      </rPr>
      <t>FERDİ SONUÇ :</t>
    </r>
    <r>
      <rPr>
        <sz val="10"/>
        <rFont val="Arial Tur"/>
        <family val="0"/>
      </rPr>
      <t xml:space="preserve"> Bu bölüme VARIŞ'tan gelen göğüs numaraları ve Dereceler yazılacak print alanı belirlenerek çıktı alınacaktır. Sporcu TERK = DNF, KATILMADI = DNS, DİSKALİFİYE = DQ olduğu takdirde DERECE Kısmına yazılacak, bu durumda olan sporcuların göğüs no'ları listenin en sonuna yazılacak, başka da hiçbir şey yazılmayacaktır.</t>
    </r>
  </si>
  <si>
    <r>
      <t xml:space="preserve">4.  </t>
    </r>
    <r>
      <rPr>
        <b/>
        <sz val="10"/>
        <rFont val="Arial Tur"/>
        <family val="0"/>
      </rPr>
      <t>TAKIM KAYIT :</t>
    </r>
    <r>
      <rPr>
        <sz val="10"/>
        <rFont val="Arial Tur"/>
        <family val="0"/>
      </rPr>
      <t xml:space="preserve"> Bu bölüme Start Listeleri yazıldıktan sonra sadece takım isimlerinin yazıldığı bölümden ( ferdi no'lar alınmayacak) Göğüs No'ları kopyalanarak TAKIM KAYIT'taki SARI ile işaretli olan Göğüs No Bölümüne kopyalanacaktır. Bu işlem Teknik Toplantı sonucunda start listeleri yazıldıktan hemen sonra yapılacaktır. Bu bölümden print alınmayacaktır.</t>
    </r>
  </si>
  <si>
    <r>
      <t xml:space="preserve">5.  </t>
    </r>
    <r>
      <rPr>
        <b/>
        <sz val="10"/>
        <rFont val="Arial Tur"/>
        <family val="0"/>
      </rPr>
      <t xml:space="preserve">TAKIM SONUÇ </t>
    </r>
    <r>
      <rPr>
        <sz val="10"/>
        <rFont val="Arial Tur"/>
        <family val="0"/>
      </rPr>
      <t xml:space="preserve">: Bu bölüme hiçbir şey yazılmayacak, yarışma sonunda otomatik olarak TAKIM SONUCU çıkacak olup, yarış sonunda bu bölümden print alanı belirlenerek çıktı alınacaktır. </t>
    </r>
  </si>
  <si>
    <t>6.  Takım Sonuç'da otomatik olarak Takımların sıralaması geldiğinde, eğer iki takım eşit puan almış ise takıma puan veren son sporcunun gelişine göre eşitlik bozulacağından sıralama yanlışlığı gördüğünüzde, TAKIM KAYIT bölümünde eşit puan alan takımların TAKIM SIRALARINA (formüllü alanın üzerine) takımın gelmesi gerektiği sıra yazılarak o iki takımın sıra numaraları değiştirilecektir. 
Bu uygulama sadece eşit puan alan takımlar için yapılacaktır. (Bu bölüm TAKIM KAYIT'ta SARI Alan ile işaretlenmiş ve koruma konulmamıştır.)</t>
  </si>
  <si>
    <r>
      <rPr>
        <b/>
        <sz val="16"/>
        <rFont val="Arial Tur"/>
        <family val="0"/>
      </rPr>
      <t xml:space="preserve">!!!! </t>
    </r>
    <r>
      <rPr>
        <u val="single"/>
        <sz val="10"/>
        <rFont val="Arial Tur"/>
        <family val="0"/>
      </rPr>
      <t>Gönderilen Programı Kullanmak</t>
    </r>
    <r>
      <rPr>
        <sz val="10"/>
        <rFont val="Arial Tur"/>
        <family val="0"/>
      </rPr>
      <t xml:space="preserve"> için eğer daha önce bilgi yazılı ise </t>
    </r>
    <r>
      <rPr>
        <u val="single"/>
        <sz val="10"/>
        <rFont val="Arial Tur"/>
        <family val="0"/>
      </rPr>
      <t>START LİSTESİ</t>
    </r>
    <r>
      <rPr>
        <sz val="10"/>
        <rFont val="Arial Tur"/>
        <family val="0"/>
      </rPr>
      <t xml:space="preserve">nin tamamını, </t>
    </r>
    <r>
      <rPr>
        <u val="single"/>
        <sz val="10"/>
        <rFont val="Arial Tur"/>
        <family val="0"/>
      </rPr>
      <t>FERDİ SONUÇ</t>
    </r>
    <r>
      <rPr>
        <sz val="10"/>
        <rFont val="Arial Tur"/>
        <family val="0"/>
      </rPr>
      <t xml:space="preserve"> Bölümünde sadece Göğüs No ve DERECE Bölümünde yazılanları, 
</t>
    </r>
    <r>
      <rPr>
        <u val="single"/>
        <sz val="10"/>
        <rFont val="Arial Tur"/>
        <family val="0"/>
      </rPr>
      <t>TAKIM KAYIT</t>
    </r>
    <r>
      <rPr>
        <sz val="10"/>
        <rFont val="Arial Tur"/>
        <family val="0"/>
      </rPr>
      <t xml:space="preserve"> Bölümünde kopyalanan göğüs no'ları silerek kullanıma hazır edebilirsiniz. 
 </t>
    </r>
  </si>
  <si>
    <r>
      <t xml:space="preserve">FERDİ SONUÇ, TAKIM SONUÇ ve TAKIM KAYIT Bölümlerine Formül bölümleri bozulmaması için koruma konulmuştur. 
Bu kros programı sıralamada FERDİ koşanların puanlamaya dahil edilmeyecek şekilde hazırlanmıştır. </t>
    </r>
    <r>
      <rPr>
        <b/>
        <u val="single"/>
        <sz val="10"/>
        <rFont val="Arial Tur"/>
        <family val="0"/>
      </rPr>
      <t>Ferdi Sporcular Puanlamaya dahil değildir.</t>
    </r>
    <r>
      <rPr>
        <sz val="10"/>
        <rFont val="Arial Tur"/>
        <family val="0"/>
      </rPr>
      <t xml:space="preserve">
Statüsü uygun olan Kros Yarışmalarında bu program kullanılacak olup, gerekli bilgi almak için MHK Üyesi Kadir YILMAZ (0 535 799 24 74) aranacaktır. 
Tüm bilgi işlem hakemlerimize başarılar dilerim.</t>
    </r>
  </si>
  <si>
    <t>İli - Kulüp/Okul Adı</t>
  </si>
  <si>
    <t>Takım Sayısı</t>
  </si>
  <si>
    <t>Sporcu Sayısı</t>
  </si>
  <si>
    <t>Takım Süresi</t>
  </si>
  <si>
    <t>Geliş Süresi</t>
  </si>
  <si>
    <t>2.Kademe</t>
  </si>
  <si>
    <t>1.Kademe</t>
  </si>
  <si>
    <t>10000 Metre</t>
  </si>
  <si>
    <t>Türkiye Kulüpler Arası Yürüyüş Ligi 2.Kademe (FİNAL)Yarışmaları</t>
  </si>
  <si>
    <t xml:space="preserve">T </t>
  </si>
  <si>
    <t>-</t>
  </si>
  <si>
    <t>T</t>
  </si>
  <si>
    <t>Toplam Süre</t>
  </si>
  <si>
    <t>Toplam</t>
  </si>
  <si>
    <t>BALIKESİR AYVALIK ATLETİZM SK.</t>
  </si>
  <si>
    <t>Büyük Erkekler</t>
  </si>
  <si>
    <t>SERKAN DOĞAN</t>
  </si>
  <si>
    <t>BURAK ÇETİNKAYA</t>
  </si>
  <si>
    <t>TEYFİK YAĞMUR</t>
  </si>
  <si>
    <t>ALPEREN AKGÜL</t>
  </si>
  <si>
    <t>ABDULSAMED GÜLTEKİN</t>
  </si>
  <si>
    <t>SAKARYA ERENLER HALK EĞT.MRK. GSK.</t>
  </si>
  <si>
    <t>ORHAN AYDIN</t>
  </si>
  <si>
    <t>İBRAHİM ŞARE</t>
  </si>
  <si>
    <t>ERSİN TACİR</t>
  </si>
  <si>
    <t>MERT ATLI</t>
  </si>
  <si>
    <t>OSMAN CEBE</t>
  </si>
  <si>
    <t>ÖZGÜR OZAN PAMUK</t>
  </si>
  <si>
    <t>Sakarya</t>
  </si>
  <si>
    <r>
      <rPr>
        <b/>
        <i/>
        <sz val="14"/>
        <color indexed="8"/>
        <rFont val="Cambria"/>
        <family val="1"/>
      </rPr>
      <t xml:space="preserve">Türkiye Atletizm Federasyonu
</t>
    </r>
    <r>
      <rPr>
        <b/>
        <i/>
        <sz val="14"/>
        <color indexed="10"/>
        <rFont val="Cambria"/>
        <family val="1"/>
      </rPr>
      <t xml:space="preserve">Sakarya </t>
    </r>
    <r>
      <rPr>
        <b/>
        <i/>
        <sz val="12"/>
        <color indexed="10"/>
        <rFont val="Cambria"/>
        <family val="1"/>
      </rPr>
      <t>Atletizm İl Temsilciliği</t>
    </r>
  </si>
  <si>
    <t>MALATYA ESENLİK BLD.SK.</t>
  </si>
  <si>
    <t>SİVAS SPORCU EĞT.MRK. GENÇLİK VE SP.KLB.</t>
  </si>
  <si>
    <t>VAN PRESTİJ SP.KLB.</t>
  </si>
  <si>
    <t>İKRAM AYDIN</t>
  </si>
  <si>
    <t>ŞAHİN ŞENODUNCU</t>
  </si>
  <si>
    <t>OSMAN KILINÇ</t>
  </si>
  <si>
    <t>DQ 236/A</t>
  </si>
  <si>
    <t>DNS</t>
  </si>
  <si>
    <t/>
  </si>
</sst>
</file>

<file path=xl/styles.xml><?xml version="1.0" encoding="utf-8"?>
<styleSheet xmlns="http://schemas.openxmlformats.org/spreadsheetml/2006/main">
  <numFmts count="26">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YTL&quot;;\-#,##0\ &quot;YTL&quot;"/>
    <numFmt numFmtId="165" formatCode="#,##0\ &quot;YTL&quot;;[Red]\-#,##0\ &quot;YTL&quot;"/>
    <numFmt numFmtId="166" formatCode="#,##0.00\ &quot;YTL&quot;;\-#,##0.00\ &quot;YTL&quot;"/>
    <numFmt numFmtId="167" formatCode="#,##0.00\ &quot;YTL&quot;;[Red]\-#,##0.00\ &quot;YTL&quot;"/>
    <numFmt numFmtId="168" formatCode="_-* #,##0\ &quot;YTL&quot;_-;\-* #,##0\ &quot;YTL&quot;_-;_-* &quot;-&quot;\ &quot;YTL&quot;_-;_-@_-"/>
    <numFmt numFmtId="169" formatCode="_-* #,##0\ _Y_T_L_-;\-* #,##0\ _Y_T_L_-;_-* &quot;-&quot;\ _Y_T_L_-;_-@_-"/>
    <numFmt numFmtId="170" formatCode="_-* #,##0.00\ &quot;YTL&quot;_-;\-* #,##0.00\ &quot;YTL&quot;_-;_-* &quot;-&quot;??\ &quot;YTL&quot;_-;_-@_-"/>
    <numFmt numFmtId="171" formatCode="_-* #,##0.00\ _Y_T_L_-;\-* #,##0.00\ _Y_T_L_-;_-* &quot;-&quot;??\ _Y_T_L_-;_-@_-"/>
    <numFmt numFmtId="172" formatCode="[$-41F]d\ mmmm\ yyyy;@"/>
    <numFmt numFmtId="173" formatCode="[$-F800]dddd\,\ mmmm\ dd\,\ yyyy"/>
    <numFmt numFmtId="174" formatCode="00\.00"/>
    <numFmt numFmtId="175" formatCode="[$-41F]dd\ mmmm\ yyyy\ dddd"/>
    <numFmt numFmtId="176" formatCode="[$-41F]d\ mmmm\ yyyy\ h:mm;@"/>
    <numFmt numFmtId="177" formatCode="00\.00\.00"/>
    <numFmt numFmtId="178" formatCode="hh:mm;@"/>
    <numFmt numFmtId="179" formatCode="00\:00"/>
    <numFmt numFmtId="180" formatCode="hh:mm:ss;@"/>
    <numFmt numFmtId="181" formatCode="[$-F400]h:mm:ss\ AM/PM"/>
  </numFmts>
  <fonts count="66">
    <font>
      <sz val="10"/>
      <name val="Arial Tur"/>
      <family val="0"/>
    </font>
    <font>
      <sz val="11"/>
      <color indexed="8"/>
      <name val="Calibri"/>
      <family val="2"/>
    </font>
    <font>
      <sz val="8"/>
      <name val="Arial Tur"/>
      <family val="0"/>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i/>
      <sz val="18"/>
      <name val="Cambria"/>
      <family val="1"/>
    </font>
    <font>
      <b/>
      <sz val="14"/>
      <name val="Cambria"/>
      <family val="1"/>
    </font>
    <font>
      <b/>
      <i/>
      <sz val="18"/>
      <color indexed="10"/>
      <name val="Cambria"/>
      <family val="1"/>
    </font>
    <font>
      <b/>
      <i/>
      <sz val="14"/>
      <color indexed="8"/>
      <name val="Cambria"/>
      <family val="1"/>
    </font>
    <font>
      <b/>
      <i/>
      <sz val="9"/>
      <name val="Cambria"/>
      <family val="1"/>
    </font>
    <font>
      <b/>
      <i/>
      <sz val="8"/>
      <name val="Cambria"/>
      <family val="1"/>
    </font>
    <font>
      <b/>
      <sz val="10"/>
      <name val="Arial Tur"/>
      <family val="0"/>
    </font>
    <font>
      <b/>
      <u val="single"/>
      <sz val="10"/>
      <name val="Arial Tur"/>
      <family val="0"/>
    </font>
    <font>
      <b/>
      <sz val="14"/>
      <name val="Arial Tur"/>
      <family val="0"/>
    </font>
    <font>
      <b/>
      <sz val="16"/>
      <name val="Arial Tur"/>
      <family val="0"/>
    </font>
    <font>
      <u val="single"/>
      <sz val="10"/>
      <name val="Arial Tur"/>
      <family val="0"/>
    </font>
    <font>
      <b/>
      <i/>
      <sz val="12"/>
      <color indexed="10"/>
      <name val="Cambria"/>
      <family val="1"/>
    </font>
    <font>
      <b/>
      <i/>
      <sz val="14"/>
      <color indexed="10"/>
      <name val="Cambria"/>
      <family val="1"/>
    </font>
    <font>
      <u val="single"/>
      <sz val="10"/>
      <color indexed="20"/>
      <name val="Arial Tur"/>
      <family val="0"/>
    </font>
    <font>
      <u val="single"/>
      <sz val="10"/>
      <color indexed="12"/>
      <name val="Arial Tur"/>
      <family val="0"/>
    </font>
    <font>
      <sz val="10"/>
      <name val="Cambria"/>
      <family val="1"/>
    </font>
    <font>
      <sz val="10"/>
      <color indexed="9"/>
      <name val="Cambria"/>
      <family val="1"/>
    </font>
    <font>
      <b/>
      <sz val="10"/>
      <name val="Cambria"/>
      <family val="1"/>
    </font>
    <font>
      <b/>
      <sz val="12"/>
      <name val="Cambria"/>
      <family val="1"/>
    </font>
    <font>
      <sz val="10"/>
      <color indexed="8"/>
      <name val="Cambria"/>
      <family val="1"/>
    </font>
    <font>
      <b/>
      <sz val="10"/>
      <color indexed="10"/>
      <name val="Cambria"/>
      <family val="1"/>
    </font>
    <font>
      <b/>
      <i/>
      <sz val="18"/>
      <color indexed="56"/>
      <name val="Cambria"/>
      <family val="1"/>
    </font>
    <font>
      <b/>
      <i/>
      <sz val="22"/>
      <color indexed="56"/>
      <name val="Cambria"/>
      <family val="1"/>
    </font>
    <font>
      <b/>
      <i/>
      <sz val="12"/>
      <color indexed="56"/>
      <name val="Cambria"/>
      <family val="1"/>
    </font>
    <font>
      <b/>
      <i/>
      <sz val="11"/>
      <color indexed="8"/>
      <name val="Cambria"/>
      <family val="1"/>
    </font>
    <font>
      <b/>
      <i/>
      <sz val="11"/>
      <color indexed="30"/>
      <name val="Cambria"/>
      <family val="1"/>
    </font>
    <font>
      <b/>
      <i/>
      <sz val="12"/>
      <color indexed="30"/>
      <name val="Cambria"/>
      <family val="1"/>
    </font>
    <font>
      <b/>
      <i/>
      <sz val="12"/>
      <color indexed="8"/>
      <name val="Cambria"/>
      <family val="1"/>
    </font>
    <font>
      <b/>
      <sz val="12"/>
      <color indexed="10"/>
      <name val="Cambria"/>
      <family val="1"/>
    </font>
    <font>
      <b/>
      <sz val="12"/>
      <color indexed="8"/>
      <name val="Cambria"/>
      <family val="1"/>
    </font>
    <font>
      <b/>
      <sz val="11"/>
      <name val="Cambria"/>
      <family val="1"/>
    </font>
    <font>
      <b/>
      <sz val="11"/>
      <color indexed="8"/>
      <name val="Cambria"/>
      <family val="1"/>
    </font>
    <font>
      <b/>
      <sz val="11"/>
      <color indexed="10"/>
      <name val="Cambria"/>
      <family val="1"/>
    </font>
    <font>
      <u val="single"/>
      <sz val="10"/>
      <color theme="11"/>
      <name val="Arial Tur"/>
      <family val="0"/>
    </font>
    <font>
      <u val="single"/>
      <sz val="10"/>
      <color theme="10"/>
      <name val="Arial Tur"/>
      <family val="0"/>
    </font>
    <font>
      <sz val="10"/>
      <color theme="0"/>
      <name val="Cambria"/>
      <family val="1"/>
    </font>
    <font>
      <b/>
      <sz val="10"/>
      <color rgb="FFFF0000"/>
      <name val="Cambria"/>
      <family val="1"/>
    </font>
    <font>
      <b/>
      <i/>
      <sz val="18"/>
      <color rgb="FF002060"/>
      <name val="Cambria"/>
      <family val="1"/>
    </font>
    <font>
      <b/>
      <i/>
      <sz val="22"/>
      <color rgb="FF002060"/>
      <name val="Cambria"/>
      <family val="1"/>
    </font>
    <font>
      <b/>
      <i/>
      <sz val="12"/>
      <color rgb="FF002060"/>
      <name val="Cambria"/>
      <family val="1"/>
    </font>
    <font>
      <b/>
      <i/>
      <sz val="12"/>
      <color rgb="FFFF0000"/>
      <name val="Cambria"/>
      <family val="1"/>
    </font>
    <font>
      <b/>
      <i/>
      <sz val="11"/>
      <color theme="1"/>
      <name val="Cambria"/>
      <family val="1"/>
    </font>
    <font>
      <b/>
      <i/>
      <sz val="11"/>
      <color rgb="FF0070C0"/>
      <name val="Cambria"/>
      <family val="1"/>
    </font>
    <font>
      <b/>
      <i/>
      <sz val="12"/>
      <color rgb="FF0070C0"/>
      <name val="Cambria"/>
      <family val="1"/>
    </font>
    <font>
      <b/>
      <i/>
      <sz val="12"/>
      <color theme="1"/>
      <name val="Cambria"/>
      <family val="1"/>
    </font>
    <font>
      <b/>
      <sz val="12"/>
      <color theme="1"/>
      <name val="Cambria"/>
      <family val="1"/>
    </font>
    <font>
      <b/>
      <sz val="11"/>
      <color theme="1"/>
      <name val="Cambria"/>
      <family val="1"/>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rgb="FFFFE1FF"/>
        <bgColor indexed="64"/>
      </patternFill>
    </fill>
    <fill>
      <patternFill patternType="solid">
        <fgColor rgb="FFFFFFCC"/>
        <bgColor indexed="64"/>
      </patternFill>
    </fill>
    <fill>
      <patternFill patternType="solid">
        <fgColor rgb="FFCCFFFF"/>
        <bgColor indexed="64"/>
      </patternFill>
    </fill>
    <fill>
      <patternFill patternType="solid">
        <fgColor theme="9" tint="0.7999799847602844"/>
        <bgColor indexed="64"/>
      </patternFill>
    </fill>
    <fill>
      <patternFill patternType="solid">
        <fgColor rgb="FFD9FFFF"/>
        <bgColor indexed="64"/>
      </patternFill>
    </fill>
    <fill>
      <patternFill patternType="solid">
        <fgColor rgb="FFC1FFFF"/>
        <bgColor indexed="64"/>
      </patternFill>
    </fill>
    <fill>
      <patternFill patternType="solid">
        <fgColor theme="5" tint="0.7999799847602844"/>
        <bgColor indexed="64"/>
      </patternFill>
    </fill>
  </fills>
  <borders count="49">
    <border>
      <left/>
      <right/>
      <top/>
      <bottom/>
      <diagonal/>
    </border>
    <border>
      <left/>
      <right/>
      <top/>
      <bottom style="double">
        <color indexed="52"/>
      </bottom>
    </border>
    <border>
      <left/>
      <right/>
      <top/>
      <bottom style="thick">
        <color indexed="62"/>
      </bottom>
    </border>
    <border>
      <left/>
      <right/>
      <top/>
      <bottom style="thick">
        <color indexed="22"/>
      </bottom>
    </border>
    <border>
      <left/>
      <right/>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style="thin">
        <color indexed="62"/>
      </top>
      <bottom style="double">
        <color indexed="62"/>
      </bottom>
    </border>
    <border>
      <left style="thin"/>
      <right style="hair"/>
      <top style="thin"/>
      <bottom/>
    </border>
    <border>
      <left style="hair"/>
      <right style="hair"/>
      <top style="thin"/>
      <bottom/>
    </border>
    <border>
      <left style="hair"/>
      <right style="hair"/>
      <top style="thin"/>
      <bottom style="hair"/>
    </border>
    <border>
      <left style="thin"/>
      <right style="hair"/>
      <top/>
      <bottom/>
    </border>
    <border>
      <left style="hair"/>
      <right style="hair"/>
      <top/>
      <bottom/>
    </border>
    <border>
      <left style="hair"/>
      <right style="hair"/>
      <top style="hair"/>
      <bottom style="hair"/>
    </border>
    <border>
      <left style="thin"/>
      <right style="thin"/>
      <top style="thin"/>
      <bottom style="thin"/>
    </border>
    <border>
      <left/>
      <right style="thin"/>
      <top style="thin"/>
      <bottom style="thin"/>
    </border>
    <border>
      <left style="thin"/>
      <right style="thin"/>
      <top style="hair"/>
      <bottom style="hair"/>
    </border>
    <border>
      <left/>
      <right style="thin"/>
      <top style="hair"/>
      <bottom style="hair"/>
    </border>
    <border>
      <left/>
      <right style="thin"/>
      <top/>
      <bottom style="hair"/>
    </border>
    <border>
      <left/>
      <right/>
      <top/>
      <bottom style="thin"/>
    </border>
    <border>
      <left style="hair"/>
      <right style="hair"/>
      <top style="thin"/>
      <bottom style="thin"/>
    </border>
    <border>
      <left style="thin"/>
      <right style="hair"/>
      <top style="thin"/>
      <bottom style="thin"/>
    </border>
    <border>
      <left/>
      <right/>
      <top style="thin"/>
      <bottom style="thin"/>
    </border>
    <border>
      <left style="thin"/>
      <right style="thin"/>
      <top style="thin"/>
      <bottom style="hair"/>
    </border>
    <border>
      <left/>
      <right style="thin"/>
      <top style="thin"/>
      <bottom style="hair"/>
    </border>
    <border>
      <left/>
      <right style="thin"/>
      <top style="hair"/>
      <bottom style="medium"/>
    </border>
    <border>
      <left style="medium"/>
      <right/>
      <top/>
      <bottom/>
    </border>
    <border>
      <left/>
      <right style="medium"/>
      <top/>
      <bottom/>
    </border>
    <border>
      <left style="medium"/>
      <right/>
      <top/>
      <bottom style="dashDot"/>
    </border>
    <border>
      <left/>
      <right/>
      <top/>
      <bottom style="dashDot"/>
    </border>
    <border>
      <left/>
      <right style="medium"/>
      <top/>
      <bottom style="dashDot"/>
    </border>
    <border>
      <left style="medium"/>
      <right/>
      <top/>
      <bottom style="medium"/>
    </border>
    <border>
      <left/>
      <right/>
      <top/>
      <bottom style="medium"/>
    </border>
    <border>
      <left/>
      <right style="medium"/>
      <top/>
      <bottom style="medium"/>
    </border>
    <border>
      <left/>
      <right style="medium"/>
      <top style="dashDot"/>
      <bottom style="dashDot"/>
    </border>
    <border>
      <left style="dashDot"/>
      <right/>
      <top style="dashDot"/>
      <bottom style="dashDot"/>
    </border>
    <border>
      <left style="hair"/>
      <right style="thin"/>
      <top style="thin"/>
      <bottom style="thin"/>
    </border>
    <border>
      <left style="hair"/>
      <right style="thin"/>
      <top style="thin"/>
      <bottom style="hair"/>
    </border>
    <border>
      <left style="hair"/>
      <right style="thin"/>
      <top style="hair"/>
      <bottom style="hair"/>
    </border>
    <border>
      <left style="hair"/>
      <right>
        <color indexed="63"/>
      </right>
      <top style="thin"/>
      <bottom>
        <color indexed="63"/>
      </bottom>
    </border>
    <border>
      <left style="hair"/>
      <right>
        <color indexed="63"/>
      </right>
      <top>
        <color indexed="63"/>
      </top>
      <bottom>
        <color indexed="63"/>
      </bottom>
    </border>
    <border>
      <left style="hair"/>
      <right>
        <color indexed="63"/>
      </right>
      <top style="thin"/>
      <bottom style="thin"/>
    </border>
    <border>
      <left style="thin"/>
      <right style="thin"/>
      <top/>
      <bottom/>
    </border>
    <border>
      <left style="thin"/>
      <right style="thin"/>
      <top style="hair"/>
      <bottom style="medium"/>
    </border>
    <border>
      <left style="medium"/>
      <right/>
      <top style="medium"/>
      <bottom/>
    </border>
    <border>
      <left/>
      <right/>
      <top style="medium"/>
      <bottom/>
    </border>
    <border>
      <left/>
      <right style="medium"/>
      <top style="medium"/>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169" fontId="0" fillId="0" borderId="0" applyFont="0" applyFill="0" applyBorder="0" applyAlignment="0" applyProtection="0"/>
    <xf numFmtId="0" fontId="10" fillId="16" borderId="5" applyNumberFormat="0" applyAlignment="0" applyProtection="0"/>
    <xf numFmtId="0" fontId="11" fillId="7" borderId="6" applyNumberFormat="0" applyAlignment="0" applyProtection="0"/>
    <xf numFmtId="0" fontId="12" fillId="16" borderId="6" applyNumberFormat="0" applyAlignment="0" applyProtection="0"/>
    <xf numFmtId="0" fontId="13" fillId="17" borderId="7" applyNumberFormat="0" applyAlignment="0" applyProtection="0"/>
    <xf numFmtId="0" fontId="14" fillId="4" borderId="0" applyNumberFormat="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15" fillId="3" borderId="0" applyNumberFormat="0" applyBorder="0" applyAlignment="0" applyProtection="0"/>
    <xf numFmtId="0" fontId="0" fillId="18" borderId="8" applyNumberFormat="0" applyFont="0" applyAlignment="0" applyProtection="0"/>
    <xf numFmtId="0" fontId="16" fillId="19"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171" fontId="0" fillId="0" borderId="0" applyFont="0" applyFill="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3" borderId="0" applyNumberFormat="0" applyBorder="0" applyAlignment="0" applyProtection="0"/>
    <xf numFmtId="9" fontId="0" fillId="0" borderId="0" applyFont="0" applyFill="0" applyBorder="0" applyAlignment="0" applyProtection="0"/>
  </cellStyleXfs>
  <cellXfs count="177">
    <xf numFmtId="0" fontId="0" fillId="0" borderId="0" xfId="0" applyAlignment="1">
      <alignment/>
    </xf>
    <xf numFmtId="0" fontId="34" fillId="0" borderId="0" xfId="0" applyFont="1" applyAlignment="1" applyProtection="1">
      <alignment horizontal="center" vertical="center"/>
      <protection hidden="1"/>
    </xf>
    <xf numFmtId="0" fontId="54" fillId="0" borderId="0" xfId="0" applyFont="1" applyAlignment="1" applyProtection="1">
      <alignment horizontal="center" vertical="center"/>
      <protection hidden="1"/>
    </xf>
    <xf numFmtId="0" fontId="34" fillId="0" borderId="0" xfId="0" applyFont="1" applyBorder="1" applyAlignment="1" applyProtection="1">
      <alignment horizontal="center" vertical="center"/>
      <protection hidden="1"/>
    </xf>
    <xf numFmtId="0" fontId="34" fillId="0" borderId="0" xfId="0" applyFont="1" applyBorder="1" applyAlignment="1" applyProtection="1">
      <alignment horizontal="center" vertical="center" wrapText="1"/>
      <protection hidden="1"/>
    </xf>
    <xf numFmtId="0" fontId="54" fillId="0" borderId="0" xfId="0" applyFont="1" applyBorder="1" applyAlignment="1" applyProtection="1">
      <alignment horizontal="center" vertical="center" wrapText="1"/>
      <protection hidden="1"/>
    </xf>
    <xf numFmtId="0" fontId="36" fillId="24" borderId="10" xfId="0" applyFont="1" applyFill="1" applyBorder="1" applyAlignment="1" applyProtection="1">
      <alignment horizontal="center" vertical="center"/>
      <protection hidden="1"/>
    </xf>
    <xf numFmtId="0" fontId="34" fillId="25" borderId="11" xfId="0" applyFont="1" applyFill="1" applyBorder="1" applyAlignment="1" applyProtection="1">
      <alignment horizontal="left" vertical="center" shrinkToFit="1"/>
      <protection hidden="1"/>
    </xf>
    <xf numFmtId="0" fontId="34" fillId="24" borderId="12" xfId="0" applyFont="1" applyFill="1" applyBorder="1" applyAlignment="1" applyProtection="1">
      <alignment horizontal="left" vertical="center" shrinkToFit="1"/>
      <protection hidden="1"/>
    </xf>
    <xf numFmtId="0" fontId="34" fillId="24" borderId="12" xfId="0" applyFont="1" applyFill="1" applyBorder="1" applyAlignment="1" applyProtection="1">
      <alignment horizontal="center" vertical="center"/>
      <protection hidden="1"/>
    </xf>
    <xf numFmtId="0" fontId="36" fillId="24" borderId="13" xfId="0" applyFont="1" applyFill="1" applyBorder="1" applyAlignment="1" applyProtection="1">
      <alignment horizontal="center" vertical="center"/>
      <protection hidden="1"/>
    </xf>
    <xf numFmtId="0" fontId="34" fillId="25" borderId="14" xfId="0" applyFont="1" applyFill="1" applyBorder="1" applyAlignment="1" applyProtection="1">
      <alignment horizontal="left" vertical="center" shrinkToFit="1"/>
      <protection hidden="1"/>
    </xf>
    <xf numFmtId="0" fontId="34" fillId="24" borderId="15" xfId="0" applyFont="1" applyFill="1" applyBorder="1" applyAlignment="1" applyProtection="1">
      <alignment horizontal="left" vertical="center" shrinkToFit="1"/>
      <protection hidden="1"/>
    </xf>
    <xf numFmtId="0" fontId="34" fillId="24" borderId="15" xfId="0" applyFont="1" applyFill="1" applyBorder="1" applyAlignment="1" applyProtection="1">
      <alignment horizontal="center" vertical="center"/>
      <protection hidden="1"/>
    </xf>
    <xf numFmtId="0" fontId="34" fillId="0" borderId="0" xfId="0" applyFont="1" applyAlignment="1" applyProtection="1">
      <alignment horizontal="center" vertical="center" wrapText="1"/>
      <protection hidden="1"/>
    </xf>
    <xf numFmtId="0" fontId="36" fillId="0" borderId="0" xfId="0" applyFont="1" applyAlignment="1" applyProtection="1">
      <alignment horizontal="center" vertical="center" wrapText="1"/>
      <protection hidden="1"/>
    </xf>
    <xf numFmtId="0" fontId="54" fillId="0" borderId="0" xfId="0" applyFont="1" applyAlignment="1" applyProtection="1">
      <alignment horizontal="center" vertical="center" wrapText="1"/>
      <protection hidden="1"/>
    </xf>
    <xf numFmtId="1" fontId="34" fillId="26" borderId="12" xfId="0" applyNumberFormat="1" applyFont="1" applyFill="1" applyBorder="1" applyAlignment="1" applyProtection="1">
      <alignment horizontal="center" vertical="center"/>
      <protection locked="0"/>
    </xf>
    <xf numFmtId="1" fontId="34" fillId="26" borderId="15" xfId="0" applyNumberFormat="1" applyFont="1" applyFill="1" applyBorder="1" applyAlignment="1" applyProtection="1">
      <alignment horizontal="center" vertical="center"/>
      <protection locked="0"/>
    </xf>
    <xf numFmtId="0" fontId="37" fillId="26" borderId="13" xfId="0" applyFont="1" applyFill="1" applyBorder="1" applyAlignment="1" applyProtection="1">
      <alignment horizontal="center" vertical="center"/>
      <protection locked="0"/>
    </xf>
    <xf numFmtId="0" fontId="34" fillId="0" borderId="0" xfId="0" applyFont="1" applyAlignment="1">
      <alignment vertical="center"/>
    </xf>
    <xf numFmtId="0" fontId="34" fillId="0" borderId="0" xfId="0" applyFont="1" applyAlignment="1">
      <alignment horizontal="center" vertical="center"/>
    </xf>
    <xf numFmtId="172" fontId="34" fillId="0" borderId="0" xfId="0" applyNumberFormat="1" applyFont="1" applyAlignment="1">
      <alignment vertical="center"/>
    </xf>
    <xf numFmtId="0" fontId="36" fillId="27" borderId="16" xfId="0" applyFont="1" applyFill="1" applyBorder="1" applyAlignment="1">
      <alignment horizontal="center" vertical="center" wrapText="1"/>
    </xf>
    <xf numFmtId="0" fontId="36" fillId="27" borderId="17" xfId="0" applyFont="1" applyFill="1" applyBorder="1" applyAlignment="1">
      <alignment horizontal="center" vertical="center" wrapText="1"/>
    </xf>
    <xf numFmtId="14" fontId="36" fillId="27" borderId="17" xfId="0" applyNumberFormat="1" applyFont="1" applyFill="1" applyBorder="1" applyAlignment="1">
      <alignment horizontal="center" vertical="center" wrapText="1"/>
    </xf>
    <xf numFmtId="0" fontId="34" fillId="0" borderId="0" xfId="0" applyFont="1" applyBorder="1" applyAlignment="1">
      <alignment vertical="center" wrapText="1"/>
    </xf>
    <xf numFmtId="0" fontId="34" fillId="0" borderId="0" xfId="0" applyFont="1" applyBorder="1" applyAlignment="1">
      <alignment/>
    </xf>
    <xf numFmtId="0" fontId="38" fillId="24" borderId="18" xfId="0" applyFont="1" applyFill="1" applyBorder="1" applyAlignment="1" applyProtection="1">
      <alignment horizontal="center" vertical="center"/>
      <protection hidden="1"/>
    </xf>
    <xf numFmtId="0" fontId="34" fillId="28" borderId="19" xfId="0" applyFont="1" applyFill="1" applyBorder="1" applyAlignment="1" applyProtection="1">
      <alignment horizontal="center" vertical="center"/>
      <protection locked="0"/>
    </xf>
    <xf numFmtId="0" fontId="34" fillId="24" borderId="19" xfId="0" applyFont="1" applyFill="1" applyBorder="1" applyAlignment="1" applyProtection="1">
      <alignment horizontal="left" vertical="center" shrinkToFit="1"/>
      <protection hidden="1"/>
    </xf>
    <xf numFmtId="0" fontId="34" fillId="24" borderId="19" xfId="0" applyFont="1" applyFill="1" applyBorder="1" applyAlignment="1" applyProtection="1">
      <alignment horizontal="center" vertical="center"/>
      <protection hidden="1"/>
    </xf>
    <xf numFmtId="14" fontId="34" fillId="24" borderId="19" xfId="0" applyNumberFormat="1" applyFont="1" applyFill="1" applyBorder="1" applyAlignment="1" applyProtection="1">
      <alignment horizontal="center" vertical="center"/>
      <protection hidden="1"/>
    </xf>
    <xf numFmtId="0" fontId="34" fillId="24" borderId="20" xfId="0" applyFont="1" applyFill="1" applyBorder="1" applyAlignment="1" applyProtection="1">
      <alignment horizontal="center" vertical="center"/>
      <protection hidden="1"/>
    </xf>
    <xf numFmtId="0" fontId="34" fillId="0" borderId="0" xfId="0" applyFont="1" applyAlignment="1">
      <alignment horizontal="left" vertical="center"/>
    </xf>
    <xf numFmtId="176" fontId="55" fillId="29" borderId="21" xfId="0" applyNumberFormat="1" applyFont="1" applyFill="1" applyBorder="1" applyAlignment="1">
      <alignment horizontal="center" vertical="center"/>
    </xf>
    <xf numFmtId="173" fontId="55" fillId="29" borderId="21" xfId="0" applyNumberFormat="1" applyFont="1" applyFill="1" applyBorder="1" applyAlignment="1" applyProtection="1">
      <alignment vertical="center"/>
      <protection hidden="1"/>
    </xf>
    <xf numFmtId="0" fontId="36" fillId="27" borderId="22" xfId="0" applyFont="1" applyFill="1" applyBorder="1" applyAlignment="1" applyProtection="1">
      <alignment horizontal="center" vertical="center" wrapText="1"/>
      <protection hidden="1"/>
    </xf>
    <xf numFmtId="1" fontId="34" fillId="24" borderId="12" xfId="0" applyNumberFormat="1" applyFont="1" applyFill="1" applyBorder="1" applyAlignment="1" applyProtection="1">
      <alignment horizontal="center" vertical="center"/>
      <protection hidden="1"/>
    </xf>
    <xf numFmtId="1" fontId="34" fillId="24" borderId="15" xfId="0" applyNumberFormat="1" applyFont="1" applyFill="1" applyBorder="1" applyAlignment="1" applyProtection="1">
      <alignment horizontal="center" vertical="center"/>
      <protection hidden="1"/>
    </xf>
    <xf numFmtId="0" fontId="37" fillId="24" borderId="13" xfId="0" applyFont="1" applyFill="1" applyBorder="1" applyAlignment="1" applyProtection="1">
      <alignment horizontal="center" vertical="center"/>
      <protection hidden="1"/>
    </xf>
    <xf numFmtId="0" fontId="36" fillId="27" borderId="23" xfId="0" applyFont="1" applyFill="1" applyBorder="1" applyAlignment="1" applyProtection="1">
      <alignment horizontal="center" vertical="center" wrapText="1"/>
      <protection hidden="1"/>
    </xf>
    <xf numFmtId="14" fontId="36" fillId="27" borderId="22" xfId="0" applyNumberFormat="1" applyFont="1" applyFill="1" applyBorder="1" applyAlignment="1" applyProtection="1">
      <alignment horizontal="center" vertical="center" wrapText="1"/>
      <protection hidden="1"/>
    </xf>
    <xf numFmtId="0" fontId="34" fillId="0" borderId="0" xfId="0" applyFont="1" applyFill="1" applyAlignment="1">
      <alignment vertical="center"/>
    </xf>
    <xf numFmtId="176" fontId="55" fillId="29" borderId="0" xfId="0" applyNumberFormat="1" applyFont="1" applyFill="1" applyBorder="1" applyAlignment="1">
      <alignment horizontal="left" vertical="center"/>
    </xf>
    <xf numFmtId="0" fontId="36" fillId="30" borderId="16" xfId="0" applyFont="1" applyFill="1" applyBorder="1" applyAlignment="1">
      <alignment horizontal="center" vertical="center" wrapText="1"/>
    </xf>
    <xf numFmtId="0" fontId="36" fillId="30" borderId="24" xfId="0" applyFont="1" applyFill="1" applyBorder="1" applyAlignment="1">
      <alignment horizontal="center" vertical="center" wrapText="1"/>
    </xf>
    <xf numFmtId="14" fontId="36" fillId="30" borderId="16" xfId="0" applyNumberFormat="1" applyFont="1" applyFill="1" applyBorder="1" applyAlignment="1">
      <alignment horizontal="center" vertical="center" wrapText="1"/>
    </xf>
    <xf numFmtId="0" fontId="34" fillId="0" borderId="0" xfId="0" applyFont="1" applyFill="1" applyBorder="1" applyAlignment="1">
      <alignment vertical="center" wrapText="1"/>
    </xf>
    <xf numFmtId="0" fontId="34" fillId="0" borderId="0" xfId="0" applyFont="1" applyFill="1" applyBorder="1" applyAlignment="1">
      <alignment vertical="center"/>
    </xf>
    <xf numFmtId="0" fontId="34" fillId="0" borderId="25" xfId="0" applyFont="1" applyFill="1" applyBorder="1" applyAlignment="1">
      <alignment horizontal="center" vertical="center"/>
    </xf>
    <xf numFmtId="0" fontId="34" fillId="0" borderId="26" xfId="0" applyFont="1" applyFill="1" applyBorder="1" applyAlignment="1">
      <alignment horizontal="left" vertical="center"/>
    </xf>
    <xf numFmtId="0" fontId="34" fillId="0" borderId="26" xfId="0" applyFont="1" applyFill="1" applyBorder="1" applyAlignment="1">
      <alignment horizontal="left" vertical="center" shrinkToFit="1"/>
    </xf>
    <xf numFmtId="14" fontId="34" fillId="0" borderId="26" xfId="0" applyNumberFormat="1" applyFont="1" applyFill="1" applyBorder="1" applyAlignment="1">
      <alignment horizontal="center" vertical="center"/>
    </xf>
    <xf numFmtId="0" fontId="34" fillId="0" borderId="18" xfId="0" applyFont="1" applyFill="1" applyBorder="1" applyAlignment="1">
      <alignment horizontal="center" vertical="center"/>
    </xf>
    <xf numFmtId="0" fontId="34" fillId="0" borderId="19" xfId="0" applyFont="1" applyFill="1" applyBorder="1" applyAlignment="1">
      <alignment horizontal="left" vertical="center"/>
    </xf>
    <xf numFmtId="0" fontId="34" fillId="0" borderId="19" xfId="0" applyFont="1" applyFill="1" applyBorder="1" applyAlignment="1">
      <alignment horizontal="left" vertical="center" shrinkToFit="1"/>
    </xf>
    <xf numFmtId="0" fontId="34" fillId="0" borderId="19" xfId="0" applyFont="1" applyFill="1" applyBorder="1" applyAlignment="1">
      <alignment horizontal="center" vertical="center" wrapText="1"/>
    </xf>
    <xf numFmtId="14" fontId="34" fillId="0" borderId="19" xfId="0" applyNumberFormat="1" applyFont="1" applyFill="1" applyBorder="1" applyAlignment="1">
      <alignment horizontal="center" vertical="center"/>
    </xf>
    <xf numFmtId="0" fontId="34" fillId="0" borderId="27" xfId="0" applyFont="1" applyFill="1" applyBorder="1" applyAlignment="1">
      <alignment horizontal="left" vertical="center"/>
    </xf>
    <xf numFmtId="0" fontId="34" fillId="0" borderId="27" xfId="0" applyFont="1" applyFill="1" applyBorder="1" applyAlignment="1">
      <alignment horizontal="left" vertical="center" shrinkToFit="1"/>
    </xf>
    <xf numFmtId="0" fontId="34" fillId="0" borderId="27" xfId="0" applyFont="1" applyFill="1" applyBorder="1" applyAlignment="1">
      <alignment horizontal="center" vertical="center" wrapText="1"/>
    </xf>
    <xf numFmtId="14" fontId="34" fillId="0" borderId="27" xfId="0" applyNumberFormat="1" applyFont="1" applyFill="1" applyBorder="1" applyAlignment="1">
      <alignment horizontal="center" vertical="center"/>
    </xf>
    <xf numFmtId="0" fontId="34" fillId="0" borderId="20" xfId="0" applyFont="1" applyFill="1" applyBorder="1" applyAlignment="1">
      <alignment horizontal="left" vertical="center"/>
    </xf>
    <xf numFmtId="0" fontId="34" fillId="0" borderId="20" xfId="0" applyFont="1" applyFill="1" applyBorder="1" applyAlignment="1">
      <alignment horizontal="left" vertical="center" shrinkToFit="1"/>
    </xf>
    <xf numFmtId="0" fontId="34" fillId="0" borderId="20" xfId="0" applyFont="1" applyFill="1" applyBorder="1" applyAlignment="1">
      <alignment horizontal="center" vertical="center" wrapText="1"/>
    </xf>
    <xf numFmtId="14" fontId="34" fillId="0" borderId="20" xfId="0" applyNumberFormat="1" applyFont="1" applyFill="1" applyBorder="1" applyAlignment="1">
      <alignment horizontal="center" vertical="center"/>
    </xf>
    <xf numFmtId="0" fontId="34" fillId="0" borderId="0" xfId="0" applyFont="1" applyFill="1" applyAlignment="1">
      <alignment horizontal="center" vertical="center"/>
    </xf>
    <xf numFmtId="0" fontId="34" fillId="0" borderId="0" xfId="0" applyFont="1" applyFill="1" applyAlignment="1">
      <alignment horizontal="left" vertical="center"/>
    </xf>
    <xf numFmtId="14" fontId="34" fillId="0" borderId="0" xfId="0" applyNumberFormat="1" applyFont="1" applyFill="1" applyAlignment="1">
      <alignment horizontal="center" vertical="center"/>
    </xf>
    <xf numFmtId="174" fontId="36" fillId="27" borderId="17" xfId="0" applyNumberFormat="1" applyFont="1" applyFill="1" applyBorder="1" applyAlignment="1">
      <alignment horizontal="center" vertical="center" wrapText="1"/>
    </xf>
    <xf numFmtId="174" fontId="34" fillId="0" borderId="0" xfId="0" applyNumberFormat="1" applyFont="1" applyAlignment="1">
      <alignment horizontal="center" vertical="center"/>
    </xf>
    <xf numFmtId="0" fontId="34" fillId="0" borderId="26" xfId="0" applyFont="1" applyFill="1" applyBorder="1" applyAlignment="1">
      <alignment horizontal="center" vertical="center" wrapText="1"/>
    </xf>
    <xf numFmtId="0" fontId="27" fillId="30" borderId="16" xfId="0" applyFont="1" applyFill="1" applyBorder="1" applyAlignment="1" applyProtection="1">
      <alignment horizontal="center" vertical="center" wrapText="1"/>
      <protection hidden="1"/>
    </xf>
    <xf numFmtId="0" fontId="0" fillId="0" borderId="0" xfId="0" applyAlignment="1" applyProtection="1">
      <alignment wrapText="1"/>
      <protection hidden="1"/>
    </xf>
    <xf numFmtId="0" fontId="0" fillId="0" borderId="16" xfId="0" applyBorder="1" applyAlignment="1" applyProtection="1">
      <alignment vertical="center" wrapText="1"/>
      <protection hidden="1"/>
    </xf>
    <xf numFmtId="0" fontId="0" fillId="0" borderId="0" xfId="0" applyAlignment="1" applyProtection="1">
      <alignment vertical="center" wrapText="1"/>
      <protection hidden="1"/>
    </xf>
    <xf numFmtId="0" fontId="0" fillId="0" borderId="16" xfId="0" applyBorder="1" applyAlignment="1" applyProtection="1">
      <alignment horizontal="center" vertical="center" wrapText="1"/>
      <protection hidden="1"/>
    </xf>
    <xf numFmtId="0" fontId="25" fillId="0" borderId="16" xfId="0" applyFont="1" applyBorder="1" applyAlignment="1" applyProtection="1">
      <alignment horizontal="center" wrapText="1"/>
      <protection hidden="1"/>
    </xf>
    <xf numFmtId="0" fontId="20" fillId="0" borderId="0" xfId="0" applyFont="1" applyFill="1" applyAlignment="1" applyProtection="1">
      <alignment/>
      <protection hidden="1"/>
    </xf>
    <xf numFmtId="0" fontId="20" fillId="0" borderId="0" xfId="0" applyFont="1" applyFill="1" applyAlignment="1" applyProtection="1">
      <alignment/>
      <protection hidden="1"/>
    </xf>
    <xf numFmtId="173" fontId="20" fillId="0" borderId="0" xfId="0" applyNumberFormat="1" applyFont="1" applyFill="1" applyAlignment="1" applyProtection="1">
      <alignment/>
      <protection hidden="1"/>
    </xf>
    <xf numFmtId="0" fontId="21" fillId="31" borderId="28" xfId="0" applyFont="1" applyFill="1" applyBorder="1" applyAlignment="1" applyProtection="1">
      <alignment vertical="center"/>
      <protection hidden="1"/>
    </xf>
    <xf numFmtId="0" fontId="21" fillId="31" borderId="0" xfId="0" applyFont="1" applyFill="1" applyBorder="1" applyAlignment="1" applyProtection="1">
      <alignment vertical="center"/>
      <protection hidden="1"/>
    </xf>
    <xf numFmtId="0" fontId="21" fillId="31" borderId="29" xfId="0" applyFont="1" applyFill="1" applyBorder="1" applyAlignment="1" applyProtection="1">
      <alignment vertical="center"/>
      <protection hidden="1"/>
    </xf>
    <xf numFmtId="0" fontId="20" fillId="0" borderId="0" xfId="0" applyFont="1" applyFill="1" applyAlignment="1" applyProtection="1">
      <alignment vertical="center"/>
      <protection hidden="1"/>
    </xf>
    <xf numFmtId="0" fontId="56" fillId="31" borderId="28" xfId="0" applyFont="1" applyFill="1" applyBorder="1" applyAlignment="1" applyProtection="1">
      <alignment vertical="center"/>
      <protection hidden="1"/>
    </xf>
    <xf numFmtId="0" fontId="57" fillId="31" borderId="0" xfId="0" applyFont="1" applyFill="1" applyBorder="1" applyAlignment="1" applyProtection="1">
      <alignment horizontal="center" vertical="center"/>
      <protection hidden="1"/>
    </xf>
    <xf numFmtId="0" fontId="56" fillId="31" borderId="29" xfId="0" applyFont="1" applyFill="1" applyBorder="1" applyAlignment="1" applyProtection="1">
      <alignment vertical="center"/>
      <protection hidden="1"/>
    </xf>
    <xf numFmtId="0" fontId="21" fillId="31" borderId="0" xfId="0" applyFont="1" applyFill="1" applyBorder="1" applyAlignment="1" applyProtection="1">
      <alignment horizontal="center" vertical="center"/>
      <protection hidden="1"/>
    </xf>
    <xf numFmtId="0" fontId="21" fillId="31" borderId="30" xfId="0" applyFont="1" applyFill="1" applyBorder="1" applyAlignment="1" applyProtection="1">
      <alignment vertical="center"/>
      <protection hidden="1"/>
    </xf>
    <xf numFmtId="0" fontId="21" fillId="31" borderId="31" xfId="0" applyFont="1" applyFill="1" applyBorder="1" applyAlignment="1" applyProtection="1">
      <alignment vertical="center"/>
      <protection hidden="1"/>
    </xf>
    <xf numFmtId="0" fontId="21" fillId="31" borderId="32" xfId="0" applyFont="1" applyFill="1" applyBorder="1" applyAlignment="1" applyProtection="1">
      <alignment vertical="center"/>
      <protection hidden="1"/>
    </xf>
    <xf numFmtId="0" fontId="58" fillId="32" borderId="28" xfId="0" applyFont="1" applyFill="1" applyBorder="1" applyAlignment="1" applyProtection="1">
      <alignment horizontal="right" vertical="center" wrapText="1"/>
      <protection hidden="1"/>
    </xf>
    <xf numFmtId="0" fontId="58" fillId="32" borderId="28" xfId="0" applyFont="1" applyFill="1" applyBorder="1" applyAlignment="1" applyProtection="1">
      <alignment horizontal="right" vertical="center"/>
      <protection hidden="1"/>
    </xf>
    <xf numFmtId="0" fontId="58" fillId="32" borderId="30" xfId="0" applyFont="1" applyFill="1" applyBorder="1" applyAlignment="1" applyProtection="1">
      <alignment horizontal="right" vertical="center" wrapText="1"/>
      <protection hidden="1"/>
    </xf>
    <xf numFmtId="0" fontId="59" fillId="31" borderId="28" xfId="0" applyFont="1" applyFill="1" applyBorder="1" applyAlignment="1" applyProtection="1">
      <alignment horizontal="right" vertical="center" wrapText="1"/>
      <protection hidden="1"/>
    </xf>
    <xf numFmtId="173" fontId="60" fillId="31" borderId="0" xfId="0" applyNumberFormat="1" applyFont="1" applyFill="1" applyBorder="1" applyAlignment="1" applyProtection="1">
      <alignment horizontal="left" vertical="center" wrapText="1"/>
      <protection hidden="1"/>
    </xf>
    <xf numFmtId="173" fontId="60" fillId="31" borderId="29" xfId="0" applyNumberFormat="1" applyFont="1" applyFill="1" applyBorder="1" applyAlignment="1" applyProtection="1">
      <alignment horizontal="left" vertical="center" wrapText="1"/>
      <protection hidden="1"/>
    </xf>
    <xf numFmtId="0" fontId="23" fillId="31" borderId="33" xfId="0" applyFont="1" applyFill="1" applyBorder="1" applyAlignment="1" applyProtection="1">
      <alignment horizontal="left" vertical="center"/>
      <protection hidden="1"/>
    </xf>
    <xf numFmtId="0" fontId="23" fillId="31" borderId="34" xfId="0" applyFont="1" applyFill="1" applyBorder="1" applyAlignment="1" applyProtection="1">
      <alignment vertical="center" wrapText="1"/>
      <protection hidden="1"/>
    </xf>
    <xf numFmtId="0" fontId="24" fillId="31" borderId="35" xfId="0" applyFont="1" applyFill="1" applyBorder="1" applyAlignment="1" applyProtection="1">
      <alignment vertical="center"/>
      <protection hidden="1"/>
    </xf>
    <xf numFmtId="176" fontId="61" fillId="32" borderId="36" xfId="0" applyNumberFormat="1" applyFont="1" applyFill="1" applyBorder="1" applyAlignment="1" applyProtection="1">
      <alignment vertical="center" wrapText="1"/>
      <protection locked="0"/>
    </xf>
    <xf numFmtId="0" fontId="61" fillId="32" borderId="37" xfId="0" applyNumberFormat="1" applyFont="1" applyFill="1" applyBorder="1" applyAlignment="1" applyProtection="1">
      <alignment horizontal="left" vertical="center" wrapText="1"/>
      <protection locked="0"/>
    </xf>
    <xf numFmtId="181" fontId="34" fillId="28" borderId="19" xfId="0" applyNumberFormat="1" applyFont="1" applyFill="1" applyBorder="1" applyAlignment="1" applyProtection="1">
      <alignment horizontal="center" vertical="center"/>
      <protection locked="0"/>
    </xf>
    <xf numFmtId="181" fontId="34" fillId="24" borderId="12" xfId="0" applyNumberFormat="1" applyFont="1" applyFill="1" applyBorder="1" applyAlignment="1" applyProtection="1">
      <alignment horizontal="center" vertical="center"/>
      <protection hidden="1"/>
    </xf>
    <xf numFmtId="181" fontId="34" fillId="24" borderId="15" xfId="0" applyNumberFormat="1" applyFont="1" applyFill="1" applyBorder="1" applyAlignment="1" applyProtection="1">
      <alignment horizontal="center" vertical="center"/>
      <protection hidden="1"/>
    </xf>
    <xf numFmtId="181" fontId="36" fillId="27" borderId="22" xfId="0" applyNumberFormat="1" applyFont="1" applyFill="1" applyBorder="1" applyAlignment="1" applyProtection="1">
      <alignment horizontal="center" vertical="center" wrapText="1"/>
      <protection hidden="1"/>
    </xf>
    <xf numFmtId="181" fontId="34" fillId="0" borderId="0" xfId="0" applyNumberFormat="1" applyFont="1" applyAlignment="1" applyProtection="1">
      <alignment horizontal="center" vertical="center" wrapText="1"/>
      <protection hidden="1"/>
    </xf>
    <xf numFmtId="181" fontId="34" fillId="26" borderId="12" xfId="0" applyNumberFormat="1" applyFont="1" applyFill="1" applyBorder="1" applyAlignment="1" applyProtection="1">
      <alignment horizontal="center" vertical="center"/>
      <protection hidden="1"/>
    </xf>
    <xf numFmtId="181" fontId="34" fillId="26" borderId="15" xfId="0" applyNumberFormat="1" applyFont="1" applyFill="1" applyBorder="1" applyAlignment="1" applyProtection="1">
      <alignment horizontal="center" vertical="center"/>
      <protection hidden="1"/>
    </xf>
    <xf numFmtId="181" fontId="36" fillId="27" borderId="38" xfId="0" applyNumberFormat="1" applyFont="1" applyFill="1" applyBorder="1" applyAlignment="1" applyProtection="1">
      <alignment horizontal="center" vertical="center" wrapText="1"/>
      <protection hidden="1"/>
    </xf>
    <xf numFmtId="181" fontId="34" fillId="24" borderId="39" xfId="0" applyNumberFormat="1" applyFont="1" applyFill="1" applyBorder="1" applyAlignment="1" applyProtection="1">
      <alignment horizontal="center" vertical="center"/>
      <protection hidden="1"/>
    </xf>
    <xf numFmtId="181" fontId="34" fillId="24" borderId="40" xfId="0" applyNumberFormat="1" applyFont="1" applyFill="1" applyBorder="1" applyAlignment="1" applyProtection="1">
      <alignment horizontal="center" vertical="center"/>
      <protection hidden="1"/>
    </xf>
    <xf numFmtId="181" fontId="36" fillId="24" borderId="11" xfId="0" applyNumberFormat="1" applyFont="1" applyFill="1" applyBorder="1" applyAlignment="1" applyProtection="1">
      <alignment horizontal="center" vertical="center"/>
      <protection hidden="1"/>
    </xf>
    <xf numFmtId="181" fontId="37" fillId="24" borderId="14" xfId="0" applyNumberFormat="1" applyFont="1" applyFill="1" applyBorder="1" applyAlignment="1" applyProtection="1">
      <alignment horizontal="center" vertical="center"/>
      <protection hidden="1"/>
    </xf>
    <xf numFmtId="181" fontId="36" fillId="0" borderId="0" xfId="0" applyNumberFormat="1" applyFont="1" applyAlignment="1" applyProtection="1">
      <alignment horizontal="center" vertical="center" wrapText="1"/>
      <protection hidden="1"/>
    </xf>
    <xf numFmtId="0" fontId="37" fillId="25" borderId="13" xfId="0" applyFont="1" applyFill="1" applyBorder="1" applyAlignment="1" applyProtection="1">
      <alignment horizontal="center" vertical="center"/>
      <protection locked="0"/>
    </xf>
    <xf numFmtId="181" fontId="37" fillId="33" borderId="14" xfId="0" applyNumberFormat="1" applyFont="1" applyFill="1" applyBorder="1" applyAlignment="1" applyProtection="1">
      <alignment horizontal="center" vertical="center"/>
      <protection hidden="1"/>
    </xf>
    <xf numFmtId="0" fontId="36" fillId="25" borderId="10" xfId="0" applyFont="1" applyFill="1" applyBorder="1" applyAlignment="1" applyProtection="1">
      <alignment horizontal="center" vertical="center"/>
      <protection hidden="1"/>
    </xf>
    <xf numFmtId="181" fontId="36" fillId="26" borderId="22" xfId="0" applyNumberFormat="1" applyFont="1" applyFill="1" applyBorder="1" applyAlignment="1" applyProtection="1">
      <alignment horizontal="center" vertical="center" wrapText="1"/>
      <protection hidden="1"/>
    </xf>
    <xf numFmtId="181" fontId="34" fillId="24" borderId="41" xfId="0" applyNumberFormat="1" applyFont="1" applyFill="1" applyBorder="1" applyAlignment="1" applyProtection="1">
      <alignment horizontal="center" vertical="center"/>
      <protection hidden="1"/>
    </xf>
    <xf numFmtId="181" fontId="34" fillId="24" borderId="42" xfId="0" applyNumberFormat="1" applyFont="1" applyFill="1" applyBorder="1" applyAlignment="1" applyProtection="1">
      <alignment horizontal="center" vertical="center"/>
      <protection hidden="1"/>
    </xf>
    <xf numFmtId="181" fontId="36" fillId="27" borderId="43" xfId="0" applyNumberFormat="1" applyFont="1" applyFill="1" applyBorder="1" applyAlignment="1" applyProtection="1">
      <alignment horizontal="center" vertical="center" wrapText="1"/>
      <protection hidden="1"/>
    </xf>
    <xf numFmtId="0" fontId="37" fillId="26" borderId="13" xfId="0" applyFont="1" applyFill="1" applyBorder="1" applyAlignment="1" applyProtection="1" quotePrefix="1">
      <alignment horizontal="center" vertical="center"/>
      <protection locked="0"/>
    </xf>
    <xf numFmtId="181" fontId="20" fillId="24" borderId="44" xfId="0" applyNumberFormat="1" applyFont="1" applyFill="1" applyBorder="1" applyAlignment="1" applyProtection="1">
      <alignment horizontal="center" vertical="center"/>
      <protection hidden="1"/>
    </xf>
    <xf numFmtId="181" fontId="37" fillId="24" borderId="42" xfId="0" applyNumberFormat="1" applyFont="1" applyFill="1" applyBorder="1" applyAlignment="1" applyProtection="1">
      <alignment horizontal="center" vertical="center"/>
      <protection hidden="1"/>
    </xf>
    <xf numFmtId="181" fontId="37" fillId="24" borderId="44" xfId="0" applyNumberFormat="1" applyFont="1" applyFill="1" applyBorder="1" applyAlignment="1" applyProtection="1">
      <alignment horizontal="center" vertical="center"/>
      <protection hidden="1"/>
    </xf>
    <xf numFmtId="181" fontId="36" fillId="30" borderId="38" xfId="0" applyNumberFormat="1" applyFont="1" applyFill="1" applyBorder="1" applyAlignment="1" applyProtection="1">
      <alignment horizontal="center" vertical="center" wrapText="1"/>
      <protection hidden="1"/>
    </xf>
    <xf numFmtId="181" fontId="36" fillId="30" borderId="43" xfId="0" applyNumberFormat="1" applyFont="1" applyFill="1" applyBorder="1" applyAlignment="1" applyProtection="1">
      <alignment horizontal="center" vertical="center" wrapText="1"/>
      <protection hidden="1"/>
    </xf>
    <xf numFmtId="181" fontId="34" fillId="24" borderId="41" xfId="0" applyNumberFormat="1" applyFont="1" applyFill="1" applyBorder="1" applyAlignment="1" applyProtection="1">
      <alignment horizontal="center" vertical="center"/>
      <protection locked="0"/>
    </xf>
    <xf numFmtId="181" fontId="37" fillId="24" borderId="42" xfId="0" applyNumberFormat="1" applyFont="1" applyFill="1" applyBorder="1" applyAlignment="1" applyProtection="1">
      <alignment horizontal="center" vertical="center"/>
      <protection locked="0"/>
    </xf>
    <xf numFmtId="181" fontId="34" fillId="24" borderId="42" xfId="0" applyNumberFormat="1" applyFont="1" applyFill="1" applyBorder="1" applyAlignment="1" applyProtection="1">
      <alignment horizontal="center" vertical="center"/>
      <protection locked="0"/>
    </xf>
    <xf numFmtId="0" fontId="34" fillId="0" borderId="0" xfId="0" applyFont="1" applyAlignment="1" applyProtection="1">
      <alignment horizontal="center" vertical="center"/>
      <protection locked="0"/>
    </xf>
    <xf numFmtId="0" fontId="34" fillId="0" borderId="0" xfId="0" applyFont="1" applyBorder="1" applyAlignment="1" applyProtection="1">
      <alignment horizontal="center" vertical="center" wrapText="1"/>
      <protection locked="0"/>
    </xf>
    <xf numFmtId="0" fontId="34" fillId="0" borderId="0" xfId="0" applyFont="1" applyAlignment="1" applyProtection="1">
      <alignment horizontal="center" vertical="center" wrapText="1"/>
      <protection locked="0"/>
    </xf>
    <xf numFmtId="0" fontId="36" fillId="0" borderId="26" xfId="0" applyFont="1" applyFill="1" applyBorder="1" applyAlignment="1">
      <alignment horizontal="center" vertical="center"/>
    </xf>
    <xf numFmtId="0" fontId="36" fillId="0" borderId="45" xfId="0" applyFont="1" applyFill="1" applyBorder="1" applyAlignment="1">
      <alignment horizontal="center" vertical="center"/>
    </xf>
    <xf numFmtId="0" fontId="36" fillId="0" borderId="20" xfId="0" applyFont="1" applyFill="1" applyBorder="1" applyAlignment="1">
      <alignment horizontal="center" vertical="center"/>
    </xf>
    <xf numFmtId="0" fontId="36" fillId="0" borderId="19" xfId="0" applyFont="1" applyFill="1" applyBorder="1" applyAlignment="1">
      <alignment horizontal="center" vertical="center"/>
    </xf>
    <xf numFmtId="0" fontId="36" fillId="25" borderId="19" xfId="0" applyFont="1" applyFill="1" applyBorder="1" applyAlignment="1">
      <alignment horizontal="center" vertical="center"/>
    </xf>
    <xf numFmtId="0" fontId="62" fillId="32" borderId="37" xfId="0" applyFont="1" applyFill="1" applyBorder="1" applyAlignment="1" applyProtection="1">
      <alignment horizontal="left" vertical="center" wrapText="1"/>
      <protection locked="0"/>
    </xf>
    <xf numFmtId="0" fontId="62" fillId="32" borderId="36" xfId="0" applyFont="1" applyFill="1" applyBorder="1" applyAlignment="1" applyProtection="1">
      <alignment horizontal="left" vertical="center" wrapText="1"/>
      <protection locked="0"/>
    </xf>
    <xf numFmtId="176" fontId="61" fillId="32" borderId="37" xfId="0" applyNumberFormat="1" applyFont="1" applyFill="1" applyBorder="1" applyAlignment="1" applyProtection="1">
      <alignment horizontal="left" vertical="center" wrapText="1"/>
      <protection locked="0"/>
    </xf>
    <xf numFmtId="176" fontId="61" fillId="32" borderId="36" xfId="0" applyNumberFormat="1" applyFont="1" applyFill="1" applyBorder="1" applyAlignment="1" applyProtection="1">
      <alignment horizontal="left" vertical="center" wrapText="1"/>
      <protection locked="0"/>
    </xf>
    <xf numFmtId="0" fontId="19" fillId="31" borderId="46" xfId="0" applyFont="1" applyFill="1" applyBorder="1" applyAlignment="1" applyProtection="1">
      <alignment horizontal="center" wrapText="1"/>
      <protection hidden="1"/>
    </xf>
    <xf numFmtId="0" fontId="19" fillId="31" borderId="47" xfId="0" applyFont="1" applyFill="1" applyBorder="1" applyAlignment="1" applyProtection="1">
      <alignment horizontal="center" wrapText="1"/>
      <protection hidden="1"/>
    </xf>
    <xf numFmtId="0" fontId="19" fillId="31" borderId="48" xfId="0" applyFont="1" applyFill="1" applyBorder="1" applyAlignment="1" applyProtection="1">
      <alignment horizontal="center" wrapText="1"/>
      <protection hidden="1"/>
    </xf>
    <xf numFmtId="0" fontId="63" fillId="31" borderId="28" xfId="0" applyFont="1" applyFill="1" applyBorder="1" applyAlignment="1" applyProtection="1">
      <alignment horizontal="center" vertical="center" wrapText="1"/>
      <protection locked="0"/>
    </xf>
    <xf numFmtId="0" fontId="63" fillId="31" borderId="0" xfId="0" applyFont="1" applyFill="1" applyBorder="1" applyAlignment="1" applyProtection="1">
      <alignment horizontal="center" vertical="center"/>
      <protection locked="0"/>
    </xf>
    <xf numFmtId="0" fontId="63" fillId="31" borderId="29" xfId="0" applyFont="1" applyFill="1" applyBorder="1" applyAlignment="1" applyProtection="1">
      <alignment horizontal="center" vertical="center"/>
      <protection locked="0"/>
    </xf>
    <xf numFmtId="0" fontId="63" fillId="31" borderId="28" xfId="0" applyFont="1" applyFill="1" applyBorder="1" applyAlignment="1" applyProtection="1">
      <alignment horizontal="center" vertical="center"/>
      <protection hidden="1"/>
    </xf>
    <xf numFmtId="0" fontId="63" fillId="31" borderId="0" xfId="0" applyFont="1" applyFill="1" applyBorder="1" applyAlignment="1" applyProtection="1">
      <alignment horizontal="center" vertical="center"/>
      <protection hidden="1"/>
    </xf>
    <xf numFmtId="0" fontId="63" fillId="31" borderId="29" xfId="0" applyFont="1" applyFill="1" applyBorder="1" applyAlignment="1" applyProtection="1">
      <alignment horizontal="center" vertical="center"/>
      <protection hidden="1"/>
    </xf>
    <xf numFmtId="0" fontId="57" fillId="31" borderId="28" xfId="0" applyFont="1" applyFill="1" applyBorder="1" applyAlignment="1" applyProtection="1">
      <alignment horizontal="center" vertical="center" wrapText="1"/>
      <protection hidden="1"/>
    </xf>
    <xf numFmtId="0" fontId="57" fillId="31" borderId="0" xfId="0" applyFont="1" applyFill="1" applyBorder="1" applyAlignment="1" applyProtection="1">
      <alignment horizontal="center" vertical="center"/>
      <protection hidden="1"/>
    </xf>
    <xf numFmtId="0" fontId="57" fillId="31" borderId="29" xfId="0" applyFont="1" applyFill="1" applyBorder="1" applyAlignment="1" applyProtection="1">
      <alignment horizontal="center" vertical="center"/>
      <protection hidden="1"/>
    </xf>
    <xf numFmtId="0" fontId="57" fillId="31" borderId="28" xfId="0" applyFont="1" applyFill="1" applyBorder="1" applyAlignment="1" applyProtection="1">
      <alignment horizontal="center" vertical="center"/>
      <protection hidden="1"/>
    </xf>
    <xf numFmtId="0" fontId="55" fillId="29" borderId="0" xfId="0" applyFont="1" applyFill="1" applyBorder="1" applyAlignment="1">
      <alignment horizontal="left" vertical="center"/>
    </xf>
    <xf numFmtId="0" fontId="37" fillId="29" borderId="0" xfId="0" applyFont="1" applyFill="1" applyAlignment="1">
      <alignment horizontal="center" vertical="center" wrapText="1"/>
    </xf>
    <xf numFmtId="0" fontId="37" fillId="29" borderId="0" xfId="0" applyFont="1" applyFill="1" applyAlignment="1">
      <alignment horizontal="center" vertical="center"/>
    </xf>
    <xf numFmtId="0" fontId="47" fillId="30" borderId="0" xfId="0" applyFont="1" applyFill="1" applyAlignment="1">
      <alignment horizontal="center" vertical="center" wrapText="1"/>
    </xf>
    <xf numFmtId="172" fontId="64" fillId="29" borderId="0" xfId="0" applyNumberFormat="1" applyFont="1" applyFill="1" applyAlignment="1">
      <alignment horizontal="center" vertical="center" wrapText="1"/>
    </xf>
    <xf numFmtId="176" fontId="55" fillId="29" borderId="21" xfId="0" applyNumberFormat="1" applyFont="1" applyFill="1" applyBorder="1" applyAlignment="1">
      <alignment horizontal="left" vertical="center"/>
    </xf>
    <xf numFmtId="0" fontId="39" fillId="29" borderId="0" xfId="0" applyFont="1" applyFill="1" applyBorder="1" applyAlignment="1">
      <alignment horizontal="left" vertical="center"/>
    </xf>
    <xf numFmtId="0" fontId="49" fillId="29" borderId="0" xfId="0" applyFont="1" applyFill="1" applyAlignment="1">
      <alignment horizontal="center" vertical="center" wrapText="1"/>
    </xf>
    <xf numFmtId="0" fontId="47" fillId="27" borderId="0" xfId="0" applyNumberFormat="1" applyFont="1" applyFill="1" applyAlignment="1">
      <alignment horizontal="center" vertical="center" wrapText="1"/>
    </xf>
    <xf numFmtId="0" fontId="65" fillId="29" borderId="0" xfId="0" applyNumberFormat="1" applyFont="1" applyFill="1" applyAlignment="1">
      <alignment horizontal="center" vertical="center" wrapText="1"/>
    </xf>
    <xf numFmtId="176" fontId="55" fillId="29" borderId="21" xfId="0" applyNumberFormat="1" applyFont="1" applyFill="1" applyBorder="1" applyAlignment="1">
      <alignment horizontal="center" vertical="center"/>
    </xf>
    <xf numFmtId="0" fontId="49" fillId="29" borderId="0" xfId="0" applyFont="1" applyFill="1" applyAlignment="1" applyProtection="1">
      <alignment horizontal="center" vertical="center" wrapText="1"/>
      <protection hidden="1"/>
    </xf>
    <xf numFmtId="0" fontId="47" fillId="27" borderId="0" xfId="0" applyFont="1" applyFill="1" applyAlignment="1" applyProtection="1">
      <alignment horizontal="center" vertical="center" wrapText="1"/>
      <protection hidden="1"/>
    </xf>
    <xf numFmtId="173" fontId="65" fillId="29" borderId="0" xfId="0" applyNumberFormat="1" applyFont="1" applyFill="1" applyAlignment="1" applyProtection="1">
      <alignment horizontal="center" wrapText="1"/>
      <protection hidden="1"/>
    </xf>
    <xf numFmtId="0" fontId="39" fillId="29" borderId="21" xfId="0" applyFont="1" applyFill="1" applyBorder="1" applyAlignment="1" applyProtection="1">
      <alignment horizontal="left" vertical="center"/>
      <protection hidden="1"/>
    </xf>
    <xf numFmtId="173" fontId="55" fillId="29" borderId="21" xfId="0" applyNumberFormat="1" applyFont="1" applyFill="1" applyBorder="1" applyAlignment="1" applyProtection="1">
      <alignment horizontal="left" vertical="center"/>
      <protection hidden="1"/>
    </xf>
    <xf numFmtId="176" fontId="55" fillId="29" borderId="21" xfId="0" applyNumberFormat="1" applyFont="1" applyFill="1" applyBorder="1" applyAlignment="1" applyProtection="1">
      <alignment horizontal="center" vertical="center"/>
      <protection hidden="1"/>
    </xf>
    <xf numFmtId="0" fontId="51" fillId="27" borderId="0" xfId="0" applyFont="1" applyFill="1" applyAlignment="1" applyProtection="1">
      <alignment horizontal="center" vertical="center" wrapText="1"/>
      <protection hidden="1"/>
    </xf>
    <xf numFmtId="173" fontId="65" fillId="29" borderId="0" xfId="0" applyNumberFormat="1" applyFont="1" applyFill="1" applyAlignment="1" applyProtection="1">
      <alignment horizontal="center" vertical="center" wrapText="1"/>
      <protection hidden="1"/>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t" xfId="49"/>
    <cellStyle name="Nötr" xfId="50"/>
    <cellStyle name="Currency" xfId="51"/>
    <cellStyle name="Currency [0]" xfId="52"/>
    <cellStyle name="Toplam" xfId="53"/>
    <cellStyle name="Uyarı Metni" xfId="54"/>
    <cellStyle name="Comma" xfId="55"/>
    <cellStyle name="Vurgu1" xfId="56"/>
    <cellStyle name="Vurgu2" xfId="57"/>
    <cellStyle name="Vurgu3" xfId="58"/>
    <cellStyle name="Vurgu4" xfId="59"/>
    <cellStyle name="Vurgu5" xfId="60"/>
    <cellStyle name="Vurgu6" xfId="61"/>
    <cellStyle name="Percent" xfId="62"/>
  </cellStyles>
  <dxfs count="108">
    <dxf>
      <font>
        <color rgb="FF9C0006"/>
      </font>
      <fill>
        <patternFill>
          <bgColor rgb="FFFFC7CE"/>
        </patternFill>
      </fill>
    </dxf>
    <dxf>
      <font>
        <color theme="0"/>
      </font>
    </dxf>
    <dxf>
      <font>
        <color rgb="FF9C0006"/>
      </font>
      <fill>
        <patternFill>
          <bgColor rgb="FFFFC7CE"/>
        </patternFill>
      </fill>
    </dxf>
    <dxf>
      <font>
        <color theme="0"/>
      </font>
    </dxf>
    <dxf>
      <font>
        <color rgb="FF9C0006"/>
      </font>
      <fill>
        <patternFill>
          <bgColor rgb="FFFFC7CE"/>
        </patternFill>
      </fill>
    </dxf>
    <dxf>
      <font>
        <color theme="0"/>
      </font>
    </dxf>
    <dxf>
      <font>
        <color rgb="FF9C0006"/>
      </font>
      <fill>
        <patternFill>
          <bgColor rgb="FFFFC7CE"/>
        </patternFill>
      </fill>
    </dxf>
    <dxf>
      <font>
        <color theme="0"/>
      </font>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theme="0"/>
      </font>
    </dxf>
    <dxf>
      <font>
        <color rgb="FF9C0006"/>
      </font>
      <fill>
        <patternFill>
          <bgColor rgb="FFFFC7CE"/>
        </patternFill>
      </fill>
    </dxf>
    <dxf>
      <font>
        <color theme="0"/>
      </font>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theme="0"/>
      </font>
    </dxf>
    <dxf>
      <font>
        <color rgb="FF9C0006"/>
      </font>
      <fill>
        <patternFill>
          <bgColor rgb="FFFFC7CE"/>
        </patternFill>
      </fill>
    </dxf>
    <dxf>
      <font>
        <color theme="0"/>
      </font>
    </dxf>
    <dxf>
      <fill>
        <patternFill>
          <bgColor rgb="FFFFC7CE"/>
        </patternFill>
      </fill>
    </dxf>
    <dxf>
      <fill>
        <patternFill>
          <bgColor rgb="FFFFC7CE"/>
        </patternFill>
      </fill>
    </dxf>
    <dxf>
      <font>
        <color rgb="FF9C0006"/>
      </font>
      <fill>
        <patternFill>
          <bgColor rgb="FFFFC7CE"/>
        </patternFill>
      </fill>
    </dxf>
    <dxf>
      <font>
        <color theme="0"/>
      </font>
    </dxf>
    <dxf>
      <fill>
        <patternFill>
          <bgColor rgb="FFFFC7CE"/>
        </patternFill>
      </fill>
    </dxf>
    <dxf>
      <font>
        <color rgb="FF9C0006"/>
      </font>
      <fill>
        <patternFill>
          <bgColor rgb="FFFFC7CE"/>
        </patternFill>
      </fill>
    </dxf>
    <dxf>
      <font>
        <color theme="0"/>
      </font>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theme="0"/>
      </font>
    </dxf>
    <dxf>
      <font>
        <color rgb="FF9C0006"/>
      </font>
      <fill>
        <patternFill>
          <bgColor rgb="FFFFC7CE"/>
        </patternFill>
      </fill>
    </dxf>
    <dxf>
      <font>
        <color theme="0"/>
      </font>
    </dxf>
    <dxf>
      <font>
        <color rgb="FF9C0006"/>
      </font>
      <fill>
        <patternFill>
          <bgColor rgb="FFFFC7CE"/>
        </patternFill>
      </fill>
    </dxf>
    <dxf>
      <font>
        <color theme="0"/>
      </font>
    </dxf>
    <dxf>
      <fill>
        <patternFill>
          <bgColor rgb="FFFFC7CE"/>
        </patternFill>
      </fill>
    </dxf>
    <dxf>
      <font>
        <color rgb="FF9C0006"/>
      </font>
      <fill>
        <patternFill>
          <bgColor rgb="FFFFC7CE"/>
        </patternFill>
      </fill>
    </dxf>
    <dxf>
      <font>
        <color theme="0"/>
      </font>
    </dxf>
    <dxf>
      <font>
        <color rgb="FF9C0006"/>
      </font>
      <fill>
        <patternFill>
          <bgColor rgb="FFFFC7CE"/>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theme="0"/>
      </font>
    </dxf>
    <dxf>
      <font>
        <color theme="0"/>
      </font>
    </dxf>
    <dxf>
      <font>
        <color theme="0"/>
      </font>
    </dxf>
    <dxf>
      <fill>
        <patternFill>
          <bgColor rgb="FFFFC7CE"/>
        </patternFill>
      </fill>
    </dxf>
    <dxf>
      <font>
        <color theme="0"/>
      </font>
    </dxf>
    <dxf>
      <fill>
        <patternFill>
          <bgColor rgb="FFFFC7CE"/>
        </patternFill>
      </fill>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92D050"/>
        </patternFill>
      </fill>
    </dxf>
    <dxf>
      <font>
        <color rgb="FF9C0006"/>
      </font>
      <fill>
        <patternFill>
          <bgColor rgb="FFFFC7CE"/>
        </patternFill>
      </fill>
      <border/>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533400</xdr:colOff>
      <xdr:row>2</xdr:row>
      <xdr:rowOff>228600</xdr:rowOff>
    </xdr:from>
    <xdr:to>
      <xdr:col>1</xdr:col>
      <xdr:colOff>1762125</xdr:colOff>
      <xdr:row>6</xdr:row>
      <xdr:rowOff>28575</xdr:rowOff>
    </xdr:to>
    <xdr:pic>
      <xdr:nvPicPr>
        <xdr:cNvPr id="1" name="Resim 1"/>
        <xdr:cNvPicPr preferRelativeResize="1">
          <a:picLocks noChangeAspect="0"/>
        </xdr:cNvPicPr>
      </xdr:nvPicPr>
      <xdr:blipFill>
        <a:blip r:embed="rId1"/>
        <a:stretch>
          <a:fillRect/>
        </a:stretch>
      </xdr:blipFill>
      <xdr:spPr>
        <a:xfrm>
          <a:off x="2847975" y="1076325"/>
          <a:ext cx="1228725" cy="1057275"/>
        </a:xfrm>
        <a:prstGeom prst="rect">
          <a:avLst/>
        </a:prstGeom>
        <a:noFill/>
        <a:ln w="9525" cmpd="sng">
          <a:noFill/>
        </a:ln>
      </xdr:spPr>
    </xdr:pic>
    <xdr:clientData/>
  </xdr:twoCellAnchor>
  <xdr:twoCellAnchor>
    <xdr:from>
      <xdr:col>0</xdr:col>
      <xdr:colOff>295275</xdr:colOff>
      <xdr:row>24</xdr:row>
      <xdr:rowOff>47625</xdr:rowOff>
    </xdr:from>
    <xdr:to>
      <xdr:col>0</xdr:col>
      <xdr:colOff>885825</xdr:colOff>
      <xdr:row>26</xdr:row>
      <xdr:rowOff>66675</xdr:rowOff>
    </xdr:to>
    <xdr:grpSp>
      <xdr:nvGrpSpPr>
        <xdr:cNvPr id="2" name="5 Grup"/>
        <xdr:cNvGrpSpPr>
          <a:grpSpLocks/>
        </xdr:cNvGrpSpPr>
      </xdr:nvGrpSpPr>
      <xdr:grpSpPr>
        <a:xfrm>
          <a:off x="295275" y="7658100"/>
          <a:ext cx="600075" cy="552450"/>
          <a:chOff x="254794" y="7798490"/>
          <a:chExt cx="523770" cy="541683"/>
        </a:xfrm>
        <a:solidFill>
          <a:srgbClr val="FFFFFF"/>
        </a:solidFill>
      </xdr:grpSpPr>
      <xdr:sp>
        <xdr:nvSpPr>
          <xdr:cNvPr id="3" name="3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anchor="ctr"/>
          <a:p>
            <a:pPr algn="ctr">
              <a:defRPr/>
            </a:pPr>
            <a:r>
              <a:rPr lang="en-US" cap="none" u="none" baseline="0">
                <a:latin typeface="Arial Tur"/>
                <a:ea typeface="Arial Tur"/>
                <a:cs typeface="Arial Tur"/>
              </a:rPr>
              <a:t/>
            </a:r>
          </a:p>
        </xdr:txBody>
      </xdr:sp>
      <xdr:pic>
        <xdr:nvPicPr>
          <xdr:cNvPr id="4"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0</xdr:row>
      <xdr:rowOff>152400</xdr:rowOff>
    </xdr:from>
    <xdr:to>
      <xdr:col>2</xdr:col>
      <xdr:colOff>123825</xdr:colOff>
      <xdr:row>2</xdr:row>
      <xdr:rowOff>180975</xdr:rowOff>
    </xdr:to>
    <xdr:pic>
      <xdr:nvPicPr>
        <xdr:cNvPr id="1" name="Resim 1"/>
        <xdr:cNvPicPr preferRelativeResize="1">
          <a:picLocks noChangeAspect="0"/>
        </xdr:cNvPicPr>
      </xdr:nvPicPr>
      <xdr:blipFill>
        <a:blip r:embed="rId1"/>
        <a:stretch>
          <a:fillRect/>
        </a:stretch>
      </xdr:blipFill>
      <xdr:spPr>
        <a:xfrm>
          <a:off x="180975" y="152400"/>
          <a:ext cx="819150" cy="7143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85725</xdr:rowOff>
    </xdr:from>
    <xdr:to>
      <xdr:col>2</xdr:col>
      <xdr:colOff>28575</xdr:colOff>
      <xdr:row>3</xdr:row>
      <xdr:rowOff>0</xdr:rowOff>
    </xdr:to>
    <xdr:pic>
      <xdr:nvPicPr>
        <xdr:cNvPr id="1" name="Resim 1"/>
        <xdr:cNvPicPr preferRelativeResize="1">
          <a:picLocks noChangeAspect="0"/>
        </xdr:cNvPicPr>
      </xdr:nvPicPr>
      <xdr:blipFill>
        <a:blip r:embed="rId1"/>
        <a:stretch>
          <a:fillRect/>
        </a:stretch>
      </xdr:blipFill>
      <xdr:spPr>
        <a:xfrm>
          <a:off x="28575" y="85725"/>
          <a:ext cx="876300" cy="7239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0</xdr:row>
      <xdr:rowOff>85725</xdr:rowOff>
    </xdr:from>
    <xdr:to>
      <xdr:col>2</xdr:col>
      <xdr:colOff>390525</xdr:colOff>
      <xdr:row>3</xdr:row>
      <xdr:rowOff>0</xdr:rowOff>
    </xdr:to>
    <xdr:pic>
      <xdr:nvPicPr>
        <xdr:cNvPr id="1" name="Resim 1"/>
        <xdr:cNvPicPr preferRelativeResize="1">
          <a:picLocks noChangeAspect="0"/>
        </xdr:cNvPicPr>
      </xdr:nvPicPr>
      <xdr:blipFill>
        <a:blip r:embed="rId1"/>
        <a:stretch>
          <a:fillRect/>
        </a:stretch>
      </xdr:blipFill>
      <xdr:spPr>
        <a:xfrm>
          <a:off x="66675" y="85725"/>
          <a:ext cx="809625" cy="7048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95250</xdr:rowOff>
    </xdr:from>
    <xdr:to>
      <xdr:col>1</xdr:col>
      <xdr:colOff>409575</xdr:colOff>
      <xdr:row>3</xdr:row>
      <xdr:rowOff>28575</xdr:rowOff>
    </xdr:to>
    <xdr:pic>
      <xdr:nvPicPr>
        <xdr:cNvPr id="1" name="Resim 1"/>
        <xdr:cNvPicPr preferRelativeResize="1">
          <a:picLocks noChangeAspect="0"/>
        </xdr:cNvPicPr>
      </xdr:nvPicPr>
      <xdr:blipFill>
        <a:blip r:embed="rId1"/>
        <a:stretch>
          <a:fillRect/>
        </a:stretch>
      </xdr:blipFill>
      <xdr:spPr>
        <a:xfrm>
          <a:off x="123825" y="95250"/>
          <a:ext cx="790575" cy="6762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438150</xdr:colOff>
      <xdr:row>0</xdr:row>
      <xdr:rowOff>104775</xdr:rowOff>
    </xdr:from>
    <xdr:to>
      <xdr:col>1</xdr:col>
      <xdr:colOff>1228725</xdr:colOff>
      <xdr:row>3</xdr:row>
      <xdr:rowOff>38100</xdr:rowOff>
    </xdr:to>
    <xdr:pic>
      <xdr:nvPicPr>
        <xdr:cNvPr id="1" name="Resim 1"/>
        <xdr:cNvPicPr preferRelativeResize="1">
          <a:picLocks noChangeAspect="0"/>
        </xdr:cNvPicPr>
      </xdr:nvPicPr>
      <xdr:blipFill>
        <a:blip r:embed="rId1"/>
        <a:stretch>
          <a:fillRect/>
        </a:stretch>
      </xdr:blipFill>
      <xdr:spPr>
        <a:xfrm>
          <a:off x="942975" y="104775"/>
          <a:ext cx="790575" cy="6762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Casper\Belgelerim\Downloads\Documents%20and%20Settings\Administrator\Desktop\KAD&#304;R\KROS%20&#199;ALI&#350;MASI\MERS&#304;N%20KROS\MERS&#304;N%20S&#304;L&#304;FKE%20KRO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
      <sheetName val="Kurtarılan_Sayfa1"/>
      <sheetName val=" FERDİ LİSTE"/>
      <sheetName val=" FERDİ LİSTE 16 YAŞ BAYAN"/>
      <sheetName val=" FERDİ LİSTE 16 YAŞ ERKEK"/>
      <sheetName val=" FERDİ LİSTE YILDIZ BAYAN"/>
      <sheetName val=" FERDİ LİSTE YILDIZ ERKEK"/>
      <sheetName val=" TAKIM LİSTESİ"/>
      <sheetName val=" VARIŞ LİSTESİ"/>
      <sheetName val="DERECE LİSTESİ"/>
      <sheetName val="KAYIT LİSTESİ"/>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FF00"/>
  </sheetPr>
  <dimension ref="A1:E33"/>
  <sheetViews>
    <sheetView view="pageBreakPreview" zoomScale="115" zoomScaleSheetLayoutView="115" zoomScalePageLayoutView="0" workbookViewId="0" topLeftCell="A19">
      <selection activeCell="G23" sqref="G23"/>
    </sheetView>
  </sheetViews>
  <sheetFormatPr defaultColWidth="9.00390625" defaultRowHeight="12.75"/>
  <cols>
    <col min="1" max="2" width="30.375" style="79" customWidth="1"/>
    <col min="3" max="3" width="30.875" style="79" customWidth="1"/>
    <col min="4" max="7" width="6.75390625" style="79" customWidth="1"/>
    <col min="8" max="8" width="9.125" style="79" bestFit="1" customWidth="1"/>
    <col min="9" max="9" width="8.875" style="79" bestFit="1" customWidth="1"/>
    <col min="10" max="10" width="8.75390625" style="79" bestFit="1" customWidth="1"/>
    <col min="11" max="11" width="6.625" style="79" customWidth="1"/>
    <col min="12" max="12" width="6.75390625" style="79" customWidth="1"/>
    <col min="13" max="13" width="7.25390625" style="79" customWidth="1"/>
    <col min="14" max="14" width="7.00390625" style="79" customWidth="1"/>
    <col min="15" max="16384" width="9.125" style="79" customWidth="1"/>
  </cols>
  <sheetData>
    <row r="1" spans="1:3" ht="24" customHeight="1">
      <c r="A1" s="145"/>
      <c r="B1" s="146"/>
      <c r="C1" s="147"/>
    </row>
    <row r="2" spans="1:5" ht="42.75" customHeight="1">
      <c r="A2" s="148" t="s">
        <v>54</v>
      </c>
      <c r="B2" s="149"/>
      <c r="C2" s="150"/>
      <c r="D2" s="80"/>
      <c r="E2" s="80"/>
    </row>
    <row r="3" spans="1:5" ht="24.75" customHeight="1">
      <c r="A3" s="151"/>
      <c r="B3" s="152"/>
      <c r="C3" s="153"/>
      <c r="D3" s="81"/>
      <c r="E3" s="81"/>
    </row>
    <row r="4" spans="1:3" s="85" customFormat="1" ht="24.75" customHeight="1">
      <c r="A4" s="82"/>
      <c r="B4" s="83"/>
      <c r="C4" s="84"/>
    </row>
    <row r="5" spans="1:3" s="85" customFormat="1" ht="24.75" customHeight="1">
      <c r="A5" s="82"/>
      <c r="B5" s="83"/>
      <c r="C5" s="84"/>
    </row>
    <row r="6" spans="1:3" s="85" customFormat="1" ht="24.75" customHeight="1">
      <c r="A6" s="82"/>
      <c r="B6" s="83"/>
      <c r="C6" s="84"/>
    </row>
    <row r="7" spans="1:3" s="85" customFormat="1" ht="24.75" customHeight="1">
      <c r="A7" s="82"/>
      <c r="B7" s="83"/>
      <c r="C7" s="84"/>
    </row>
    <row r="8" spans="1:3" s="85" customFormat="1" ht="24.75" customHeight="1">
      <c r="A8" s="82"/>
      <c r="B8" s="83"/>
      <c r="C8" s="84"/>
    </row>
    <row r="9" spans="1:3" ht="22.5">
      <c r="A9" s="82"/>
      <c r="B9" s="83"/>
      <c r="C9" s="84"/>
    </row>
    <row r="10" spans="1:3" ht="22.5">
      <c r="A10" s="82"/>
      <c r="B10" s="83"/>
      <c r="C10" s="84"/>
    </row>
    <row r="11" spans="1:3" ht="22.5">
      <c r="A11" s="82"/>
      <c r="B11" s="83"/>
      <c r="C11" s="84"/>
    </row>
    <row r="12" spans="1:3" ht="22.5">
      <c r="A12" s="82"/>
      <c r="B12" s="83"/>
      <c r="C12" s="84"/>
    </row>
    <row r="13" spans="1:3" ht="22.5">
      <c r="A13" s="82"/>
      <c r="B13" s="83"/>
      <c r="C13" s="84"/>
    </row>
    <row r="14" spans="1:3" ht="22.5">
      <c r="A14" s="82"/>
      <c r="B14" s="83"/>
      <c r="C14" s="84"/>
    </row>
    <row r="15" spans="1:3" ht="22.5">
      <c r="A15" s="82"/>
      <c r="B15" s="83"/>
      <c r="C15" s="84"/>
    </row>
    <row r="16" spans="1:3" ht="22.5">
      <c r="A16" s="82"/>
      <c r="B16" s="83"/>
      <c r="C16" s="84"/>
    </row>
    <row r="17" spans="1:3" ht="22.5">
      <c r="A17" s="82"/>
      <c r="B17" s="83"/>
      <c r="C17" s="84"/>
    </row>
    <row r="18" spans="1:3" ht="18" customHeight="1">
      <c r="A18" s="154" t="str">
        <f>B24</f>
        <v>Türkiye Kulüpler Arası Yürüyüş Ligi 2.Kademe (FİNAL)Yarışmaları</v>
      </c>
      <c r="B18" s="155"/>
      <c r="C18" s="156"/>
    </row>
    <row r="19" spans="1:3" ht="31.5" customHeight="1">
      <c r="A19" s="157"/>
      <c r="B19" s="155"/>
      <c r="C19" s="156"/>
    </row>
    <row r="20" spans="1:3" ht="25.5" customHeight="1">
      <c r="A20" s="86"/>
      <c r="B20" s="87" t="str">
        <f>B27</f>
        <v>Sakarya</v>
      </c>
      <c r="C20" s="88"/>
    </row>
    <row r="21" spans="1:3" ht="25.5" customHeight="1">
      <c r="A21" s="82"/>
      <c r="B21" s="89"/>
      <c r="C21" s="84"/>
    </row>
    <row r="22" spans="1:3" ht="25.5" customHeight="1">
      <c r="A22" s="82"/>
      <c r="B22" s="89"/>
      <c r="C22" s="84"/>
    </row>
    <row r="23" spans="1:3" ht="22.5">
      <c r="A23" s="90"/>
      <c r="B23" s="91"/>
      <c r="C23" s="92"/>
    </row>
    <row r="24" spans="1:3" ht="33" customHeight="1">
      <c r="A24" s="93" t="s">
        <v>9</v>
      </c>
      <c r="B24" s="141" t="s">
        <v>33</v>
      </c>
      <c r="C24" s="142"/>
    </row>
    <row r="25" spans="1:3" ht="21" customHeight="1">
      <c r="A25" s="93" t="s">
        <v>10</v>
      </c>
      <c r="B25" s="141" t="s">
        <v>32</v>
      </c>
      <c r="C25" s="142"/>
    </row>
    <row r="26" spans="1:3" ht="21" customHeight="1">
      <c r="A26" s="94" t="s">
        <v>11</v>
      </c>
      <c r="B26" s="141" t="s">
        <v>40</v>
      </c>
      <c r="C26" s="142"/>
    </row>
    <row r="27" spans="1:3" ht="21" customHeight="1">
      <c r="A27" s="93" t="s">
        <v>12</v>
      </c>
      <c r="B27" s="141" t="s">
        <v>53</v>
      </c>
      <c r="C27" s="142"/>
    </row>
    <row r="28" spans="1:3" ht="21" customHeight="1">
      <c r="A28" s="95" t="s">
        <v>14</v>
      </c>
      <c r="B28" s="143">
        <v>41819.42361111111</v>
      </c>
      <c r="C28" s="144"/>
    </row>
    <row r="29" spans="1:3" ht="21" customHeight="1">
      <c r="A29" s="95" t="s">
        <v>27</v>
      </c>
      <c r="B29" s="103"/>
      <c r="C29" s="102"/>
    </row>
    <row r="30" spans="1:3" ht="21" customHeight="1">
      <c r="A30" s="95" t="s">
        <v>26</v>
      </c>
      <c r="B30" s="103"/>
      <c r="C30" s="102"/>
    </row>
    <row r="31" spans="1:3" ht="21" customHeight="1">
      <c r="A31" s="96"/>
      <c r="B31" s="97"/>
      <c r="C31" s="98"/>
    </row>
    <row r="32" spans="1:3" ht="21" customHeight="1">
      <c r="A32" s="96"/>
      <c r="B32" s="97"/>
      <c r="C32" s="98"/>
    </row>
    <row r="33" spans="1:3" ht="18.75" thickBot="1">
      <c r="A33" s="99"/>
      <c r="B33" s="100"/>
      <c r="C33" s="101"/>
    </row>
  </sheetData>
  <sheetProtection/>
  <mergeCells count="9">
    <mergeCell ref="B25:C25"/>
    <mergeCell ref="B26:C26"/>
    <mergeCell ref="B27:C27"/>
    <mergeCell ref="B28:C28"/>
    <mergeCell ref="A1:C1"/>
    <mergeCell ref="A2:C2"/>
    <mergeCell ref="A3:C3"/>
    <mergeCell ref="A18:C19"/>
    <mergeCell ref="B24:C24"/>
  </mergeCells>
  <printOptions horizontalCentered="1"/>
  <pageMargins left="0.7086614173228347" right="0.39" top="0.7874015748031497" bottom="0.44" header="0.31496062992125984" footer="0.31496062992125984"/>
  <pageSetup horizontalDpi="600" verticalDpi="600" orientation="portrait" paperSize="9" scale="97" r:id="rId2"/>
  <drawing r:id="rId1"/>
</worksheet>
</file>

<file path=xl/worksheets/sheet2.xml><?xml version="1.0" encoding="utf-8"?>
<worksheet xmlns="http://schemas.openxmlformats.org/spreadsheetml/2006/main" xmlns:r="http://schemas.openxmlformats.org/officeDocument/2006/relationships">
  <sheetPr>
    <tabColor rgb="FF0000FF"/>
  </sheetPr>
  <dimension ref="A1:H20"/>
  <sheetViews>
    <sheetView view="pageBreakPreview" zoomScaleSheetLayoutView="100" zoomScalePageLayoutView="0" workbookViewId="0" topLeftCell="A1">
      <selection activeCell="I10" sqref="I10"/>
    </sheetView>
  </sheetViews>
  <sheetFormatPr defaultColWidth="9.00390625" defaultRowHeight="12.75"/>
  <cols>
    <col min="1" max="1" width="5.125" style="67" customWidth="1"/>
    <col min="2" max="2" width="6.375" style="67" bestFit="1" customWidth="1"/>
    <col min="3" max="3" width="29.75390625" style="68" customWidth="1"/>
    <col min="4" max="4" width="35.75390625" style="68" customWidth="1"/>
    <col min="5" max="5" width="7.125" style="67" customWidth="1"/>
    <col min="6" max="6" width="14.25390625" style="69" customWidth="1"/>
    <col min="7" max="8" width="9.125" style="43" customWidth="1"/>
    <col min="9" max="9" width="21.875" style="43" bestFit="1" customWidth="1"/>
    <col min="10" max="10" width="38.375" style="43" bestFit="1" customWidth="1"/>
    <col min="11" max="16384" width="9.125" style="43" customWidth="1"/>
  </cols>
  <sheetData>
    <row r="1" spans="1:6" ht="35.25" customHeight="1">
      <c r="A1" s="159" t="str">
        <f>KAPAK!A2</f>
        <v>Türkiye Atletizm Federasyonu
Sakarya Atletizm İl Temsilciliği</v>
      </c>
      <c r="B1" s="160"/>
      <c r="C1" s="160"/>
      <c r="D1" s="160"/>
      <c r="E1" s="160"/>
      <c r="F1" s="160"/>
    </row>
    <row r="2" spans="1:6" ht="18.75" customHeight="1">
      <c r="A2" s="161" t="str">
        <f>KAPAK!B24</f>
        <v>Türkiye Kulüpler Arası Yürüyüş Ligi 2.Kademe (FİNAL)Yarışmaları</v>
      </c>
      <c r="B2" s="161"/>
      <c r="C2" s="161"/>
      <c r="D2" s="161"/>
      <c r="E2" s="161"/>
      <c r="F2" s="161"/>
    </row>
    <row r="3" spans="1:6" ht="15.75" customHeight="1">
      <c r="A3" s="162" t="str">
        <f>KAPAK!B27</f>
        <v>Sakarya</v>
      </c>
      <c r="B3" s="162"/>
      <c r="C3" s="162"/>
      <c r="D3" s="162"/>
      <c r="E3" s="162"/>
      <c r="F3" s="162"/>
    </row>
    <row r="4" spans="1:6" ht="15.75" customHeight="1">
      <c r="A4" s="158" t="str">
        <f>KAPAK!B26</f>
        <v>Büyük Erkekler</v>
      </c>
      <c r="B4" s="158"/>
      <c r="C4" s="158"/>
      <c r="D4" s="44" t="str">
        <f>KAPAK!B25</f>
        <v>10000 Metre</v>
      </c>
      <c r="E4" s="163">
        <f>KAPAK!B28</f>
        <v>41819.42361111111</v>
      </c>
      <c r="F4" s="163"/>
    </row>
    <row r="5" spans="1:8" s="48" customFormat="1" ht="25.5">
      <c r="A5" s="45" t="s">
        <v>0</v>
      </c>
      <c r="B5" s="45" t="s">
        <v>1</v>
      </c>
      <c r="C5" s="46" t="s">
        <v>3</v>
      </c>
      <c r="D5" s="45" t="s">
        <v>25</v>
      </c>
      <c r="E5" s="45" t="s">
        <v>7</v>
      </c>
      <c r="F5" s="47" t="s">
        <v>2</v>
      </c>
      <c r="G5" s="49"/>
      <c r="H5" s="49"/>
    </row>
    <row r="6" spans="1:6" ht="16.5" customHeight="1">
      <c r="A6" s="50">
        <v>1</v>
      </c>
      <c r="B6" s="136">
        <v>101</v>
      </c>
      <c r="C6" s="51" t="s">
        <v>41</v>
      </c>
      <c r="D6" s="52" t="s">
        <v>55</v>
      </c>
      <c r="E6" s="72" t="s">
        <v>34</v>
      </c>
      <c r="F6" s="53">
        <v>33604</v>
      </c>
    </row>
    <row r="7" spans="1:6" ht="16.5" customHeight="1">
      <c r="A7" s="54">
        <v>2</v>
      </c>
      <c r="B7" s="140">
        <v>89</v>
      </c>
      <c r="C7" s="55" t="s">
        <v>42</v>
      </c>
      <c r="D7" s="56" t="s">
        <v>55</v>
      </c>
      <c r="E7" s="57" t="s">
        <v>36</v>
      </c>
      <c r="F7" s="58">
        <v>34700</v>
      </c>
    </row>
    <row r="8" spans="1:6" ht="16.5" customHeight="1" thickBot="1">
      <c r="A8" s="54">
        <v>3</v>
      </c>
      <c r="B8" s="137">
        <v>103</v>
      </c>
      <c r="C8" s="59" t="s">
        <v>60</v>
      </c>
      <c r="D8" s="60" t="s">
        <v>55</v>
      </c>
      <c r="E8" s="61" t="s">
        <v>36</v>
      </c>
      <c r="F8" s="62">
        <v>34834</v>
      </c>
    </row>
    <row r="9" spans="1:6" ht="16.5" customHeight="1">
      <c r="A9" s="54">
        <v>4</v>
      </c>
      <c r="B9" s="138">
        <v>104</v>
      </c>
      <c r="C9" s="63" t="s">
        <v>43</v>
      </c>
      <c r="D9" s="64" t="s">
        <v>56</v>
      </c>
      <c r="E9" s="65" t="s">
        <v>36</v>
      </c>
      <c r="F9" s="66">
        <v>34547</v>
      </c>
    </row>
    <row r="10" spans="1:6" ht="16.5" customHeight="1">
      <c r="A10" s="54">
        <v>5</v>
      </c>
      <c r="B10" s="139">
        <v>105</v>
      </c>
      <c r="C10" s="55" t="s">
        <v>44</v>
      </c>
      <c r="D10" s="56" t="s">
        <v>56</v>
      </c>
      <c r="E10" s="57" t="s">
        <v>36</v>
      </c>
      <c r="F10" s="58">
        <v>34473</v>
      </c>
    </row>
    <row r="11" spans="1:6" ht="16.5" customHeight="1" thickBot="1">
      <c r="A11" s="54">
        <v>6</v>
      </c>
      <c r="B11" s="137" t="s">
        <v>35</v>
      </c>
      <c r="C11" s="59" t="s">
        <v>35</v>
      </c>
      <c r="D11" s="60" t="s">
        <v>56</v>
      </c>
      <c r="E11" s="61" t="s">
        <v>36</v>
      </c>
      <c r="F11" s="62" t="s">
        <v>35</v>
      </c>
    </row>
    <row r="12" spans="1:6" ht="16.5" customHeight="1">
      <c r="A12" s="54">
        <v>7</v>
      </c>
      <c r="B12" s="138">
        <v>107</v>
      </c>
      <c r="C12" s="63" t="s">
        <v>45</v>
      </c>
      <c r="D12" s="64" t="s">
        <v>46</v>
      </c>
      <c r="E12" s="65" t="s">
        <v>36</v>
      </c>
      <c r="F12" s="66">
        <v>34669</v>
      </c>
    </row>
    <row r="13" spans="1:6" ht="16.5" customHeight="1">
      <c r="A13" s="54">
        <v>8</v>
      </c>
      <c r="B13" s="139">
        <v>108</v>
      </c>
      <c r="C13" s="55" t="s">
        <v>47</v>
      </c>
      <c r="D13" s="64" t="s">
        <v>46</v>
      </c>
      <c r="E13" s="57" t="s">
        <v>36</v>
      </c>
      <c r="F13" s="58">
        <v>33420</v>
      </c>
    </row>
    <row r="14" spans="1:6" ht="16.5" customHeight="1" thickBot="1">
      <c r="A14" s="54">
        <v>9</v>
      </c>
      <c r="B14" s="137">
        <v>109</v>
      </c>
      <c r="C14" s="59" t="s">
        <v>48</v>
      </c>
      <c r="D14" s="60" t="s">
        <v>46</v>
      </c>
      <c r="E14" s="61" t="s">
        <v>36</v>
      </c>
      <c r="F14" s="62">
        <v>34593</v>
      </c>
    </row>
    <row r="15" spans="1:6" ht="16.5" customHeight="1">
      <c r="A15" s="54">
        <v>10</v>
      </c>
      <c r="B15" s="138">
        <v>110</v>
      </c>
      <c r="C15" s="63" t="s">
        <v>49</v>
      </c>
      <c r="D15" s="64" t="s">
        <v>57</v>
      </c>
      <c r="E15" s="65" t="s">
        <v>36</v>
      </c>
      <c r="F15" s="66">
        <v>31138</v>
      </c>
    </row>
    <row r="16" spans="1:6" ht="16.5" customHeight="1">
      <c r="A16" s="54">
        <v>11</v>
      </c>
      <c r="B16" s="139">
        <v>111</v>
      </c>
      <c r="C16" s="55" t="s">
        <v>50</v>
      </c>
      <c r="D16" s="64" t="s">
        <v>57</v>
      </c>
      <c r="E16" s="57" t="s">
        <v>36</v>
      </c>
      <c r="F16" s="58">
        <v>34173</v>
      </c>
    </row>
    <row r="17" spans="1:6" ht="16.5" customHeight="1" thickBot="1">
      <c r="A17" s="54">
        <v>12</v>
      </c>
      <c r="B17" s="137">
        <v>112</v>
      </c>
      <c r="C17" s="59" t="s">
        <v>51</v>
      </c>
      <c r="D17" s="60" t="s">
        <v>57</v>
      </c>
      <c r="E17" s="61" t="s">
        <v>36</v>
      </c>
      <c r="F17" s="62">
        <v>34213</v>
      </c>
    </row>
    <row r="18" spans="1:6" ht="16.5" customHeight="1">
      <c r="A18" s="54">
        <v>13</v>
      </c>
      <c r="B18" s="138">
        <v>113</v>
      </c>
      <c r="C18" s="63" t="s">
        <v>52</v>
      </c>
      <c r="D18" s="64" t="s">
        <v>39</v>
      </c>
      <c r="E18" s="65" t="s">
        <v>36</v>
      </c>
      <c r="F18" s="66">
        <v>34107</v>
      </c>
    </row>
    <row r="19" spans="1:6" ht="16.5" customHeight="1">
      <c r="A19" s="54">
        <v>14</v>
      </c>
      <c r="B19" s="139">
        <v>114</v>
      </c>
      <c r="C19" s="55" t="s">
        <v>59</v>
      </c>
      <c r="D19" s="56" t="s">
        <v>39</v>
      </c>
      <c r="E19" s="57" t="s">
        <v>36</v>
      </c>
      <c r="F19" s="58">
        <v>34448</v>
      </c>
    </row>
    <row r="20" spans="1:6" ht="16.5" customHeight="1" thickBot="1">
      <c r="A20" s="54">
        <v>15</v>
      </c>
      <c r="B20" s="137">
        <v>115</v>
      </c>
      <c r="C20" s="59" t="s">
        <v>58</v>
      </c>
      <c r="D20" s="60" t="s">
        <v>39</v>
      </c>
      <c r="E20" s="61" t="s">
        <v>36</v>
      </c>
      <c r="F20" s="62">
        <v>31975</v>
      </c>
    </row>
  </sheetData>
  <sheetProtection/>
  <mergeCells count="5">
    <mergeCell ref="A4:C4"/>
    <mergeCell ref="A1:F1"/>
    <mergeCell ref="A2:F2"/>
    <mergeCell ref="A3:F3"/>
    <mergeCell ref="E4:F4"/>
  </mergeCells>
  <conditionalFormatting sqref="F6:F20">
    <cfRule type="cellIs" priority="1" dxfId="105" operator="between" stopIfTrue="1">
      <formula>18264</formula>
      <formula>35430</formula>
    </cfRule>
  </conditionalFormatting>
  <conditionalFormatting sqref="B6:B20">
    <cfRule type="duplicateValues" priority="639" dxfId="106" stopIfTrue="1">
      <formula>AND(COUNTIF($B$6:$B$20,B6)&gt;1,NOT(ISBLANK(B6)))</formula>
    </cfRule>
  </conditionalFormatting>
  <printOptions horizontalCentered="1"/>
  <pageMargins left="0.7086614173228347" right="0.2362204724409449" top="0.7086614173228347" bottom="0.31496062992125984" header="0.3937007874015748" footer="0.15748031496062992"/>
  <pageSetup horizontalDpi="600" verticalDpi="600" orientation="portrait" paperSize="9" scale="95" r:id="rId2"/>
  <headerFooter alignWithMargins="0">
    <oddFooter>&amp;C&amp;P</oddFooter>
  </headerFooter>
  <drawing r:id="rId1"/>
</worksheet>
</file>

<file path=xl/worksheets/sheet3.xml><?xml version="1.0" encoding="utf-8"?>
<worksheet xmlns="http://schemas.openxmlformats.org/spreadsheetml/2006/main" xmlns:r="http://schemas.openxmlformats.org/officeDocument/2006/relationships">
  <sheetPr>
    <tabColor rgb="FFFF0000"/>
  </sheetPr>
  <dimension ref="A1:O19"/>
  <sheetViews>
    <sheetView view="pageBreakPreview" zoomScaleSheetLayoutView="100" zoomScalePageLayoutView="0" workbookViewId="0" topLeftCell="A1">
      <selection activeCell="K5" sqref="K5"/>
    </sheetView>
  </sheetViews>
  <sheetFormatPr defaultColWidth="9.00390625" defaultRowHeight="12.75"/>
  <cols>
    <col min="1" max="1" width="5.125" style="21" customWidth="1"/>
    <col min="2" max="2" width="6.375" style="21" bestFit="1" customWidth="1"/>
    <col min="3" max="3" width="24.375" style="34" customWidth="1"/>
    <col min="4" max="4" width="31.75390625" style="34" customWidth="1"/>
    <col min="5" max="5" width="7.125" style="20" customWidth="1"/>
    <col min="6" max="6" width="10.125" style="21" bestFit="1" customWidth="1"/>
    <col min="7" max="7" width="9.125" style="71" customWidth="1"/>
    <col min="8" max="8" width="6.75390625" style="20" hidden="1" customWidth="1"/>
    <col min="9" max="16384" width="9.125" style="20" customWidth="1"/>
  </cols>
  <sheetData>
    <row r="1" spans="1:8" ht="33.75" customHeight="1">
      <c r="A1" s="165" t="str">
        <f>KAPAK!A2</f>
        <v>Türkiye Atletizm Federasyonu
Sakarya Atletizm İl Temsilciliği</v>
      </c>
      <c r="B1" s="165"/>
      <c r="C1" s="165"/>
      <c r="D1" s="165"/>
      <c r="E1" s="165"/>
      <c r="F1" s="165"/>
      <c r="G1" s="165"/>
      <c r="H1" s="165"/>
    </row>
    <row r="2" spans="1:8" ht="15.75">
      <c r="A2" s="166" t="str">
        <f>KAPAK!B24</f>
        <v>Türkiye Kulüpler Arası Yürüyüş Ligi 2.Kademe (FİNAL)Yarışmaları</v>
      </c>
      <c r="B2" s="166"/>
      <c r="C2" s="166"/>
      <c r="D2" s="166"/>
      <c r="E2" s="166"/>
      <c r="F2" s="166"/>
      <c r="G2" s="166"/>
      <c r="H2" s="166"/>
    </row>
    <row r="3" spans="1:9" ht="14.25">
      <c r="A3" s="167" t="str">
        <f>KAPAK!B27</f>
        <v>Sakarya</v>
      </c>
      <c r="B3" s="167"/>
      <c r="C3" s="167"/>
      <c r="D3" s="167"/>
      <c r="E3" s="167"/>
      <c r="F3" s="167"/>
      <c r="G3" s="167"/>
      <c r="H3" s="167"/>
      <c r="I3" s="22"/>
    </row>
    <row r="4" spans="1:8" ht="15.75" customHeight="1">
      <c r="A4" s="164" t="str">
        <f>KAPAK!B26</f>
        <v>Büyük Erkekler</v>
      </c>
      <c r="B4" s="164"/>
      <c r="C4" s="164"/>
      <c r="D4" s="35" t="str">
        <f>KAPAK!B25</f>
        <v>10000 Metre</v>
      </c>
      <c r="E4" s="168">
        <f>KAPAK!B28</f>
        <v>41819.42361111111</v>
      </c>
      <c r="F4" s="168"/>
      <c r="G4" s="168"/>
      <c r="H4" s="168"/>
    </row>
    <row r="5" spans="1:15" s="26" customFormat="1" ht="25.5">
      <c r="A5" s="23" t="s">
        <v>0</v>
      </c>
      <c r="B5" s="24" t="s">
        <v>1</v>
      </c>
      <c r="C5" s="24" t="s">
        <v>3</v>
      </c>
      <c r="D5" s="24" t="s">
        <v>25</v>
      </c>
      <c r="E5" s="24" t="s">
        <v>7</v>
      </c>
      <c r="F5" s="25" t="s">
        <v>2</v>
      </c>
      <c r="G5" s="70" t="s">
        <v>4</v>
      </c>
      <c r="H5" s="24" t="s">
        <v>13</v>
      </c>
      <c r="K5" s="27"/>
      <c r="L5" s="27"/>
      <c r="M5" s="27"/>
      <c r="N5" s="27"/>
      <c r="O5" s="27"/>
    </row>
    <row r="6" spans="1:8" ht="18" customHeight="1">
      <c r="A6" s="28">
        <v>1</v>
      </c>
      <c r="B6" s="29">
        <v>114</v>
      </c>
      <c r="C6" s="30" t="s">
        <v>59</v>
      </c>
      <c r="D6" s="30" t="s">
        <v>39</v>
      </c>
      <c r="E6" s="31" t="s">
        <v>36</v>
      </c>
      <c r="F6" s="32">
        <v>34448</v>
      </c>
      <c r="G6" s="104">
        <v>0.029108796296296296</v>
      </c>
      <c r="H6" s="33">
        <f>IF(OR(G6="DQ",G6="DNF",G6="DNS"),"-",IF(B6&lt;&gt;"",IF(E6="F",0,1),""))</f>
        <v>1</v>
      </c>
    </row>
    <row r="7" spans="1:8" ht="18" customHeight="1">
      <c r="A7" s="28">
        <v>2</v>
      </c>
      <c r="B7" s="29">
        <v>111</v>
      </c>
      <c r="C7" s="30" t="s">
        <v>50</v>
      </c>
      <c r="D7" s="30" t="s">
        <v>57</v>
      </c>
      <c r="E7" s="31" t="s">
        <v>36</v>
      </c>
      <c r="F7" s="32">
        <v>34173</v>
      </c>
      <c r="G7" s="104">
        <v>0.03008101851851852</v>
      </c>
      <c r="H7" s="33">
        <f aca="true" t="shared" si="0" ref="H7:H19">IF(OR(G7="DQ",G7="DNF",G7="DNS"),"-",IF(B7&lt;&gt;"",IF(E7="F",H6,H6+1),""))</f>
        <v>2</v>
      </c>
    </row>
    <row r="8" spans="1:8" ht="18" customHeight="1">
      <c r="A8" s="28">
        <v>3</v>
      </c>
      <c r="B8" s="29">
        <v>101</v>
      </c>
      <c r="C8" s="30" t="s">
        <v>41</v>
      </c>
      <c r="D8" s="30" t="s">
        <v>55</v>
      </c>
      <c r="E8" s="31" t="s">
        <v>34</v>
      </c>
      <c r="F8" s="32">
        <v>33604</v>
      </c>
      <c r="G8" s="104">
        <v>0.030150462962962962</v>
      </c>
      <c r="H8" s="33">
        <f t="shared" si="0"/>
        <v>3</v>
      </c>
    </row>
    <row r="9" spans="1:8" ht="18" customHeight="1">
      <c r="A9" s="28">
        <v>4</v>
      </c>
      <c r="B9" s="29">
        <v>113</v>
      </c>
      <c r="C9" s="30" t="s">
        <v>52</v>
      </c>
      <c r="D9" s="30" t="s">
        <v>39</v>
      </c>
      <c r="E9" s="31" t="s">
        <v>36</v>
      </c>
      <c r="F9" s="32">
        <v>34107</v>
      </c>
      <c r="G9" s="104">
        <v>0.03071759259259259</v>
      </c>
      <c r="H9" s="33">
        <f t="shared" si="0"/>
        <v>4</v>
      </c>
    </row>
    <row r="10" spans="1:8" ht="18" customHeight="1">
      <c r="A10" s="28">
        <v>5</v>
      </c>
      <c r="B10" s="29">
        <v>112</v>
      </c>
      <c r="C10" s="30" t="s">
        <v>51</v>
      </c>
      <c r="D10" s="30" t="s">
        <v>57</v>
      </c>
      <c r="E10" s="31" t="s">
        <v>36</v>
      </c>
      <c r="F10" s="32">
        <v>34213</v>
      </c>
      <c r="G10" s="104">
        <v>0.04405092592592593</v>
      </c>
      <c r="H10" s="33">
        <f t="shared" si="0"/>
        <v>5</v>
      </c>
    </row>
    <row r="11" spans="1:8" ht="18" customHeight="1">
      <c r="A11" s="28">
        <v>6</v>
      </c>
      <c r="B11" s="29">
        <v>104</v>
      </c>
      <c r="C11" s="30" t="s">
        <v>43</v>
      </c>
      <c r="D11" s="30" t="s">
        <v>56</v>
      </c>
      <c r="E11" s="31" t="s">
        <v>36</v>
      </c>
      <c r="F11" s="32">
        <v>34547</v>
      </c>
      <c r="G11" s="104">
        <v>0.04462962962962963</v>
      </c>
      <c r="H11" s="33">
        <f t="shared" si="0"/>
        <v>6</v>
      </c>
    </row>
    <row r="12" spans="1:8" ht="18" customHeight="1">
      <c r="A12" s="28">
        <v>7</v>
      </c>
      <c r="B12" s="29">
        <v>108</v>
      </c>
      <c r="C12" s="30" t="s">
        <v>47</v>
      </c>
      <c r="D12" s="30" t="s">
        <v>46</v>
      </c>
      <c r="E12" s="31" t="s">
        <v>36</v>
      </c>
      <c r="F12" s="32">
        <v>33420</v>
      </c>
      <c r="G12" s="104">
        <v>0.049918981481481474</v>
      </c>
      <c r="H12" s="33">
        <f t="shared" si="0"/>
        <v>7</v>
      </c>
    </row>
    <row r="13" spans="1:8" ht="18" customHeight="1">
      <c r="A13" s="28">
        <v>8</v>
      </c>
      <c r="B13" s="29">
        <v>105</v>
      </c>
      <c r="C13" s="30" t="s">
        <v>44</v>
      </c>
      <c r="D13" s="30" t="s">
        <v>56</v>
      </c>
      <c r="E13" s="31" t="s">
        <v>36</v>
      </c>
      <c r="F13" s="32">
        <v>34473</v>
      </c>
      <c r="G13" s="104">
        <v>0.05018518518518519</v>
      </c>
      <c r="H13" s="33">
        <f t="shared" si="0"/>
        <v>8</v>
      </c>
    </row>
    <row r="14" spans="1:8" ht="18" customHeight="1">
      <c r="A14" s="28">
        <v>9</v>
      </c>
      <c r="B14" s="29">
        <v>107</v>
      </c>
      <c r="C14" s="30" t="s">
        <v>45</v>
      </c>
      <c r="D14" s="30" t="s">
        <v>46</v>
      </c>
      <c r="E14" s="31" t="s">
        <v>36</v>
      </c>
      <c r="F14" s="32">
        <v>34669</v>
      </c>
      <c r="G14" s="104">
        <v>0.050208333333333334</v>
      </c>
      <c r="H14" s="33">
        <f>IF(OR(G14="DQ",G14="DNF",G14="DNS"),"-",IF(B14&lt;&gt;"",IF(E14="F",H13,H13+1),""))</f>
        <v>9</v>
      </c>
    </row>
    <row r="15" spans="1:8" ht="18" customHeight="1">
      <c r="A15" s="28">
        <v>10</v>
      </c>
      <c r="B15" s="29">
        <v>103</v>
      </c>
      <c r="C15" s="30" t="s">
        <v>60</v>
      </c>
      <c r="D15" s="30" t="s">
        <v>55</v>
      </c>
      <c r="E15" s="31" t="s">
        <v>36</v>
      </c>
      <c r="F15" s="32">
        <v>34834</v>
      </c>
      <c r="G15" s="104">
        <v>0.055057870370370375</v>
      </c>
      <c r="H15" s="33">
        <f t="shared" si="0"/>
        <v>10</v>
      </c>
    </row>
    <row r="16" spans="1:8" ht="18" customHeight="1">
      <c r="A16" s="28" t="s">
        <v>35</v>
      </c>
      <c r="B16" s="29">
        <v>110</v>
      </c>
      <c r="C16" s="30" t="s">
        <v>49</v>
      </c>
      <c r="D16" s="30" t="s">
        <v>57</v>
      </c>
      <c r="E16" s="31" t="s">
        <v>36</v>
      </c>
      <c r="F16" s="32">
        <v>31138</v>
      </c>
      <c r="G16" s="104" t="s">
        <v>61</v>
      </c>
      <c r="H16" s="33">
        <f t="shared" si="0"/>
        <v>11</v>
      </c>
    </row>
    <row r="17" spans="1:8" ht="18" customHeight="1">
      <c r="A17" s="28" t="s">
        <v>35</v>
      </c>
      <c r="B17" s="29">
        <v>109</v>
      </c>
      <c r="C17" s="30" t="s">
        <v>48</v>
      </c>
      <c r="D17" s="30" t="s">
        <v>46</v>
      </c>
      <c r="E17" s="31" t="s">
        <v>36</v>
      </c>
      <c r="F17" s="32">
        <v>34593</v>
      </c>
      <c r="G17" s="104" t="s">
        <v>61</v>
      </c>
      <c r="H17" s="33">
        <f t="shared" si="0"/>
        <v>12</v>
      </c>
    </row>
    <row r="18" spans="1:8" ht="18" customHeight="1">
      <c r="A18" s="28" t="s">
        <v>35</v>
      </c>
      <c r="B18" s="29">
        <v>115</v>
      </c>
      <c r="C18" s="30" t="s">
        <v>58</v>
      </c>
      <c r="D18" s="30" t="s">
        <v>39</v>
      </c>
      <c r="E18" s="31" t="s">
        <v>36</v>
      </c>
      <c r="F18" s="32">
        <v>31975</v>
      </c>
      <c r="G18" s="104" t="s">
        <v>61</v>
      </c>
      <c r="H18" s="33">
        <f t="shared" si="0"/>
        <v>13</v>
      </c>
    </row>
    <row r="19" spans="1:8" ht="18" customHeight="1">
      <c r="A19" s="28" t="s">
        <v>35</v>
      </c>
      <c r="B19" s="29">
        <v>89</v>
      </c>
      <c r="C19" s="30" t="s">
        <v>42</v>
      </c>
      <c r="D19" s="30" t="s">
        <v>55</v>
      </c>
      <c r="E19" s="31" t="s">
        <v>36</v>
      </c>
      <c r="F19" s="32">
        <v>34700</v>
      </c>
      <c r="G19" s="104" t="s">
        <v>62</v>
      </c>
      <c r="H19" s="33" t="str">
        <f t="shared" si="0"/>
        <v>-</v>
      </c>
    </row>
  </sheetData>
  <sheetProtection/>
  <mergeCells count="5">
    <mergeCell ref="A4:C4"/>
    <mergeCell ref="A1:H1"/>
    <mergeCell ref="A2:H2"/>
    <mergeCell ref="A3:H3"/>
    <mergeCell ref="E4:H4"/>
  </mergeCells>
  <conditionalFormatting sqref="H6:H19">
    <cfRule type="containsText" priority="2" dxfId="106" operator="containsText" stopIfTrue="1" text="$E$7=&quot;&quot;F&quot;&quot;">
      <formula>NOT(ISERROR(SEARCH("$E$7=""F""",H6)))</formula>
    </cfRule>
    <cfRule type="containsText" priority="4" dxfId="106" operator="containsText" stopIfTrue="1" text="F=E7">
      <formula>NOT(ISERROR(SEARCH("F=E7",H6)))</formula>
    </cfRule>
  </conditionalFormatting>
  <conditionalFormatting sqref="B6:B19">
    <cfRule type="duplicateValues" priority="640" dxfId="106" stopIfTrue="1">
      <formula>AND(COUNTIF($B$6:$B$19,B6)&gt;1,NOT(ISBLANK(B6)))</formula>
    </cfRule>
  </conditionalFormatting>
  <printOptions horizontalCentered="1"/>
  <pageMargins left="0.6692913385826772" right="0.2362204724409449" top="0.47" bottom="0.41" header="0.3937007874015748" footer="0.29"/>
  <pageSetup horizontalDpi="600" verticalDpi="600" orientation="portrait" paperSize="9" scale="90" r:id="rId2"/>
  <drawing r:id="rId1"/>
</worksheet>
</file>

<file path=xl/worksheets/sheet4.xml><?xml version="1.0" encoding="utf-8"?>
<worksheet xmlns="http://schemas.openxmlformats.org/spreadsheetml/2006/main" xmlns:r="http://schemas.openxmlformats.org/officeDocument/2006/relationships">
  <sheetPr>
    <tabColor rgb="FFFFFF00"/>
  </sheetPr>
  <dimension ref="A1:BD29"/>
  <sheetViews>
    <sheetView view="pageBreakPreview" zoomScaleSheetLayoutView="100" zoomScalePageLayoutView="0" workbookViewId="0" topLeftCell="B1">
      <selection activeCell="Q11" sqref="Q11"/>
    </sheetView>
  </sheetViews>
  <sheetFormatPr defaultColWidth="9.00390625" defaultRowHeight="12.75"/>
  <cols>
    <col min="1" max="1" width="7.00390625" style="14" hidden="1" customWidth="1"/>
    <col min="2" max="2" width="6.375" style="15" customWidth="1"/>
    <col min="3" max="3" width="30.75390625" style="14" customWidth="1"/>
    <col min="4" max="4" width="6.125" style="14" customWidth="1"/>
    <col min="5" max="5" width="23.75390625" style="14" customWidth="1"/>
    <col min="6" max="6" width="6.75390625" style="14" hidden="1" customWidth="1"/>
    <col min="7" max="7" width="7.875" style="108" hidden="1" customWidth="1"/>
    <col min="8" max="8" width="9.25390625" style="108" hidden="1" customWidth="1"/>
    <col min="9" max="9" width="10.75390625" style="108" hidden="1" customWidth="1"/>
    <col min="10" max="10" width="10.75390625" style="108" customWidth="1"/>
    <col min="11" max="12" width="12.125" style="108" customWidth="1"/>
    <col min="13" max="13" width="12.125" style="116" hidden="1" customWidth="1"/>
    <col min="14" max="14" width="12.125" style="14" customWidth="1"/>
    <col min="15" max="15" width="8.875" style="14" customWidth="1"/>
    <col min="16" max="55" width="9.125" style="14" customWidth="1"/>
    <col min="56" max="56" width="9.125" style="16" customWidth="1"/>
    <col min="57" max="16384" width="9.125" style="14" customWidth="1"/>
  </cols>
  <sheetData>
    <row r="1" spans="1:56" s="1" customFormat="1" ht="30" customHeight="1">
      <c r="A1" s="133"/>
      <c r="B1" s="169" t="str">
        <f>KAPAK!A2</f>
        <v>Türkiye Atletizm Federasyonu
Sakarya Atletizm İl Temsilciliği</v>
      </c>
      <c r="C1" s="169"/>
      <c r="D1" s="169"/>
      <c r="E1" s="169"/>
      <c r="F1" s="169"/>
      <c r="G1" s="169"/>
      <c r="H1" s="169"/>
      <c r="I1" s="169"/>
      <c r="J1" s="169"/>
      <c r="K1" s="169"/>
      <c r="L1" s="169"/>
      <c r="M1" s="169"/>
      <c r="BD1" s="2"/>
    </row>
    <row r="2" spans="1:56" s="1" customFormat="1" ht="18" customHeight="1">
      <c r="A2" s="133"/>
      <c r="B2" s="170" t="str">
        <f>KAPAK!B24</f>
        <v>Türkiye Kulüpler Arası Yürüyüş Ligi 2.Kademe (FİNAL)Yarışmaları</v>
      </c>
      <c r="C2" s="170"/>
      <c r="D2" s="170"/>
      <c r="E2" s="170"/>
      <c r="F2" s="170"/>
      <c r="G2" s="170"/>
      <c r="H2" s="170"/>
      <c r="I2" s="170"/>
      <c r="J2" s="170"/>
      <c r="K2" s="170"/>
      <c r="L2" s="170"/>
      <c r="M2" s="170"/>
      <c r="BD2" s="2"/>
    </row>
    <row r="3" spans="1:56" s="1" customFormat="1" ht="14.25" customHeight="1">
      <c r="A3" s="133"/>
      <c r="B3" s="171" t="str">
        <f>KAPAK!B27</f>
        <v>Sakarya</v>
      </c>
      <c r="C3" s="171"/>
      <c r="D3" s="171"/>
      <c r="E3" s="171"/>
      <c r="F3" s="171"/>
      <c r="G3" s="171"/>
      <c r="H3" s="171"/>
      <c r="I3" s="171"/>
      <c r="J3" s="171"/>
      <c r="K3" s="171"/>
      <c r="L3" s="171"/>
      <c r="M3" s="171"/>
      <c r="BD3" s="2"/>
    </row>
    <row r="4" spans="1:56" s="1" customFormat="1" ht="18" customHeight="1">
      <c r="A4" s="133"/>
      <c r="B4" s="172" t="str">
        <f>KAPAK!B26</f>
        <v>Büyük Erkekler</v>
      </c>
      <c r="C4" s="172"/>
      <c r="D4" s="173" t="str">
        <f>KAPAK!B25</f>
        <v>10000 Metre</v>
      </c>
      <c r="E4" s="173"/>
      <c r="F4" s="174">
        <f>KAPAK!B28</f>
        <v>41819.42361111111</v>
      </c>
      <c r="G4" s="174"/>
      <c r="H4" s="174"/>
      <c r="I4" s="174"/>
      <c r="J4" s="174"/>
      <c r="K4" s="174"/>
      <c r="L4" s="174"/>
      <c r="M4" s="174"/>
      <c r="BD4" s="2"/>
    </row>
    <row r="5" spans="1:56" s="4" customFormat="1" ht="26.25" customHeight="1">
      <c r="A5" s="134"/>
      <c r="B5" s="41" t="s">
        <v>5</v>
      </c>
      <c r="C5" s="37" t="s">
        <v>25</v>
      </c>
      <c r="D5" s="42" t="s">
        <v>1</v>
      </c>
      <c r="E5" s="37" t="s">
        <v>3</v>
      </c>
      <c r="F5" s="37" t="s">
        <v>7</v>
      </c>
      <c r="G5" s="107" t="s">
        <v>6</v>
      </c>
      <c r="H5" s="107" t="s">
        <v>8</v>
      </c>
      <c r="I5" s="107" t="s">
        <v>13</v>
      </c>
      <c r="J5" s="128" t="s">
        <v>29</v>
      </c>
      <c r="K5" s="129" t="s">
        <v>31</v>
      </c>
      <c r="L5" s="129" t="s">
        <v>30</v>
      </c>
      <c r="M5" s="120" t="s">
        <v>38</v>
      </c>
      <c r="N5" s="3"/>
      <c r="O5" s="3"/>
      <c r="P5" s="3"/>
      <c r="Q5" s="3"/>
      <c r="BD5" s="5"/>
    </row>
    <row r="6" spans="1:56" s="1" customFormat="1" ht="15" customHeight="1">
      <c r="A6" s="133"/>
      <c r="B6" s="6"/>
      <c r="C6" s="7"/>
      <c r="D6" s="17">
        <v>101</v>
      </c>
      <c r="E6" s="8" t="s">
        <v>41</v>
      </c>
      <c r="F6" s="9" t="s">
        <v>34</v>
      </c>
      <c r="G6" s="105">
        <v>0.030150462962962962</v>
      </c>
      <c r="H6" s="109">
        <v>0.030150462962962962</v>
      </c>
      <c r="I6" s="105">
        <v>0.030150462962962962</v>
      </c>
      <c r="J6" s="112">
        <v>0.030150462962962962</v>
      </c>
      <c r="K6" s="130"/>
      <c r="L6" s="114"/>
      <c r="M6" s="114"/>
      <c r="N6" s="3"/>
      <c r="BD6" s="2">
        <v>1000</v>
      </c>
    </row>
    <row r="7" spans="1:56" s="1" customFormat="1" ht="15" customHeight="1">
      <c r="A7" s="124">
        <f>IF(AND(C7&lt;&gt;"",M7&lt;&gt;"DQ"),COUNT(M$6:M$92)-(RANK(M7,M$6:M$92)+COUNTIF(M$6:M7,M7))+2,IF(D5&lt;&gt;"",BD7,""))</f>
        <v>3</v>
      </c>
      <c r="B7" s="19">
        <v>3</v>
      </c>
      <c r="C7" s="11" t="s">
        <v>55</v>
      </c>
      <c r="D7" s="18">
        <v>89</v>
      </c>
      <c r="E7" s="12" t="s">
        <v>42</v>
      </c>
      <c r="F7" s="13" t="s">
        <v>36</v>
      </c>
      <c r="G7" s="106" t="s">
        <v>62</v>
      </c>
      <c r="H7" s="110" t="s">
        <v>35</v>
      </c>
      <c r="I7" s="106" t="s">
        <v>35</v>
      </c>
      <c r="J7" s="113">
        <v>0.055057870370370375</v>
      </c>
      <c r="K7" s="131">
        <v>0.07327546296296296</v>
      </c>
      <c r="L7" s="118">
        <v>0.08520833333333333</v>
      </c>
      <c r="M7" s="125">
        <f>IF(C7="","",IF(OR(K7="DQ",L7="DQ"),"DQ",SUM(K7,L7)))</f>
        <v>0.15848379629629628</v>
      </c>
      <c r="N7" s="3"/>
      <c r="BD7" s="2">
        <v>1001</v>
      </c>
    </row>
    <row r="8" spans="1:56" s="1" customFormat="1" ht="15" customHeight="1">
      <c r="A8" s="133"/>
      <c r="B8" s="117"/>
      <c r="C8" s="11"/>
      <c r="D8" s="18">
        <v>103</v>
      </c>
      <c r="E8" s="12" t="s">
        <v>60</v>
      </c>
      <c r="F8" s="13" t="s">
        <v>36</v>
      </c>
      <c r="G8" s="106">
        <v>0.055057870370370375</v>
      </c>
      <c r="H8" s="110">
        <v>0.055057870370370375</v>
      </c>
      <c r="I8" s="106">
        <v>0.055057870370370375</v>
      </c>
      <c r="J8" s="113" t="s">
        <v>35</v>
      </c>
      <c r="K8" s="132"/>
      <c r="L8" s="115"/>
      <c r="M8" s="115"/>
      <c r="N8" s="3"/>
      <c r="BD8" s="2">
        <v>1002</v>
      </c>
    </row>
    <row r="9" spans="1:56" ht="15" customHeight="1">
      <c r="A9" s="135"/>
      <c r="B9" s="6"/>
      <c r="C9" s="7"/>
      <c r="D9" s="17">
        <v>104</v>
      </c>
      <c r="E9" s="8" t="s">
        <v>43</v>
      </c>
      <c r="F9" s="9" t="s">
        <v>36</v>
      </c>
      <c r="G9" s="105">
        <v>0.04462962962962963</v>
      </c>
      <c r="H9" s="109">
        <v>0.04462962962962963</v>
      </c>
      <c r="I9" s="105">
        <v>0.04462962962962963</v>
      </c>
      <c r="J9" s="112">
        <v>0.04462962962962963</v>
      </c>
      <c r="K9" s="130"/>
      <c r="L9" s="114"/>
      <c r="M9" s="114"/>
      <c r="BD9" s="2">
        <v>1006</v>
      </c>
    </row>
    <row r="10" spans="1:56" ht="15" customHeight="1">
      <c r="A10" s="124">
        <f>IF(AND(C10&lt;&gt;"",M10&lt;&gt;"DQ"),COUNT(M$6:M$92)-(RANK(M10,M$6:M$92)+COUNTIF(M$6:M10,M10))+2,IF(D8&lt;&gt;"",BD10,""))</f>
        <v>4</v>
      </c>
      <c r="B10" s="19">
        <v>4</v>
      </c>
      <c r="C10" s="11" t="s">
        <v>56</v>
      </c>
      <c r="D10" s="18">
        <v>105</v>
      </c>
      <c r="E10" s="12" t="s">
        <v>44</v>
      </c>
      <c r="F10" s="13" t="s">
        <v>36</v>
      </c>
      <c r="G10" s="106">
        <v>0.05018518518518519</v>
      </c>
      <c r="H10" s="110">
        <v>0.05018518518518519</v>
      </c>
      <c r="I10" s="106">
        <v>0.05018518518518519</v>
      </c>
      <c r="J10" s="113">
        <v>0.05018518518518519</v>
      </c>
      <c r="K10" s="131">
        <v>0.09678240740740741</v>
      </c>
      <c r="L10" s="118">
        <v>0.09481481481481482</v>
      </c>
      <c r="M10" s="125">
        <f>IF(C10="","",IF(OR(K10="DQ",L10="DQ"),"DQ",SUM(K10,L10)))</f>
        <v>0.19159722222222225</v>
      </c>
      <c r="BD10" s="2">
        <v>1007</v>
      </c>
    </row>
    <row r="11" spans="1:56" ht="15" customHeight="1">
      <c r="A11" s="135"/>
      <c r="B11" s="117"/>
      <c r="C11" s="11"/>
      <c r="D11" s="18" t="s">
        <v>35</v>
      </c>
      <c r="E11" s="12" t="s">
        <v>35</v>
      </c>
      <c r="F11" s="13" t="s">
        <v>36</v>
      </c>
      <c r="G11" s="106" t="s">
        <v>63</v>
      </c>
      <c r="H11" s="110" t="s">
        <v>35</v>
      </c>
      <c r="I11" s="106" t="s">
        <v>35</v>
      </c>
      <c r="J11" s="113" t="s">
        <v>35</v>
      </c>
      <c r="K11" s="132"/>
      <c r="L11" s="115"/>
      <c r="M11" s="115"/>
      <c r="BD11" s="2">
        <v>1008</v>
      </c>
    </row>
    <row r="12" spans="1:56" ht="15" customHeight="1">
      <c r="A12" s="135"/>
      <c r="B12" s="6"/>
      <c r="C12" s="7"/>
      <c r="D12" s="17">
        <v>107</v>
      </c>
      <c r="E12" s="8" t="s">
        <v>45</v>
      </c>
      <c r="F12" s="9" t="s">
        <v>36</v>
      </c>
      <c r="G12" s="105">
        <v>0.050208333333333334</v>
      </c>
      <c r="H12" s="109">
        <v>0.050208333333333334</v>
      </c>
      <c r="I12" s="105">
        <v>0.050208333333333334</v>
      </c>
      <c r="J12" s="112">
        <v>0.049918981481481474</v>
      </c>
      <c r="K12" s="130"/>
      <c r="L12" s="114"/>
      <c r="M12" s="114"/>
      <c r="BD12" s="2">
        <v>1012</v>
      </c>
    </row>
    <row r="13" spans="1:56" ht="15" customHeight="1">
      <c r="A13" s="124">
        <f>IF(AND(C13&lt;&gt;"",M13&lt;&gt;"DQ"),COUNT(M$6:M$92)-(RANK(M13,M$6:M$92)+COUNTIF(M$6:M13,M13))+2,IF(D11&lt;&gt;"",BD13,""))</f>
        <v>5</v>
      </c>
      <c r="B13" s="19">
        <v>5</v>
      </c>
      <c r="C13" s="11" t="s">
        <v>46</v>
      </c>
      <c r="D13" s="18">
        <v>108</v>
      </c>
      <c r="E13" s="12" t="s">
        <v>47</v>
      </c>
      <c r="F13" s="13" t="s">
        <v>36</v>
      </c>
      <c r="G13" s="106">
        <v>0.049918981481481474</v>
      </c>
      <c r="H13" s="110">
        <v>0.049918981481481474</v>
      </c>
      <c r="I13" s="106">
        <v>0.049918981481481474</v>
      </c>
      <c r="J13" s="113">
        <v>0.050208333333333334</v>
      </c>
      <c r="K13" s="131">
        <v>0.09758101851851853</v>
      </c>
      <c r="L13" s="118">
        <v>0.10012731481481481</v>
      </c>
      <c r="M13" s="125">
        <f>IF(C13="","",IF(OR(K13="DQ",L13="DQ"),"DQ",SUM(K13,L13)))</f>
        <v>0.19770833333333332</v>
      </c>
      <c r="BD13" s="2">
        <v>1013</v>
      </c>
    </row>
    <row r="14" spans="1:56" ht="15" customHeight="1">
      <c r="A14" s="135"/>
      <c r="B14" s="117"/>
      <c r="C14" s="11"/>
      <c r="D14" s="18">
        <v>109</v>
      </c>
      <c r="E14" s="12" t="s">
        <v>48</v>
      </c>
      <c r="F14" s="13" t="s">
        <v>36</v>
      </c>
      <c r="G14" s="106" t="s">
        <v>61</v>
      </c>
      <c r="H14" s="110" t="s">
        <v>61</v>
      </c>
      <c r="I14" s="106" t="s">
        <v>61</v>
      </c>
      <c r="J14" s="113" t="s">
        <v>35</v>
      </c>
      <c r="K14" s="132"/>
      <c r="L14" s="115"/>
      <c r="M14" s="115"/>
      <c r="BD14" s="2">
        <v>1014</v>
      </c>
    </row>
    <row r="15" spans="1:56" ht="15" customHeight="1">
      <c r="A15" s="135"/>
      <c r="B15" s="119"/>
      <c r="C15" s="7"/>
      <c r="D15" s="17">
        <v>110</v>
      </c>
      <c r="E15" s="8" t="s">
        <v>49</v>
      </c>
      <c r="F15" s="9" t="s">
        <v>36</v>
      </c>
      <c r="G15" s="105" t="s">
        <v>61</v>
      </c>
      <c r="H15" s="109" t="s">
        <v>61</v>
      </c>
      <c r="I15" s="105" t="s">
        <v>61</v>
      </c>
      <c r="J15" s="112">
        <v>0.03008101851851852</v>
      </c>
      <c r="K15" s="130"/>
      <c r="L15" s="114"/>
      <c r="M15" s="114"/>
      <c r="BD15" s="2">
        <v>1018</v>
      </c>
    </row>
    <row r="16" spans="1:56" ht="15" customHeight="1">
      <c r="A16" s="124">
        <f>IF(AND(C16&lt;&gt;"",M16&lt;&gt;"DQ"),COUNT(M$6:M$92)-(RANK(M16,M$6:M$92)+COUNTIF(M$6:M16,M16))+2,IF(D14&lt;&gt;"",BD16,""))</f>
        <v>2</v>
      </c>
      <c r="B16" s="19">
        <v>2</v>
      </c>
      <c r="C16" s="11" t="s">
        <v>57</v>
      </c>
      <c r="D16" s="18">
        <v>111</v>
      </c>
      <c r="E16" s="12" t="s">
        <v>50</v>
      </c>
      <c r="F16" s="13" t="s">
        <v>36</v>
      </c>
      <c r="G16" s="106">
        <v>0.03008101851851852</v>
      </c>
      <c r="H16" s="110">
        <v>0.03008101851851852</v>
      </c>
      <c r="I16" s="106">
        <v>0.03008101851851852</v>
      </c>
      <c r="J16" s="113">
        <v>0.04405092592592593</v>
      </c>
      <c r="K16" s="131">
        <v>0.06413194444444445</v>
      </c>
      <c r="L16" s="118">
        <v>0.07413194444444446</v>
      </c>
      <c r="M16" s="125">
        <f>IF(C16="","",IF(OR(K16="DQ",L16="DQ"),"DQ",SUM(K16,L16)))</f>
        <v>0.1382638888888889</v>
      </c>
      <c r="BD16" s="2">
        <v>1019</v>
      </c>
    </row>
    <row r="17" spans="1:56" ht="15" customHeight="1">
      <c r="A17" s="135"/>
      <c r="B17" s="117"/>
      <c r="C17" s="11"/>
      <c r="D17" s="18">
        <v>112</v>
      </c>
      <c r="E17" s="12" t="s">
        <v>51</v>
      </c>
      <c r="F17" s="13" t="s">
        <v>36</v>
      </c>
      <c r="G17" s="106">
        <v>0.04405092592592593</v>
      </c>
      <c r="H17" s="110">
        <v>0.04405092592592593</v>
      </c>
      <c r="I17" s="106">
        <v>0.04405092592592593</v>
      </c>
      <c r="J17" s="113" t="s">
        <v>35</v>
      </c>
      <c r="K17" s="132"/>
      <c r="L17" s="115"/>
      <c r="M17" s="115"/>
      <c r="BD17" s="2">
        <v>1020</v>
      </c>
    </row>
    <row r="18" spans="1:56" ht="15" customHeight="1">
      <c r="A18" s="135"/>
      <c r="B18" s="119"/>
      <c r="C18" s="7"/>
      <c r="D18" s="17">
        <v>113</v>
      </c>
      <c r="E18" s="8" t="s">
        <v>52</v>
      </c>
      <c r="F18" s="9" t="s">
        <v>36</v>
      </c>
      <c r="G18" s="105">
        <v>0.03071759259259259</v>
      </c>
      <c r="H18" s="109">
        <v>0.03071759259259259</v>
      </c>
      <c r="I18" s="105">
        <v>0.03071759259259259</v>
      </c>
      <c r="J18" s="112">
        <v>0.029108796296296296</v>
      </c>
      <c r="K18" s="130"/>
      <c r="L18" s="114"/>
      <c r="M18" s="114"/>
      <c r="BD18" s="2">
        <v>1024</v>
      </c>
    </row>
    <row r="19" spans="1:56" ht="15" customHeight="1">
      <c r="A19" s="124">
        <f>IF(AND(C19&lt;&gt;"",M19&lt;&gt;"DQ"),COUNT(M$6:M$92)-(RANK(M19,M$6:M$92)+COUNTIF(M$6:M19,M19))+2,IF(D17&lt;&gt;"",BD19,""))</f>
        <v>1</v>
      </c>
      <c r="B19" s="19">
        <v>1</v>
      </c>
      <c r="C19" s="11" t="s">
        <v>39</v>
      </c>
      <c r="D19" s="18">
        <v>114</v>
      </c>
      <c r="E19" s="12" t="s">
        <v>59</v>
      </c>
      <c r="F19" s="13" t="s">
        <v>36</v>
      </c>
      <c r="G19" s="106">
        <v>0.029108796296296296</v>
      </c>
      <c r="H19" s="110">
        <v>0.029108796296296296</v>
      </c>
      <c r="I19" s="106">
        <v>0.029108796296296296</v>
      </c>
      <c r="J19" s="113">
        <v>0.03071759259259259</v>
      </c>
      <c r="K19" s="131">
        <v>0.07726851851851851</v>
      </c>
      <c r="L19" s="118">
        <v>0.05982638888888889</v>
      </c>
      <c r="M19" s="125">
        <f>IF(C19="","",IF(OR(K19="DQ",L19="DQ"),"DQ",SUM(K19,L19)))</f>
        <v>0.1370949074074074</v>
      </c>
      <c r="BD19" s="2">
        <v>1025</v>
      </c>
    </row>
    <row r="20" spans="1:56" ht="15" customHeight="1">
      <c r="A20" s="135"/>
      <c r="B20" s="117"/>
      <c r="C20" s="11"/>
      <c r="D20" s="18">
        <v>115</v>
      </c>
      <c r="E20" s="12" t="s">
        <v>58</v>
      </c>
      <c r="F20" s="13" t="s">
        <v>36</v>
      </c>
      <c r="G20" s="106" t="s">
        <v>61</v>
      </c>
      <c r="H20" s="110" t="s">
        <v>61</v>
      </c>
      <c r="I20" s="106" t="s">
        <v>61</v>
      </c>
      <c r="J20" s="113" t="s">
        <v>35</v>
      </c>
      <c r="K20" s="132"/>
      <c r="L20" s="115"/>
      <c r="M20" s="115"/>
      <c r="BD20" s="2">
        <v>1026</v>
      </c>
    </row>
    <row r="21" ht="12.75">
      <c r="BD21" s="2"/>
    </row>
    <row r="22" ht="12.75">
      <c r="BD22" s="2"/>
    </row>
    <row r="23" ht="12.75">
      <c r="BD23" s="2"/>
    </row>
    <row r="24" ht="12.75">
      <c r="BD24" s="2"/>
    </row>
    <row r="25" ht="12.75">
      <c r="BD25" s="2"/>
    </row>
    <row r="26" ht="12.75">
      <c r="BD26" s="2"/>
    </row>
    <row r="27" ht="12.75">
      <c r="BD27" s="2"/>
    </row>
    <row r="28" ht="12.75">
      <c r="BD28" s="2"/>
    </row>
    <row r="29" ht="12.75">
      <c r="BD29" s="2"/>
    </row>
  </sheetData>
  <sheetProtection/>
  <mergeCells count="6">
    <mergeCell ref="B1:M1"/>
    <mergeCell ref="B2:M2"/>
    <mergeCell ref="B3:M3"/>
    <mergeCell ref="B4:C4"/>
    <mergeCell ref="D4:E4"/>
    <mergeCell ref="F4:M4"/>
  </mergeCells>
  <conditionalFormatting sqref="C5">
    <cfRule type="duplicateValues" priority="304" dxfId="106" stopIfTrue="1">
      <formula>AND(COUNTIF($C$5:$C$5,C5)&gt;1,NOT(ISBLANK(C5)))</formula>
    </cfRule>
  </conditionalFormatting>
  <conditionalFormatting sqref="B6 B8:B9 B14:B15 B17:B18 B20 B11:B12">
    <cfRule type="cellIs" priority="294" dxfId="107" operator="greaterThan">
      <formula>1000</formula>
    </cfRule>
  </conditionalFormatting>
  <conditionalFormatting sqref="M6 M8">
    <cfRule type="duplicateValues" priority="635" dxfId="0" stopIfTrue="1">
      <formula>AND(COUNTIF($M$6:$M$6,M6)+COUNTIF($M$8:$M$8,M6)&gt;1,NOT(ISBLANK(M6)))</formula>
    </cfRule>
  </conditionalFormatting>
  <conditionalFormatting sqref="B7">
    <cfRule type="cellIs" priority="293" dxfId="107" operator="greaterThan">
      <formula>1000</formula>
    </cfRule>
  </conditionalFormatting>
  <conditionalFormatting sqref="L6:L8">
    <cfRule type="duplicateValues" priority="263" dxfId="0" stopIfTrue="1">
      <formula>AND(COUNTIF($L$6:$L$8,L6)&gt;1,NOT(ISBLANK(L6)))</formula>
    </cfRule>
  </conditionalFormatting>
  <conditionalFormatting sqref="A7">
    <cfRule type="cellIs" priority="261" dxfId="107" operator="greaterThan">
      <formula>1000</formula>
    </cfRule>
  </conditionalFormatting>
  <conditionalFormatting sqref="A7">
    <cfRule type="cellIs" priority="260" dxfId="107" operator="greaterThan">
      <formula>1000</formula>
    </cfRule>
  </conditionalFormatting>
  <conditionalFormatting sqref="A7">
    <cfRule type="cellIs" priority="259" dxfId="107" operator="greaterThan">
      <formula>1000</formula>
    </cfRule>
  </conditionalFormatting>
  <conditionalFormatting sqref="M9 M11">
    <cfRule type="duplicateValues" priority="258" dxfId="0" stopIfTrue="1">
      <formula>AND(COUNTIF($M$9:$M$9,M9)+COUNTIF($M$11:$M$11,M9)&gt;1,NOT(ISBLANK(M9)))</formula>
    </cfRule>
  </conditionalFormatting>
  <conditionalFormatting sqref="L9:L11">
    <cfRule type="duplicateValues" priority="257" dxfId="0" stopIfTrue="1">
      <formula>AND(COUNTIF($L$9:$L$11,L9)&gt;1,NOT(ISBLANK(L9)))</formula>
    </cfRule>
  </conditionalFormatting>
  <conditionalFormatting sqref="M12 M14">
    <cfRule type="duplicateValues" priority="256" dxfId="0" stopIfTrue="1">
      <formula>AND(COUNTIF($M$12:$M$12,M12)+COUNTIF($M$14:$M$14,M12)&gt;1,NOT(ISBLANK(M12)))</formula>
    </cfRule>
  </conditionalFormatting>
  <conditionalFormatting sqref="L12:L14">
    <cfRule type="duplicateValues" priority="255" dxfId="0" stopIfTrue="1">
      <formula>AND(COUNTIF($L$12:$L$14,L12)&gt;1,NOT(ISBLANK(L12)))</formula>
    </cfRule>
  </conditionalFormatting>
  <conditionalFormatting sqref="M15 M17">
    <cfRule type="duplicateValues" priority="254" dxfId="0" stopIfTrue="1">
      <formula>AND(COUNTIF($M$15:$M$15,M15)+COUNTIF($M$17:$M$17,M15)&gt;1,NOT(ISBLANK(M15)))</formula>
    </cfRule>
  </conditionalFormatting>
  <conditionalFormatting sqref="L15:L17">
    <cfRule type="duplicateValues" priority="253" dxfId="0" stopIfTrue="1">
      <formula>AND(COUNTIF($L$15:$L$17,L15)&gt;1,NOT(ISBLANK(L15)))</formula>
    </cfRule>
  </conditionalFormatting>
  <conditionalFormatting sqref="M18 M20">
    <cfRule type="duplicateValues" priority="252" dxfId="0" stopIfTrue="1">
      <formula>AND(COUNTIF($M$18:$M$18,M18)+COUNTIF($M$20:$M$20,M18)&gt;1,NOT(ISBLANK(M18)))</formula>
    </cfRule>
  </conditionalFormatting>
  <conditionalFormatting sqref="L18:L20">
    <cfRule type="duplicateValues" priority="251" dxfId="0" stopIfTrue="1">
      <formula>AND(COUNTIF($L$18:$L$20,L18)&gt;1,NOT(ISBLANK(L18)))</formula>
    </cfRule>
  </conditionalFormatting>
  <conditionalFormatting sqref="A10">
    <cfRule type="cellIs" priority="200" dxfId="107" operator="greaterThan">
      <formula>1000</formula>
    </cfRule>
  </conditionalFormatting>
  <conditionalFormatting sqref="A10">
    <cfRule type="cellIs" priority="199" dxfId="107" operator="greaterThan">
      <formula>1000</formula>
    </cfRule>
  </conditionalFormatting>
  <conditionalFormatting sqref="A10">
    <cfRule type="cellIs" priority="198" dxfId="107" operator="greaterThan">
      <formula>1000</formula>
    </cfRule>
  </conditionalFormatting>
  <conditionalFormatting sqref="B10">
    <cfRule type="cellIs" priority="113" dxfId="107" operator="greaterThan">
      <formula>1000</formula>
    </cfRule>
  </conditionalFormatting>
  <conditionalFormatting sqref="A13">
    <cfRule type="cellIs" priority="112" dxfId="107" operator="greaterThan">
      <formula>1000</formula>
    </cfRule>
  </conditionalFormatting>
  <conditionalFormatting sqref="A13">
    <cfRule type="cellIs" priority="111" dxfId="107" operator="greaterThan">
      <formula>1000</formula>
    </cfRule>
  </conditionalFormatting>
  <conditionalFormatting sqref="A13">
    <cfRule type="cellIs" priority="110" dxfId="107" operator="greaterThan">
      <formula>1000</formula>
    </cfRule>
  </conditionalFormatting>
  <conditionalFormatting sqref="B13">
    <cfRule type="cellIs" priority="109" dxfId="107" operator="greaterThan">
      <formula>1000</formula>
    </cfRule>
  </conditionalFormatting>
  <conditionalFormatting sqref="A16">
    <cfRule type="cellIs" priority="108" dxfId="107" operator="greaterThan">
      <formula>1000</formula>
    </cfRule>
  </conditionalFormatting>
  <conditionalFormatting sqref="A16">
    <cfRule type="cellIs" priority="107" dxfId="107" operator="greaterThan">
      <formula>1000</formula>
    </cfRule>
  </conditionalFormatting>
  <conditionalFormatting sqref="A16">
    <cfRule type="cellIs" priority="106" dxfId="107" operator="greaterThan">
      <formula>1000</formula>
    </cfRule>
  </conditionalFormatting>
  <conditionalFormatting sqref="B16">
    <cfRule type="cellIs" priority="105" dxfId="107" operator="greaterThan">
      <formula>1000</formula>
    </cfRule>
  </conditionalFormatting>
  <conditionalFormatting sqref="A19">
    <cfRule type="cellIs" priority="104" dxfId="107" operator="greaterThan">
      <formula>1000</formula>
    </cfRule>
  </conditionalFormatting>
  <conditionalFormatting sqref="A19">
    <cfRule type="cellIs" priority="103" dxfId="107" operator="greaterThan">
      <formula>1000</formula>
    </cfRule>
  </conditionalFormatting>
  <conditionalFormatting sqref="A19">
    <cfRule type="cellIs" priority="102" dxfId="107" operator="greaterThan">
      <formula>1000</formula>
    </cfRule>
  </conditionalFormatting>
  <conditionalFormatting sqref="B19">
    <cfRule type="cellIs" priority="101" dxfId="107" operator="greaterThan">
      <formula>1000</formula>
    </cfRule>
  </conditionalFormatting>
  <printOptions horizontalCentered="1"/>
  <pageMargins left="0.8267716535433072" right="0.2362204724409449" top="0.5905511811023623" bottom="0.3937007874015748" header="0.3937007874015748" footer="0.15748031496062992"/>
  <pageSetup horizontalDpi="300" verticalDpi="300" orientation="portrait" paperSize="9" scale="60" r:id="rId2"/>
  <headerFooter alignWithMargins="0">
    <oddFooter>&amp;C&amp;P</oddFooter>
  </headerFooter>
  <drawing r:id="rId1"/>
</worksheet>
</file>

<file path=xl/worksheets/sheet5.xml><?xml version="1.0" encoding="utf-8"?>
<worksheet xmlns="http://schemas.openxmlformats.org/spreadsheetml/2006/main" xmlns:r="http://schemas.openxmlformats.org/officeDocument/2006/relationships">
  <sheetPr>
    <tabColor rgb="FFFF0000"/>
  </sheetPr>
  <dimension ref="A1:J20"/>
  <sheetViews>
    <sheetView view="pageBreakPreview" zoomScaleSheetLayoutView="100" zoomScalePageLayoutView="0" workbookViewId="0" topLeftCell="A1">
      <selection activeCell="O11" sqref="O11"/>
    </sheetView>
  </sheetViews>
  <sheetFormatPr defaultColWidth="9.00390625" defaultRowHeight="12.75"/>
  <cols>
    <col min="1" max="1" width="6.625" style="15" customWidth="1"/>
    <col min="2" max="2" width="30.75390625" style="14" customWidth="1"/>
    <col min="3" max="3" width="7.625" style="14" customWidth="1"/>
    <col min="4" max="4" width="24.25390625" style="14" customWidth="1"/>
    <col min="5" max="5" width="5.875" style="14" hidden="1" customWidth="1"/>
    <col min="6" max="6" width="11.375" style="108" hidden="1" customWidth="1"/>
    <col min="7" max="7" width="11.00390625" style="108" customWidth="1"/>
    <col min="8" max="8" width="11.00390625" style="108" hidden="1" customWidth="1"/>
    <col min="9" max="9" width="11.00390625" style="108" customWidth="1"/>
    <col min="10" max="10" width="10.125" style="116" hidden="1" customWidth="1"/>
    <col min="11" max="16384" width="9.125" style="14" customWidth="1"/>
  </cols>
  <sheetData>
    <row r="1" spans="1:10" s="1" customFormat="1" ht="30" customHeight="1">
      <c r="A1" s="169" t="str">
        <f>KAPAK!A2</f>
        <v>Türkiye Atletizm Federasyonu
Sakarya Atletizm İl Temsilciliği</v>
      </c>
      <c r="B1" s="169"/>
      <c r="C1" s="169"/>
      <c r="D1" s="169"/>
      <c r="E1" s="169"/>
      <c r="F1" s="169"/>
      <c r="G1" s="169"/>
      <c r="H1" s="169"/>
      <c r="I1" s="169"/>
      <c r="J1" s="169"/>
    </row>
    <row r="2" spans="1:10" s="1" customFormat="1" ht="14.25">
      <c r="A2" s="175" t="str">
        <f>KAPAK!B24</f>
        <v>Türkiye Kulüpler Arası Yürüyüş Ligi 2.Kademe (FİNAL)Yarışmaları</v>
      </c>
      <c r="B2" s="175"/>
      <c r="C2" s="175"/>
      <c r="D2" s="175"/>
      <c r="E2" s="175"/>
      <c r="F2" s="175"/>
      <c r="G2" s="175"/>
      <c r="H2" s="175"/>
      <c r="I2" s="175"/>
      <c r="J2" s="175"/>
    </row>
    <row r="3" spans="1:10" s="1" customFormat="1" ht="14.25">
      <c r="A3" s="176" t="str">
        <f>KAPAK!B27</f>
        <v>Sakarya</v>
      </c>
      <c r="B3" s="176"/>
      <c r="C3" s="176"/>
      <c r="D3" s="176"/>
      <c r="E3" s="176"/>
      <c r="F3" s="176"/>
      <c r="G3" s="176"/>
      <c r="H3" s="176"/>
      <c r="I3" s="176"/>
      <c r="J3" s="176"/>
    </row>
    <row r="4" spans="1:10" s="1" customFormat="1" ht="17.25" customHeight="1">
      <c r="A4" s="172" t="str">
        <f>KAPAK!B26</f>
        <v>Büyük Erkekler</v>
      </c>
      <c r="B4" s="172"/>
      <c r="C4" s="173" t="str">
        <f>KAPAK!B25</f>
        <v>10000 Metre</v>
      </c>
      <c r="D4" s="173"/>
      <c r="E4" s="36"/>
      <c r="F4" s="174">
        <f>KAPAK!B28</f>
        <v>41819.42361111111</v>
      </c>
      <c r="G4" s="174"/>
      <c r="H4" s="174"/>
      <c r="I4" s="174"/>
      <c r="J4" s="174"/>
    </row>
    <row r="5" spans="1:10" s="4" customFormat="1" ht="29.25" customHeight="1">
      <c r="A5" s="41" t="s">
        <v>5</v>
      </c>
      <c r="B5" s="37" t="s">
        <v>25</v>
      </c>
      <c r="C5" s="42" t="s">
        <v>1</v>
      </c>
      <c r="D5" s="37" t="s">
        <v>3</v>
      </c>
      <c r="E5" s="37" t="s">
        <v>7</v>
      </c>
      <c r="F5" s="107" t="s">
        <v>6</v>
      </c>
      <c r="G5" s="111" t="s">
        <v>13</v>
      </c>
      <c r="H5" s="123" t="s">
        <v>31</v>
      </c>
      <c r="I5" s="123" t="s">
        <v>30</v>
      </c>
      <c r="J5" s="107" t="s">
        <v>28</v>
      </c>
    </row>
    <row r="6" spans="1:10" s="1" customFormat="1" ht="14.25" customHeight="1">
      <c r="A6" s="6"/>
      <c r="B6" s="7"/>
      <c r="C6" s="38">
        <v>113</v>
      </c>
      <c r="D6" s="8" t="s">
        <v>52</v>
      </c>
      <c r="E6" s="9" t="s">
        <v>36</v>
      </c>
      <c r="F6" s="105">
        <v>0.03071759259259259</v>
      </c>
      <c r="G6" s="112">
        <v>0.03071759259259259</v>
      </c>
      <c r="H6" s="121"/>
      <c r="I6" s="121"/>
      <c r="J6" s="114"/>
    </row>
    <row r="7" spans="1:10" s="1" customFormat="1" ht="14.25" customHeight="1">
      <c r="A7" s="10">
        <v>1</v>
      </c>
      <c r="B7" s="11" t="s">
        <v>39</v>
      </c>
      <c r="C7" s="39">
        <v>114</v>
      </c>
      <c r="D7" s="12" t="s">
        <v>59</v>
      </c>
      <c r="E7" s="13" t="s">
        <v>36</v>
      </c>
      <c r="F7" s="106">
        <v>0.029108796296296296</v>
      </c>
      <c r="G7" s="113">
        <v>0.029108796296296296</v>
      </c>
      <c r="H7" s="115">
        <v>0.07726851851851851</v>
      </c>
      <c r="I7" s="115">
        <v>0.05982638888888889</v>
      </c>
      <c r="J7" s="115">
        <f>IF(A7="","",VLOOKUP(A7,'TAKIM KAYIT'!$B$6:$N$20,12,FALSE))</f>
        <v>0.1370949074074074</v>
      </c>
    </row>
    <row r="8" spans="1:10" s="1" customFormat="1" ht="14.25" customHeight="1">
      <c r="A8" s="40"/>
      <c r="B8" s="11" t="s">
        <v>63</v>
      </c>
      <c r="C8" s="39">
        <v>115</v>
      </c>
      <c r="D8" s="12" t="s">
        <v>58</v>
      </c>
      <c r="E8" s="13" t="s">
        <v>36</v>
      </c>
      <c r="F8" s="106" t="s">
        <v>61</v>
      </c>
      <c r="G8" s="113" t="s">
        <v>61</v>
      </c>
      <c r="H8" s="122"/>
      <c r="I8" s="122"/>
      <c r="J8" s="115"/>
    </row>
    <row r="9" spans="1:10" ht="14.25" customHeight="1">
      <c r="A9" s="6"/>
      <c r="B9" s="7"/>
      <c r="C9" s="38">
        <v>110</v>
      </c>
      <c r="D9" s="8" t="s">
        <v>49</v>
      </c>
      <c r="E9" s="9" t="s">
        <v>36</v>
      </c>
      <c r="F9" s="105" t="s">
        <v>61</v>
      </c>
      <c r="G9" s="112" t="s">
        <v>61</v>
      </c>
      <c r="H9" s="121"/>
      <c r="I9" s="121"/>
      <c r="J9" s="114"/>
    </row>
    <row r="10" spans="1:10" ht="14.25" customHeight="1">
      <c r="A10" s="10">
        <v>2</v>
      </c>
      <c r="B10" s="11" t="s">
        <v>57</v>
      </c>
      <c r="C10" s="39">
        <v>111</v>
      </c>
      <c r="D10" s="12" t="s">
        <v>50</v>
      </c>
      <c r="E10" s="13" t="s">
        <v>36</v>
      </c>
      <c r="F10" s="106">
        <v>0.03008101851851852</v>
      </c>
      <c r="G10" s="113">
        <v>0.03008101851851852</v>
      </c>
      <c r="H10" s="115">
        <v>0.06413194444444445</v>
      </c>
      <c r="I10" s="115">
        <v>0.07413194444444446</v>
      </c>
      <c r="J10" s="115">
        <f>IF(A10="","",VLOOKUP(A10,'TAKIM KAYIT'!$B$6:$N$20,12,FALSE))</f>
        <v>0.1382638888888889</v>
      </c>
    </row>
    <row r="11" spans="1:10" ht="14.25" customHeight="1">
      <c r="A11" s="40"/>
      <c r="B11" s="11"/>
      <c r="C11" s="39">
        <v>112</v>
      </c>
      <c r="D11" s="12" t="s">
        <v>51</v>
      </c>
      <c r="E11" s="13" t="s">
        <v>36</v>
      </c>
      <c r="F11" s="106">
        <v>0.04405092592592593</v>
      </c>
      <c r="G11" s="113">
        <v>0.04405092592592593</v>
      </c>
      <c r="H11" s="122"/>
      <c r="I11" s="122"/>
      <c r="J11" s="115"/>
    </row>
    <row r="12" spans="1:10" ht="14.25" customHeight="1">
      <c r="A12" s="6"/>
      <c r="B12" s="7"/>
      <c r="C12" s="38">
        <v>101</v>
      </c>
      <c r="D12" s="8" t="s">
        <v>41</v>
      </c>
      <c r="E12" s="9" t="s">
        <v>34</v>
      </c>
      <c r="F12" s="105">
        <v>0.030150462962962962</v>
      </c>
      <c r="G12" s="112">
        <v>0.030150462962962962</v>
      </c>
      <c r="H12" s="121"/>
      <c r="I12" s="121"/>
      <c r="J12" s="114"/>
    </row>
    <row r="13" spans="1:10" ht="14.25" customHeight="1">
      <c r="A13" s="10">
        <v>3</v>
      </c>
      <c r="B13" s="11" t="s">
        <v>55</v>
      </c>
      <c r="C13" s="39">
        <v>89</v>
      </c>
      <c r="D13" s="12" t="s">
        <v>42</v>
      </c>
      <c r="E13" s="13" t="s">
        <v>36</v>
      </c>
      <c r="F13" s="106" t="s">
        <v>62</v>
      </c>
      <c r="G13" s="113" t="s">
        <v>35</v>
      </c>
      <c r="H13" s="115">
        <v>0.07327546296296296</v>
      </c>
      <c r="I13" s="115">
        <v>0.08520833333333333</v>
      </c>
      <c r="J13" s="115">
        <f>IF(A13="","",VLOOKUP(A13,'TAKIM KAYIT'!$B$6:$N$20,12,FALSE))</f>
        <v>0.15848379629629628</v>
      </c>
    </row>
    <row r="14" spans="1:10" ht="14.25" customHeight="1">
      <c r="A14" s="40"/>
      <c r="B14" s="11"/>
      <c r="C14" s="39">
        <v>103</v>
      </c>
      <c r="D14" s="12" t="s">
        <v>60</v>
      </c>
      <c r="E14" s="13" t="s">
        <v>36</v>
      </c>
      <c r="F14" s="106">
        <v>0.055057870370370375</v>
      </c>
      <c r="G14" s="113">
        <v>0.055057870370370375</v>
      </c>
      <c r="H14" s="122"/>
      <c r="I14" s="122"/>
      <c r="J14" s="115"/>
    </row>
    <row r="15" spans="1:10" ht="14.25" customHeight="1">
      <c r="A15" s="6"/>
      <c r="B15" s="7"/>
      <c r="C15" s="38">
        <v>104</v>
      </c>
      <c r="D15" s="8" t="s">
        <v>43</v>
      </c>
      <c r="E15" s="9" t="s">
        <v>36</v>
      </c>
      <c r="F15" s="105">
        <v>0.04462962962962963</v>
      </c>
      <c r="G15" s="112">
        <v>0.04462962962962963</v>
      </c>
      <c r="H15" s="121"/>
      <c r="I15" s="121"/>
      <c r="J15" s="114"/>
    </row>
    <row r="16" spans="1:10" ht="14.25" customHeight="1">
      <c r="A16" s="10">
        <v>4</v>
      </c>
      <c r="B16" s="11" t="s">
        <v>56</v>
      </c>
      <c r="C16" s="39">
        <v>105</v>
      </c>
      <c r="D16" s="12" t="s">
        <v>44</v>
      </c>
      <c r="E16" s="13" t="s">
        <v>36</v>
      </c>
      <c r="F16" s="106">
        <v>0.05018518518518519</v>
      </c>
      <c r="G16" s="113">
        <v>0.05018518518518519</v>
      </c>
      <c r="H16" s="115">
        <v>0.09678240740740741</v>
      </c>
      <c r="I16" s="115">
        <v>0.09481481481481482</v>
      </c>
      <c r="J16" s="115">
        <f>IF(A16="","",VLOOKUP(A16,'TAKIM KAYIT'!$B$6:$N$20,12,FALSE))</f>
        <v>0.19159722222222225</v>
      </c>
    </row>
    <row r="17" spans="1:10" ht="14.25" customHeight="1">
      <c r="A17" s="40"/>
      <c r="B17" s="11"/>
      <c r="C17" s="39" t="s">
        <v>35</v>
      </c>
      <c r="D17" s="12" t="s">
        <v>35</v>
      </c>
      <c r="E17" s="13" t="s">
        <v>36</v>
      </c>
      <c r="F17" s="106" t="s">
        <v>63</v>
      </c>
      <c r="G17" s="113" t="s">
        <v>35</v>
      </c>
      <c r="H17" s="122"/>
      <c r="I17" s="122"/>
      <c r="J17" s="115"/>
    </row>
    <row r="18" spans="1:10" ht="14.25" customHeight="1">
      <c r="A18" s="6"/>
      <c r="B18" s="7"/>
      <c r="C18" s="38">
        <v>107</v>
      </c>
      <c r="D18" s="8" t="s">
        <v>45</v>
      </c>
      <c r="E18" s="9" t="s">
        <v>36</v>
      </c>
      <c r="F18" s="105">
        <v>0.050208333333333334</v>
      </c>
      <c r="G18" s="112">
        <v>0.050208333333333334</v>
      </c>
      <c r="H18" s="121"/>
      <c r="I18" s="121"/>
      <c r="J18" s="114"/>
    </row>
    <row r="19" spans="1:10" ht="14.25" customHeight="1">
      <c r="A19" s="10">
        <v>5</v>
      </c>
      <c r="B19" s="11" t="s">
        <v>46</v>
      </c>
      <c r="C19" s="39">
        <v>108</v>
      </c>
      <c r="D19" s="12" t="s">
        <v>47</v>
      </c>
      <c r="E19" s="13" t="s">
        <v>36</v>
      </c>
      <c r="F19" s="106">
        <v>0.049918981481481474</v>
      </c>
      <c r="G19" s="113">
        <v>0.049918981481481474</v>
      </c>
      <c r="H19" s="115">
        <v>0.09758101851851853</v>
      </c>
      <c r="I19" s="115">
        <v>0.10012731481481481</v>
      </c>
      <c r="J19" s="115">
        <f>IF(A19="","",VLOOKUP(A19,'TAKIM KAYIT'!$B$6:$N$20,12,FALSE))</f>
        <v>0.19770833333333332</v>
      </c>
    </row>
    <row r="20" spans="1:10" ht="14.25" customHeight="1">
      <c r="A20" s="40"/>
      <c r="B20" s="11"/>
      <c r="C20" s="39">
        <v>109</v>
      </c>
      <c r="D20" s="12" t="s">
        <v>48</v>
      </c>
      <c r="E20" s="13" t="s">
        <v>36</v>
      </c>
      <c r="F20" s="106" t="s">
        <v>61</v>
      </c>
      <c r="G20" s="113" t="s">
        <v>61</v>
      </c>
      <c r="H20" s="122"/>
      <c r="I20" s="122"/>
      <c r="J20" s="115"/>
    </row>
  </sheetData>
  <sheetProtection/>
  <mergeCells count="6">
    <mergeCell ref="F4:J4"/>
    <mergeCell ref="A2:J2"/>
    <mergeCell ref="A1:J1"/>
    <mergeCell ref="A3:J3"/>
    <mergeCell ref="A4:B4"/>
    <mergeCell ref="C4:D4"/>
  </mergeCells>
  <conditionalFormatting sqref="B5">
    <cfRule type="duplicateValues" priority="147" dxfId="106" stopIfTrue="1">
      <formula>AND(COUNTIF($B$5:$B$5,B5)&gt;1,NOT(ISBLANK(B5)))</formula>
    </cfRule>
  </conditionalFormatting>
  <conditionalFormatting sqref="A6:A15 A17:A18 A20">
    <cfRule type="cellIs" priority="144" dxfId="107" operator="greaterThan">
      <formula>1000</formula>
    </cfRule>
    <cfRule type="cellIs" priority="145" dxfId="106" operator="greaterThan">
      <formula>"&gt;1000"</formula>
    </cfRule>
  </conditionalFormatting>
  <conditionalFormatting sqref="J6:J8">
    <cfRule type="duplicateValues" priority="631" dxfId="0" stopIfTrue="1">
      <formula>AND(COUNTIF($J$6:$J$8,J6)&gt;1,NOT(ISBLANK(J6)))</formula>
    </cfRule>
  </conditionalFormatting>
  <conditionalFormatting sqref="A16">
    <cfRule type="cellIs" priority="142" dxfId="107" operator="greaterThan">
      <formula>1000</formula>
    </cfRule>
    <cfRule type="cellIs" priority="143" dxfId="106" operator="greaterThan">
      <formula>"&gt;1000"</formula>
    </cfRule>
  </conditionalFormatting>
  <conditionalFormatting sqref="A19">
    <cfRule type="cellIs" priority="140" dxfId="107" operator="greaterThan">
      <formula>1000</formula>
    </cfRule>
    <cfRule type="cellIs" priority="141" dxfId="106" operator="greaterThan">
      <formula>"&gt;1000"</formula>
    </cfRule>
  </conditionalFormatting>
  <conditionalFormatting sqref="I7">
    <cfRule type="duplicateValues" priority="89" dxfId="0" stopIfTrue="1">
      <formula>AND(COUNTIF($I$7:$I$7,I7)&gt;1,NOT(ISBLANK(I7)))</formula>
    </cfRule>
  </conditionalFormatting>
  <conditionalFormatting sqref="H7">
    <cfRule type="duplicateValues" priority="88" dxfId="0" stopIfTrue="1">
      <formula>AND(COUNTIF($H$7:$H$7,H7)&gt;1,NOT(ISBLANK(H7)))</formula>
    </cfRule>
  </conditionalFormatting>
  <conditionalFormatting sqref="J9:J11">
    <cfRule type="duplicateValues" priority="87" dxfId="0" stopIfTrue="1">
      <formula>AND(COUNTIF($J$9:$J$11,J9)&gt;1,NOT(ISBLANK(J9)))</formula>
    </cfRule>
  </conditionalFormatting>
  <conditionalFormatting sqref="I10">
    <cfRule type="duplicateValues" priority="86" dxfId="0" stopIfTrue="1">
      <formula>AND(COUNTIF($I$10:$I$10,I10)&gt;1,NOT(ISBLANK(I10)))</formula>
    </cfRule>
  </conditionalFormatting>
  <conditionalFormatting sqref="H10">
    <cfRule type="duplicateValues" priority="85" dxfId="0" stopIfTrue="1">
      <formula>AND(COUNTIF($H$10:$H$10,H10)&gt;1,NOT(ISBLANK(H10)))</formula>
    </cfRule>
  </conditionalFormatting>
  <conditionalFormatting sqref="J12:J14">
    <cfRule type="duplicateValues" priority="84" dxfId="0" stopIfTrue="1">
      <formula>AND(COUNTIF($J$12:$J$14,J12)&gt;1,NOT(ISBLANK(J12)))</formula>
    </cfRule>
  </conditionalFormatting>
  <conditionalFormatting sqref="I13">
    <cfRule type="duplicateValues" priority="83" dxfId="0" stopIfTrue="1">
      <formula>AND(COUNTIF($I$13:$I$13,I13)&gt;1,NOT(ISBLANK(I13)))</formula>
    </cfRule>
  </conditionalFormatting>
  <conditionalFormatting sqref="H13">
    <cfRule type="duplicateValues" priority="82" dxfId="0" stopIfTrue="1">
      <formula>AND(COUNTIF($H$13:$H$13,H13)&gt;1,NOT(ISBLANK(H13)))</formula>
    </cfRule>
  </conditionalFormatting>
  <conditionalFormatting sqref="J15:J17">
    <cfRule type="duplicateValues" priority="81" dxfId="0" stopIfTrue="1">
      <formula>AND(COUNTIF($J$15:$J$17,J15)&gt;1,NOT(ISBLANK(J15)))</formula>
    </cfRule>
  </conditionalFormatting>
  <conditionalFormatting sqref="I16">
    <cfRule type="duplicateValues" priority="80" dxfId="0" stopIfTrue="1">
      <formula>AND(COUNTIF($I$16:$I$16,I16)&gt;1,NOT(ISBLANK(I16)))</formula>
    </cfRule>
  </conditionalFormatting>
  <conditionalFormatting sqref="H16">
    <cfRule type="duplicateValues" priority="79" dxfId="0" stopIfTrue="1">
      <formula>AND(COUNTIF($H$16:$H$16,H16)&gt;1,NOT(ISBLANK(H16)))</formula>
    </cfRule>
  </conditionalFormatting>
  <conditionalFormatting sqref="J18:J20">
    <cfRule type="duplicateValues" priority="78" dxfId="0" stopIfTrue="1">
      <formula>AND(COUNTIF($J$18:$J$20,J18)&gt;1,NOT(ISBLANK(J18)))</formula>
    </cfRule>
  </conditionalFormatting>
  <conditionalFormatting sqref="I19">
    <cfRule type="duplicateValues" priority="77" dxfId="0" stopIfTrue="1">
      <formula>AND(COUNTIF($I$19:$I$19,I19)&gt;1,NOT(ISBLANK(I19)))</formula>
    </cfRule>
  </conditionalFormatting>
  <conditionalFormatting sqref="H19">
    <cfRule type="duplicateValues" priority="76" dxfId="0" stopIfTrue="1">
      <formula>AND(COUNTIF($H$19:$H$19,H19)&gt;1,NOT(ISBLANK(H19)))</formula>
    </cfRule>
  </conditionalFormatting>
  <printOptions horizontalCentered="1"/>
  <pageMargins left="0.59" right="0.2362204724409449" top="0.5511811023622047" bottom="0.35433070866141736" header="0.3937007874015748" footer="0.2362204724409449"/>
  <pageSetup horizontalDpi="300" verticalDpi="300" orientation="portrait" paperSize="9" scale="86" r:id="rId2"/>
  <drawing r:id="rId1"/>
</worksheet>
</file>

<file path=xl/worksheets/sheet6.xml><?xml version="1.0" encoding="utf-8"?>
<worksheet xmlns="http://schemas.openxmlformats.org/spreadsheetml/2006/main" xmlns:r="http://schemas.openxmlformats.org/officeDocument/2006/relationships">
  <sheetPr>
    <tabColor rgb="FF00B0F0"/>
  </sheetPr>
  <dimension ref="A1:J20"/>
  <sheetViews>
    <sheetView tabSelected="1" view="pageBreakPreview" zoomScaleSheetLayoutView="100" zoomScalePageLayoutView="0" workbookViewId="0" topLeftCell="A1">
      <selection activeCell="N7" sqref="N7"/>
    </sheetView>
  </sheetViews>
  <sheetFormatPr defaultColWidth="9.00390625" defaultRowHeight="12.75"/>
  <cols>
    <col min="1" max="1" width="6.625" style="15" customWidth="1"/>
    <col min="2" max="2" width="30.75390625" style="14" customWidth="1"/>
    <col min="3" max="3" width="7.625" style="14" customWidth="1"/>
    <col min="4" max="4" width="24.25390625" style="14" customWidth="1"/>
    <col min="5" max="5" width="5.875" style="14" hidden="1" customWidth="1"/>
    <col min="6" max="6" width="11.375" style="108" hidden="1" customWidth="1"/>
    <col min="7" max="9" width="11.00390625" style="108" customWidth="1"/>
    <col min="10" max="10" width="10.125" style="116" bestFit="1" customWidth="1"/>
    <col min="11" max="16384" width="9.125" style="14" customWidth="1"/>
  </cols>
  <sheetData>
    <row r="1" spans="1:10" s="1" customFormat="1" ht="30" customHeight="1">
      <c r="A1" s="169" t="str">
        <f>KAPAK!A2</f>
        <v>Türkiye Atletizm Federasyonu
Sakarya Atletizm İl Temsilciliği</v>
      </c>
      <c r="B1" s="169"/>
      <c r="C1" s="169"/>
      <c r="D1" s="169"/>
      <c r="E1" s="169"/>
      <c r="F1" s="169"/>
      <c r="G1" s="169"/>
      <c r="H1" s="169"/>
      <c r="I1" s="169"/>
      <c r="J1" s="169"/>
    </row>
    <row r="2" spans="1:10" s="1" customFormat="1" ht="14.25">
      <c r="A2" s="175" t="str">
        <f>KAPAK!B24</f>
        <v>Türkiye Kulüpler Arası Yürüyüş Ligi 2.Kademe (FİNAL)Yarışmaları</v>
      </c>
      <c r="B2" s="175"/>
      <c r="C2" s="175"/>
      <c r="D2" s="175"/>
      <c r="E2" s="175"/>
      <c r="F2" s="175"/>
      <c r="G2" s="175"/>
      <c r="H2" s="175"/>
      <c r="I2" s="175"/>
      <c r="J2" s="175"/>
    </row>
    <row r="3" spans="1:10" s="1" customFormat="1" ht="14.25">
      <c r="A3" s="176" t="str">
        <f>KAPAK!B27</f>
        <v>Sakarya</v>
      </c>
      <c r="B3" s="176"/>
      <c r="C3" s="176"/>
      <c r="D3" s="176"/>
      <c r="E3" s="176"/>
      <c r="F3" s="176"/>
      <c r="G3" s="176"/>
      <c r="H3" s="176"/>
      <c r="I3" s="176"/>
      <c r="J3" s="176"/>
    </row>
    <row r="4" spans="1:10" s="1" customFormat="1" ht="17.25" customHeight="1">
      <c r="A4" s="172" t="str">
        <f>KAPAK!B26</f>
        <v>Büyük Erkekler</v>
      </c>
      <c r="B4" s="172"/>
      <c r="C4" s="173" t="str">
        <f>KAPAK!B25</f>
        <v>10000 Metre</v>
      </c>
      <c r="D4" s="173"/>
      <c r="E4" s="36"/>
      <c r="F4" s="174">
        <f>KAPAK!B28</f>
        <v>41819.42361111111</v>
      </c>
      <c r="G4" s="174"/>
      <c r="H4" s="174"/>
      <c r="I4" s="174"/>
      <c r="J4" s="174"/>
    </row>
    <row r="5" spans="1:10" s="4" customFormat="1" ht="29.25" customHeight="1">
      <c r="A5" s="41" t="s">
        <v>5</v>
      </c>
      <c r="B5" s="37" t="s">
        <v>25</v>
      </c>
      <c r="C5" s="42" t="s">
        <v>1</v>
      </c>
      <c r="D5" s="37" t="s">
        <v>3</v>
      </c>
      <c r="E5" s="37" t="s">
        <v>7</v>
      </c>
      <c r="F5" s="107" t="s">
        <v>6</v>
      </c>
      <c r="G5" s="111" t="s">
        <v>13</v>
      </c>
      <c r="H5" s="123" t="s">
        <v>31</v>
      </c>
      <c r="I5" s="123" t="s">
        <v>30</v>
      </c>
      <c r="J5" s="107" t="s">
        <v>37</v>
      </c>
    </row>
    <row r="6" spans="1:10" s="1" customFormat="1" ht="14.25" customHeight="1">
      <c r="A6" s="6"/>
      <c r="B6" s="7"/>
      <c r="C6" s="38">
        <v>113</v>
      </c>
      <c r="D6" s="8" t="s">
        <v>52</v>
      </c>
      <c r="E6" s="9" t="s">
        <v>36</v>
      </c>
      <c r="F6" s="105">
        <v>0.03071759259259259</v>
      </c>
      <c r="G6" s="112">
        <v>0.03071759259259259</v>
      </c>
      <c r="H6" s="121"/>
      <c r="I6" s="121"/>
      <c r="J6" s="114"/>
    </row>
    <row r="7" spans="1:10" s="1" customFormat="1" ht="14.25" customHeight="1">
      <c r="A7" s="40">
        <v>1</v>
      </c>
      <c r="B7" s="11" t="s">
        <v>39</v>
      </c>
      <c r="C7" s="39">
        <v>114</v>
      </c>
      <c r="D7" s="12" t="s">
        <v>59</v>
      </c>
      <c r="E7" s="13" t="s">
        <v>36</v>
      </c>
      <c r="F7" s="106">
        <v>0.029108796296296296</v>
      </c>
      <c r="G7" s="113">
        <v>0.029108796296296296</v>
      </c>
      <c r="H7" s="126">
        <v>0.07726851851851851</v>
      </c>
      <c r="I7" s="126">
        <v>0.05982638888888889</v>
      </c>
      <c r="J7" s="127">
        <v>0.1370949074074074</v>
      </c>
    </row>
    <row r="8" spans="1:10" s="1" customFormat="1" ht="14.25" customHeight="1">
      <c r="A8" s="40"/>
      <c r="B8" s="11" t="s">
        <v>63</v>
      </c>
      <c r="C8" s="39">
        <v>115</v>
      </c>
      <c r="D8" s="12" t="s">
        <v>58</v>
      </c>
      <c r="E8" s="13" t="s">
        <v>36</v>
      </c>
      <c r="F8" s="106" t="s">
        <v>61</v>
      </c>
      <c r="G8" s="113" t="s">
        <v>61</v>
      </c>
      <c r="H8" s="122"/>
      <c r="I8" s="122"/>
      <c r="J8" s="115"/>
    </row>
    <row r="9" spans="1:10" ht="14.25" customHeight="1">
      <c r="A9" s="6"/>
      <c r="B9" s="7"/>
      <c r="C9" s="38">
        <v>110</v>
      </c>
      <c r="D9" s="8" t="s">
        <v>49</v>
      </c>
      <c r="E9" s="9" t="s">
        <v>36</v>
      </c>
      <c r="F9" s="105" t="s">
        <v>61</v>
      </c>
      <c r="G9" s="112" t="s">
        <v>61</v>
      </c>
      <c r="H9" s="121"/>
      <c r="I9" s="121"/>
      <c r="J9" s="114"/>
    </row>
    <row r="10" spans="1:10" ht="14.25" customHeight="1">
      <c r="A10" s="40">
        <v>2</v>
      </c>
      <c r="B10" s="11" t="s">
        <v>57</v>
      </c>
      <c r="C10" s="39">
        <v>111</v>
      </c>
      <c r="D10" s="12" t="s">
        <v>50</v>
      </c>
      <c r="E10" s="13" t="s">
        <v>36</v>
      </c>
      <c r="F10" s="106">
        <v>0.03008101851851852</v>
      </c>
      <c r="G10" s="113">
        <v>0.03008101851851852</v>
      </c>
      <c r="H10" s="126">
        <v>0.06413194444444445</v>
      </c>
      <c r="I10" s="126">
        <v>0.07413194444444446</v>
      </c>
      <c r="J10" s="127">
        <v>0.1382638888888889</v>
      </c>
    </row>
    <row r="11" spans="1:10" ht="14.25" customHeight="1">
      <c r="A11" s="40"/>
      <c r="B11" s="11" t="s">
        <v>63</v>
      </c>
      <c r="C11" s="39">
        <v>112</v>
      </c>
      <c r="D11" s="12" t="s">
        <v>51</v>
      </c>
      <c r="E11" s="13" t="s">
        <v>36</v>
      </c>
      <c r="F11" s="106">
        <v>0.04405092592592593</v>
      </c>
      <c r="G11" s="113">
        <v>0.04405092592592593</v>
      </c>
      <c r="H11" s="122"/>
      <c r="I11" s="122"/>
      <c r="J11" s="115"/>
    </row>
    <row r="12" spans="1:10" ht="14.25" customHeight="1">
      <c r="A12" s="6"/>
      <c r="B12" s="7"/>
      <c r="C12" s="38">
        <v>101</v>
      </c>
      <c r="D12" s="8" t="s">
        <v>41</v>
      </c>
      <c r="E12" s="9" t="s">
        <v>34</v>
      </c>
      <c r="F12" s="105">
        <v>0.030150462962962962</v>
      </c>
      <c r="G12" s="112">
        <v>0.030150462962962962</v>
      </c>
      <c r="H12" s="121"/>
      <c r="I12" s="121"/>
      <c r="J12" s="114"/>
    </row>
    <row r="13" spans="1:10" ht="14.25" customHeight="1">
      <c r="A13" s="40">
        <v>3</v>
      </c>
      <c r="B13" s="11" t="s">
        <v>55</v>
      </c>
      <c r="C13" s="39">
        <v>89</v>
      </c>
      <c r="D13" s="12" t="s">
        <v>42</v>
      </c>
      <c r="E13" s="13" t="s">
        <v>36</v>
      </c>
      <c r="F13" s="106" t="s">
        <v>62</v>
      </c>
      <c r="G13" s="113" t="s">
        <v>35</v>
      </c>
      <c r="H13" s="126">
        <v>0.07327546296296296</v>
      </c>
      <c r="I13" s="126">
        <v>0.08520833333333333</v>
      </c>
      <c r="J13" s="127">
        <v>0.15848379629629628</v>
      </c>
    </row>
    <row r="14" spans="1:10" ht="14.25" customHeight="1">
      <c r="A14" s="40"/>
      <c r="B14" s="11" t="s">
        <v>63</v>
      </c>
      <c r="C14" s="39">
        <v>103</v>
      </c>
      <c r="D14" s="12" t="s">
        <v>60</v>
      </c>
      <c r="E14" s="13" t="s">
        <v>36</v>
      </c>
      <c r="F14" s="106">
        <v>0.055057870370370375</v>
      </c>
      <c r="G14" s="113">
        <v>0.055057870370370375</v>
      </c>
      <c r="H14" s="122"/>
      <c r="I14" s="122"/>
      <c r="J14" s="115"/>
    </row>
    <row r="15" spans="1:10" ht="14.25" customHeight="1">
      <c r="A15" s="6"/>
      <c r="B15" s="7"/>
      <c r="C15" s="38">
        <v>104</v>
      </c>
      <c r="D15" s="8" t="s">
        <v>43</v>
      </c>
      <c r="E15" s="9" t="s">
        <v>36</v>
      </c>
      <c r="F15" s="105">
        <v>0.04462962962962963</v>
      </c>
      <c r="G15" s="112">
        <v>0.04462962962962963</v>
      </c>
      <c r="H15" s="121"/>
      <c r="I15" s="121"/>
      <c r="J15" s="114"/>
    </row>
    <row r="16" spans="1:10" ht="14.25" customHeight="1">
      <c r="A16" s="40">
        <v>4</v>
      </c>
      <c r="B16" s="11" t="s">
        <v>56</v>
      </c>
      <c r="C16" s="39">
        <v>105</v>
      </c>
      <c r="D16" s="12" t="s">
        <v>44</v>
      </c>
      <c r="E16" s="13" t="s">
        <v>36</v>
      </c>
      <c r="F16" s="106">
        <v>0.05018518518518519</v>
      </c>
      <c r="G16" s="113">
        <v>0.05018518518518519</v>
      </c>
      <c r="H16" s="126">
        <v>0.09678240740740741</v>
      </c>
      <c r="I16" s="126">
        <v>0.09481481481481482</v>
      </c>
      <c r="J16" s="127">
        <v>0.19159722222222225</v>
      </c>
    </row>
    <row r="17" spans="1:10" ht="14.25" customHeight="1">
      <c r="A17" s="40"/>
      <c r="B17" s="11" t="s">
        <v>63</v>
      </c>
      <c r="C17" s="39" t="s">
        <v>35</v>
      </c>
      <c r="D17" s="12" t="s">
        <v>35</v>
      </c>
      <c r="E17" s="13" t="s">
        <v>36</v>
      </c>
      <c r="F17" s="106" t="s">
        <v>63</v>
      </c>
      <c r="G17" s="113" t="s">
        <v>35</v>
      </c>
      <c r="H17" s="122"/>
      <c r="I17" s="122"/>
      <c r="J17" s="115"/>
    </row>
    <row r="18" spans="1:10" ht="14.25" customHeight="1">
      <c r="A18" s="6"/>
      <c r="B18" s="7"/>
      <c r="C18" s="38">
        <v>107</v>
      </c>
      <c r="D18" s="8" t="s">
        <v>45</v>
      </c>
      <c r="E18" s="9" t="s">
        <v>36</v>
      </c>
      <c r="F18" s="105">
        <v>0.050208333333333334</v>
      </c>
      <c r="G18" s="112">
        <v>0.050208333333333334</v>
      </c>
      <c r="H18" s="121"/>
      <c r="I18" s="121"/>
      <c r="J18" s="114"/>
    </row>
    <row r="19" spans="1:10" ht="14.25" customHeight="1">
      <c r="A19" s="40">
        <v>5</v>
      </c>
      <c r="B19" s="11" t="s">
        <v>46</v>
      </c>
      <c r="C19" s="39">
        <v>108</v>
      </c>
      <c r="D19" s="12" t="s">
        <v>47</v>
      </c>
      <c r="E19" s="13" t="s">
        <v>36</v>
      </c>
      <c r="F19" s="106">
        <v>0.049918981481481474</v>
      </c>
      <c r="G19" s="113">
        <v>0.049918981481481474</v>
      </c>
      <c r="H19" s="126">
        <v>0.09758101851851853</v>
      </c>
      <c r="I19" s="126">
        <v>0.10012731481481481</v>
      </c>
      <c r="J19" s="127">
        <v>0.19770833333333332</v>
      </c>
    </row>
    <row r="20" spans="1:10" ht="14.25" customHeight="1">
      <c r="A20" s="40"/>
      <c r="B20" s="11" t="s">
        <v>63</v>
      </c>
      <c r="C20" s="39">
        <v>109</v>
      </c>
      <c r="D20" s="12" t="s">
        <v>48</v>
      </c>
      <c r="E20" s="13" t="s">
        <v>36</v>
      </c>
      <c r="F20" s="106" t="s">
        <v>61</v>
      </c>
      <c r="G20" s="113" t="s">
        <v>61</v>
      </c>
      <c r="H20" s="122"/>
      <c r="I20" s="122"/>
      <c r="J20" s="115"/>
    </row>
  </sheetData>
  <sheetProtection/>
  <mergeCells count="6">
    <mergeCell ref="A1:J1"/>
    <mergeCell ref="A2:J2"/>
    <mergeCell ref="A3:J3"/>
    <mergeCell ref="A4:B4"/>
    <mergeCell ref="C4:D4"/>
    <mergeCell ref="F4:J4"/>
  </mergeCells>
  <conditionalFormatting sqref="B5">
    <cfRule type="duplicateValues" priority="341" dxfId="106" stopIfTrue="1">
      <formula>AND(COUNTIF($B$5:$B$5,B5)&gt;1,NOT(ISBLANK(B5)))</formula>
    </cfRule>
  </conditionalFormatting>
  <conditionalFormatting sqref="A6 A8">
    <cfRule type="cellIs" priority="339" dxfId="107" operator="greaterThan">
      <formula>1000</formula>
    </cfRule>
    <cfRule type="cellIs" priority="340" dxfId="106" operator="greaterThan">
      <formula>"&gt;1000"</formula>
    </cfRule>
  </conditionalFormatting>
  <conditionalFormatting sqref="J6 J8">
    <cfRule type="duplicateValues" priority="342" dxfId="0" stopIfTrue="1">
      <formula>AND(COUNTIF($J$6:$J$6,J6)+COUNTIF($J$8:$J$8,J6)&gt;1,NOT(ISBLANK(J6)))</formula>
    </cfRule>
  </conditionalFormatting>
  <conditionalFormatting sqref="A7">
    <cfRule type="cellIs" priority="283" dxfId="107" operator="greaterThan">
      <formula>1000</formula>
    </cfRule>
    <cfRule type="cellIs" priority="284" dxfId="106" operator="greaterThan">
      <formula>"&gt;1000"</formula>
    </cfRule>
  </conditionalFormatting>
  <conditionalFormatting sqref="H7:I7">
    <cfRule type="duplicateValues" priority="282" dxfId="0" stopIfTrue="1">
      <formula>AND(COUNTIF($H$7:$I$7,H7)&gt;1,NOT(ISBLANK(H7)))</formula>
    </cfRule>
  </conditionalFormatting>
  <conditionalFormatting sqref="J7">
    <cfRule type="duplicateValues" priority="281" dxfId="0" stopIfTrue="1">
      <formula>AND(COUNTIF($J$7:$J$7,J7)&gt;1,NOT(ISBLANK(J7)))</formula>
    </cfRule>
  </conditionalFormatting>
  <conditionalFormatting sqref="A9 A11">
    <cfRule type="cellIs" priority="279" dxfId="107" operator="greaterThan">
      <formula>1000</formula>
    </cfRule>
    <cfRule type="cellIs" priority="280" dxfId="106" operator="greaterThan">
      <formula>"&gt;1000"</formula>
    </cfRule>
  </conditionalFormatting>
  <conditionalFormatting sqref="A12 A14">
    <cfRule type="cellIs" priority="271" dxfId="107" operator="greaterThan">
      <formula>1000</formula>
    </cfRule>
    <cfRule type="cellIs" priority="272" dxfId="106" operator="greaterThan">
      <formula>"&gt;1000"</formula>
    </cfRule>
  </conditionalFormatting>
  <conditionalFormatting sqref="J9 J11">
    <cfRule type="duplicateValues" priority="268" dxfId="0" stopIfTrue="1">
      <formula>AND(COUNTIF($J$9:$J$9,J9)+COUNTIF($J$11:$J$11,J9)&gt;1,NOT(ISBLANK(J9)))</formula>
    </cfRule>
  </conditionalFormatting>
  <conditionalFormatting sqref="H10:I10">
    <cfRule type="duplicateValues" priority="267" dxfId="0" stopIfTrue="1">
      <formula>AND(COUNTIF($H$10:$I$10,H10)&gt;1,NOT(ISBLANK(H10)))</formula>
    </cfRule>
  </conditionalFormatting>
  <conditionalFormatting sqref="J10">
    <cfRule type="duplicateValues" priority="266" dxfId="0" stopIfTrue="1">
      <formula>AND(COUNTIF($J$10:$J$10,J10)&gt;1,NOT(ISBLANK(J10)))</formula>
    </cfRule>
  </conditionalFormatting>
  <conditionalFormatting sqref="A10">
    <cfRule type="cellIs" priority="241" dxfId="107" operator="greaterThan">
      <formula>1000</formula>
    </cfRule>
    <cfRule type="cellIs" priority="242" dxfId="106" operator="greaterThan">
      <formula>"&gt;1000"</formula>
    </cfRule>
  </conditionalFormatting>
  <conditionalFormatting sqref="A13">
    <cfRule type="cellIs" priority="239" dxfId="107" operator="greaterThan">
      <formula>1000</formula>
    </cfRule>
    <cfRule type="cellIs" priority="240" dxfId="106" operator="greaterThan">
      <formula>"&gt;1000"</formula>
    </cfRule>
  </conditionalFormatting>
  <conditionalFormatting sqref="J12 J14">
    <cfRule type="duplicateValues" priority="238" dxfId="0" stopIfTrue="1">
      <formula>AND(COUNTIF($J$12:$J$12,J12)+COUNTIF($J$14:$J$14,J12)&gt;1,NOT(ISBLANK(J12)))</formula>
    </cfRule>
  </conditionalFormatting>
  <conditionalFormatting sqref="H13:I13">
    <cfRule type="duplicateValues" priority="237" dxfId="0" stopIfTrue="1">
      <formula>AND(COUNTIF($H$13:$I$13,H13)&gt;1,NOT(ISBLANK(H13)))</formula>
    </cfRule>
  </conditionalFormatting>
  <conditionalFormatting sqref="J13">
    <cfRule type="duplicateValues" priority="236" dxfId="0" stopIfTrue="1">
      <formula>AND(COUNTIF($J$13:$J$13,J13)&gt;1,NOT(ISBLANK(J13)))</formula>
    </cfRule>
  </conditionalFormatting>
  <conditionalFormatting sqref="J15 J17">
    <cfRule type="duplicateValues" priority="235" dxfId="0" stopIfTrue="1">
      <formula>AND(COUNTIF($J$15:$J$15,J15)+COUNTIF($J$17:$J$17,J15)&gt;1,NOT(ISBLANK(J15)))</formula>
    </cfRule>
  </conditionalFormatting>
  <conditionalFormatting sqref="H16:I16">
    <cfRule type="duplicateValues" priority="234" dxfId="0" stopIfTrue="1">
      <formula>AND(COUNTIF($H$16:$I$16,H16)&gt;1,NOT(ISBLANK(H16)))</formula>
    </cfRule>
  </conditionalFormatting>
  <conditionalFormatting sqref="J16">
    <cfRule type="duplicateValues" priority="233" dxfId="0" stopIfTrue="1">
      <formula>AND(COUNTIF($J$16:$J$16,J16)&gt;1,NOT(ISBLANK(J16)))</formula>
    </cfRule>
  </conditionalFormatting>
  <conditionalFormatting sqref="J18 J20">
    <cfRule type="duplicateValues" priority="232" dxfId="0" stopIfTrue="1">
      <formula>AND(COUNTIF($J$18:$J$18,J18)+COUNTIF($J$20:$J$20,J18)&gt;1,NOT(ISBLANK(J18)))</formula>
    </cfRule>
  </conditionalFormatting>
  <conditionalFormatting sqref="H19:I19">
    <cfRule type="duplicateValues" priority="231" dxfId="0" stopIfTrue="1">
      <formula>AND(COUNTIF($H$19:$I$19,H19)&gt;1,NOT(ISBLANK(H19)))</formula>
    </cfRule>
  </conditionalFormatting>
  <conditionalFormatting sqref="J19">
    <cfRule type="duplicateValues" priority="230" dxfId="0" stopIfTrue="1">
      <formula>AND(COUNTIF($J$19:$J$19,J19)&gt;1,NOT(ISBLANK(J19)))</formula>
    </cfRule>
  </conditionalFormatting>
  <conditionalFormatting sqref="A15 A17">
    <cfRule type="cellIs" priority="143" dxfId="107" operator="greaterThan">
      <formula>1000</formula>
    </cfRule>
    <cfRule type="cellIs" priority="144" dxfId="106" operator="greaterThan">
      <formula>"&gt;1000"</formula>
    </cfRule>
  </conditionalFormatting>
  <conditionalFormatting sqref="A16">
    <cfRule type="cellIs" priority="141" dxfId="107" operator="greaterThan">
      <formula>1000</formula>
    </cfRule>
    <cfRule type="cellIs" priority="142" dxfId="106" operator="greaterThan">
      <formula>"&gt;1000"</formula>
    </cfRule>
  </conditionalFormatting>
  <conditionalFormatting sqref="A18 A20">
    <cfRule type="cellIs" priority="139" dxfId="107" operator="greaterThan">
      <formula>1000</formula>
    </cfRule>
    <cfRule type="cellIs" priority="140" dxfId="106" operator="greaterThan">
      <formula>"&gt;1000"</formula>
    </cfRule>
  </conditionalFormatting>
  <conditionalFormatting sqref="A19">
    <cfRule type="cellIs" priority="137" dxfId="107" operator="greaterThan">
      <formula>1000</formula>
    </cfRule>
    <cfRule type="cellIs" priority="138" dxfId="106" operator="greaterThan">
      <formula>"&gt;1000"</formula>
    </cfRule>
  </conditionalFormatting>
  <printOptions horizontalCentered="1"/>
  <pageMargins left="0.59" right="0.2362204724409449" top="0.5511811023622047" bottom="0.35433070866141736" header="0.3937007874015748" footer="0.2362204724409449"/>
  <pageSetup horizontalDpi="600" verticalDpi="600" orientation="portrait" paperSize="9" scale="86" r:id="rId2"/>
  <drawing r:id="rId1"/>
</worksheet>
</file>

<file path=xl/worksheets/sheet7.xml><?xml version="1.0" encoding="utf-8"?>
<worksheet xmlns="http://schemas.openxmlformats.org/spreadsheetml/2006/main" xmlns:r="http://schemas.openxmlformats.org/officeDocument/2006/relationships">
  <sheetPr>
    <tabColor rgb="FFFFFF00"/>
  </sheetPr>
  <dimension ref="A1:A10"/>
  <sheetViews>
    <sheetView zoomScale="90" zoomScaleNormal="90" zoomScalePageLayoutView="0" workbookViewId="0" topLeftCell="A1">
      <selection activeCell="A7" sqref="A7"/>
    </sheetView>
  </sheetViews>
  <sheetFormatPr defaultColWidth="9.00390625" defaultRowHeight="12.75"/>
  <cols>
    <col min="1" max="1" width="171.125" style="74" customWidth="1"/>
    <col min="2" max="16384" width="9.125" style="74" customWidth="1"/>
  </cols>
  <sheetData>
    <row r="1" ht="30.75" customHeight="1">
      <c r="A1" s="73" t="s">
        <v>17</v>
      </c>
    </row>
    <row r="2" s="76" customFormat="1" ht="37.5" customHeight="1">
      <c r="A2" s="75" t="s">
        <v>15</v>
      </c>
    </row>
    <row r="3" s="76" customFormat="1" ht="47.25" customHeight="1">
      <c r="A3" s="75" t="s">
        <v>18</v>
      </c>
    </row>
    <row r="4" s="76" customFormat="1" ht="52.5" customHeight="1">
      <c r="A4" s="75" t="s">
        <v>19</v>
      </c>
    </row>
    <row r="5" s="76" customFormat="1" ht="39.75" customHeight="1">
      <c r="A5" s="75" t="s">
        <v>20</v>
      </c>
    </row>
    <row r="6" s="76" customFormat="1" ht="30.75" customHeight="1">
      <c r="A6" s="75" t="s">
        <v>21</v>
      </c>
    </row>
    <row r="7" ht="39.75" customHeight="1">
      <c r="A7" s="75" t="s">
        <v>22</v>
      </c>
    </row>
    <row r="8" ht="44.25" customHeight="1">
      <c r="A8" s="77" t="s">
        <v>23</v>
      </c>
    </row>
    <row r="9" ht="59.25" customHeight="1">
      <c r="A9" s="77" t="s">
        <v>24</v>
      </c>
    </row>
    <row r="10" ht="31.5" customHeight="1">
      <c r="A10" s="78" t="s">
        <v>16</v>
      </c>
    </row>
    <row r="11" ht="31.5" customHeight="1"/>
    <row r="12" ht="31.5" customHeight="1"/>
    <row r="13" ht="31.5" customHeight="1"/>
    <row r="14" ht="31.5" customHeight="1"/>
    <row r="15" ht="31.5" customHeight="1"/>
    <row r="16" ht="31.5" customHeight="1"/>
    <row r="17" ht="31.5" customHeight="1"/>
    <row r="18" ht="31.5" customHeight="1"/>
    <row r="19" ht="31.5" customHeight="1"/>
    <row r="20" ht="31.5" customHeight="1"/>
    <row r="21" ht="31.5" customHeight="1"/>
    <row r="22" ht="31.5" customHeight="1"/>
    <row r="23" ht="31.5" customHeight="1"/>
    <row r="24" ht="31.5" customHeight="1"/>
    <row r="25" ht="31.5" customHeight="1"/>
    <row r="26" ht="31.5" customHeight="1"/>
    <row r="27" ht="31.5" customHeight="1"/>
    <row r="28" ht="31.5" customHeight="1"/>
    <row r="29" ht="31.5" customHeight="1"/>
    <row r="30" ht="31.5" customHeight="1"/>
    <row r="31" ht="31.5" customHeight="1"/>
    <row r="32" ht="31.5" customHeight="1"/>
    <row r="33" ht="31.5" customHeight="1"/>
    <row r="34" ht="31.5" customHeight="1"/>
    <row r="35" ht="21" customHeight="1"/>
    <row r="36" ht="21" customHeight="1"/>
    <row r="37" ht="21" customHeight="1"/>
    <row r="38" ht="21" customHeight="1"/>
    <row r="39" ht="21" customHeight="1"/>
    <row r="40" ht="21" customHeight="1"/>
  </sheetData>
  <sheetProtection password="EF9D" sheet="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CENGİZ ÇİÇEK</Manager>
  <Company>CENGİZ</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YÜRÜYÜŞ PROGRAMI</dc:title>
  <dc:subject/>
  <dc:creator>CENGİZ ÇİÇEK</dc:creator>
  <cp:keywords/>
  <dc:description/>
  <cp:lastModifiedBy>DELL-BILGISAYAR (dell)</cp:lastModifiedBy>
  <cp:lastPrinted>2014-06-29T09:00:17Z</cp:lastPrinted>
  <dcterms:created xsi:type="dcterms:W3CDTF">2008-08-11T14:10:37Z</dcterms:created>
  <dcterms:modified xsi:type="dcterms:W3CDTF">2014-06-29T09:04:20Z</dcterms:modified>
  <cp:category/>
  <cp:version/>
  <cp:contentType/>
  <cp:contentStatus/>
</cp:coreProperties>
</file>