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4" activeTab="13"/>
  </bookViews>
  <sheets>
    <sheet name="YARIŞMA BİLGİLERİ" sheetId="1" r:id="rId1"/>
    <sheet name="YARIŞMA PROGRAMI" sheetId="2" r:id="rId2"/>
    <sheet name="KAYIT LİSTESİ" sheetId="3" r:id="rId3"/>
    <sheet name="Uzun+" sheetId="4" r:id="rId4"/>
    <sheet name="100m+" sheetId="5" r:id="rId5"/>
    <sheet name="100m.Eng.-yok" sheetId="6" r:id="rId6"/>
    <sheet name="Çekiç-yok" sheetId="7" r:id="rId7"/>
    <sheet name="Yüksek-yok" sheetId="8" r:id="rId8"/>
    <sheet name="400m+" sheetId="9" r:id="rId9"/>
    <sheet name="1500m+" sheetId="10" r:id="rId10"/>
    <sheet name="Gülle-yok+" sheetId="11" r:id="rId11"/>
    <sheet name="3000m.Eng.-yok+" sheetId="12" r:id="rId12"/>
    <sheet name="1.GÜN START LİSTE" sheetId="13" state="hidden" r:id="rId13"/>
    <sheet name="Disk-yok" sheetId="14" r:id="rId14"/>
    <sheet name="Cirit" sheetId="15" r:id="rId15"/>
    <sheet name="Sırık" sheetId="16" r:id="rId16"/>
    <sheet name="400m.Eng." sheetId="17" r:id="rId17"/>
    <sheet name="200m" sheetId="18" r:id="rId18"/>
    <sheet name="Üçadım" sheetId="19" r:id="rId19"/>
    <sheet name="800m." sheetId="20" r:id="rId20"/>
    <sheet name="5000m" sheetId="21" r:id="rId21"/>
    <sheet name="2.GÜN START LİSTE" sheetId="22" state="hidden" r:id="rId22"/>
    <sheet name="ALMANAK TOPLU SONUÇ" sheetId="23" state="hidden" r:id="rId23"/>
    <sheet name="Sayfa1" sheetId="24" state="hidden" r:id="rId24"/>
  </sheets>
  <externalReferences>
    <externalReference r:id="rId27"/>
    <externalReference r:id="rId28"/>
  </externalReferences>
  <definedNames>
    <definedName name="_xlnm._FilterDatabase" localSheetId="22" hidden="1">'ALMANAK TOPLU SONUÇ'!$A$2:$M$286</definedName>
    <definedName name="_xlnm._FilterDatabase" localSheetId="2" hidden="1">'KAYIT LİSTESİ'!$A$3:$L$39</definedName>
    <definedName name="_xlfn.COUNTIFS" hidden="1">#NAME?</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12">#REF!</definedName>
    <definedName name="Excel_BuiltIn_Print_Area_11" localSheetId="5">#REF!</definedName>
    <definedName name="Excel_BuiltIn_Print_Area_11" localSheetId="4">#REF!</definedName>
    <definedName name="Excel_BuiltIn_Print_Area_11" localSheetId="9">#REF!</definedName>
    <definedName name="Excel_BuiltIn_Print_Area_11" localSheetId="21">#REF!</definedName>
    <definedName name="Excel_BuiltIn_Print_Area_11" localSheetId="17">#REF!</definedName>
    <definedName name="Excel_BuiltIn_Print_Area_11" localSheetId="11">#REF!</definedName>
    <definedName name="Excel_BuiltIn_Print_Area_11" localSheetId="16">#REF!</definedName>
    <definedName name="Excel_BuiltIn_Print_Area_11" localSheetId="8">#REF!</definedName>
    <definedName name="Excel_BuiltIn_Print_Area_11" localSheetId="20">#REF!</definedName>
    <definedName name="Excel_BuiltIn_Print_Area_11" localSheetId="19">#REF!</definedName>
    <definedName name="Excel_BuiltIn_Print_Area_11" localSheetId="14">#REF!</definedName>
    <definedName name="Excel_BuiltIn_Print_Area_11" localSheetId="6">#REF!</definedName>
    <definedName name="Excel_BuiltIn_Print_Area_11" localSheetId="13">#REF!</definedName>
    <definedName name="Excel_BuiltIn_Print_Area_11" localSheetId="10">#REF!</definedName>
    <definedName name="Excel_BuiltIn_Print_Area_11" localSheetId="2">#REF!</definedName>
    <definedName name="Excel_BuiltIn_Print_Area_11" localSheetId="15">#REF!</definedName>
    <definedName name="Excel_BuiltIn_Print_Area_11" localSheetId="3">#REF!</definedName>
    <definedName name="Excel_BuiltIn_Print_Area_11" localSheetId="18">#REF!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2">#REF!</definedName>
    <definedName name="Excel_BuiltIn_Print_Area_12" localSheetId="5">#REF!</definedName>
    <definedName name="Excel_BuiltIn_Print_Area_12" localSheetId="4">#REF!</definedName>
    <definedName name="Excel_BuiltIn_Print_Area_12" localSheetId="9">#REF!</definedName>
    <definedName name="Excel_BuiltIn_Print_Area_12" localSheetId="21">#REF!</definedName>
    <definedName name="Excel_BuiltIn_Print_Area_12" localSheetId="17">#REF!</definedName>
    <definedName name="Excel_BuiltIn_Print_Area_12" localSheetId="11">#REF!</definedName>
    <definedName name="Excel_BuiltIn_Print_Area_12" localSheetId="16">#REF!</definedName>
    <definedName name="Excel_BuiltIn_Print_Area_12" localSheetId="8">#REF!</definedName>
    <definedName name="Excel_BuiltIn_Print_Area_12" localSheetId="20">#REF!</definedName>
    <definedName name="Excel_BuiltIn_Print_Area_12" localSheetId="19">#REF!</definedName>
    <definedName name="Excel_BuiltIn_Print_Area_12" localSheetId="14">#REF!</definedName>
    <definedName name="Excel_BuiltIn_Print_Area_12" localSheetId="6">#REF!</definedName>
    <definedName name="Excel_BuiltIn_Print_Area_12" localSheetId="13">#REF!</definedName>
    <definedName name="Excel_BuiltIn_Print_Area_12" localSheetId="10">#REF!</definedName>
    <definedName name="Excel_BuiltIn_Print_Area_12" localSheetId="2">#REF!</definedName>
    <definedName name="Excel_BuiltIn_Print_Area_12" localSheetId="15">#REF!</definedName>
    <definedName name="Excel_BuiltIn_Print_Area_12" localSheetId="3">#REF!</definedName>
    <definedName name="Excel_BuiltIn_Print_Area_12" localSheetId="18">#REF!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2">#REF!</definedName>
    <definedName name="Excel_BuiltIn_Print_Area_13" localSheetId="5">#REF!</definedName>
    <definedName name="Excel_BuiltIn_Print_Area_13" localSheetId="4">#REF!</definedName>
    <definedName name="Excel_BuiltIn_Print_Area_13" localSheetId="9">#REF!</definedName>
    <definedName name="Excel_BuiltIn_Print_Area_13" localSheetId="21">#REF!</definedName>
    <definedName name="Excel_BuiltIn_Print_Area_13" localSheetId="17">#REF!</definedName>
    <definedName name="Excel_BuiltIn_Print_Area_13" localSheetId="11">#REF!</definedName>
    <definedName name="Excel_BuiltIn_Print_Area_13" localSheetId="16">#REF!</definedName>
    <definedName name="Excel_BuiltIn_Print_Area_13" localSheetId="8">#REF!</definedName>
    <definedName name="Excel_BuiltIn_Print_Area_13" localSheetId="20">#REF!</definedName>
    <definedName name="Excel_BuiltIn_Print_Area_13" localSheetId="19">#REF!</definedName>
    <definedName name="Excel_BuiltIn_Print_Area_13" localSheetId="14">#REF!</definedName>
    <definedName name="Excel_BuiltIn_Print_Area_13" localSheetId="6">#REF!</definedName>
    <definedName name="Excel_BuiltIn_Print_Area_13" localSheetId="13">#REF!</definedName>
    <definedName name="Excel_BuiltIn_Print_Area_13" localSheetId="10">#REF!</definedName>
    <definedName name="Excel_BuiltIn_Print_Area_13" localSheetId="2">#REF!</definedName>
    <definedName name="Excel_BuiltIn_Print_Area_13" localSheetId="15">#REF!</definedName>
    <definedName name="Excel_BuiltIn_Print_Area_13" localSheetId="3">#REF!</definedName>
    <definedName name="Excel_BuiltIn_Print_Area_13" localSheetId="18">#REF!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2">#REF!</definedName>
    <definedName name="Excel_BuiltIn_Print_Area_16" localSheetId="5">#REF!</definedName>
    <definedName name="Excel_BuiltIn_Print_Area_16" localSheetId="4">#REF!</definedName>
    <definedName name="Excel_BuiltIn_Print_Area_16" localSheetId="9">#REF!</definedName>
    <definedName name="Excel_BuiltIn_Print_Area_16" localSheetId="21">#REF!</definedName>
    <definedName name="Excel_BuiltIn_Print_Area_16" localSheetId="17">#REF!</definedName>
    <definedName name="Excel_BuiltIn_Print_Area_16" localSheetId="11">#REF!</definedName>
    <definedName name="Excel_BuiltIn_Print_Area_16" localSheetId="16">#REF!</definedName>
    <definedName name="Excel_BuiltIn_Print_Area_16" localSheetId="8">#REF!</definedName>
    <definedName name="Excel_BuiltIn_Print_Area_16" localSheetId="20">#REF!</definedName>
    <definedName name="Excel_BuiltIn_Print_Area_16" localSheetId="19">#REF!</definedName>
    <definedName name="Excel_BuiltIn_Print_Area_16" localSheetId="14">#REF!</definedName>
    <definedName name="Excel_BuiltIn_Print_Area_16" localSheetId="6">#REF!</definedName>
    <definedName name="Excel_BuiltIn_Print_Area_16" localSheetId="13">#REF!</definedName>
    <definedName name="Excel_BuiltIn_Print_Area_16" localSheetId="10">#REF!</definedName>
    <definedName name="Excel_BuiltIn_Print_Area_16" localSheetId="2">#REF!</definedName>
    <definedName name="Excel_BuiltIn_Print_Area_16" localSheetId="15">#REF!</definedName>
    <definedName name="Excel_BuiltIn_Print_Area_16" localSheetId="3">#REF!</definedName>
    <definedName name="Excel_BuiltIn_Print_Area_16" localSheetId="18">#REF!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2">#REF!</definedName>
    <definedName name="Excel_BuiltIn_Print_Area_19" localSheetId="5">#REF!</definedName>
    <definedName name="Excel_BuiltIn_Print_Area_19" localSheetId="4">#REF!</definedName>
    <definedName name="Excel_BuiltIn_Print_Area_19" localSheetId="9">#REF!</definedName>
    <definedName name="Excel_BuiltIn_Print_Area_19" localSheetId="21">#REF!</definedName>
    <definedName name="Excel_BuiltIn_Print_Area_19" localSheetId="17">#REF!</definedName>
    <definedName name="Excel_BuiltIn_Print_Area_19" localSheetId="11">#REF!</definedName>
    <definedName name="Excel_BuiltIn_Print_Area_19" localSheetId="16">#REF!</definedName>
    <definedName name="Excel_BuiltIn_Print_Area_19" localSheetId="8">#REF!</definedName>
    <definedName name="Excel_BuiltIn_Print_Area_19" localSheetId="20">#REF!</definedName>
    <definedName name="Excel_BuiltIn_Print_Area_19" localSheetId="19">#REF!</definedName>
    <definedName name="Excel_BuiltIn_Print_Area_19" localSheetId="14">#REF!</definedName>
    <definedName name="Excel_BuiltIn_Print_Area_19" localSheetId="6">#REF!</definedName>
    <definedName name="Excel_BuiltIn_Print_Area_19" localSheetId="13">#REF!</definedName>
    <definedName name="Excel_BuiltIn_Print_Area_19" localSheetId="10">#REF!</definedName>
    <definedName name="Excel_BuiltIn_Print_Area_19" localSheetId="2">#REF!</definedName>
    <definedName name="Excel_BuiltIn_Print_Area_19" localSheetId="15">#REF!</definedName>
    <definedName name="Excel_BuiltIn_Print_Area_19" localSheetId="3">#REF!</definedName>
    <definedName name="Excel_BuiltIn_Print_Area_19" localSheetId="18">#REF!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2">#REF!</definedName>
    <definedName name="Excel_BuiltIn_Print_Area_20" localSheetId="5">#REF!</definedName>
    <definedName name="Excel_BuiltIn_Print_Area_20" localSheetId="4">#REF!</definedName>
    <definedName name="Excel_BuiltIn_Print_Area_20" localSheetId="9">#REF!</definedName>
    <definedName name="Excel_BuiltIn_Print_Area_20" localSheetId="21">#REF!</definedName>
    <definedName name="Excel_BuiltIn_Print_Area_20" localSheetId="17">#REF!</definedName>
    <definedName name="Excel_BuiltIn_Print_Area_20" localSheetId="11">#REF!</definedName>
    <definedName name="Excel_BuiltIn_Print_Area_20" localSheetId="16">#REF!</definedName>
    <definedName name="Excel_BuiltIn_Print_Area_20" localSheetId="8">#REF!</definedName>
    <definedName name="Excel_BuiltIn_Print_Area_20" localSheetId="20">#REF!</definedName>
    <definedName name="Excel_BuiltIn_Print_Area_20" localSheetId="19">#REF!</definedName>
    <definedName name="Excel_BuiltIn_Print_Area_20" localSheetId="14">#REF!</definedName>
    <definedName name="Excel_BuiltIn_Print_Area_20" localSheetId="6">#REF!</definedName>
    <definedName name="Excel_BuiltIn_Print_Area_20" localSheetId="13">#REF!</definedName>
    <definedName name="Excel_BuiltIn_Print_Area_20" localSheetId="10">#REF!</definedName>
    <definedName name="Excel_BuiltIn_Print_Area_20" localSheetId="2">#REF!</definedName>
    <definedName name="Excel_BuiltIn_Print_Area_20" localSheetId="15">#REF!</definedName>
    <definedName name="Excel_BuiltIn_Print_Area_20" localSheetId="3">#REF!</definedName>
    <definedName name="Excel_BuiltIn_Print_Area_20" localSheetId="18">#REF!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2">#REF!</definedName>
    <definedName name="Excel_BuiltIn_Print_Area_21" localSheetId="5">#REF!</definedName>
    <definedName name="Excel_BuiltIn_Print_Area_21" localSheetId="4">#REF!</definedName>
    <definedName name="Excel_BuiltIn_Print_Area_21" localSheetId="9">#REF!</definedName>
    <definedName name="Excel_BuiltIn_Print_Area_21" localSheetId="21">#REF!</definedName>
    <definedName name="Excel_BuiltIn_Print_Area_21" localSheetId="17">#REF!</definedName>
    <definedName name="Excel_BuiltIn_Print_Area_21" localSheetId="11">#REF!</definedName>
    <definedName name="Excel_BuiltIn_Print_Area_21" localSheetId="16">#REF!</definedName>
    <definedName name="Excel_BuiltIn_Print_Area_21" localSheetId="8">#REF!</definedName>
    <definedName name="Excel_BuiltIn_Print_Area_21" localSheetId="20">#REF!</definedName>
    <definedName name="Excel_BuiltIn_Print_Area_21" localSheetId="19">#REF!</definedName>
    <definedName name="Excel_BuiltIn_Print_Area_21" localSheetId="14">#REF!</definedName>
    <definedName name="Excel_BuiltIn_Print_Area_21" localSheetId="6">#REF!</definedName>
    <definedName name="Excel_BuiltIn_Print_Area_21" localSheetId="13">#REF!</definedName>
    <definedName name="Excel_BuiltIn_Print_Area_21" localSheetId="10">#REF!</definedName>
    <definedName name="Excel_BuiltIn_Print_Area_21" localSheetId="2">#REF!</definedName>
    <definedName name="Excel_BuiltIn_Print_Area_21" localSheetId="15">#REF!</definedName>
    <definedName name="Excel_BuiltIn_Print_Area_21" localSheetId="3">#REF!</definedName>
    <definedName name="Excel_BuiltIn_Print_Area_21" localSheetId="18">#REF!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2">#REF!</definedName>
    <definedName name="Excel_BuiltIn_Print_Area_4" localSheetId="5">#REF!</definedName>
    <definedName name="Excel_BuiltIn_Print_Area_4" localSheetId="4">#REF!</definedName>
    <definedName name="Excel_BuiltIn_Print_Area_4" localSheetId="9">#REF!</definedName>
    <definedName name="Excel_BuiltIn_Print_Area_4" localSheetId="21">#REF!</definedName>
    <definedName name="Excel_BuiltIn_Print_Area_4" localSheetId="17">#REF!</definedName>
    <definedName name="Excel_BuiltIn_Print_Area_4" localSheetId="11">#REF!</definedName>
    <definedName name="Excel_BuiltIn_Print_Area_4" localSheetId="16">#REF!</definedName>
    <definedName name="Excel_BuiltIn_Print_Area_4" localSheetId="8">#REF!</definedName>
    <definedName name="Excel_BuiltIn_Print_Area_4" localSheetId="20">#REF!</definedName>
    <definedName name="Excel_BuiltIn_Print_Area_4" localSheetId="19">#REF!</definedName>
    <definedName name="Excel_BuiltIn_Print_Area_4" localSheetId="14">#REF!</definedName>
    <definedName name="Excel_BuiltIn_Print_Area_4" localSheetId="6">#REF!</definedName>
    <definedName name="Excel_BuiltIn_Print_Area_4" localSheetId="13">#REF!</definedName>
    <definedName name="Excel_BuiltIn_Print_Area_4" localSheetId="10">#REF!</definedName>
    <definedName name="Excel_BuiltIn_Print_Area_4" localSheetId="2">#REF!</definedName>
    <definedName name="Excel_BuiltIn_Print_Area_4" localSheetId="15">#REF!</definedName>
    <definedName name="Excel_BuiltIn_Print_Area_4" localSheetId="3">#REF!</definedName>
    <definedName name="Excel_BuiltIn_Print_Area_4" localSheetId="18">#REF!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2">#REF!</definedName>
    <definedName name="Excel_BuiltIn_Print_Area_5" localSheetId="5">#REF!</definedName>
    <definedName name="Excel_BuiltIn_Print_Area_5" localSheetId="4">#REF!</definedName>
    <definedName name="Excel_BuiltIn_Print_Area_5" localSheetId="9">#REF!</definedName>
    <definedName name="Excel_BuiltIn_Print_Area_5" localSheetId="21">#REF!</definedName>
    <definedName name="Excel_BuiltIn_Print_Area_5" localSheetId="17">#REF!</definedName>
    <definedName name="Excel_BuiltIn_Print_Area_5" localSheetId="11">#REF!</definedName>
    <definedName name="Excel_BuiltIn_Print_Area_5" localSheetId="16">#REF!</definedName>
    <definedName name="Excel_BuiltIn_Print_Area_5" localSheetId="8">#REF!</definedName>
    <definedName name="Excel_BuiltIn_Print_Area_5" localSheetId="20">#REF!</definedName>
    <definedName name="Excel_BuiltIn_Print_Area_5" localSheetId="19">#REF!</definedName>
    <definedName name="Excel_BuiltIn_Print_Area_5" localSheetId="14">#REF!</definedName>
    <definedName name="Excel_BuiltIn_Print_Area_5" localSheetId="6">#REF!</definedName>
    <definedName name="Excel_BuiltIn_Print_Area_5" localSheetId="13">#REF!</definedName>
    <definedName name="Excel_BuiltIn_Print_Area_5" localSheetId="10">#REF!</definedName>
    <definedName name="Excel_BuiltIn_Print_Area_5" localSheetId="2">#REF!</definedName>
    <definedName name="Excel_BuiltIn_Print_Area_5" localSheetId="15">#REF!</definedName>
    <definedName name="Excel_BuiltIn_Print_Area_5" localSheetId="3">#REF!</definedName>
    <definedName name="Excel_BuiltIn_Print_Area_5" localSheetId="18">#REF!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2">#REF!</definedName>
    <definedName name="Excel_BuiltIn_Print_Area_9" localSheetId="5">#REF!</definedName>
    <definedName name="Excel_BuiltIn_Print_Area_9" localSheetId="4">#REF!</definedName>
    <definedName name="Excel_BuiltIn_Print_Area_9" localSheetId="9">#REF!</definedName>
    <definedName name="Excel_BuiltIn_Print_Area_9" localSheetId="21">#REF!</definedName>
    <definedName name="Excel_BuiltIn_Print_Area_9" localSheetId="17">#REF!</definedName>
    <definedName name="Excel_BuiltIn_Print_Area_9" localSheetId="11">#REF!</definedName>
    <definedName name="Excel_BuiltIn_Print_Area_9" localSheetId="16">#REF!</definedName>
    <definedName name="Excel_BuiltIn_Print_Area_9" localSheetId="8">#REF!</definedName>
    <definedName name="Excel_BuiltIn_Print_Area_9" localSheetId="20">#REF!</definedName>
    <definedName name="Excel_BuiltIn_Print_Area_9" localSheetId="19">#REF!</definedName>
    <definedName name="Excel_BuiltIn_Print_Area_9" localSheetId="14">#REF!</definedName>
    <definedName name="Excel_BuiltIn_Print_Area_9" localSheetId="6">#REF!</definedName>
    <definedName name="Excel_BuiltIn_Print_Area_9" localSheetId="13">#REF!</definedName>
    <definedName name="Excel_BuiltIn_Print_Area_9" localSheetId="10">#REF!</definedName>
    <definedName name="Excel_BuiltIn_Print_Area_9" localSheetId="2">#REF!</definedName>
    <definedName name="Excel_BuiltIn_Print_Area_9" localSheetId="15">#REF!</definedName>
    <definedName name="Excel_BuiltIn_Print_Area_9" localSheetId="3">#REF!</definedName>
    <definedName name="Excel_BuiltIn_Print_Area_9" localSheetId="18">#REF!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12">#REF!</definedName>
    <definedName name="LL" localSheetId="21">#REF!</definedName>
    <definedName name="LL">#REF!</definedName>
    <definedName name="_xlnm.Print_Area" localSheetId="12">'1.GÜN START LİSTE'!$A$1:$M$56</definedName>
    <definedName name="_xlnm.Print_Area" localSheetId="5">'100m.Eng.-yok'!$A$1:$P$46</definedName>
    <definedName name="_xlnm.Print_Area" localSheetId="4">'100m+'!$A$1:$P$46</definedName>
    <definedName name="_xlnm.Print_Area" localSheetId="9">'1500m+'!$A$1:$P$50</definedName>
    <definedName name="_xlnm.Print_Area" localSheetId="21">'2.GÜN START LİSTE'!$A$1:$M$45</definedName>
    <definedName name="_xlnm.Print_Area" localSheetId="17">'200m'!$A$1:$P$46</definedName>
    <definedName name="_xlnm.Print_Area" localSheetId="11">'3000m.Eng.-yok+'!$A$1:$P$50</definedName>
    <definedName name="_xlnm.Print_Area" localSheetId="16">'400m.Eng.'!$A$1:$P$46</definedName>
    <definedName name="_xlnm.Print_Area" localSheetId="8">'400m+'!$A$1:$P$46</definedName>
    <definedName name="_xlnm.Print_Area" localSheetId="20">'5000m'!$A$1:$P$50</definedName>
    <definedName name="_xlnm.Print_Area" localSheetId="19">'800m.'!$A$1:$P$49</definedName>
    <definedName name="_xlnm.Print_Area" localSheetId="14">'Cirit'!$A$1:$P$45</definedName>
    <definedName name="_xlnm.Print_Area" localSheetId="6">'Çekiç-yok'!$A$1:$P$45</definedName>
    <definedName name="_xlnm.Print_Area" localSheetId="13">'Disk-yok'!$A$1:$P$45</definedName>
    <definedName name="_xlnm.Print_Area" localSheetId="10">'Gülle-yok+'!$A$1:$P$45</definedName>
    <definedName name="_xlnm.Print_Area" localSheetId="2">'KAYIT LİSTESİ'!$A$1:$L$39</definedName>
    <definedName name="_xlnm.Print_Area" localSheetId="15">'Sırık'!$A$1:$AC$35</definedName>
    <definedName name="_xlnm.Print_Area" localSheetId="3">'Uzun+'!$A$1:$P$45</definedName>
    <definedName name="_xlnm.Print_Area" localSheetId="18">'Üçadım'!$A$1:$P$45</definedName>
    <definedName name="_xlnm.Print_Area" localSheetId="7">'Yüksek-yok'!$A$1:$AA$34</definedName>
    <definedName name="_xlnm.Print_Titles" localSheetId="2">'KAYIT LİSTESİ'!$1:$3</definedName>
  </definedNames>
  <calcPr fullCalcOnLoad="1"/>
</workbook>
</file>

<file path=xl/sharedStrings.xml><?xml version="1.0" encoding="utf-8"?>
<sst xmlns="http://schemas.openxmlformats.org/spreadsheetml/2006/main" count="6215" uniqueCount="885">
  <si>
    <t>Baş Hakem</t>
  </si>
  <si>
    <t>Lider</t>
  </si>
  <si>
    <t>Sekreter</t>
  </si>
  <si>
    <t>Hakem</t>
  </si>
  <si>
    <t>Müsabaka 
Direktörü</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</si>
  <si>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</si>
  <si>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</si>
  <si>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</si>
  <si>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</si>
  <si>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</si>
  <si>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</si>
  <si>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</si>
  <si>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</si>
  <si>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</si>
  <si>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</si>
  <si>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</si>
  <si>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</si>
  <si>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</si>
  <si>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</si>
  <si>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</si>
  <si>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</si>
  <si>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</si>
  <si>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</si>
  <si>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</si>
  <si>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</si>
  <si>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</si>
  <si>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</si>
  <si>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</si>
  <si>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</si>
  <si>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</si>
  <si>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</si>
  <si>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</si>
  <si>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</si>
  <si>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</si>
  <si>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</si>
  <si>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</si>
  <si>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</si>
  <si>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</si>
  <si>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TR    : Türkiye Rekoru</t>
  </si>
  <si>
    <t>TGR : Türkiye Gençler Rekoru</t>
  </si>
  <si>
    <t>TYR : Türkiye Yıldızlar Rekoru</t>
  </si>
  <si>
    <t>Türkiye Rekoru Kısaltmaları</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</si>
  <si>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</si>
  <si>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</si>
  <si>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</si>
  <si>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</si>
  <si>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</si>
  <si>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</si>
  <si>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</si>
  <si>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</si>
  <si>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</si>
  <si>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</si>
  <si>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</si>
  <si>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</si>
  <si>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</si>
  <si>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</si>
  <si>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</si>
  <si>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</si>
  <si>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</si>
  <si>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</si>
  <si>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</si>
  <si>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</si>
  <si>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</si>
  <si>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</si>
  <si>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</si>
  <si>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</si>
  <si>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</si>
  <si>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</si>
  <si>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</si>
  <si>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</si>
  <si>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</si>
  <si>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</si>
  <si>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</si>
  <si>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</si>
  <si>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</si>
  <si>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</si>
  <si>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</si>
  <si>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</si>
  <si>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</si>
  <si>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</si>
  <si>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</si>
  <si>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</si>
  <si>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</si>
  <si>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</si>
  <si>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</si>
  <si>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</si>
  <si>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</si>
  <si>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</si>
  <si>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</si>
  <si>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</si>
  <si>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</si>
  <si>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</si>
  <si>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</si>
  <si>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</si>
  <si>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</si>
  <si>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</si>
  <si>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</si>
  <si>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</si>
  <si>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</si>
  <si>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</si>
  <si>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</si>
  <si>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</si>
  <si>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</si>
  <si>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</si>
  <si>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</si>
  <si>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</si>
  <si>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</si>
  <si>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</si>
  <si>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</si>
  <si>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</si>
  <si>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t>Diskalifiye Nedenleri ve Kural Numaraları</t>
  </si>
  <si>
    <t>TC NO</t>
  </si>
  <si>
    <r>
      <rPr>
        <b/>
        <sz val="9"/>
        <color indexed="9"/>
        <rFont val="Cambria"/>
        <family val="1"/>
      </rPr>
      <t>Rüzgar</t>
    </r>
    <r>
      <rPr>
        <b/>
        <sz val="9"/>
        <color indexed="8"/>
        <rFont val="Cambria"/>
        <family val="1"/>
      </rPr>
      <t xml:space="preserve">
ATMA KG.</t>
    </r>
  </si>
  <si>
    <t>800M</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</si>
  <si>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</si>
  <si>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</si>
  <si>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</si>
  <si>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</si>
  <si>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</si>
  <si>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</si>
  <si>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</si>
  <si>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</si>
  <si>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</si>
  <si>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</si>
  <si>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</si>
  <si>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</si>
  <si>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</si>
  <si>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</si>
  <si>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</si>
  <si>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</si>
  <si>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</si>
  <si>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</si>
  <si>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</si>
  <si>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</si>
  <si>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</si>
  <si>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</si>
  <si>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</si>
  <si>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</si>
  <si>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</si>
  <si>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</si>
  <si>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</si>
  <si>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</si>
  <si>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</si>
  <si>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</si>
  <si>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</si>
  <si>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</si>
  <si>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</si>
  <si>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</si>
  <si>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</si>
  <si>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</si>
  <si>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</si>
  <si>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</si>
  <si>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</si>
  <si>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</si>
  <si>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</si>
  <si>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</si>
  <si>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</si>
  <si>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</si>
  <si>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</si>
  <si>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</si>
  <si>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</si>
  <si>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</si>
  <si>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</si>
  <si>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</si>
  <si>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</si>
  <si>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</si>
  <si>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</si>
  <si>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</si>
  <si>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</si>
  <si>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</si>
  <si>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</si>
  <si>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</si>
  <si>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</si>
  <si>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</si>
  <si>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</si>
  <si>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</si>
  <si>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</si>
  <si>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</si>
  <si>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</si>
  <si>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</si>
  <si>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</si>
  <si>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</si>
  <si>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</si>
  <si>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</si>
  <si>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</si>
  <si>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</si>
  <si>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</si>
  <si>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</si>
  <si>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800M-3-7</t>
  </si>
  <si>
    <t>800M-3-8</t>
  </si>
  <si>
    <t>100 METRE</t>
  </si>
  <si>
    <t>YÜKSEK ATLAMA</t>
  </si>
  <si>
    <t>800 METRE</t>
  </si>
  <si>
    <t>UZUN ATLAMA</t>
  </si>
  <si>
    <t>Puan</t>
  </si>
  <si>
    <t>100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</si>
  <si>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</si>
  <si>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</si>
  <si>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</si>
  <si>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</si>
  <si>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</si>
  <si>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</si>
  <si>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</si>
  <si>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</si>
  <si>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</si>
  <si>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</si>
  <si>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</si>
  <si>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</si>
  <si>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</si>
  <si>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</si>
  <si>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</si>
  <si>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</si>
  <si>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</si>
  <si>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</si>
  <si>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</si>
  <si>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</si>
  <si>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</si>
  <si>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</si>
  <si>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</si>
  <si>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</si>
  <si>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</si>
  <si>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</si>
  <si>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</si>
  <si>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</si>
  <si>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</si>
  <si>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</si>
  <si>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</si>
  <si>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</si>
  <si>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</si>
  <si>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</si>
  <si>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</si>
  <si>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</si>
  <si>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</si>
  <si>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</si>
  <si>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</si>
  <si>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</si>
  <si>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</si>
  <si>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</si>
  <si>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</si>
  <si>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</si>
  <si>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</si>
  <si>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</si>
  <si>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</si>
  <si>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</si>
  <si>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</si>
  <si>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</si>
  <si>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</si>
  <si>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</si>
  <si>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</si>
  <si>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</si>
  <si>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</si>
  <si>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</si>
  <si>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</si>
  <si>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</si>
  <si>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</si>
  <si>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</si>
  <si>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</si>
  <si>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</si>
  <si>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</si>
  <si>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</si>
  <si>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</si>
  <si>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</si>
  <si>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</si>
  <si>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</si>
  <si>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</si>
  <si>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</si>
  <si>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200 METRE</t>
  </si>
  <si>
    <t>200M-1-7</t>
  </si>
  <si>
    <t>200M-1-8</t>
  </si>
  <si>
    <t>200M-2-7</t>
  </si>
  <si>
    <t>200M-2-8</t>
  </si>
  <si>
    <t>200M-3-7</t>
  </si>
  <si>
    <t>200M-3-8</t>
  </si>
  <si>
    <t>PİST</t>
  </si>
  <si>
    <t>ARA DERECE</t>
  </si>
  <si>
    <t>Rüzgar:</t>
  </si>
  <si>
    <t>RÜZGAR</t>
  </si>
  <si>
    <t>A  T  M  A  L  A  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</si>
  <si>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</si>
  <si>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</si>
  <si>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</si>
  <si>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</si>
  <si>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</si>
  <si>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</si>
  <si>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</si>
  <si>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</si>
  <si>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</si>
  <si>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</si>
  <si>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</si>
  <si>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</si>
  <si>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</si>
  <si>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</si>
  <si>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</si>
  <si>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</si>
  <si>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</si>
  <si>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</si>
  <si>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</si>
  <si>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</si>
  <si>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</si>
  <si>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</si>
  <si>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</si>
  <si>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</si>
  <si>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</si>
  <si>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</si>
  <si>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</si>
  <si>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</si>
  <si>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</si>
  <si>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</si>
  <si>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 METRE</t>
  </si>
  <si>
    <t>4X400 METRE</t>
  </si>
  <si>
    <t>400 METRE ENGELLİ</t>
  </si>
  <si>
    <t>3000 METRE</t>
  </si>
  <si>
    <t>5000 METRE</t>
  </si>
  <si>
    <t>3000 METRE ENGELLİ</t>
  </si>
  <si>
    <t>110M.ENG</t>
  </si>
  <si>
    <t>İli-Takımı</t>
  </si>
  <si>
    <t>TÜRKİYE REKORU</t>
  </si>
  <si>
    <t>4. SERİ</t>
  </si>
  <si>
    <t>Tr.Rekoru:</t>
  </si>
  <si>
    <t>100M-4-1</t>
  </si>
  <si>
    <t>100M-4-2</t>
  </si>
  <si>
    <t>100M-4-3</t>
  </si>
  <si>
    <t>100M-4-4</t>
  </si>
  <si>
    <t>100M-4-5</t>
  </si>
  <si>
    <t>100M-4-6</t>
  </si>
  <si>
    <t>100M-4-7</t>
  </si>
  <si>
    <t>100M-4-8</t>
  </si>
  <si>
    <t>200M-4-1</t>
  </si>
  <si>
    <t>200M-4-2</t>
  </si>
  <si>
    <t>200M-4-3</t>
  </si>
  <si>
    <t>200M-4-4</t>
  </si>
  <si>
    <t>200M-4-5</t>
  </si>
  <si>
    <t>200M-4-6</t>
  </si>
  <si>
    <t>200M-4-7</t>
  </si>
  <si>
    <t>200M-4-8</t>
  </si>
  <si>
    <t>400M-4-1</t>
  </si>
  <si>
    <t>400M-4-2</t>
  </si>
  <si>
    <t>400M-4-3</t>
  </si>
  <si>
    <t>400M-4-4</t>
  </si>
  <si>
    <t>400M-4-5</t>
  </si>
  <si>
    <t>400M-4-6</t>
  </si>
  <si>
    <t>400M-4-7</t>
  </si>
  <si>
    <t>400M-4-8</t>
  </si>
  <si>
    <t>800M-1-9</t>
  </si>
  <si>
    <t>800M-1-10</t>
  </si>
  <si>
    <t>800M-1-11</t>
  </si>
  <si>
    <t>800M-1-12</t>
  </si>
  <si>
    <t>800M-2-9</t>
  </si>
  <si>
    <t>800M-2-10</t>
  </si>
  <si>
    <t>800M-2-11</t>
  </si>
  <si>
    <t>800M-2-12</t>
  </si>
  <si>
    <t>800M-3-9</t>
  </si>
  <si>
    <t>800M-3-10</t>
  </si>
  <si>
    <t>800M-3-11</t>
  </si>
  <si>
    <t>800M-3-12</t>
  </si>
  <si>
    <t>UZUN-26</t>
  </si>
  <si>
    <t>UZUN-27</t>
  </si>
  <si>
    <t>UZUN-28</t>
  </si>
  <si>
    <t>UZUN-29</t>
  </si>
  <si>
    <t>UZUN-30</t>
  </si>
  <si>
    <t>UZUN-31</t>
  </si>
  <si>
    <t>UZUN-32</t>
  </si>
  <si>
    <t>UZUN-33</t>
  </si>
  <si>
    <t>UZUN-34</t>
  </si>
  <si>
    <t>UZUN-35</t>
  </si>
  <si>
    <t>UZUN-36</t>
  </si>
  <si>
    <t>UZUN-37</t>
  </si>
  <si>
    <t>GÜLLE-26</t>
  </si>
  <si>
    <t>GÜLLE-27</t>
  </si>
  <si>
    <t>GÜLLE-28</t>
  </si>
  <si>
    <t>GÜLLE-29</t>
  </si>
  <si>
    <t>GÜLLE-30</t>
  </si>
  <si>
    <t>GÜLLE-31</t>
  </si>
  <si>
    <t>GÜLLE-32</t>
  </si>
  <si>
    <t>GÜLLE-33</t>
  </si>
  <si>
    <t>GÜLLE-34</t>
  </si>
  <si>
    <t>GÜLLE-35</t>
  </si>
  <si>
    <t>GÜLLE-36</t>
  </si>
  <si>
    <t>GÜLLE-37</t>
  </si>
  <si>
    <t>ÇEKİÇ-26</t>
  </si>
  <si>
    <t>ÇEKİÇ-27</t>
  </si>
  <si>
    <t>ÇEKİÇ-28</t>
  </si>
  <si>
    <t>ÇEKİÇ-29</t>
  </si>
  <si>
    <t>ÇEKİÇ-30</t>
  </si>
  <si>
    <t>ÇEKİÇ-31</t>
  </si>
  <si>
    <t>ÇEKİÇ-32</t>
  </si>
  <si>
    <t>ÇEKİÇ-33</t>
  </si>
  <si>
    <t>ÇEKİÇ-34</t>
  </si>
  <si>
    <t>ÇEKİÇ-35</t>
  </si>
  <si>
    <t>ÇEKİÇ-36</t>
  </si>
  <si>
    <t>ÇEKİÇ-37</t>
  </si>
  <si>
    <t>1500M-1-13</t>
  </si>
  <si>
    <t>1500M-1-14</t>
  </si>
  <si>
    <t>1500M-1-15</t>
  </si>
  <si>
    <t>1500M-1-16</t>
  </si>
  <si>
    <t>1500M-1-17</t>
  </si>
  <si>
    <t>1500M-1-18</t>
  </si>
  <si>
    <t>1500M-1-19</t>
  </si>
  <si>
    <t>1500M-1-20</t>
  </si>
  <si>
    <t>1500M-2-13</t>
  </si>
  <si>
    <t>1500M-2-14</t>
  </si>
  <si>
    <t>1500M-2-15</t>
  </si>
  <si>
    <t>1500M-2-16</t>
  </si>
  <si>
    <t>1500M-2-17</t>
  </si>
  <si>
    <t>1500M-2-18</t>
  </si>
  <si>
    <t>1500M-2-19</t>
  </si>
  <si>
    <t>1500M-2-20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</si>
  <si>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</si>
  <si>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</si>
  <si>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</si>
  <si>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</si>
  <si>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</si>
  <si>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</si>
  <si>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</si>
  <si>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</si>
  <si>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</si>
  <si>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</si>
  <si>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</si>
  <si>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</si>
  <si>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</si>
  <si>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</si>
  <si>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</si>
  <si>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</si>
  <si>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</si>
  <si>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</si>
  <si>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</si>
  <si>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</si>
  <si>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</si>
  <si>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</si>
  <si>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</si>
  <si>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</si>
  <si>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</si>
  <si>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Yüksek-26</t>
  </si>
  <si>
    <t>Türkiye Atletizm Federasyonu Başkanlığı
Ankara</t>
  </si>
  <si>
    <t>Katılan Takım Sayısı :</t>
  </si>
  <si>
    <t>Baraj :</t>
  </si>
  <si>
    <t>Baraj  :</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</si>
  <si>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</si>
  <si>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</si>
  <si>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</si>
  <si>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</si>
  <si>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</si>
  <si>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</si>
  <si>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</si>
  <si>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</si>
  <si>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</si>
  <si>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</si>
  <si>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</si>
  <si>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</si>
  <si>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</si>
  <si>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</si>
  <si>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</si>
  <si>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</si>
  <si>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</si>
  <si>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</si>
  <si>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</si>
  <si>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</si>
  <si>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</si>
  <si>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</si>
  <si>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</si>
  <si>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</si>
  <si>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</si>
  <si>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</si>
  <si>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</si>
  <si>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</si>
  <si>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</si>
  <si>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</si>
  <si>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</si>
  <si>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</si>
  <si>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3000M.ENG.-1-1</t>
  </si>
  <si>
    <t>3000M.ENG.-1-2</t>
  </si>
  <si>
    <t>3000M.ENG.-1-3</t>
  </si>
  <si>
    <t>3000M.ENG.-1-4</t>
  </si>
  <si>
    <t>3000M.ENG.-1-5</t>
  </si>
  <si>
    <t>3000M.ENG.-1-6</t>
  </si>
  <si>
    <t>3000M.ENG.-1-7</t>
  </si>
  <si>
    <t>3000M.ENG.-1-8</t>
  </si>
  <si>
    <t>3000M.ENG.-1-9</t>
  </si>
  <si>
    <t>3000M.ENG.-1-10</t>
  </si>
  <si>
    <t>3000M.ENG.-1-11</t>
  </si>
  <si>
    <t>3000M.ENG.-1-12</t>
  </si>
  <si>
    <t>3000M.ENG.-1-13</t>
  </si>
  <si>
    <t>3000M.ENG.-1-14</t>
  </si>
  <si>
    <t>3000M.ENG.-1-15</t>
  </si>
  <si>
    <t>3000M.ENG.-1-16</t>
  </si>
  <si>
    <t>3000M.ENG.-1-17</t>
  </si>
  <si>
    <t>3000M.ENG.-1-18</t>
  </si>
  <si>
    <t>3000M.ENG.-1-19</t>
  </si>
  <si>
    <t>3000M.ENG.-1-20</t>
  </si>
  <si>
    <t>3000M.ENG.-2-1</t>
  </si>
  <si>
    <t>3000M.ENG.-2-2</t>
  </si>
  <si>
    <t>3000M.ENG.-2-3</t>
  </si>
  <si>
    <t>3000M.ENG.-2-4</t>
  </si>
  <si>
    <t>3000M.ENG.-2-5</t>
  </si>
  <si>
    <t>3000M.ENG.-2-6</t>
  </si>
  <si>
    <t>3000M.ENG.-2-7</t>
  </si>
  <si>
    <t>3000M.ENG.-2-8</t>
  </si>
  <si>
    <t>3000M.ENG.-2-9</t>
  </si>
  <si>
    <t>3000M.ENG.-2-10</t>
  </si>
  <si>
    <t>3000M.ENG.-2-11</t>
  </si>
  <si>
    <t>3000M.ENG.-2-12</t>
  </si>
  <si>
    <t>3000M.ENG.-2-13</t>
  </si>
  <si>
    <t>3000M.ENG.-2-14</t>
  </si>
  <si>
    <t>3000M.ENG.-2-15</t>
  </si>
  <si>
    <t>3000M.ENG.-2-16</t>
  </si>
  <si>
    <t>3000M.ENG.-2-17</t>
  </si>
  <si>
    <t>3000M.ENG.-2-18</t>
  </si>
  <si>
    <t>3000M.ENG.-2-19</t>
  </si>
  <si>
    <t>3000M.ENG.-2-20</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</si>
  <si>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</si>
  <si>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</si>
  <si>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</si>
  <si>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</si>
  <si>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</si>
  <si>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</si>
  <si>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</si>
  <si>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</si>
  <si>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</si>
  <si>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</si>
  <si>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</si>
  <si>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</si>
  <si>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</si>
  <si>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</si>
  <si>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</si>
  <si>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</si>
  <si>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</si>
  <si>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Sırık-18</t>
  </si>
  <si>
    <t>Sırık-19</t>
  </si>
  <si>
    <t>Sırık-20</t>
  </si>
  <si>
    <t>Sırık-21</t>
  </si>
  <si>
    <t>Sırık-22</t>
  </si>
  <si>
    <t>Sırık-23</t>
  </si>
  <si>
    <t>Sırık-24</t>
  </si>
  <si>
    <t>Sırık-25</t>
  </si>
  <si>
    <t>Sırık-26</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</si>
  <si>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</si>
  <si>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</si>
  <si>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</si>
  <si>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</si>
  <si>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</si>
  <si>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</si>
  <si>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</si>
  <si>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</si>
  <si>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</si>
  <si>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</si>
  <si>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</si>
  <si>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</si>
  <si>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</si>
  <si>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</si>
  <si>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</si>
  <si>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</si>
  <si>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</si>
  <si>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</si>
  <si>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</si>
  <si>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</si>
  <si>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</si>
  <si>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</si>
  <si>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</si>
  <si>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</si>
  <si>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</si>
  <si>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</si>
  <si>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</si>
  <si>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</si>
  <si>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</si>
  <si>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</si>
  <si>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</si>
  <si>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</si>
  <si>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</si>
  <si>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</si>
  <si>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</si>
  <si>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</si>
  <si>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</si>
  <si>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KATILIM DERECESİ</t>
  </si>
  <si>
    <t>CİRİT-1</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</si>
  <si>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</si>
  <si>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</si>
  <si>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</si>
  <si>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</si>
  <si>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</si>
  <si>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</si>
  <si>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</si>
  <si>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</si>
  <si>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</si>
  <si>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</si>
  <si>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</si>
  <si>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</si>
  <si>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</si>
  <si>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</si>
  <si>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</si>
  <si>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</si>
  <si>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</si>
  <si>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</si>
  <si>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</si>
  <si>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</si>
  <si>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</si>
  <si>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</si>
  <si>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</si>
  <si>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</si>
  <si>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</si>
  <si>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</si>
  <si>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</si>
  <si>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</si>
  <si>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</si>
  <si>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</si>
  <si>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</si>
  <si>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</si>
  <si>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</si>
  <si>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</si>
  <si>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</si>
  <si>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</si>
  <si>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</si>
  <si>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</si>
  <si>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</si>
  <si>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</si>
  <si>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</si>
  <si>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</si>
  <si>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</si>
  <si>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</si>
  <si>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</si>
  <si>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</si>
  <si>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</si>
  <si>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</si>
  <si>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</si>
  <si>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</si>
  <si>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</si>
  <si>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</si>
  <si>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</si>
  <si>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</si>
  <si>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</si>
  <si>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</si>
  <si>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</si>
  <si>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</si>
  <si>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</si>
  <si>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</si>
  <si>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</si>
  <si>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100M.ENG.-4-1</t>
  </si>
  <si>
    <t>100M.ENG.-4-2</t>
  </si>
  <si>
    <t>100M.ENG.-4-3</t>
  </si>
  <si>
    <t>100M.ENG.-4-4</t>
  </si>
  <si>
    <t>100M.ENG.-4-5</t>
  </si>
  <si>
    <t>100M.ENG.-4-6</t>
  </si>
  <si>
    <t>100M.ENG.-4-7</t>
  </si>
  <si>
    <t>100M.ENG.-4-8</t>
  </si>
  <si>
    <t>YARIŞACAĞI 
BRANŞ</t>
  </si>
  <si>
    <t>EN İYİ DERECESİ</t>
  </si>
  <si>
    <t>SERİ</t>
  </si>
  <si>
    <t>KULVAR</t>
  </si>
  <si>
    <t>ATMA-ATLAMA SIRASI</t>
  </si>
  <si>
    <t>Federasyon Deneme Atletizm Yarışmaları</t>
  </si>
  <si>
    <t>İZMİR</t>
  </si>
  <si>
    <t>3000M-1-1</t>
  </si>
  <si>
    <t>3000M-1-2</t>
  </si>
  <si>
    <t>3000M-1-3</t>
  </si>
  <si>
    <t>3000M-1-4</t>
  </si>
  <si>
    <t>3000M-1-5</t>
  </si>
  <si>
    <t>3000M-1-6</t>
  </si>
  <si>
    <t>3000M-1-7</t>
  </si>
  <si>
    <t>3000M-1-8</t>
  </si>
  <si>
    <t>ÜÇADIM ATLAMA</t>
  </si>
  <si>
    <t>1.SERİ</t>
  </si>
  <si>
    <t>2.SERİ</t>
  </si>
  <si>
    <t>11.25-NORA GÜNER</t>
  </si>
  <si>
    <t>12.58-Nevin YANIT</t>
  </si>
  <si>
    <t>3:55.33-Süreyya AYHAN</t>
  </si>
  <si>
    <t>51.53-Pınar SAKA</t>
  </si>
  <si>
    <t>9:13.53-Gülcan MINGIR</t>
  </si>
  <si>
    <t>74.17-Tuğçe ŞAHUTOĞLU</t>
  </si>
  <si>
    <t xml:space="preserve"> 18.04-Emel DERELİ</t>
  </si>
  <si>
    <t xml:space="preserve"> 06.87-Karin Melis MEY</t>
  </si>
  <si>
    <t>01.94-Burcu AYHAN</t>
  </si>
  <si>
    <t>22.71-Nora GÜNER</t>
  </si>
  <si>
    <t>55.09-Nagihan KARADERE</t>
  </si>
  <si>
    <t>2:00.23-Merve AYDIN</t>
  </si>
  <si>
    <t>56.90-Aysel TAŞ</t>
  </si>
  <si>
    <t>64.25-Oksana MERT</t>
  </si>
  <si>
    <t>13.95-Sevim Sinmez SERBEST</t>
  </si>
  <si>
    <t xml:space="preserve"> 04.20-Tatiana KÖSTEM</t>
  </si>
  <si>
    <t>Büyük Bayanlar</t>
  </si>
  <si>
    <t>Federasyon Deneme Atletizm Yarışmaları
BÜYÜK BAYANLAR 2.GÜN START LİSTELERİ</t>
  </si>
  <si>
    <t>Yarışma : BÜYÜK BAYAN-200M</t>
  </si>
  <si>
    <t>Yarışma : BÜYÜK BAYAN-800M</t>
  </si>
  <si>
    <t>Yarışma : BÜYÜK BAYAN-400M.ENG.</t>
  </si>
  <si>
    <t>Yarışma : BÜYÜK BAYAN-3000M</t>
  </si>
  <si>
    <t>Yarışma : BÜYÜK BAYAN-CİRİT ATMA</t>
  </si>
  <si>
    <t>Yarışma : BÜYÜK BAYAN-DİSK ATMA</t>
  </si>
  <si>
    <t>AYSEL BOZTAŞ</t>
  </si>
  <si>
    <t>ANKARA</t>
  </si>
  <si>
    <t>BUSE ARIKAZAN</t>
  </si>
  <si>
    <t>ŞUHEDA YILDIZ</t>
  </si>
  <si>
    <t>BURSA</t>
  </si>
  <si>
    <t>ESKİŞEHİR</t>
  </si>
  <si>
    <t>BİRSEN ENGİN</t>
  </si>
  <si>
    <t>-</t>
  </si>
  <si>
    <t>0.3</t>
  </si>
  <si>
    <t>TARİH : 04 HAZİRAN 16:00</t>
  </si>
  <si>
    <t>TARİH : 04 HAZİRAN 16:40</t>
  </si>
  <si>
    <t>TARİH : 04 HAZİRAN 15:20</t>
  </si>
  <si>
    <t>TARİH : 04 HAZİRAN 18:40</t>
  </si>
  <si>
    <t>TARİH : 04 HAZİRAN 16:55</t>
  </si>
  <si>
    <t>TARİH : 04 HAZİRAN 15:00</t>
  </si>
  <si>
    <t xml:space="preserve"> -1.3</t>
  </si>
  <si>
    <t>Türkiye Atletizm Federasyonu Başkanlığı
Ankara Atletizm İl Temsilciliği</t>
  </si>
  <si>
    <t>14-15 Haziran 2014</t>
  </si>
  <si>
    <t>CİRİT-2</t>
  </si>
  <si>
    <t>CİRİT-3</t>
  </si>
  <si>
    <t>CİRİT-4</t>
  </si>
  <si>
    <t>CİRİT-5</t>
  </si>
  <si>
    <t>CİRİT-6</t>
  </si>
  <si>
    <t>CİRİT-7</t>
  </si>
  <si>
    <t>CİRİT-8</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</si>
  <si>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</si>
  <si>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</si>
  <si>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</si>
  <si>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</si>
  <si>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</si>
  <si>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</si>
  <si>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</si>
  <si>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</si>
  <si>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</si>
  <si>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</si>
  <si>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</si>
  <si>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</si>
  <si>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</si>
  <si>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</si>
  <si>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</si>
  <si>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</si>
  <si>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</si>
  <si>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</si>
  <si>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5000M-1-19</t>
  </si>
  <si>
    <t>5000M-1-20</t>
  </si>
  <si>
    <t>5000M-2-1</t>
  </si>
  <si>
    <t>5000M-2-2</t>
  </si>
  <si>
    <t>5000M-2-3</t>
  </si>
  <si>
    <t>5000M-2-4</t>
  </si>
  <si>
    <t>5000M-2-5</t>
  </si>
  <si>
    <t>5000M-2-6</t>
  </si>
  <si>
    <t>5000M-2-7</t>
  </si>
  <si>
    <t>5000M-2-8</t>
  </si>
  <si>
    <t>5000M-2-9</t>
  </si>
  <si>
    <t>5000M-2-10</t>
  </si>
  <si>
    <t>5000M-2-11</t>
  </si>
  <si>
    <t>5000M-2-12</t>
  </si>
  <si>
    <t>5000M-2-13</t>
  </si>
  <si>
    <t>5000M-2-14</t>
  </si>
  <si>
    <t>5000M-2-15</t>
  </si>
  <si>
    <t>5000M-2-16</t>
  </si>
  <si>
    <t>5000M-2-17</t>
  </si>
  <si>
    <t>5000M-2-18</t>
  </si>
  <si>
    <t>5000M-2-19</t>
  </si>
  <si>
    <t>5000M-2-20</t>
  </si>
  <si>
    <t>ÇEKİÇ ATMA</t>
  </si>
  <si>
    <t>TARİH SAAT</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</si>
  <si>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</si>
  <si>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</si>
  <si>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</si>
  <si>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</si>
  <si>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</si>
  <si>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</si>
  <si>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</si>
  <si>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</si>
  <si>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</si>
  <si>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</si>
  <si>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</si>
  <si>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</si>
  <si>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</si>
  <si>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</si>
  <si>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</si>
  <si>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</si>
  <si>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</si>
  <si>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</si>
  <si>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</si>
  <si>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</si>
  <si>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</si>
  <si>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</si>
  <si>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</si>
  <si>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</si>
  <si>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</si>
  <si>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</si>
  <si>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CİRİT-35</t>
  </si>
  <si>
    <t>CİRİT-36</t>
  </si>
  <si>
    <t>CİRİT-37</t>
  </si>
  <si>
    <t>15 Haziran 2014 - 17.50</t>
  </si>
  <si>
    <t>15 Haziran 2014 - 16.00</t>
  </si>
  <si>
    <t>15 Haziran 2014 - 18.00</t>
  </si>
  <si>
    <t>15 Haziran 2014 - 16.20</t>
  </si>
  <si>
    <t>15 Haziran 2014 - 15.00</t>
  </si>
  <si>
    <t>14 Haziran 2014 - 16.40</t>
  </si>
  <si>
    <t>14 Haziran 2014 - 16.00</t>
  </si>
  <si>
    <t>14 Haziran 2014 - 17.30</t>
  </si>
  <si>
    <t>14 Haziran 2014 - 17.00</t>
  </si>
  <si>
    <t>14 Haziran 2014 - 18.10</t>
  </si>
  <si>
    <t>14 Haziran 2014 - 15.00</t>
  </si>
  <si>
    <t>Elvan ABEYLEGESSE 14:24.68</t>
  </si>
  <si>
    <t>Türkiye Rekoru:</t>
  </si>
  <si>
    <t>Baraj Derecesi :</t>
  </si>
  <si>
    <t>GÖZDE ALTINSARI</t>
  </si>
  <si>
    <t>FERDİ</t>
  </si>
  <si>
    <t>14.00</t>
  </si>
  <si>
    <t>GONCA ELMALI</t>
  </si>
  <si>
    <t>15.00</t>
  </si>
  <si>
    <t>28,09.1989</t>
  </si>
  <si>
    <t>NİLAY KARUK</t>
  </si>
  <si>
    <t>SİBEL AĞAN</t>
  </si>
  <si>
    <t>TRABZON</t>
  </si>
  <si>
    <t>ASİYENUR EROL</t>
  </si>
  <si>
    <t>EMİNE DERELİ</t>
  </si>
  <si>
    <t>ESİN BAHAR DÖLEK</t>
  </si>
  <si>
    <t>30.23</t>
  </si>
  <si>
    <t>31.38</t>
  </si>
  <si>
    <t xml:space="preserve"> </t>
  </si>
  <si>
    <t>MELİZ REDİF</t>
  </si>
  <si>
    <t>KADER CEYHAN</t>
  </si>
  <si>
    <t>25.43</t>
  </si>
  <si>
    <t>24,10,1994</t>
  </si>
  <si>
    <t>ÖZNUR YÜKSEL</t>
  </si>
  <si>
    <t>28,09,1989</t>
  </si>
  <si>
    <t>NİHAN KARUK</t>
  </si>
  <si>
    <t>56.78</t>
  </si>
  <si>
    <t>55.58</t>
  </si>
  <si>
    <t>DEMET DİNÇ</t>
  </si>
  <si>
    <t>57.10</t>
  </si>
  <si>
    <t>SEVDA KILIÇ</t>
  </si>
  <si>
    <t>05,06,1990</t>
  </si>
  <si>
    <t>MELİKE ARSLAN</t>
  </si>
  <si>
    <t>ÜSKÜDAR</t>
  </si>
  <si>
    <t>2.39.87</t>
  </si>
  <si>
    <t>2.58.74</t>
  </si>
  <si>
    <t>44.50</t>
  </si>
  <si>
    <t>SELENE DURNA</t>
  </si>
  <si>
    <t>51.15</t>
  </si>
  <si>
    <t>3 90</t>
  </si>
  <si>
    <t>ELMAS SEDA FIRTINA</t>
  </si>
  <si>
    <t>3 80</t>
  </si>
  <si>
    <t>3.40</t>
  </si>
  <si>
    <t>SEVİM SİNMEZ SERBEST</t>
  </si>
  <si>
    <t>BÜŞRA MUTAY</t>
  </si>
  <si>
    <t>6.16m.</t>
  </si>
  <si>
    <t>12.97m.</t>
  </si>
  <si>
    <t>16.05.1994</t>
  </si>
  <si>
    <t>Merve yildirim</t>
  </si>
  <si>
    <t>400M.ENG.</t>
  </si>
  <si>
    <t>1</t>
  </si>
  <si>
    <t>5</t>
  </si>
  <si>
    <t>6</t>
  </si>
  <si>
    <t>3</t>
  </si>
  <si>
    <t>4</t>
  </si>
  <si>
    <t>2</t>
  </si>
  <si>
    <t>7</t>
  </si>
  <si>
    <t>8</t>
  </si>
  <si>
    <t>KIBRIS</t>
  </si>
  <si>
    <t>İSTANBUL</t>
  </si>
  <si>
    <t>KASTAMONU</t>
  </si>
  <si>
    <t>MERSİN</t>
  </si>
  <si>
    <t>MERVE YILDIRIM</t>
  </si>
  <si>
    <t>TARİH : 14 HAZİRAN 18:40</t>
  </si>
  <si>
    <t>SPORCU YOK</t>
  </si>
  <si>
    <t>TARİH : 14 HAZİRAN 16:40</t>
  </si>
  <si>
    <t>TARİH : 14 HAZİRAN 16:00</t>
  </si>
  <si>
    <t>TARİH : 14 HAZİRAN 17:00</t>
  </si>
  <si>
    <t>TARİH : 14 HAZİRAN 17:30</t>
  </si>
  <si>
    <t>TARİH : 14 HAZİRAN 15:00</t>
  </si>
  <si>
    <t>TARİH : 14 HAZİRAN 18:10</t>
  </si>
  <si>
    <t>Federasyon Deneme Atletizm Yarışmaları
BÜYÜK KADINLAR 1.GÜN START LİSTELERİ</t>
  </si>
  <si>
    <t>Yarışma : BÜYÜK KADIN-100M</t>
  </si>
  <si>
    <t>Yarışma : BÜYÜK KADIN-100 METRE ENGEL</t>
  </si>
  <si>
    <t>Yarışma : BÜYÜK KADIN-ÇEKİÇ ATMA</t>
  </si>
  <si>
    <t>Yarışma : BÜYÜK KADIN-YÜKSEK ATLAMA</t>
  </si>
  <si>
    <t>Yarışma : BÜYÜK KADIN-UZUN ATLAMA</t>
  </si>
  <si>
    <t>Yarışma : BÜYÜK KADIN-400M</t>
  </si>
  <si>
    <t>Yarışma : BÜYÜK KADIN-1500M</t>
  </si>
  <si>
    <t>Yarışma : BÜYÜK KADIN-3000M.ENG.</t>
  </si>
  <si>
    <t>Yarışma : BÜYÜK KADIN-GÜLLE ATMA</t>
  </si>
  <si>
    <t>X</t>
  </si>
  <si>
    <t>+2.1</t>
  </si>
  <si>
    <t>+1.6</t>
  </si>
  <si>
    <t/>
  </si>
  <si>
    <t>+0.1</t>
  </si>
  <si>
    <t>DNS</t>
  </si>
  <si>
    <t>15 Haziran 2014 - 16.50</t>
  </si>
  <si>
    <t>0</t>
  </si>
  <si>
    <t>XX</t>
  </si>
  <si>
    <t>XXX</t>
  </si>
  <si>
    <t>NM</t>
  </si>
  <si>
    <t>+2.6</t>
  </si>
  <si>
    <t>+3.4</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</si>
</sst>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41F]d\ mmmm\ yyyy\ h:mm;@"/>
    <numFmt numFmtId="174" formatCode="0.0"/>
    <numFmt numFmtId="175" formatCode="hh:mm;@"/>
    <numFmt numFmtId="176" formatCode="00\.00"/>
    <numFmt numFmtId="177" formatCode="0\:00\.00"/>
    <numFmt numFmtId="178" formatCode="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00\:00"/>
    <numFmt numFmtId="186" formatCode="00.0\.00"/>
    <numFmt numFmtId="187" formatCode="00.00"/>
    <numFmt numFmtId="188" formatCode="&quot;Evet&quot;;&quot;Evet&quot;;&quot;Hayır&quot;"/>
    <numFmt numFmtId="189" formatCode="&quot;Doğru&quot;;&quot;Doğru&quot;;&quot;Yanlış&quot;"/>
    <numFmt numFmtId="190" formatCode="&quot;Açık&quot;;&quot;Açık&quot;;&quot;Kapalı&quot;"/>
    <numFmt numFmtId="191" formatCode="[$-41F]dd\ mmmm\ yyyy\ dddd"/>
  </numFmts>
  <fonts count="13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sz val="9"/>
      <color indexed="8"/>
      <name val="Cambria"/>
      <family val="1"/>
    </font>
    <font>
      <b/>
      <sz val="9"/>
      <color indexed="9"/>
      <name val="Cambria"/>
      <family val="1"/>
    </font>
    <font>
      <u val="single"/>
      <sz val="8.5"/>
      <color indexed="12"/>
      <name val="Arial"/>
      <family val="2"/>
    </font>
    <font>
      <sz val="20"/>
      <name val="Calibri"/>
      <family val="2"/>
    </font>
    <font>
      <b/>
      <sz val="14"/>
      <name val="Cambria"/>
      <family val="1"/>
    </font>
    <font>
      <u val="single"/>
      <sz val="11"/>
      <color indexed="12"/>
      <name val="Calibri"/>
      <family val="2"/>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2"/>
      <color indexed="10"/>
      <name val="Cambria"/>
      <family val="1"/>
    </font>
    <font>
      <b/>
      <sz val="9"/>
      <name val="Cambria"/>
      <family val="1"/>
    </font>
    <font>
      <b/>
      <sz val="12"/>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sz val="18"/>
      <name val="Cambria"/>
      <family val="1"/>
    </font>
    <font>
      <sz val="8"/>
      <color indexed="10"/>
      <name val="Arial"/>
      <family val="2"/>
    </font>
    <font>
      <b/>
      <sz val="11"/>
      <color indexed="23"/>
      <name val="Cambria"/>
      <family val="1"/>
    </font>
    <font>
      <b/>
      <sz val="11"/>
      <color indexed="10"/>
      <name val="Cambria"/>
      <family val="1"/>
    </font>
    <font>
      <b/>
      <sz val="18"/>
      <color indexed="10"/>
      <name val="Cambria"/>
      <family val="1"/>
    </font>
    <font>
      <sz val="24"/>
      <name val="Cambria"/>
      <family val="1"/>
    </font>
    <font>
      <sz val="16"/>
      <name val="Cambria"/>
      <family val="1"/>
    </font>
    <font>
      <sz val="16"/>
      <color indexed="8"/>
      <name val="Cambria"/>
      <family val="1"/>
    </font>
    <font>
      <b/>
      <sz val="12"/>
      <color indexed="56"/>
      <name val="Cambria"/>
      <family val="1"/>
    </font>
    <font>
      <sz val="11"/>
      <color indexed="8"/>
      <name val="Cambria"/>
      <family val="1"/>
    </font>
    <font>
      <b/>
      <sz val="14"/>
      <color indexed="62"/>
      <name val="Cambria"/>
      <family val="1"/>
    </font>
    <font>
      <b/>
      <sz val="16"/>
      <color indexed="8"/>
      <name val="Cambria"/>
      <family val="1"/>
    </font>
    <font>
      <b/>
      <sz val="14"/>
      <color indexed="8"/>
      <name val="Cambria"/>
      <family val="1"/>
    </font>
    <font>
      <sz val="18"/>
      <color indexed="8"/>
      <name val="Cambria"/>
      <family val="1"/>
    </font>
    <font>
      <b/>
      <sz val="12"/>
      <color indexed="30"/>
      <name val="Cambria"/>
      <family val="1"/>
    </font>
    <font>
      <b/>
      <sz val="22"/>
      <color indexed="10"/>
      <name val="Cambria"/>
      <family val="1"/>
    </font>
    <font>
      <b/>
      <sz val="22"/>
      <color indexed="30"/>
      <name val="Cambria"/>
      <family val="1"/>
    </font>
    <font>
      <b/>
      <sz val="20"/>
      <color indexed="10"/>
      <name val="Cambria"/>
      <family val="1"/>
    </font>
    <font>
      <sz val="20"/>
      <color indexed="10"/>
      <name val="Cambria"/>
      <family val="1"/>
    </font>
    <font>
      <b/>
      <sz val="12"/>
      <color indexed="10"/>
      <name val="Arial"/>
      <family val="2"/>
    </font>
    <font>
      <b/>
      <sz val="13"/>
      <color indexed="8"/>
      <name val="Cambria"/>
      <family val="1"/>
    </font>
    <font>
      <b/>
      <sz val="1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2"/>
      <color rgb="FFFF0000"/>
      <name val="Cambria"/>
      <family val="1"/>
    </font>
    <font>
      <b/>
      <sz val="14"/>
      <color rgb="FFFF0000"/>
      <name val="Cambria"/>
      <family val="1"/>
    </font>
    <font>
      <b/>
      <sz val="16"/>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0"/>
      <color rgb="FFFF0000"/>
      <name val="Cambria"/>
      <family val="1"/>
    </font>
    <font>
      <b/>
      <sz val="11"/>
      <color theme="1"/>
      <name val="Cambria"/>
      <family val="1"/>
    </font>
    <font>
      <sz val="16"/>
      <color rgb="FFFF0000"/>
      <name val="Cambria"/>
      <family val="1"/>
    </font>
    <font>
      <sz val="12"/>
      <color theme="1"/>
      <name val="Cambria"/>
      <family val="1"/>
    </font>
    <font>
      <b/>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12"/>
      <color rgb="FF002060"/>
      <name val="Cambria"/>
      <family val="1"/>
    </font>
    <font>
      <b/>
      <sz val="14"/>
      <color theme="3" tint="0.39998000860214233"/>
      <name val="Cambria"/>
      <family val="1"/>
    </font>
    <font>
      <b/>
      <sz val="12"/>
      <color theme="1"/>
      <name val="Cambria"/>
      <family val="1"/>
    </font>
    <font>
      <b/>
      <sz val="18"/>
      <color rgb="FF002060"/>
      <name val="Cambria"/>
      <family val="1"/>
    </font>
    <font>
      <sz val="18"/>
      <color theme="1"/>
      <name val="Cambria"/>
      <family val="1"/>
    </font>
    <font>
      <b/>
      <sz val="12"/>
      <color rgb="FF0070C0"/>
      <name val="Cambria"/>
      <family val="1"/>
    </font>
    <font>
      <b/>
      <sz val="22"/>
      <color rgb="FFFF0000"/>
      <name val="Cambria"/>
      <family val="1"/>
    </font>
    <font>
      <b/>
      <sz val="22"/>
      <color rgb="FF0070C0"/>
      <name val="Cambria"/>
      <family val="1"/>
    </font>
    <font>
      <b/>
      <sz val="20"/>
      <color rgb="FFFF0000"/>
      <name val="Cambria"/>
      <family val="1"/>
    </font>
    <font>
      <sz val="20"/>
      <color rgb="FFFF0000"/>
      <name val="Cambria"/>
      <family val="1"/>
    </font>
    <font>
      <b/>
      <sz val="12"/>
      <color rgb="FFFF0000"/>
      <name val="Arial"/>
      <family val="2"/>
    </font>
    <font>
      <b/>
      <sz val="13"/>
      <color theme="1"/>
      <name val="Cambria"/>
      <family val="1"/>
    </font>
    <font>
      <b/>
      <sz val="16"/>
      <color rgb="FF002060"/>
      <name val="Cambria"/>
      <family val="1"/>
    </font>
    <font>
      <b/>
      <sz val="16"/>
      <color theme="1"/>
      <name val="Cambria"/>
      <family val="1"/>
    </font>
    <font>
      <b/>
      <sz val="14"/>
      <color theme="1"/>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rgb="FFD9F1FF"/>
        <bgColor indexed="64"/>
      </patternFill>
    </fill>
    <fill>
      <patternFill patternType="solid">
        <fgColor theme="7" tint="0.39998000860214233"/>
        <bgColor indexed="64"/>
      </patternFill>
    </fill>
    <fill>
      <patternFill patternType="solid">
        <fgColor rgb="FFFEF6F0"/>
        <bgColor indexed="64"/>
      </patternFill>
    </fill>
    <fill>
      <patternFill patternType="solid">
        <fgColor theme="9" tint="0.7999799847602844"/>
        <bgColor indexed="64"/>
      </patternFill>
    </fill>
    <fill>
      <patternFill patternType="solid">
        <fgColor rgb="FFFECADA"/>
        <bgColor indexed="64"/>
      </patternFill>
    </fill>
  </fills>
  <borders count="4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style="thin"/>
      <right style="thin"/>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dashDotDot"/>
      <right>
        <color indexed="63"/>
      </right>
      <top style="dashDotDot"/>
      <bottom style="dashDotDot"/>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dashDot"/>
      <bottom style="thin"/>
    </border>
    <border>
      <left/>
      <right/>
      <top style="dashDot"/>
      <bottom style="dashDot"/>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89"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91"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7">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8"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44" fillId="0" borderId="0" xfId="57" applyFont="1" applyFill="1" applyAlignment="1">
      <alignment vertical="center"/>
      <protection/>
    </xf>
    <xf numFmtId="0" fontId="22" fillId="0" borderId="0" xfId="57" applyFont="1" applyFill="1" applyAlignment="1">
      <alignment horizontal="center"/>
      <protection/>
    </xf>
    <xf numFmtId="0" fontId="27"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8" fillId="25" borderId="10" xfId="57" applyFont="1" applyFill="1" applyBorder="1" applyAlignment="1" applyProtection="1">
      <alignment vertical="center" wrapText="1"/>
      <protection locked="0"/>
    </xf>
    <xf numFmtId="14" fontId="28" fillId="25" borderId="10"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92" fillId="0" borderId="0" xfId="57" applyFont="1" applyFill="1" applyBorder="1" applyAlignment="1">
      <alignment horizontal="center" vertical="center" wrapText="1"/>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93"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94" fillId="25" borderId="11" xfId="57" applyFont="1" applyFill="1" applyBorder="1" applyAlignment="1">
      <alignment horizontal="center" vertical="center" wrapText="1"/>
      <protection/>
    </xf>
    <xf numFmtId="14" fontId="94" fillId="25" borderId="11" xfId="57" applyNumberFormat="1" applyFont="1" applyFill="1" applyBorder="1" applyAlignment="1">
      <alignment horizontal="center" vertical="center" wrapText="1"/>
      <protection/>
    </xf>
    <xf numFmtId="0" fontId="94" fillId="25" borderId="11" xfId="57" applyNumberFormat="1" applyFont="1" applyFill="1" applyBorder="1" applyAlignment="1">
      <alignment horizontal="center" vertical="center" wrapText="1"/>
      <protection/>
    </xf>
    <xf numFmtId="0" fontId="95" fillId="25" borderId="11" xfId="57" applyFont="1" applyFill="1" applyBorder="1" applyAlignment="1">
      <alignment horizontal="center"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7" fillId="0" borderId="0" xfId="57" applyFont="1" applyFill="1">
      <alignment/>
      <protection/>
    </xf>
    <xf numFmtId="14" fontId="27" fillId="0" borderId="0" xfId="57" applyNumberFormat="1" applyFont="1" applyFill="1" applyAlignment="1">
      <alignment horizontal="center"/>
      <protection/>
    </xf>
    <xf numFmtId="49" fontId="27" fillId="0" borderId="0" xfId="57" applyNumberFormat="1" applyFont="1" applyFill="1" applyAlignment="1">
      <alignment horizontal="center"/>
      <protection/>
    </xf>
    <xf numFmtId="0" fontId="28" fillId="0" borderId="0" xfId="57" applyFont="1" applyFill="1" applyAlignment="1">
      <alignment horizontal="center"/>
      <protection/>
    </xf>
    <xf numFmtId="0" fontId="27" fillId="26" borderId="0" xfId="57" applyFont="1" applyFill="1" applyBorder="1" applyAlignment="1" applyProtection="1">
      <alignment horizontal="left" vertical="center" wrapText="1"/>
      <protection locked="0"/>
    </xf>
    <xf numFmtId="14" fontId="27" fillId="26" borderId="0" xfId="57" applyNumberFormat="1" applyFont="1" applyFill="1" applyBorder="1" applyAlignment="1" applyProtection="1">
      <alignment horizontal="left" vertical="center" wrapText="1"/>
      <protection locked="0"/>
    </xf>
    <xf numFmtId="0" fontId="28" fillId="26" borderId="0" xfId="57" applyFont="1" applyFill="1" applyBorder="1" applyAlignment="1" applyProtection="1">
      <alignment horizontal="center" vertical="center" wrapText="1"/>
      <protection locked="0"/>
    </xf>
    <xf numFmtId="0" fontId="27" fillId="26" borderId="0" xfId="57" applyFont="1" applyFill="1" applyBorder="1" applyAlignment="1" applyProtection="1">
      <alignment horizontal="center" wrapText="1"/>
      <protection locked="0"/>
    </xf>
    <xf numFmtId="0" fontId="27" fillId="26" borderId="0" xfId="57" applyFont="1" applyFill="1" applyBorder="1" applyAlignment="1" applyProtection="1">
      <alignment horizontal="left" wrapText="1"/>
      <protection locked="0"/>
    </xf>
    <xf numFmtId="0" fontId="27" fillId="26" borderId="0" xfId="57" applyFont="1" applyFill="1" applyAlignment="1" applyProtection="1">
      <alignment wrapText="1"/>
      <protection locked="0"/>
    </xf>
    <xf numFmtId="0" fontId="49" fillId="25" borderId="12" xfId="57" applyFont="1" applyFill="1" applyBorder="1" applyAlignment="1" applyProtection="1">
      <alignment vertical="center" wrapText="1"/>
      <protection locked="0"/>
    </xf>
    <xf numFmtId="0" fontId="50" fillId="25" borderId="12" xfId="57" applyFont="1" applyFill="1" applyBorder="1" applyAlignment="1" applyProtection="1">
      <alignment vertical="center" wrapText="1"/>
      <protection locked="0"/>
    </xf>
    <xf numFmtId="0" fontId="50" fillId="0" borderId="0" xfId="57" applyFont="1" applyAlignment="1" applyProtection="1">
      <alignment vertical="center" wrapText="1"/>
      <protection locked="0"/>
    </xf>
    <xf numFmtId="0" fontId="50" fillId="25" borderId="10" xfId="57" applyFont="1" applyFill="1" applyBorder="1" applyAlignment="1" applyProtection="1">
      <alignment vertical="center" wrapText="1"/>
      <protection locked="0"/>
    </xf>
    <xf numFmtId="0" fontId="36" fillId="0" borderId="11" xfId="57" applyFont="1" applyFill="1" applyBorder="1" applyAlignment="1">
      <alignment horizontal="center" vertical="center"/>
      <protection/>
    </xf>
    <xf numFmtId="178" fontId="51" fillId="0" borderId="11" xfId="57" applyNumberFormat="1" applyFont="1" applyFill="1" applyBorder="1" applyAlignment="1">
      <alignment horizontal="center" vertical="center"/>
      <protection/>
    </xf>
    <xf numFmtId="0" fontId="42" fillId="0" borderId="0" xfId="57" applyFont="1" applyFill="1" applyAlignment="1">
      <alignment horizontal="left"/>
      <protection/>
    </xf>
    <xf numFmtId="14" fontId="42" fillId="0" borderId="0" xfId="57" applyNumberFormat="1" applyFont="1" applyFill="1" applyAlignment="1">
      <alignment horizontal="center"/>
      <protection/>
    </xf>
    <xf numFmtId="0" fontId="51" fillId="0" borderId="0" xfId="57" applyFont="1" applyFill="1" applyBorder="1" applyAlignment="1">
      <alignment horizontal="center" vertical="center" wrapText="1"/>
      <protection/>
    </xf>
    <xf numFmtId="0" fontId="42" fillId="0" borderId="0" xfId="57" applyFont="1" applyFill="1" applyAlignment="1">
      <alignment horizontal="center"/>
      <protection/>
    </xf>
    <xf numFmtId="0" fontId="42" fillId="0" borderId="0" xfId="57" applyFont="1" applyFill="1">
      <alignment/>
      <protection/>
    </xf>
    <xf numFmtId="49" fontId="42" fillId="0" borderId="0" xfId="57" applyNumberFormat="1" applyFont="1" applyFill="1" applyAlignment="1">
      <alignment horizontal="center"/>
      <protection/>
    </xf>
    <xf numFmtId="0" fontId="25" fillId="25" borderId="10" xfId="57" applyNumberFormat="1" applyFont="1" applyFill="1" applyBorder="1" applyAlignment="1" applyProtection="1">
      <alignment horizontal="right" vertical="center" wrapText="1"/>
      <protection locked="0"/>
    </xf>
    <xf numFmtId="0" fontId="27" fillId="0" borderId="0" xfId="57" applyFont="1" applyFill="1" applyAlignment="1" applyProtection="1">
      <alignment vertical="center" wrapText="1"/>
      <protection locked="0"/>
    </xf>
    <xf numFmtId="0" fontId="27" fillId="0" borderId="0" xfId="57" applyFont="1" applyFill="1" applyAlignment="1" applyProtection="1">
      <alignment wrapText="1"/>
      <protection locked="0"/>
    </xf>
    <xf numFmtId="0" fontId="27" fillId="0" borderId="0" xfId="57" applyFont="1" applyFill="1" applyAlignment="1" applyProtection="1">
      <alignment horizontal="center" vertical="center" wrapText="1"/>
      <protection locked="0"/>
    </xf>
    <xf numFmtId="0" fontId="27" fillId="0" borderId="0" xfId="57" applyFont="1" applyAlignment="1" applyProtection="1">
      <alignment horizontal="center" wrapText="1"/>
      <protection locked="0"/>
    </xf>
    <xf numFmtId="14" fontId="27" fillId="0" borderId="0" xfId="57" applyNumberFormat="1" applyFont="1" applyAlignment="1" applyProtection="1">
      <alignment horizontal="center" wrapText="1"/>
      <protection locked="0"/>
    </xf>
    <xf numFmtId="2" fontId="27" fillId="0" borderId="0" xfId="57" applyNumberFormat="1" applyFont="1" applyAlignment="1" applyProtection="1">
      <alignment horizontal="center" wrapText="1"/>
      <protection locked="0"/>
    </xf>
    <xf numFmtId="0" fontId="29" fillId="25" borderId="10" xfId="57" applyFont="1" applyFill="1" applyBorder="1" applyAlignment="1" applyProtection="1">
      <alignment vertical="center" wrapText="1"/>
      <protection locked="0"/>
    </xf>
    <xf numFmtId="0" fontId="36" fillId="0" borderId="11" xfId="57" applyFont="1" applyFill="1" applyBorder="1" applyAlignment="1" applyProtection="1">
      <alignment horizontal="center" vertical="center" wrapText="1"/>
      <protection locked="0"/>
    </xf>
    <xf numFmtId="0" fontId="96" fillId="0" borderId="11" xfId="57" applyFont="1" applyFill="1" applyBorder="1" applyAlignment="1" applyProtection="1">
      <alignment horizontal="center" vertical="center" wrapText="1"/>
      <protection locked="0"/>
    </xf>
    <xf numFmtId="14" fontId="36" fillId="0" borderId="11" xfId="57" applyNumberFormat="1" applyFont="1" applyFill="1" applyBorder="1" applyAlignment="1" applyProtection="1">
      <alignment horizontal="center" vertical="center" wrapText="1"/>
      <protection locked="0"/>
    </xf>
    <xf numFmtId="0" fontId="36" fillId="5" borderId="0" xfId="0" applyFont="1" applyFill="1" applyAlignment="1">
      <alignment horizontal="center" vertical="center"/>
    </xf>
    <xf numFmtId="0" fontId="36" fillId="0" borderId="0" xfId="0" applyFont="1" applyAlignment="1">
      <alignment horizontal="center" vertical="center"/>
    </xf>
    <xf numFmtId="0" fontId="53" fillId="0" borderId="11" xfId="0" applyFont="1" applyBorder="1" applyAlignment="1">
      <alignment vertical="center" wrapText="1"/>
    </xf>
    <xf numFmtId="0" fontId="54" fillId="5" borderId="0" xfId="0" applyFont="1" applyFill="1" applyAlignment="1">
      <alignment horizontal="center" vertical="center"/>
    </xf>
    <xf numFmtId="0" fontId="54" fillId="0" borderId="0" xfId="0" applyFont="1" applyAlignment="1">
      <alignment horizontal="center" vertical="center"/>
    </xf>
    <xf numFmtId="0" fontId="26" fillId="0" borderId="0" xfId="0" applyFont="1" applyAlignment="1">
      <alignment horizontal="center" vertical="center"/>
    </xf>
    <xf numFmtId="0" fontId="54" fillId="0" borderId="0" xfId="0" applyFont="1" applyAlignment="1">
      <alignment horizontal="center" vertical="center" wrapText="1"/>
    </xf>
    <xf numFmtId="0" fontId="36" fillId="0" borderId="0" xfId="0" applyFont="1" applyAlignment="1">
      <alignment horizontal="center" vertical="center" wrapText="1"/>
    </xf>
    <xf numFmtId="0" fontId="97" fillId="25" borderId="11" xfId="0" applyFont="1" applyFill="1" applyBorder="1" applyAlignment="1">
      <alignment horizontal="left" vertical="center" wrapText="1"/>
    </xf>
    <xf numFmtId="0" fontId="97" fillId="25" borderId="11" xfId="0" applyFont="1" applyFill="1" applyBorder="1" applyAlignment="1">
      <alignment vertical="center" wrapText="1"/>
    </xf>
    <xf numFmtId="0" fontId="98" fillId="27" borderId="11" xfId="0" applyFont="1" applyFill="1" applyBorder="1" applyAlignment="1">
      <alignment horizontal="center" vertical="center" wrapText="1"/>
    </xf>
    <xf numFmtId="14" fontId="36" fillId="0" borderId="11" xfId="57" applyNumberFormat="1" applyFont="1" applyFill="1" applyBorder="1" applyAlignment="1">
      <alignment horizontal="center" vertical="center"/>
      <protection/>
    </xf>
    <xf numFmtId="176" fontId="36" fillId="0" borderId="11" xfId="57" applyNumberFormat="1" applyFont="1" applyFill="1" applyBorder="1" applyAlignment="1">
      <alignment horizontal="center" vertical="center"/>
      <protection/>
    </xf>
    <xf numFmtId="14" fontId="95" fillId="25" borderId="11" xfId="57" applyNumberFormat="1" applyFont="1" applyFill="1" applyBorder="1" applyAlignment="1">
      <alignment horizontal="center" vertical="center" wrapText="1"/>
      <protection/>
    </xf>
    <xf numFmtId="0" fontId="95" fillId="25" borderId="11" xfId="57" applyNumberFormat="1" applyFont="1" applyFill="1" applyBorder="1" applyAlignment="1">
      <alignment horizontal="center" vertical="center" wrapText="1"/>
      <protection/>
    </xf>
    <xf numFmtId="0" fontId="99" fillId="2" borderId="11" xfId="0" applyFont="1" applyFill="1" applyBorder="1" applyAlignment="1">
      <alignment horizontal="center" vertical="center" wrapText="1"/>
    </xf>
    <xf numFmtId="0" fontId="45" fillId="0" borderId="0" xfId="0" applyFont="1" applyBorder="1" applyAlignment="1">
      <alignment vertical="center" wrapText="1"/>
    </xf>
    <xf numFmtId="0" fontId="100" fillId="25" borderId="11" xfId="0" applyNumberFormat="1" applyFont="1" applyFill="1" applyBorder="1" applyAlignment="1">
      <alignment horizontal="center" vertical="center" wrapText="1"/>
    </xf>
    <xf numFmtId="0" fontId="101" fillId="25" borderId="11" xfId="0" applyNumberFormat="1" applyFont="1" applyFill="1" applyBorder="1" applyAlignment="1">
      <alignment horizontal="center" vertical="center" wrapText="1"/>
    </xf>
    <xf numFmtId="14" fontId="101" fillId="25" borderId="11" xfId="0" applyNumberFormat="1" applyFont="1" applyFill="1" applyBorder="1" applyAlignment="1">
      <alignment horizontal="center" vertical="center" wrapText="1"/>
    </xf>
    <xf numFmtId="0" fontId="101" fillId="25" borderId="11" xfId="0" applyNumberFormat="1" applyFont="1" applyFill="1" applyBorder="1" applyAlignment="1">
      <alignment horizontal="left" vertical="center" wrapText="1"/>
    </xf>
    <xf numFmtId="176" fontId="101" fillId="25" borderId="11" xfId="0" applyNumberFormat="1" applyFont="1" applyFill="1" applyBorder="1" applyAlignment="1">
      <alignment horizontal="center" vertical="center" wrapText="1"/>
    </xf>
    <xf numFmtId="172" fontId="101" fillId="25" borderId="11" xfId="0" applyNumberFormat="1" applyFont="1" applyFill="1" applyBorder="1" applyAlignment="1">
      <alignment horizontal="center" vertical="center" wrapText="1"/>
    </xf>
    <xf numFmtId="0" fontId="58" fillId="0" borderId="0" xfId="0" applyFont="1" applyAlignment="1">
      <alignment vertical="center" wrapText="1"/>
    </xf>
    <xf numFmtId="0" fontId="102" fillId="0" borderId="0" xfId="0" applyFont="1" applyFill="1" applyAlignment="1">
      <alignment/>
    </xf>
    <xf numFmtId="0" fontId="103" fillId="0" borderId="11" xfId="49" applyNumberFormat="1" applyFont="1" applyFill="1" applyBorder="1" applyAlignment="1" applyProtection="1">
      <alignment horizontal="center" vertical="center" wrapText="1"/>
      <protection/>
    </xf>
    <xf numFmtId="14" fontId="104" fillId="26" borderId="11" xfId="49" applyNumberFormat="1" applyFont="1" applyFill="1" applyBorder="1" applyAlignment="1" applyProtection="1">
      <alignment horizontal="center" vertical="center" wrapText="1"/>
      <protection/>
    </xf>
    <xf numFmtId="176" fontId="104" fillId="26" borderId="11" xfId="49" applyNumberFormat="1" applyFont="1" applyFill="1" applyBorder="1" applyAlignment="1" applyProtection="1">
      <alignment horizontal="center" vertical="center" wrapText="1"/>
      <protection/>
    </xf>
    <xf numFmtId="1" fontId="104" fillId="26" borderId="11" xfId="49" applyNumberFormat="1" applyFont="1" applyFill="1" applyBorder="1" applyAlignment="1" applyProtection="1">
      <alignment horizontal="center" vertical="center" wrapText="1"/>
      <protection/>
    </xf>
    <xf numFmtId="49" fontId="104" fillId="26" borderId="11" xfId="49" applyNumberFormat="1" applyFont="1" applyFill="1" applyBorder="1" applyAlignment="1" applyProtection="1">
      <alignment horizontal="center" vertical="center" wrapText="1"/>
      <protection/>
    </xf>
    <xf numFmtId="0" fontId="58" fillId="26" borderId="11" xfId="0" applyNumberFormat="1" applyFont="1" applyFill="1" applyBorder="1" applyAlignment="1">
      <alignment horizontal="left" vertical="center" wrapText="1"/>
    </xf>
    <xf numFmtId="172" fontId="58" fillId="26" borderId="11" xfId="0" applyNumberFormat="1" applyFont="1" applyFill="1" applyBorder="1" applyAlignment="1">
      <alignment horizontal="center" vertical="center" wrapText="1"/>
    </xf>
    <xf numFmtId="176" fontId="58" fillId="26" borderId="11" xfId="0" applyNumberFormat="1" applyFont="1" applyFill="1" applyBorder="1" applyAlignment="1">
      <alignment horizontal="center" vertical="center" wrapText="1"/>
    </xf>
    <xf numFmtId="0" fontId="58" fillId="26" borderId="11" xfId="0" applyNumberFormat="1" applyFont="1" applyFill="1" applyBorder="1" applyAlignment="1">
      <alignment horizontal="center" vertical="center" wrapText="1"/>
    </xf>
    <xf numFmtId="0" fontId="104" fillId="26" borderId="11" xfId="49" applyNumberFormat="1" applyFont="1" applyFill="1" applyBorder="1" applyAlignment="1" applyProtection="1">
      <alignment horizontal="left" vertical="center" wrapText="1"/>
      <protection/>
    </xf>
    <xf numFmtId="0" fontId="105" fillId="26" borderId="11" xfId="49" applyNumberFormat="1" applyFont="1" applyFill="1" applyBorder="1" applyAlignment="1" applyProtection="1">
      <alignment horizontal="center" vertical="center" wrapText="1"/>
      <protection/>
    </xf>
    <xf numFmtId="0" fontId="99" fillId="28" borderId="13" xfId="0" applyFont="1" applyFill="1" applyBorder="1" applyAlignment="1">
      <alignment vertical="center" wrapText="1"/>
    </xf>
    <xf numFmtId="0" fontId="0" fillId="0" borderId="0" xfId="0" applyNumberFormat="1" applyFont="1" applyAlignment="1">
      <alignment horizontal="left"/>
    </xf>
    <xf numFmtId="0" fontId="106" fillId="25" borderId="11" xfId="0" applyNumberFormat="1" applyFont="1" applyFill="1" applyBorder="1" applyAlignment="1">
      <alignment horizontal="center" vertical="center" wrapText="1"/>
    </xf>
    <xf numFmtId="0" fontId="22" fillId="29" borderId="14" xfId="0" applyFont="1" applyFill="1" applyBorder="1" applyAlignment="1">
      <alignment/>
    </xf>
    <xf numFmtId="0" fontId="22" fillId="29" borderId="15" xfId="0" applyFont="1" applyFill="1" applyBorder="1" applyAlignment="1">
      <alignment/>
    </xf>
    <xf numFmtId="0" fontId="22" fillId="29" borderId="16" xfId="0" applyFont="1" applyFill="1" applyBorder="1" applyAlignment="1">
      <alignment/>
    </xf>
    <xf numFmtId="0" fontId="26" fillId="29" borderId="17" xfId="0" applyFont="1" applyFill="1" applyBorder="1" applyAlignment="1">
      <alignment/>
    </xf>
    <xf numFmtId="0" fontId="26" fillId="29" borderId="0" xfId="0" applyFont="1" applyFill="1" applyBorder="1" applyAlignment="1">
      <alignment/>
    </xf>
    <xf numFmtId="0" fontId="26" fillId="29" borderId="18" xfId="0" applyFont="1" applyFill="1" applyBorder="1" applyAlignment="1">
      <alignment/>
    </xf>
    <xf numFmtId="0" fontId="22" fillId="29" borderId="17" xfId="0" applyFont="1" applyFill="1" applyBorder="1" applyAlignment="1">
      <alignment/>
    </xf>
    <xf numFmtId="0" fontId="22" fillId="29" borderId="0" xfId="0" applyFont="1" applyFill="1" applyBorder="1" applyAlignment="1">
      <alignment/>
    </xf>
    <xf numFmtId="0" fontId="22" fillId="29" borderId="18" xfId="0" applyFont="1" applyFill="1" applyBorder="1" applyAlignment="1">
      <alignment/>
    </xf>
    <xf numFmtId="172" fontId="107" fillId="29" borderId="19" xfId="0" applyNumberFormat="1" applyFont="1" applyFill="1" applyBorder="1" applyAlignment="1">
      <alignment vertical="center" wrapText="1"/>
    </xf>
    <xf numFmtId="172" fontId="107" fillId="29" borderId="20" xfId="0" applyNumberFormat="1" applyFont="1" applyFill="1" applyBorder="1" applyAlignment="1">
      <alignment vertical="center" wrapText="1"/>
    </xf>
    <xf numFmtId="0" fontId="108" fillId="0" borderId="11" xfId="57" applyFont="1" applyFill="1" applyBorder="1" applyAlignment="1">
      <alignment horizontal="center" vertical="center"/>
      <protection/>
    </xf>
    <xf numFmtId="178" fontId="36" fillId="0" borderId="11" xfId="57" applyNumberFormat="1" applyFont="1" applyFill="1" applyBorder="1" applyAlignment="1" applyProtection="1">
      <alignment horizontal="center" vertical="center" wrapText="1"/>
      <protection locked="0"/>
    </xf>
    <xf numFmtId="0" fontId="109" fillId="0" borderId="11" xfId="57" applyFont="1" applyFill="1" applyBorder="1" applyAlignment="1">
      <alignment horizontal="left" vertical="center" wrapText="1"/>
      <protection/>
    </xf>
    <xf numFmtId="177" fontId="95" fillId="25" borderId="11" xfId="57" applyNumberFormat="1" applyFont="1" applyFill="1" applyBorder="1" applyAlignment="1">
      <alignment horizontal="center" vertical="center" wrapText="1"/>
      <protection/>
    </xf>
    <xf numFmtId="177" fontId="26" fillId="0" borderId="0" xfId="57" applyNumberFormat="1" applyFont="1" applyFill="1" applyBorder="1" applyAlignment="1">
      <alignment horizontal="center" vertical="center"/>
      <protection/>
    </xf>
    <xf numFmtId="177" fontId="22" fillId="0" borderId="0" xfId="57" applyNumberFormat="1" applyFont="1" applyFill="1" applyAlignment="1">
      <alignment horizontal="center"/>
      <protection/>
    </xf>
    <xf numFmtId="177" fontId="22" fillId="0" borderId="0" xfId="57" applyNumberFormat="1" applyFont="1" applyFill="1">
      <alignment/>
      <protection/>
    </xf>
    <xf numFmtId="177" fontId="27" fillId="24" borderId="0" xfId="57" applyNumberFormat="1" applyFont="1" applyFill="1" applyBorder="1" applyAlignment="1" applyProtection="1">
      <alignment horizontal="left" wrapText="1"/>
      <protection locked="0"/>
    </xf>
    <xf numFmtId="177" fontId="36" fillId="0" borderId="11" xfId="57" applyNumberFormat="1" applyFont="1" applyFill="1" applyBorder="1" applyAlignment="1">
      <alignment horizontal="center" vertical="center"/>
      <protection/>
    </xf>
    <xf numFmtId="177" fontId="22" fillId="0" borderId="0" xfId="57" applyNumberFormat="1" applyFont="1" applyFill="1" applyBorder="1" applyAlignment="1">
      <alignment horizontal="center" vertical="center"/>
      <protection/>
    </xf>
    <xf numFmtId="177" fontId="22" fillId="0" borderId="0" xfId="57" applyNumberFormat="1" applyFont="1" applyFill="1" applyAlignment="1">
      <alignment horizontal="left"/>
      <protection/>
    </xf>
    <xf numFmtId="178" fontId="58" fillId="26" borderId="11" xfId="0" applyNumberFormat="1" applyFont="1" applyFill="1" applyBorder="1" applyAlignment="1">
      <alignment horizontal="center" vertical="center" wrapText="1"/>
    </xf>
    <xf numFmtId="177" fontId="58" fillId="26" borderId="11" xfId="0" applyNumberFormat="1" applyFont="1" applyFill="1" applyBorder="1" applyAlignment="1">
      <alignment horizontal="center" vertical="center" wrapText="1"/>
    </xf>
    <xf numFmtId="0" fontId="36" fillId="0" borderId="11" xfId="57" applyFont="1" applyFill="1" applyBorder="1" applyAlignment="1" applyProtection="1">
      <alignment horizontal="left" vertical="center" wrapText="1"/>
      <protection locked="0"/>
    </xf>
    <xf numFmtId="0" fontId="32" fillId="25" borderId="12" xfId="57" applyFont="1" applyFill="1" applyBorder="1" applyAlignment="1" applyProtection="1">
      <alignment horizontal="right" vertical="center" wrapText="1"/>
      <protection locked="0"/>
    </xf>
    <xf numFmtId="0" fontId="36" fillId="5" borderId="0" xfId="0" applyFont="1" applyFill="1" applyAlignment="1">
      <alignment vertical="center"/>
    </xf>
    <xf numFmtId="0" fontId="96" fillId="0" borderId="11" xfId="57" applyFont="1" applyFill="1" applyBorder="1" applyAlignment="1">
      <alignment horizontal="center" vertical="center"/>
      <protection/>
    </xf>
    <xf numFmtId="0" fontId="36" fillId="0" borderId="11" xfId="57" applyNumberFormat="1" applyFont="1" applyFill="1" applyBorder="1" applyAlignment="1">
      <alignment horizontal="left" vertical="center" wrapText="1"/>
      <protection/>
    </xf>
    <xf numFmtId="178" fontId="66" fillId="0" borderId="11" xfId="57" applyNumberFormat="1" applyFont="1" applyFill="1" applyBorder="1" applyAlignment="1">
      <alignment horizontal="center" vertical="center"/>
      <protection/>
    </xf>
    <xf numFmtId="178" fontId="110" fillId="25" borderId="10" xfId="57" applyNumberFormat="1" applyFont="1" applyFill="1" applyBorder="1" applyAlignment="1" applyProtection="1">
      <alignment vertical="center" wrapText="1"/>
      <protection locked="0"/>
    </xf>
    <xf numFmtId="0" fontId="106" fillId="26" borderId="11" xfId="57" applyFont="1" applyFill="1" applyBorder="1" applyAlignment="1" applyProtection="1">
      <alignment horizontal="left" vertical="center" wrapText="1"/>
      <protection hidden="1"/>
    </xf>
    <xf numFmtId="0" fontId="105" fillId="0" borderId="11" xfId="0" applyFont="1" applyBorder="1" applyAlignment="1">
      <alignment horizontal="center" vertical="center"/>
    </xf>
    <xf numFmtId="0" fontId="111"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176" fontId="37" fillId="0" borderId="11" xfId="0" applyNumberFormat="1" applyFont="1" applyBorder="1" applyAlignment="1">
      <alignment horizontal="center" vertical="center"/>
    </xf>
    <xf numFmtId="177" fontId="37" fillId="0" borderId="11" xfId="0" applyNumberFormat="1" applyFont="1" applyBorder="1" applyAlignment="1">
      <alignment horizontal="center" vertical="center"/>
    </xf>
    <xf numFmtId="0" fontId="27" fillId="0" borderId="0" xfId="57" applyFont="1" applyAlignment="1" applyProtection="1">
      <alignment horizontal="center" vertical="center" wrapText="1"/>
      <protection locked="0"/>
    </xf>
    <xf numFmtId="176" fontId="27" fillId="0" borderId="0" xfId="57" applyNumberFormat="1" applyFont="1" applyAlignment="1" applyProtection="1">
      <alignment horizontal="center" vertical="center" wrapText="1"/>
      <protection locked="0"/>
    </xf>
    <xf numFmtId="176" fontId="27" fillId="0" borderId="0" xfId="57" applyNumberFormat="1" applyFont="1" applyFill="1" applyAlignment="1">
      <alignment horizontal="center" vertical="center"/>
      <protection/>
    </xf>
    <xf numFmtId="0" fontId="27" fillId="0" borderId="0" xfId="57" applyFont="1" applyFill="1" applyAlignment="1">
      <alignment horizontal="center" vertical="center"/>
      <protection/>
    </xf>
    <xf numFmtId="177" fontId="27" fillId="0" borderId="0" xfId="57" applyNumberFormat="1" applyFont="1" applyAlignment="1" applyProtection="1">
      <alignment horizontal="center" vertical="center" wrapText="1"/>
      <protection locked="0"/>
    </xf>
    <xf numFmtId="177" fontId="27"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178" fontId="24" fillId="0" borderId="0" xfId="57" applyNumberFormat="1" applyFont="1" applyAlignment="1" applyProtection="1">
      <alignment horizontal="center" vertical="center" wrapText="1"/>
      <protection locked="0"/>
    </xf>
    <xf numFmtId="178" fontId="24" fillId="0" borderId="0" xfId="57" applyNumberFormat="1" applyFont="1" applyFill="1" applyAlignment="1">
      <alignment horizontal="center" vertical="center"/>
      <protection/>
    </xf>
    <xf numFmtId="0" fontId="27" fillId="0" borderId="0" xfId="57" applyFont="1" applyAlignment="1" applyProtection="1">
      <alignment horizontal="center" vertical="center" wrapText="1"/>
      <protection locked="0"/>
    </xf>
    <xf numFmtId="178" fontId="27" fillId="0" borderId="0" xfId="57" applyNumberFormat="1" applyFont="1" applyAlignment="1" applyProtection="1">
      <alignment horizontal="center" vertical="center" wrapText="1"/>
      <protection locked="0"/>
    </xf>
    <xf numFmtId="178" fontId="27" fillId="0" borderId="0" xfId="57" applyNumberFormat="1" applyFont="1" applyFill="1" applyAlignment="1" applyProtection="1">
      <alignment horizontal="center" vertical="center" wrapText="1"/>
      <protection locked="0"/>
    </xf>
    <xf numFmtId="1" fontId="110" fillId="0" borderId="11" xfId="57" applyNumberFormat="1" applyFont="1" applyFill="1" applyBorder="1" applyAlignment="1" applyProtection="1">
      <alignment horizontal="center" vertical="center" wrapText="1"/>
      <protection locked="0"/>
    </xf>
    <xf numFmtId="0" fontId="97" fillId="27" borderId="21" xfId="57" applyFont="1" applyFill="1" applyBorder="1" applyAlignment="1">
      <alignment vertical="center"/>
      <protection/>
    </xf>
    <xf numFmtId="0" fontId="97" fillId="27" borderId="22" xfId="57" applyFont="1" applyFill="1" applyBorder="1" applyAlignment="1">
      <alignment vertical="center"/>
      <protection/>
    </xf>
    <xf numFmtId="0" fontId="97" fillId="27" borderId="23" xfId="57" applyFont="1" applyFill="1" applyBorder="1" applyAlignment="1">
      <alignment vertical="center"/>
      <protection/>
    </xf>
    <xf numFmtId="175" fontId="25" fillId="24" borderId="0" xfId="57" applyNumberFormat="1" applyFont="1" applyFill="1" applyBorder="1" applyAlignment="1" applyProtection="1">
      <alignment horizontal="center" vertical="center" wrapText="1"/>
      <protection locked="0"/>
    </xf>
    <xf numFmtId="0" fontId="112" fillId="27" borderId="22" xfId="57" applyFont="1" applyFill="1" applyBorder="1" applyAlignment="1">
      <alignment horizontal="right" vertical="center"/>
      <protection/>
    </xf>
    <xf numFmtId="49" fontId="113" fillId="27" borderId="22" xfId="57" applyNumberFormat="1" applyFont="1" applyFill="1" applyBorder="1" applyAlignment="1">
      <alignment horizontal="left" vertical="center"/>
      <protection/>
    </xf>
    <xf numFmtId="49" fontId="27" fillId="0" borderId="11" xfId="57" applyNumberFormat="1" applyFont="1" applyFill="1" applyBorder="1" applyAlignment="1" applyProtection="1">
      <alignment vertical="center" wrapText="1"/>
      <protection locked="0"/>
    </xf>
    <xf numFmtId="1" fontId="110" fillId="0" borderId="11" xfId="57" applyNumberFormat="1" applyFont="1" applyFill="1" applyBorder="1" applyAlignment="1">
      <alignment horizontal="center" vertical="center"/>
      <protection/>
    </xf>
    <xf numFmtId="0" fontId="114" fillId="0" borderId="11" xfId="57" applyNumberFormat="1" applyFont="1" applyFill="1" applyBorder="1" applyAlignment="1">
      <alignment horizontal="center" vertical="center"/>
      <protection/>
    </xf>
    <xf numFmtId="0" fontId="22" fillId="0" borderId="11" xfId="0" applyFont="1" applyBorder="1" applyAlignment="1">
      <alignment vertical="center"/>
    </xf>
    <xf numFmtId="0" fontId="37"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1" fillId="0" borderId="11" xfId="57" applyNumberFormat="1" applyFont="1" applyFill="1" applyBorder="1" applyAlignment="1">
      <alignment horizontal="center" vertical="center"/>
      <protection/>
    </xf>
    <xf numFmtId="49" fontId="71" fillId="30" borderId="11" xfId="57" applyNumberFormat="1" applyFont="1" applyFill="1" applyBorder="1" applyAlignment="1" applyProtection="1">
      <alignment horizontal="center" vertical="center"/>
      <protection hidden="1" locked="0"/>
    </xf>
    <xf numFmtId="49" fontId="71" fillId="30" borderId="11" xfId="57" applyNumberFormat="1" applyFont="1" applyFill="1" applyBorder="1" applyAlignment="1">
      <alignment horizontal="center" vertical="center"/>
      <protection/>
    </xf>
    <xf numFmtId="49" fontId="71" fillId="30" borderId="11" xfId="57" applyNumberFormat="1" applyFont="1" applyFill="1" applyBorder="1" applyAlignment="1">
      <alignment vertical="center"/>
      <protection/>
    </xf>
    <xf numFmtId="49" fontId="71" fillId="0" borderId="11" xfId="57" applyNumberFormat="1" applyFont="1" applyFill="1" applyBorder="1" applyAlignment="1">
      <alignment vertical="center"/>
      <protection/>
    </xf>
    <xf numFmtId="1" fontId="36" fillId="0" borderId="11" xfId="57" applyNumberFormat="1" applyFont="1" applyFill="1" applyBorder="1" applyAlignment="1">
      <alignment horizontal="center" vertical="center"/>
      <protection/>
    </xf>
    <xf numFmtId="0" fontId="110" fillId="0" borderId="11" xfId="57"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72" fillId="0" borderId="11" xfId="57" applyFont="1" applyFill="1" applyBorder="1" applyAlignment="1">
      <alignment horizontal="center" vertical="center"/>
      <protection/>
    </xf>
    <xf numFmtId="1" fontId="98" fillId="0" borderId="11" xfId="57" applyNumberFormat="1" applyFont="1" applyFill="1" applyBorder="1" applyAlignment="1">
      <alignment horizontal="center" vertical="center" wrapText="1"/>
      <protection/>
    </xf>
    <xf numFmtId="14" fontId="115" fillId="0" borderId="11" xfId="57" applyNumberFormat="1" applyFont="1" applyFill="1" applyBorder="1" applyAlignment="1">
      <alignment horizontal="center" vertical="center" wrapText="1"/>
      <protection/>
    </xf>
    <xf numFmtId="0" fontId="115" fillId="0" borderId="11" xfId="57" applyFont="1" applyFill="1" applyBorder="1" applyAlignment="1">
      <alignment horizontal="left" vertical="center" wrapText="1"/>
      <protection/>
    </xf>
    <xf numFmtId="0" fontId="94" fillId="31" borderId="11" xfId="57" applyFont="1" applyFill="1" applyBorder="1" applyAlignment="1" applyProtection="1">
      <alignment horizontal="center" vertical="center" wrapText="1"/>
      <protection locked="0"/>
    </xf>
    <xf numFmtId="0" fontId="116" fillId="31" borderId="11" xfId="57"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right" vertical="center" wrapText="1"/>
      <protection locked="0"/>
    </xf>
    <xf numFmtId="0" fontId="75" fillId="32" borderId="0" xfId="0" applyFont="1" applyFill="1" applyAlignment="1">
      <alignment/>
    </xf>
    <xf numFmtId="0" fontId="36" fillId="32" borderId="0" xfId="0" applyFont="1" applyFill="1" applyAlignment="1">
      <alignment horizontal="center" vertical="center"/>
    </xf>
    <xf numFmtId="0" fontId="54" fillId="32" borderId="0" xfId="0" applyFont="1" applyFill="1" applyAlignment="1">
      <alignment horizontal="center" vertical="center"/>
    </xf>
    <xf numFmtId="0" fontId="26" fillId="32" borderId="0" xfId="0" applyFont="1" applyFill="1" applyAlignment="1">
      <alignment horizontal="center" vertical="center"/>
    </xf>
    <xf numFmtId="0" fontId="54" fillId="32" borderId="0" xfId="0" applyFont="1" applyFill="1" applyAlignment="1">
      <alignment horizontal="center" vertical="center" wrapText="1"/>
    </xf>
    <xf numFmtId="2" fontId="117" fillId="33" borderId="11" xfId="49" applyNumberFormat="1" applyFont="1" applyFill="1" applyBorder="1" applyAlignment="1" applyProtection="1">
      <alignment horizontal="center" vertical="center" wrapText="1"/>
      <protection/>
    </xf>
    <xf numFmtId="0" fontId="32" fillId="18" borderId="12" xfId="57" applyNumberFormat="1" applyFont="1" applyFill="1" applyBorder="1" applyAlignment="1" applyProtection="1">
      <alignment horizontal="right" vertical="center" wrapText="1"/>
      <protection locked="0"/>
    </xf>
    <xf numFmtId="0" fontId="94" fillId="31" borderId="11" xfId="57" applyFont="1" applyFill="1" applyBorder="1" applyAlignment="1" applyProtection="1">
      <alignment horizontal="center" vertical="center" wrapText="1"/>
      <protection locked="0"/>
    </xf>
    <xf numFmtId="0" fontId="116" fillId="31" borderId="11" xfId="57" applyFont="1" applyFill="1" applyBorder="1" applyAlignment="1" applyProtection="1">
      <alignment horizontal="center" vertical="center" wrapText="1"/>
      <protection locked="0"/>
    </xf>
    <xf numFmtId="0" fontId="32" fillId="25" borderId="12" xfId="57"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0" fontId="94" fillId="31" borderId="11" xfId="57" applyFont="1" applyFill="1" applyBorder="1" applyAlignment="1" applyProtection="1">
      <alignment horizontal="center" vertical="center" wrapText="1"/>
      <protection locked="0"/>
    </xf>
    <xf numFmtId="0" fontId="116" fillId="31" borderId="11" xfId="57" applyFont="1" applyFill="1" applyBorder="1" applyAlignment="1" applyProtection="1">
      <alignment horizontal="center" vertical="center" wrapText="1"/>
      <protection locked="0"/>
    </xf>
    <xf numFmtId="0" fontId="33" fillId="26" borderId="13" xfId="57" applyFont="1" applyFill="1" applyBorder="1" applyAlignment="1" applyProtection="1">
      <alignment horizontal="center" vertical="center" wrapText="1"/>
      <protection locked="0"/>
    </xf>
    <xf numFmtId="0" fontId="33" fillId="26" borderId="13" xfId="57" applyFont="1" applyFill="1" applyBorder="1" applyAlignment="1" applyProtection="1">
      <alignment vertical="center" wrapText="1"/>
      <protection locked="0"/>
    </xf>
    <xf numFmtId="176" fontId="98" fillId="26" borderId="24" xfId="57" applyNumberFormat="1" applyFont="1" applyFill="1" applyBorder="1" applyAlignment="1" applyProtection="1">
      <alignment horizontal="center" vertical="center" wrapText="1"/>
      <protection locked="0"/>
    </xf>
    <xf numFmtId="0" fontId="42" fillId="33" borderId="11" xfId="49" applyFont="1" applyFill="1" applyBorder="1" applyAlignment="1" applyProtection="1">
      <alignment horizontal="left" vertical="center" wrapText="1"/>
      <protection/>
    </xf>
    <xf numFmtId="173" fontId="110" fillId="34" borderId="11" xfId="0" applyNumberFormat="1" applyFont="1" applyFill="1" applyBorder="1" applyAlignment="1">
      <alignment horizontal="center" vertical="center" wrapText="1"/>
    </xf>
    <xf numFmtId="0" fontId="41" fillId="0" borderId="0" xfId="0" applyFont="1" applyAlignment="1">
      <alignment/>
    </xf>
    <xf numFmtId="178" fontId="36" fillId="0" borderId="25"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wrapText="1"/>
      <protection locked="0"/>
    </xf>
    <xf numFmtId="0" fontId="106" fillId="26" borderId="11" xfId="57" applyFont="1" applyFill="1" applyBorder="1" applyAlignment="1" applyProtection="1">
      <alignment horizontal="center" vertical="center" wrapText="1"/>
      <protection hidden="1"/>
    </xf>
    <xf numFmtId="0" fontId="25" fillId="26" borderId="0" xfId="57" applyFont="1" applyFill="1" applyAlignment="1" applyProtection="1">
      <alignment horizontal="center" wrapText="1"/>
      <protection locked="0"/>
    </xf>
    <xf numFmtId="0" fontId="22" fillId="26" borderId="11" xfId="57" applyFont="1" applyFill="1" applyBorder="1" applyAlignment="1" applyProtection="1">
      <alignment horizontal="center" vertical="center" wrapText="1"/>
      <protection locked="0"/>
    </xf>
    <xf numFmtId="176" fontId="22" fillId="26" borderId="24" xfId="57" applyNumberFormat="1" applyFont="1" applyFill="1" applyBorder="1" applyAlignment="1" applyProtection="1">
      <alignment horizontal="center" vertical="center" wrapText="1"/>
      <protection locked="0"/>
    </xf>
    <xf numFmtId="49" fontId="22" fillId="26" borderId="11" xfId="57" applyNumberFormat="1" applyFont="1" applyFill="1" applyBorder="1" applyAlignment="1" applyProtection="1">
      <alignment horizontal="center" vertical="center" wrapText="1"/>
      <protection locked="0"/>
    </xf>
    <xf numFmtId="1" fontId="22"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vertical="center" wrapText="1"/>
      <protection locked="0"/>
    </xf>
    <xf numFmtId="0" fontId="106" fillId="26" borderId="24" xfId="57" applyFont="1" applyFill="1" applyBorder="1" applyAlignment="1" applyProtection="1">
      <alignment horizontal="center" vertical="center" wrapText="1"/>
      <protection hidden="1"/>
    </xf>
    <xf numFmtId="1" fontId="25" fillId="26" borderId="0" xfId="57" applyNumberFormat="1" applyFont="1" applyFill="1" applyAlignment="1" applyProtection="1">
      <alignment horizontal="left" wrapText="1"/>
      <protection locked="0"/>
    </xf>
    <xf numFmtId="1" fontId="110" fillId="26" borderId="0" xfId="57" applyNumberFormat="1" applyFont="1" applyFill="1" applyAlignment="1" applyProtection="1">
      <alignment horizontal="center" wrapText="1"/>
      <protection locked="0"/>
    </xf>
    <xf numFmtId="1" fontId="25" fillId="26" borderId="0" xfId="57" applyNumberFormat="1" applyFont="1" applyFill="1" applyAlignment="1" applyProtection="1">
      <alignment horizontal="center" wrapText="1"/>
      <protection locked="0"/>
    </xf>
    <xf numFmtId="0" fontId="25" fillId="26" borderId="0" xfId="57" applyFont="1" applyFill="1" applyAlignment="1" applyProtection="1">
      <alignment horizontal="left" wrapText="1"/>
      <protection locked="0"/>
    </xf>
    <xf numFmtId="0" fontId="118" fillId="26" borderId="0" xfId="57" applyFont="1" applyFill="1" applyAlignment="1" applyProtection="1">
      <alignment horizontal="center" wrapText="1"/>
      <protection locked="0"/>
    </xf>
    <xf numFmtId="176" fontId="25" fillId="26" borderId="0" xfId="57" applyNumberFormat="1" applyFont="1" applyFill="1" applyAlignment="1" applyProtection="1">
      <alignment horizontal="center" wrapText="1"/>
      <protection locked="0"/>
    </xf>
    <xf numFmtId="49" fontId="25" fillId="26" borderId="0" xfId="57" applyNumberFormat="1" applyFont="1" applyFill="1" applyAlignment="1" applyProtection="1">
      <alignment horizontal="center" wrapText="1"/>
      <protection locked="0"/>
    </xf>
    <xf numFmtId="14" fontId="27" fillId="0" borderId="0" xfId="57" applyNumberFormat="1" applyFont="1" applyAlignment="1" applyProtection="1">
      <alignment wrapText="1"/>
      <protection locked="0"/>
    </xf>
    <xf numFmtId="0" fontId="25" fillId="25" borderId="0" xfId="57" applyFont="1" applyFill="1" applyBorder="1" applyAlignment="1" applyProtection="1">
      <alignment vertical="center" wrapText="1"/>
      <protection locked="0"/>
    </xf>
    <xf numFmtId="0" fontId="25" fillId="25" borderId="0" xfId="57"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vertical="center" wrapText="1"/>
      <protection locked="0"/>
    </xf>
    <xf numFmtId="173" fontId="25" fillId="25" borderId="0" xfId="57" applyNumberFormat="1"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horizontal="left" vertical="center" wrapText="1"/>
      <protection locked="0"/>
    </xf>
    <xf numFmtId="0" fontId="27" fillId="31" borderId="11" xfId="57" applyFont="1" applyFill="1" applyBorder="1" applyAlignment="1" applyProtection="1">
      <alignment horizontal="center" vertical="center" wrapText="1"/>
      <protection locked="0"/>
    </xf>
    <xf numFmtId="14" fontId="27" fillId="31" borderId="11" xfId="57" applyNumberFormat="1" applyFont="1" applyFill="1" applyBorder="1" applyAlignment="1" applyProtection="1">
      <alignment horizontal="center" vertical="center" wrapText="1"/>
      <protection locked="0"/>
    </xf>
    <xf numFmtId="0" fontId="27" fillId="31" borderId="25" xfId="57" applyFont="1" applyFill="1" applyBorder="1" applyAlignment="1" applyProtection="1">
      <alignment horizontal="center" vertical="center" wrapText="1"/>
      <protection locked="0"/>
    </xf>
    <xf numFmtId="1" fontId="25" fillId="0" borderId="11" xfId="57" applyNumberFormat="1" applyFont="1" applyFill="1" applyBorder="1" applyAlignment="1" applyProtection="1">
      <alignment horizontal="center" vertical="center" wrapText="1"/>
      <protection locked="0"/>
    </xf>
    <xf numFmtId="0" fontId="107" fillId="29" borderId="26" xfId="0" applyNumberFormat="1" applyFont="1" applyFill="1" applyBorder="1" applyAlignment="1">
      <alignment horizontal="left" vertical="center" wrapText="1"/>
    </xf>
    <xf numFmtId="1" fontId="25" fillId="0" borderId="11" xfId="57" applyNumberFormat="1" applyFont="1" applyFill="1" applyBorder="1" applyAlignment="1">
      <alignment horizontal="left" vertical="center"/>
      <protection/>
    </xf>
    <xf numFmtId="14" fontId="25" fillId="0" borderId="11" xfId="57" applyNumberFormat="1" applyFont="1" applyFill="1" applyBorder="1" applyAlignment="1">
      <alignment horizontal="left" vertical="center"/>
      <protection/>
    </xf>
    <xf numFmtId="0" fontId="77" fillId="25" borderId="13" xfId="0" applyFont="1" applyFill="1" applyBorder="1" applyAlignment="1">
      <alignment horizontal="right" vertical="center" wrapText="1"/>
    </xf>
    <xf numFmtId="177" fontId="98" fillId="26" borderId="24" xfId="57" applyNumberFormat="1" applyFont="1" applyFill="1" applyBorder="1" applyAlignment="1" applyProtection="1">
      <alignment horizontal="center" vertical="center" wrapText="1"/>
      <protection locked="0"/>
    </xf>
    <xf numFmtId="0" fontId="42" fillId="25" borderId="10" xfId="57" applyNumberFormat="1" applyFont="1" applyFill="1" applyBorder="1" applyAlignment="1" applyProtection="1">
      <alignment horizontal="right" vertical="center" wrapText="1"/>
      <protection locked="0"/>
    </xf>
    <xf numFmtId="0" fontId="78" fillId="18" borderId="12" xfId="57" applyNumberFormat="1" applyFont="1" applyFill="1" applyBorder="1" applyAlignment="1" applyProtection="1">
      <alignment horizontal="right" vertical="center" wrapText="1"/>
      <protection locked="0"/>
    </xf>
    <xf numFmtId="0" fontId="42" fillId="25" borderId="10" xfId="57" applyFont="1" applyFill="1" applyBorder="1" applyAlignment="1" applyProtection="1">
      <alignment vertical="center" wrapText="1"/>
      <protection locked="0"/>
    </xf>
    <xf numFmtId="14" fontId="42" fillId="25" borderId="10" xfId="57" applyNumberFormat="1" applyFont="1" applyFill="1" applyBorder="1" applyAlignment="1" applyProtection="1">
      <alignment vertical="center" wrapText="1"/>
      <protection locked="0"/>
    </xf>
    <xf numFmtId="176" fontId="98" fillId="26" borderId="0" xfId="57" applyNumberFormat="1" applyFont="1" applyFill="1" applyBorder="1" applyAlignment="1" applyProtection="1">
      <alignment horizontal="center" vertical="center" wrapText="1"/>
      <protection locked="0"/>
    </xf>
    <xf numFmtId="178" fontId="25" fillId="35" borderId="11" xfId="57" applyNumberFormat="1" applyFont="1" applyFill="1" applyBorder="1" applyAlignment="1" applyProtection="1">
      <alignment horizontal="center" vertical="center" wrapText="1"/>
      <protection hidden="1"/>
    </xf>
    <xf numFmtId="178" fontId="119" fillId="27" borderId="11" xfId="57" applyNumberFormat="1" applyFont="1" applyFill="1" applyBorder="1" applyAlignment="1">
      <alignment horizontal="center" vertical="center"/>
      <protection/>
    </xf>
    <xf numFmtId="14" fontId="36" fillId="0" borderId="27" xfId="57" applyNumberFormat="1" applyFont="1" applyFill="1" applyBorder="1" applyAlignment="1">
      <alignment horizontal="center" vertical="center"/>
      <protection/>
    </xf>
    <xf numFmtId="0" fontId="36" fillId="0" borderId="27" xfId="57" applyFont="1" applyFill="1" applyBorder="1" applyAlignment="1">
      <alignment horizontal="left" vertical="center" wrapText="1"/>
      <protection/>
    </xf>
    <xf numFmtId="0" fontId="36" fillId="0" borderId="27" xfId="57" applyFont="1" applyFill="1" applyBorder="1" applyAlignment="1">
      <alignment horizontal="center" vertical="center" wrapText="1"/>
      <protection/>
    </xf>
    <xf numFmtId="0" fontId="36" fillId="0" borderId="11" xfId="57" applyFont="1" applyFill="1" applyBorder="1" applyAlignment="1">
      <alignment horizontal="center" vertical="center" wrapText="1"/>
      <protection/>
    </xf>
    <xf numFmtId="17" fontId="36" fillId="0" borderId="11" xfId="57" applyNumberFormat="1" applyFont="1" applyFill="1" applyBorder="1" applyAlignment="1">
      <alignment horizontal="center" vertical="center" wrapText="1"/>
      <protection/>
    </xf>
    <xf numFmtId="0" fontId="27" fillId="26" borderId="24" xfId="57" applyFont="1" applyFill="1" applyBorder="1" applyAlignment="1" applyProtection="1">
      <alignment horizontal="center" vertical="center" wrapText="1"/>
      <protection locked="0"/>
    </xf>
    <xf numFmtId="0" fontId="100" fillId="26" borderId="24" xfId="57" applyFont="1" applyFill="1" applyBorder="1" applyAlignment="1" applyProtection="1">
      <alignment horizontal="center" vertical="center" wrapText="1"/>
      <protection locked="0"/>
    </xf>
    <xf numFmtId="49" fontId="27" fillId="26" borderId="24" xfId="57" applyNumberFormat="1" applyFont="1" applyFill="1" applyBorder="1" applyAlignment="1" applyProtection="1">
      <alignment horizontal="center" vertical="center" wrapText="1"/>
      <protection locked="0"/>
    </xf>
    <xf numFmtId="1" fontId="27" fillId="26" borderId="24" xfId="57" applyNumberFormat="1" applyFont="1" applyFill="1" applyBorder="1" applyAlignment="1" applyProtection="1">
      <alignment horizontal="center" vertical="center" wrapText="1"/>
      <protection locked="0"/>
    </xf>
    <xf numFmtId="21" fontId="36" fillId="0" borderId="11" xfId="57" applyNumberFormat="1" applyFont="1" applyFill="1" applyBorder="1" applyAlignment="1">
      <alignment horizontal="center" vertical="center" wrapText="1"/>
      <protection/>
    </xf>
    <xf numFmtId="14" fontId="38" fillId="0" borderId="11" xfId="21" applyNumberFormat="1" applyFont="1" applyFill="1" applyBorder="1" applyAlignment="1">
      <alignment horizontal="center" vertical="center"/>
    </xf>
    <xf numFmtId="0" fontId="38" fillId="0" borderId="11" xfId="21" applyFont="1" applyFill="1" applyBorder="1" applyAlignment="1">
      <alignment horizontal="left" vertical="center" wrapText="1"/>
    </xf>
    <xf numFmtId="0" fontId="22" fillId="26" borderId="28" xfId="57" applyFont="1" applyFill="1" applyBorder="1" applyAlignment="1" applyProtection="1">
      <alignment horizontal="center" vertical="center" wrapText="1"/>
      <protection locked="0"/>
    </xf>
    <xf numFmtId="0" fontId="106" fillId="26" borderId="28" xfId="57" applyFont="1" applyFill="1" applyBorder="1" applyAlignment="1" applyProtection="1">
      <alignment horizontal="left" vertical="center" wrapText="1"/>
      <protection hidden="1"/>
    </xf>
    <xf numFmtId="0" fontId="106" fillId="26" borderId="28" xfId="57" applyFont="1" applyFill="1" applyBorder="1" applyAlignment="1" applyProtection="1">
      <alignment horizontal="center" vertical="center" wrapText="1"/>
      <protection hidden="1"/>
    </xf>
    <xf numFmtId="14" fontId="36" fillId="0" borderId="28" xfId="57" applyNumberFormat="1" applyFont="1" applyFill="1" applyBorder="1" applyAlignment="1">
      <alignment horizontal="center" vertical="center"/>
      <protection/>
    </xf>
    <xf numFmtId="0" fontId="36" fillId="0" borderId="28" xfId="57" applyFont="1" applyFill="1" applyBorder="1" applyAlignment="1">
      <alignment horizontal="left" vertical="center" wrapText="1"/>
      <protection/>
    </xf>
    <xf numFmtId="0" fontId="36" fillId="0" borderId="28" xfId="57" applyFont="1" applyFill="1" applyBorder="1" applyAlignment="1">
      <alignment horizontal="center" vertical="center" wrapText="1"/>
      <protection/>
    </xf>
    <xf numFmtId="49" fontId="22" fillId="26" borderId="28" xfId="57" applyNumberFormat="1" applyFont="1" applyFill="1" applyBorder="1" applyAlignment="1" applyProtection="1">
      <alignment horizontal="center" vertical="center" wrapText="1"/>
      <protection locked="0"/>
    </xf>
    <xf numFmtId="1" fontId="22" fillId="26" borderId="28" xfId="57" applyNumberFormat="1" applyFont="1" applyFill="1" applyBorder="1" applyAlignment="1" applyProtection="1">
      <alignment horizontal="center" vertical="center" wrapText="1"/>
      <protection locked="0"/>
    </xf>
    <xf numFmtId="0" fontId="22" fillId="26" borderId="29" xfId="57" applyFont="1" applyFill="1" applyBorder="1" applyAlignment="1" applyProtection="1">
      <alignment horizontal="center" vertical="center" wrapText="1"/>
      <protection locked="0"/>
    </xf>
    <xf numFmtId="0" fontId="106" fillId="26" borderId="29" xfId="57" applyFont="1" applyFill="1" applyBorder="1" applyAlignment="1" applyProtection="1">
      <alignment horizontal="left" vertical="center" wrapText="1"/>
      <protection hidden="1"/>
    </xf>
    <xf numFmtId="0" fontId="106" fillId="26" borderId="29" xfId="57" applyFont="1" applyFill="1" applyBorder="1" applyAlignment="1" applyProtection="1">
      <alignment horizontal="center" vertical="center" wrapText="1"/>
      <protection hidden="1"/>
    </xf>
    <xf numFmtId="14" fontId="36" fillId="0" borderId="29" xfId="57" applyNumberFormat="1" applyFont="1" applyFill="1" applyBorder="1" applyAlignment="1">
      <alignment horizontal="center" vertical="center"/>
      <protection/>
    </xf>
    <xf numFmtId="0" fontId="36" fillId="0" borderId="29" xfId="57" applyFont="1" applyFill="1" applyBorder="1" applyAlignment="1">
      <alignment horizontal="left" vertical="center" wrapText="1"/>
      <protection/>
    </xf>
    <xf numFmtId="0" fontId="36" fillId="0" borderId="29" xfId="57" applyFont="1" applyFill="1" applyBorder="1" applyAlignment="1">
      <alignment horizontal="center" vertical="center" wrapText="1"/>
      <protection/>
    </xf>
    <xf numFmtId="49" fontId="22" fillId="26" borderId="29" xfId="57" applyNumberFormat="1" applyFont="1" applyFill="1" applyBorder="1" applyAlignment="1" applyProtection="1">
      <alignment horizontal="center" vertical="center" wrapText="1"/>
      <protection locked="0"/>
    </xf>
    <xf numFmtId="1" fontId="22" fillId="26" borderId="29" xfId="57" applyNumberFormat="1" applyFont="1" applyFill="1" applyBorder="1" applyAlignment="1" applyProtection="1">
      <alignment horizontal="center" vertical="center" wrapText="1"/>
      <protection locked="0"/>
    </xf>
    <xf numFmtId="0" fontId="22" fillId="34" borderId="28" xfId="57" applyFont="1" applyFill="1" applyBorder="1" applyAlignment="1" applyProtection="1">
      <alignment horizontal="center" vertical="center" wrapText="1"/>
      <protection locked="0"/>
    </xf>
    <xf numFmtId="0" fontId="106" fillId="34" borderId="28" xfId="57" applyFont="1" applyFill="1" applyBorder="1" applyAlignment="1" applyProtection="1">
      <alignment horizontal="center" vertical="center" wrapText="1"/>
      <protection hidden="1"/>
    </xf>
    <xf numFmtId="14" fontId="36" fillId="34" borderId="28" xfId="57" applyNumberFormat="1" applyFont="1" applyFill="1" applyBorder="1" applyAlignment="1">
      <alignment horizontal="center" vertical="center"/>
      <protection/>
    </xf>
    <xf numFmtId="0" fontId="36" fillId="34" borderId="28" xfId="57" applyFont="1" applyFill="1" applyBorder="1" applyAlignment="1">
      <alignment horizontal="left" vertical="center" wrapText="1"/>
      <protection/>
    </xf>
    <xf numFmtId="0" fontId="36" fillId="34" borderId="28" xfId="57" applyFont="1" applyFill="1" applyBorder="1" applyAlignment="1">
      <alignment horizontal="center" vertical="center" wrapText="1"/>
      <protection/>
    </xf>
    <xf numFmtId="49" fontId="22" fillId="34" borderId="28" xfId="57" applyNumberFormat="1" applyFont="1" applyFill="1" applyBorder="1" applyAlignment="1" applyProtection="1">
      <alignment horizontal="center" vertical="center" wrapText="1"/>
      <protection locked="0"/>
    </xf>
    <xf numFmtId="1" fontId="22" fillId="34" borderId="28" xfId="57" applyNumberFormat="1" applyFont="1" applyFill="1" applyBorder="1" applyAlignment="1" applyProtection="1">
      <alignment horizontal="center" vertical="center" wrapText="1"/>
      <protection locked="0"/>
    </xf>
    <xf numFmtId="0" fontId="22" fillId="34" borderId="30" xfId="57" applyFont="1" applyFill="1" applyBorder="1" applyAlignment="1" applyProtection="1">
      <alignment horizontal="center" vertical="center" wrapText="1"/>
      <protection locked="0"/>
    </xf>
    <xf numFmtId="0" fontId="106" fillId="34" borderId="30" xfId="57" applyFont="1" applyFill="1" applyBorder="1" applyAlignment="1" applyProtection="1">
      <alignment horizontal="left" vertical="center" wrapText="1"/>
      <protection hidden="1"/>
    </xf>
    <xf numFmtId="0" fontId="106" fillId="34" borderId="30" xfId="57" applyFont="1" applyFill="1" applyBorder="1" applyAlignment="1" applyProtection="1">
      <alignment horizontal="center" vertical="center" wrapText="1"/>
      <protection hidden="1"/>
    </xf>
    <xf numFmtId="14" fontId="36" fillId="34" borderId="30" xfId="57" applyNumberFormat="1" applyFont="1" applyFill="1" applyBorder="1" applyAlignment="1">
      <alignment horizontal="center" vertical="center"/>
      <protection/>
    </xf>
    <xf numFmtId="0" fontId="36" fillId="34" borderId="30" xfId="57" applyFont="1" applyFill="1" applyBorder="1" applyAlignment="1">
      <alignment horizontal="left" vertical="center" wrapText="1"/>
      <protection/>
    </xf>
    <xf numFmtId="0" fontId="36" fillId="34" borderId="30" xfId="57" applyFont="1" applyFill="1" applyBorder="1" applyAlignment="1">
      <alignment horizontal="center" vertical="center" wrapText="1"/>
      <protection/>
    </xf>
    <xf numFmtId="49" fontId="22" fillId="34" borderId="30" xfId="57" applyNumberFormat="1" applyFont="1" applyFill="1" applyBorder="1" applyAlignment="1" applyProtection="1">
      <alignment horizontal="center" vertical="center" wrapText="1"/>
      <protection locked="0"/>
    </xf>
    <xf numFmtId="1" fontId="22" fillId="34" borderId="30" xfId="57" applyNumberFormat="1" applyFont="1" applyFill="1" applyBorder="1" applyAlignment="1" applyProtection="1">
      <alignment horizontal="center" vertical="center" wrapText="1"/>
      <protection locked="0"/>
    </xf>
    <xf numFmtId="0" fontId="22" fillId="26" borderId="27" xfId="57" applyFont="1" applyFill="1" applyBorder="1" applyAlignment="1" applyProtection="1">
      <alignment horizontal="center" vertical="center" wrapText="1"/>
      <protection locked="0"/>
    </xf>
    <xf numFmtId="0" fontId="106" fillId="26" borderId="27" xfId="57" applyFont="1" applyFill="1" applyBorder="1" applyAlignment="1" applyProtection="1">
      <alignment horizontal="left" vertical="center" wrapText="1"/>
      <protection hidden="1"/>
    </xf>
    <xf numFmtId="0" fontId="106" fillId="26" borderId="27" xfId="57" applyFont="1" applyFill="1" applyBorder="1" applyAlignment="1" applyProtection="1">
      <alignment horizontal="center" vertical="center" wrapText="1"/>
      <protection hidden="1"/>
    </xf>
    <xf numFmtId="49" fontId="22" fillId="26" borderId="27" xfId="57" applyNumberFormat="1" applyFont="1" applyFill="1" applyBorder="1" applyAlignment="1" applyProtection="1">
      <alignment horizontal="center" vertical="center" wrapText="1"/>
      <protection locked="0"/>
    </xf>
    <xf numFmtId="1" fontId="22" fillId="26" borderId="27" xfId="57" applyNumberFormat="1" applyFont="1" applyFill="1" applyBorder="1" applyAlignment="1" applyProtection="1">
      <alignment horizontal="center" vertical="center" wrapText="1"/>
      <protection locked="0"/>
    </xf>
    <xf numFmtId="14" fontId="38" fillId="0" borderId="29" xfId="21" applyNumberFormat="1" applyFont="1" applyFill="1" applyBorder="1" applyAlignment="1">
      <alignment horizontal="center" vertical="center"/>
    </xf>
    <xf numFmtId="0" fontId="38" fillId="0" borderId="29" xfId="21" applyFont="1" applyFill="1" applyBorder="1" applyAlignment="1">
      <alignment horizontal="left" vertical="center" wrapText="1"/>
    </xf>
    <xf numFmtId="0" fontId="22" fillId="34" borderId="27" xfId="57" applyFont="1" applyFill="1" applyBorder="1" applyAlignment="1" applyProtection="1">
      <alignment horizontal="center" vertical="center" wrapText="1"/>
      <protection locked="0"/>
    </xf>
    <xf numFmtId="0" fontId="106" fillId="34" borderId="27" xfId="57" applyFont="1" applyFill="1" applyBorder="1" applyAlignment="1" applyProtection="1">
      <alignment horizontal="left" vertical="center" wrapText="1"/>
      <protection hidden="1"/>
    </xf>
    <xf numFmtId="0" fontId="106" fillId="34" borderId="27" xfId="57" applyFont="1" applyFill="1" applyBorder="1" applyAlignment="1" applyProtection="1">
      <alignment horizontal="center" vertical="center" wrapText="1"/>
      <protection hidden="1"/>
    </xf>
    <xf numFmtId="14" fontId="36" fillId="34" borderId="27" xfId="57" applyNumberFormat="1" applyFont="1" applyFill="1" applyBorder="1" applyAlignment="1">
      <alignment horizontal="center" vertical="center"/>
      <protection/>
    </xf>
    <xf numFmtId="0" fontId="36" fillId="34" borderId="27" xfId="57" applyFont="1" applyFill="1" applyBorder="1" applyAlignment="1">
      <alignment horizontal="left" vertical="center" wrapText="1"/>
      <protection/>
    </xf>
    <xf numFmtId="0" fontId="36" fillId="34" borderId="27" xfId="57" applyFont="1" applyFill="1" applyBorder="1" applyAlignment="1">
      <alignment horizontal="center" vertical="center" wrapText="1"/>
      <protection/>
    </xf>
    <xf numFmtId="49" fontId="22" fillId="34" borderId="27" xfId="57" applyNumberFormat="1" applyFont="1" applyFill="1" applyBorder="1" applyAlignment="1" applyProtection="1">
      <alignment horizontal="center" vertical="center" wrapText="1"/>
      <protection locked="0"/>
    </xf>
    <xf numFmtId="1" fontId="22" fillId="34" borderId="27" xfId="57" applyNumberFormat="1" applyFont="1" applyFill="1" applyBorder="1" applyAlignment="1" applyProtection="1">
      <alignment horizontal="center" vertical="center" wrapText="1"/>
      <protection locked="0"/>
    </xf>
    <xf numFmtId="0" fontId="22" fillId="34" borderId="29" xfId="57" applyFont="1" applyFill="1" applyBorder="1" applyAlignment="1" applyProtection="1">
      <alignment horizontal="center" vertical="center" wrapText="1"/>
      <protection locked="0"/>
    </xf>
    <xf numFmtId="0" fontId="106" fillId="34" borderId="29" xfId="57" applyFont="1" applyFill="1" applyBorder="1" applyAlignment="1" applyProtection="1">
      <alignment horizontal="left" vertical="center" wrapText="1"/>
      <protection hidden="1"/>
    </xf>
    <xf numFmtId="0" fontId="106" fillId="34" borderId="29" xfId="57" applyFont="1" applyFill="1" applyBorder="1" applyAlignment="1" applyProtection="1">
      <alignment horizontal="center" vertical="center" wrapText="1"/>
      <protection hidden="1"/>
    </xf>
    <xf numFmtId="14" fontId="36" fillId="34" borderId="29" xfId="57" applyNumberFormat="1" applyFont="1" applyFill="1" applyBorder="1" applyAlignment="1">
      <alignment horizontal="center" vertical="center"/>
      <protection/>
    </xf>
    <xf numFmtId="0" fontId="36" fillId="34" borderId="29" xfId="57" applyFont="1" applyFill="1" applyBorder="1" applyAlignment="1">
      <alignment horizontal="left" vertical="center" wrapText="1"/>
      <protection/>
    </xf>
    <xf numFmtId="0" fontId="36" fillId="34" borderId="29" xfId="57" applyFont="1" applyFill="1" applyBorder="1" applyAlignment="1">
      <alignment horizontal="center" vertical="center" wrapText="1"/>
      <protection/>
    </xf>
    <xf numFmtId="49" fontId="22" fillId="34" borderId="29" xfId="57" applyNumberFormat="1" applyFont="1" applyFill="1" applyBorder="1" applyAlignment="1" applyProtection="1">
      <alignment horizontal="center" vertical="center" wrapText="1"/>
      <protection locked="0"/>
    </xf>
    <xf numFmtId="1" fontId="22" fillId="34" borderId="29" xfId="57" applyNumberFormat="1" applyFont="1" applyFill="1" applyBorder="1" applyAlignment="1" applyProtection="1">
      <alignment horizontal="center" vertical="center" wrapText="1"/>
      <protection locked="0"/>
    </xf>
    <xf numFmtId="49" fontId="107" fillId="29" borderId="26" xfId="0" applyNumberFormat="1" applyFont="1" applyFill="1" applyBorder="1" applyAlignment="1">
      <alignment vertical="center" wrapText="1"/>
    </xf>
    <xf numFmtId="0" fontId="27" fillId="25" borderId="10" xfId="57" applyFont="1" applyFill="1" applyBorder="1" applyAlignment="1" applyProtection="1">
      <alignment horizontal="center" vertical="center" wrapText="1"/>
      <protection locked="0"/>
    </xf>
    <xf numFmtId="49" fontId="27" fillId="0" borderId="11" xfId="57" applyNumberFormat="1" applyFont="1" applyFill="1" applyBorder="1" applyAlignment="1" applyProtection="1">
      <alignment horizontal="center" vertical="center" wrapText="1"/>
      <protection locked="0"/>
    </xf>
    <xf numFmtId="0" fontId="36" fillId="0" borderId="28" xfId="57" applyFont="1" applyFill="1" applyBorder="1" applyAlignment="1" applyProtection="1">
      <alignment horizontal="center" vertical="center" wrapText="1"/>
      <protection locked="0"/>
    </xf>
    <xf numFmtId="0" fontId="96" fillId="0" borderId="28" xfId="57" applyFont="1" applyFill="1" applyBorder="1" applyAlignment="1" applyProtection="1">
      <alignment horizontal="center" vertical="center" wrapText="1"/>
      <protection locked="0"/>
    </xf>
    <xf numFmtId="1" fontId="110" fillId="0" borderId="28" xfId="57" applyNumberFormat="1" applyFont="1" applyFill="1" applyBorder="1" applyAlignment="1" applyProtection="1">
      <alignment horizontal="center" vertical="center" wrapText="1"/>
      <protection locked="0"/>
    </xf>
    <xf numFmtId="14" fontId="36" fillId="0" borderId="28" xfId="57" applyNumberFormat="1" applyFont="1" applyFill="1" applyBorder="1" applyAlignment="1" applyProtection="1">
      <alignment horizontal="center" vertical="center" wrapText="1"/>
      <protection locked="0"/>
    </xf>
    <xf numFmtId="0" fontId="36" fillId="0" borderId="28" xfId="57" applyFont="1" applyFill="1" applyBorder="1" applyAlignment="1" applyProtection="1">
      <alignment horizontal="left" vertical="center" wrapText="1"/>
      <protection locked="0"/>
    </xf>
    <xf numFmtId="178" fontId="36" fillId="0" borderId="28" xfId="57" applyNumberFormat="1" applyFont="1" applyFill="1" applyBorder="1" applyAlignment="1" applyProtection="1">
      <alignment horizontal="center" vertical="center" wrapText="1"/>
      <protection locked="0"/>
    </xf>
    <xf numFmtId="178" fontId="25" fillId="35" borderId="28" xfId="57" applyNumberFormat="1" applyFont="1" applyFill="1" applyBorder="1" applyAlignment="1" applyProtection="1">
      <alignment horizontal="center" vertical="center" wrapText="1"/>
      <protection hidden="1"/>
    </xf>
    <xf numFmtId="49" fontId="27" fillId="0" borderId="28" xfId="57" applyNumberFormat="1" applyFont="1" applyFill="1" applyBorder="1" applyAlignment="1" applyProtection="1">
      <alignment horizontal="center" vertical="center" wrapText="1"/>
      <protection locked="0"/>
    </xf>
    <xf numFmtId="0" fontId="36" fillId="0" borderId="29" xfId="57" applyFont="1" applyFill="1" applyBorder="1" applyAlignment="1" applyProtection="1">
      <alignment horizontal="center" vertical="center" wrapText="1"/>
      <protection locked="0"/>
    </xf>
    <xf numFmtId="0" fontId="96" fillId="0" borderId="29" xfId="57" applyFont="1" applyFill="1" applyBorder="1" applyAlignment="1" applyProtection="1">
      <alignment horizontal="center" vertical="center" wrapText="1"/>
      <protection locked="0"/>
    </xf>
    <xf numFmtId="1" fontId="110" fillId="0" borderId="29" xfId="57" applyNumberFormat="1" applyFont="1" applyFill="1" applyBorder="1" applyAlignment="1" applyProtection="1">
      <alignment horizontal="center" vertical="center" wrapText="1"/>
      <protection locked="0"/>
    </xf>
    <xf numFmtId="14" fontId="36" fillId="0" borderId="29" xfId="57" applyNumberFormat="1" applyFont="1" applyFill="1" applyBorder="1" applyAlignment="1" applyProtection="1">
      <alignment horizontal="center" vertical="center" wrapText="1"/>
      <protection locked="0"/>
    </xf>
    <xf numFmtId="0" fontId="36" fillId="0" borderId="29" xfId="57" applyFont="1" applyFill="1" applyBorder="1" applyAlignment="1" applyProtection="1">
      <alignment horizontal="left" vertical="center" wrapText="1"/>
      <protection locked="0"/>
    </xf>
    <xf numFmtId="178" fontId="36" fillId="0" borderId="29" xfId="57" applyNumberFormat="1" applyFont="1" applyFill="1" applyBorder="1" applyAlignment="1" applyProtection="1">
      <alignment horizontal="center" vertical="center" wrapText="1"/>
      <protection locked="0"/>
    </xf>
    <xf numFmtId="178" fontId="25" fillId="35" borderId="29" xfId="57" applyNumberFormat="1" applyFont="1" applyFill="1" applyBorder="1" applyAlignment="1" applyProtection="1">
      <alignment horizontal="center" vertical="center" wrapText="1"/>
      <protection hidden="1"/>
    </xf>
    <xf numFmtId="1" fontId="25" fillId="0" borderId="29" xfId="57" applyNumberFormat="1" applyFont="1" applyFill="1" applyBorder="1" applyAlignment="1" applyProtection="1">
      <alignment horizontal="center" vertical="center" wrapText="1"/>
      <protection locked="0"/>
    </xf>
    <xf numFmtId="49" fontId="27" fillId="0" borderId="29" xfId="57" applyNumberFormat="1" applyFont="1" applyFill="1" applyBorder="1" applyAlignment="1" applyProtection="1">
      <alignment horizontal="center" vertical="center" wrapText="1"/>
      <protection locked="0"/>
    </xf>
    <xf numFmtId="0" fontId="36" fillId="0" borderId="28" xfId="57" applyFont="1" applyFill="1" applyBorder="1" applyAlignment="1">
      <alignment horizontal="center" vertical="center"/>
      <protection/>
    </xf>
    <xf numFmtId="0" fontId="110" fillId="0" borderId="28" xfId="57" applyFont="1" applyFill="1" applyBorder="1" applyAlignment="1">
      <alignment horizontal="center" vertical="center"/>
      <protection/>
    </xf>
    <xf numFmtId="0" fontId="109" fillId="0" borderId="28" xfId="57" applyFont="1" applyFill="1" applyBorder="1" applyAlignment="1">
      <alignment horizontal="left" vertical="center" wrapText="1"/>
      <protection/>
    </xf>
    <xf numFmtId="176" fontId="36" fillId="0" borderId="28" xfId="57" applyNumberFormat="1" applyFont="1" applyFill="1" applyBorder="1" applyAlignment="1">
      <alignment horizontal="center" vertical="center"/>
      <protection/>
    </xf>
    <xf numFmtId="1" fontId="110" fillId="0" borderId="28" xfId="57" applyNumberFormat="1" applyFont="1" applyFill="1" applyBorder="1" applyAlignment="1">
      <alignment horizontal="center" vertical="center"/>
      <protection/>
    </xf>
    <xf numFmtId="0" fontId="36" fillId="0" borderId="29" xfId="57" applyFont="1" applyFill="1" applyBorder="1" applyAlignment="1">
      <alignment horizontal="center" vertical="center"/>
      <protection/>
    </xf>
    <xf numFmtId="0" fontId="110" fillId="0" borderId="29" xfId="57" applyFont="1" applyFill="1" applyBorder="1" applyAlignment="1">
      <alignment horizontal="center" vertical="center"/>
      <protection/>
    </xf>
    <xf numFmtId="0" fontId="109" fillId="0" borderId="29" xfId="57" applyFont="1" applyFill="1" applyBorder="1" applyAlignment="1">
      <alignment horizontal="left" vertical="center" wrapText="1"/>
      <protection/>
    </xf>
    <xf numFmtId="176" fontId="36" fillId="0" borderId="29" xfId="57" applyNumberFormat="1" applyFont="1" applyFill="1" applyBorder="1" applyAlignment="1">
      <alignment horizontal="center" vertical="center"/>
      <protection/>
    </xf>
    <xf numFmtId="1" fontId="110" fillId="0" borderId="29" xfId="57" applyNumberFormat="1" applyFont="1" applyFill="1" applyBorder="1" applyAlignment="1">
      <alignment horizontal="center" vertical="center"/>
      <protection/>
    </xf>
    <xf numFmtId="0" fontId="36" fillId="0" borderId="28" xfId="57" applyNumberFormat="1" applyFont="1" applyFill="1" applyBorder="1" applyAlignment="1">
      <alignment horizontal="left" vertical="center" wrapText="1"/>
      <protection/>
    </xf>
    <xf numFmtId="177" fontId="36" fillId="0" borderId="28" xfId="57" applyNumberFormat="1" applyFont="1" applyFill="1" applyBorder="1" applyAlignment="1">
      <alignment horizontal="center" vertical="center"/>
      <protection/>
    </xf>
    <xf numFmtId="1" fontId="36" fillId="0" borderId="28" xfId="57" applyNumberFormat="1" applyFont="1" applyFill="1" applyBorder="1" applyAlignment="1">
      <alignment horizontal="center" vertical="center"/>
      <protection/>
    </xf>
    <xf numFmtId="0" fontId="36" fillId="0" borderId="29" xfId="57" applyNumberFormat="1" applyFont="1" applyFill="1" applyBorder="1" applyAlignment="1">
      <alignment horizontal="left" vertical="center" wrapText="1"/>
      <protection/>
    </xf>
    <xf numFmtId="1" fontId="36" fillId="0" borderId="29" xfId="57" applyNumberFormat="1" applyFont="1" applyFill="1" applyBorder="1" applyAlignment="1">
      <alignment horizontal="center" vertical="center"/>
      <protection/>
    </xf>
    <xf numFmtId="1" fontId="114" fillId="0" borderId="11" xfId="57" applyNumberFormat="1" applyFont="1" applyFill="1" applyBorder="1" applyAlignment="1" applyProtection="1">
      <alignment horizontal="center" vertical="center" wrapText="1"/>
      <protection locked="0"/>
    </xf>
    <xf numFmtId="14" fontId="120" fillId="0" borderId="11" xfId="57" applyNumberFormat="1" applyFont="1" applyFill="1" applyBorder="1" applyAlignment="1">
      <alignment horizontal="center" vertical="center" wrapText="1"/>
      <protection/>
    </xf>
    <xf numFmtId="0" fontId="120" fillId="0" borderId="11" xfId="57" applyFont="1" applyFill="1" applyBorder="1" applyAlignment="1">
      <alignment horizontal="left" vertical="center" wrapText="1"/>
      <protection/>
    </xf>
    <xf numFmtId="0" fontId="106" fillId="34" borderId="28" xfId="57" applyFont="1" applyFill="1" applyBorder="1" applyAlignment="1" applyProtection="1">
      <alignment horizontal="left" vertical="center" wrapText="1"/>
      <protection hidden="1"/>
    </xf>
    <xf numFmtId="20" fontId="36" fillId="34" borderId="28" xfId="57" applyNumberFormat="1" applyFont="1" applyFill="1" applyBorder="1" applyAlignment="1">
      <alignment horizontal="center" vertical="center" wrapText="1"/>
      <protection/>
    </xf>
    <xf numFmtId="20" fontId="36" fillId="0" borderId="29" xfId="57" applyNumberFormat="1" applyFont="1" applyFill="1" applyBorder="1" applyAlignment="1">
      <alignment horizontal="center" vertical="center" wrapText="1"/>
      <protection/>
    </xf>
    <xf numFmtId="1" fontId="25" fillId="0" borderId="28" xfId="57" applyNumberFormat="1" applyFont="1" applyFill="1" applyBorder="1" applyAlignment="1" applyProtection="1">
      <alignment horizontal="center" vertical="center" wrapText="1"/>
      <protection locked="0"/>
    </xf>
    <xf numFmtId="49" fontId="27" fillId="0" borderId="28" xfId="57" applyNumberFormat="1" applyFont="1" applyFill="1" applyBorder="1" applyAlignment="1" applyProtection="1">
      <alignment vertical="center" wrapText="1"/>
      <protection locked="0"/>
    </xf>
    <xf numFmtId="49" fontId="27" fillId="0" borderId="29" xfId="57" applyNumberFormat="1" applyFont="1" applyFill="1" applyBorder="1" applyAlignment="1" applyProtection="1">
      <alignment vertical="center" wrapText="1"/>
      <protection locked="0"/>
    </xf>
    <xf numFmtId="177" fontId="36" fillId="0" borderId="29" xfId="57" applyNumberFormat="1" applyFont="1" applyFill="1" applyBorder="1" applyAlignment="1">
      <alignment horizontal="center" vertical="center"/>
      <protection/>
    </xf>
    <xf numFmtId="0" fontId="72" fillId="0" borderId="28" xfId="57" applyFont="1" applyFill="1" applyBorder="1" applyAlignment="1">
      <alignment horizontal="center" vertical="center"/>
      <protection/>
    </xf>
    <xf numFmtId="0" fontId="108" fillId="0" borderId="28" xfId="57" applyFont="1" applyFill="1" applyBorder="1" applyAlignment="1">
      <alignment horizontal="center" vertical="center"/>
      <protection/>
    </xf>
    <xf numFmtId="1" fontId="114" fillId="0" borderId="28" xfId="57" applyNumberFormat="1" applyFont="1" applyFill="1" applyBorder="1" applyAlignment="1" applyProtection="1">
      <alignment horizontal="center" vertical="center" wrapText="1"/>
      <protection locked="0"/>
    </xf>
    <xf numFmtId="14" fontId="120" fillId="0" borderId="28" xfId="57" applyNumberFormat="1" applyFont="1" applyFill="1" applyBorder="1" applyAlignment="1">
      <alignment horizontal="center" vertical="center" wrapText="1"/>
      <protection/>
    </xf>
    <xf numFmtId="0" fontId="120" fillId="0" borderId="28" xfId="57" applyFont="1" applyFill="1" applyBorder="1" applyAlignment="1">
      <alignment horizontal="left" vertical="center" wrapText="1"/>
      <protection/>
    </xf>
    <xf numFmtId="49" fontId="71" fillId="0" borderId="28" xfId="57" applyNumberFormat="1" applyFont="1" applyFill="1" applyBorder="1" applyAlignment="1">
      <alignment horizontal="center" vertical="center"/>
      <protection/>
    </xf>
    <xf numFmtId="49" fontId="71" fillId="30" borderId="28" xfId="57" applyNumberFormat="1" applyFont="1" applyFill="1" applyBorder="1" applyAlignment="1" applyProtection="1">
      <alignment horizontal="center" vertical="center"/>
      <protection hidden="1" locked="0"/>
    </xf>
    <xf numFmtId="49" fontId="71" fillId="30" borderId="28" xfId="57" applyNumberFormat="1" applyFont="1" applyFill="1" applyBorder="1" applyAlignment="1">
      <alignment horizontal="center" vertical="center"/>
      <protection/>
    </xf>
    <xf numFmtId="49" fontId="71" fillId="0" borderId="28" xfId="57" applyNumberFormat="1" applyFont="1" applyFill="1" applyBorder="1" applyAlignment="1">
      <alignment vertical="center"/>
      <protection/>
    </xf>
    <xf numFmtId="49" fontId="71" fillId="30" borderId="28" xfId="57" applyNumberFormat="1" applyFont="1" applyFill="1" applyBorder="1" applyAlignment="1">
      <alignment vertical="center"/>
      <protection/>
    </xf>
    <xf numFmtId="178" fontId="66" fillId="0" borderId="28" xfId="57" applyNumberFormat="1" applyFont="1" applyFill="1" applyBorder="1" applyAlignment="1">
      <alignment horizontal="center" vertical="center"/>
      <protection/>
    </xf>
    <xf numFmtId="0" fontId="114" fillId="0" borderId="28" xfId="57" applyNumberFormat="1" applyFont="1" applyFill="1" applyBorder="1" applyAlignment="1">
      <alignment horizontal="center" vertical="center"/>
      <protection/>
    </xf>
    <xf numFmtId="178" fontId="51" fillId="0" borderId="28" xfId="57" applyNumberFormat="1" applyFont="1" applyFill="1" applyBorder="1" applyAlignment="1">
      <alignment horizontal="center" vertical="center"/>
      <protection/>
    </xf>
    <xf numFmtId="0" fontId="72" fillId="0" borderId="29" xfId="57" applyFont="1" applyFill="1" applyBorder="1" applyAlignment="1">
      <alignment horizontal="center" vertical="center"/>
      <protection/>
    </xf>
    <xf numFmtId="0" fontId="108" fillId="0" borderId="29" xfId="57" applyFont="1" applyFill="1" applyBorder="1" applyAlignment="1">
      <alignment horizontal="center" vertical="center"/>
      <protection/>
    </xf>
    <xf numFmtId="1" fontId="114" fillId="0" borderId="29" xfId="57" applyNumberFormat="1" applyFont="1" applyFill="1" applyBorder="1" applyAlignment="1" applyProtection="1">
      <alignment horizontal="center" vertical="center" wrapText="1"/>
      <protection locked="0"/>
    </xf>
    <xf numFmtId="14" fontId="120" fillId="0" borderId="29" xfId="57" applyNumberFormat="1" applyFont="1" applyFill="1" applyBorder="1" applyAlignment="1">
      <alignment horizontal="center" vertical="center" wrapText="1"/>
      <protection/>
    </xf>
    <xf numFmtId="0" fontId="120" fillId="0" borderId="29" xfId="57" applyFont="1" applyFill="1" applyBorder="1" applyAlignment="1">
      <alignment horizontal="left" vertical="center" wrapText="1"/>
      <protection/>
    </xf>
    <xf numFmtId="49" fontId="71" fillId="0" borderId="29" xfId="57" applyNumberFormat="1" applyFont="1" applyFill="1" applyBorder="1" applyAlignment="1">
      <alignment horizontal="center" vertical="center"/>
      <protection/>
    </xf>
    <xf numFmtId="49" fontId="71" fillId="30" borderId="29" xfId="57" applyNumberFormat="1" applyFont="1" applyFill="1" applyBorder="1" applyAlignment="1" applyProtection="1">
      <alignment horizontal="center" vertical="center"/>
      <protection hidden="1" locked="0"/>
    </xf>
    <xf numFmtId="49" fontId="71" fillId="30" borderId="29" xfId="57" applyNumberFormat="1" applyFont="1" applyFill="1" applyBorder="1" applyAlignment="1">
      <alignment horizontal="center" vertical="center"/>
      <protection/>
    </xf>
    <xf numFmtId="178" fontId="66" fillId="0" borderId="29" xfId="57" applyNumberFormat="1" applyFont="1" applyFill="1" applyBorder="1" applyAlignment="1">
      <alignment horizontal="center" vertical="center"/>
      <protection/>
    </xf>
    <xf numFmtId="0" fontId="114" fillId="0" borderId="29" xfId="57" applyNumberFormat="1" applyFont="1" applyFill="1" applyBorder="1" applyAlignment="1">
      <alignment horizontal="center" vertical="center"/>
      <protection/>
    </xf>
    <xf numFmtId="178" fontId="51" fillId="0" borderId="29" xfId="57" applyNumberFormat="1" applyFont="1" applyFill="1" applyBorder="1" applyAlignment="1">
      <alignment horizontal="center" vertical="center"/>
      <protection/>
    </xf>
    <xf numFmtId="0" fontId="121" fillId="29" borderId="17" xfId="0" applyFont="1" applyFill="1" applyBorder="1" applyAlignment="1">
      <alignment horizontal="center" vertical="center" wrapText="1"/>
    </xf>
    <xf numFmtId="0" fontId="121" fillId="29" borderId="0" xfId="0" applyFont="1" applyFill="1" applyBorder="1" applyAlignment="1">
      <alignment horizontal="center" vertical="center" wrapText="1"/>
    </xf>
    <xf numFmtId="0" fontId="121" fillId="29" borderId="18" xfId="0" applyFont="1" applyFill="1" applyBorder="1" applyAlignment="1">
      <alignment horizontal="center" vertical="center" wrapText="1"/>
    </xf>
    <xf numFmtId="172" fontId="122" fillId="29" borderId="17" xfId="0" applyNumberFormat="1" applyFont="1" applyFill="1" applyBorder="1" applyAlignment="1">
      <alignment horizontal="center" vertical="center" wrapText="1"/>
    </xf>
    <xf numFmtId="0" fontId="122" fillId="29" borderId="0" xfId="0" applyFont="1" applyFill="1" applyBorder="1" applyAlignment="1">
      <alignment horizontal="center" vertical="center" wrapText="1"/>
    </xf>
    <xf numFmtId="0" fontId="122" fillId="29" borderId="18" xfId="0" applyFont="1" applyFill="1" applyBorder="1" applyAlignment="1">
      <alignment horizontal="center" vertical="center" wrapText="1"/>
    </xf>
    <xf numFmtId="172" fontId="25" fillId="29" borderId="17" xfId="0" applyNumberFormat="1" applyFont="1" applyFill="1" applyBorder="1" applyAlignment="1">
      <alignment horizontal="center" vertical="center" wrapText="1"/>
    </xf>
    <xf numFmtId="172" fontId="25" fillId="29" borderId="0" xfId="0" applyNumberFormat="1" applyFont="1" applyFill="1" applyBorder="1" applyAlignment="1">
      <alignment horizontal="center" vertical="center"/>
    </xf>
    <xf numFmtId="172" fontId="25" fillId="29" borderId="18" xfId="0" applyNumberFormat="1" applyFont="1" applyFill="1" applyBorder="1" applyAlignment="1">
      <alignment horizontal="center" vertical="center"/>
    </xf>
    <xf numFmtId="172" fontId="123" fillId="29" borderId="17" xfId="0" applyNumberFormat="1" applyFont="1" applyFill="1" applyBorder="1" applyAlignment="1">
      <alignment horizontal="center" vertical="center" wrapText="1"/>
    </xf>
    <xf numFmtId="0" fontId="123" fillId="29" borderId="0" xfId="0" applyFont="1" applyFill="1" applyBorder="1" applyAlignment="1">
      <alignment horizontal="center" vertical="center" wrapText="1"/>
    </xf>
    <xf numFmtId="0" fontId="123" fillId="29" borderId="18" xfId="0" applyFont="1" applyFill="1" applyBorder="1" applyAlignment="1">
      <alignment horizontal="center" vertical="center" wrapText="1"/>
    </xf>
    <xf numFmtId="172" fontId="107" fillId="29" borderId="26" xfId="0" applyNumberFormat="1" applyFont="1" applyFill="1" applyBorder="1" applyAlignment="1">
      <alignment horizontal="left" vertical="center" wrapText="1"/>
    </xf>
    <xf numFmtId="172" fontId="107" fillId="29" borderId="19" xfId="0" applyNumberFormat="1" applyFont="1" applyFill="1" applyBorder="1" applyAlignment="1">
      <alignment horizontal="left" vertical="center" wrapText="1"/>
    </xf>
    <xf numFmtId="172" fontId="107" fillId="29" borderId="20" xfId="0" applyNumberFormat="1" applyFont="1" applyFill="1" applyBorder="1" applyAlignment="1">
      <alignment horizontal="left" vertical="center" wrapText="1"/>
    </xf>
    <xf numFmtId="0" fontId="23" fillId="29" borderId="17" xfId="0" applyFont="1" applyFill="1" applyBorder="1" applyAlignment="1">
      <alignment horizontal="center"/>
    </xf>
    <xf numFmtId="0" fontId="23" fillId="29" borderId="0" xfId="0" applyFont="1" applyFill="1" applyBorder="1" applyAlignment="1">
      <alignment horizontal="center"/>
    </xf>
    <xf numFmtId="0" fontId="23" fillId="29" borderId="18" xfId="0" applyFont="1" applyFill="1" applyBorder="1" applyAlignment="1">
      <alignment horizontal="center"/>
    </xf>
    <xf numFmtId="172" fontId="23" fillId="29" borderId="17" xfId="0" applyNumberFormat="1" applyFont="1" applyFill="1" applyBorder="1" applyAlignment="1">
      <alignment horizontal="center"/>
    </xf>
    <xf numFmtId="172" fontId="23" fillId="29" borderId="0" xfId="0" applyNumberFormat="1" applyFont="1" applyFill="1" applyBorder="1" applyAlignment="1">
      <alignment horizontal="center"/>
    </xf>
    <xf numFmtId="172" fontId="23" fillId="29" borderId="18" xfId="0" applyNumberFormat="1" applyFont="1" applyFill="1" applyBorder="1" applyAlignment="1">
      <alignment horizontal="center"/>
    </xf>
    <xf numFmtId="172" fontId="121" fillId="29" borderId="31" xfId="0" applyNumberFormat="1" applyFont="1" applyFill="1" applyBorder="1" applyAlignment="1">
      <alignment horizontal="right" vertical="center"/>
    </xf>
    <xf numFmtId="172" fontId="121" fillId="29" borderId="32" xfId="0" applyNumberFormat="1" applyFont="1" applyFill="1" applyBorder="1" applyAlignment="1">
      <alignment horizontal="right" vertical="center"/>
    </xf>
    <xf numFmtId="172" fontId="121" fillId="29" borderId="33" xfId="0" applyNumberFormat="1" applyFont="1" applyFill="1" applyBorder="1" applyAlignment="1">
      <alignment horizontal="right" vertical="center"/>
    </xf>
    <xf numFmtId="172" fontId="99" fillId="25" borderId="34" xfId="0" applyNumberFormat="1" applyFont="1" applyFill="1" applyBorder="1" applyAlignment="1">
      <alignment horizontal="center" vertical="center"/>
    </xf>
    <xf numFmtId="172" fontId="99" fillId="25" borderId="35" xfId="0" applyNumberFormat="1" applyFont="1" applyFill="1" applyBorder="1" applyAlignment="1">
      <alignment horizontal="center" vertical="center"/>
    </xf>
    <xf numFmtId="172" fontId="99" fillId="25" borderId="36" xfId="0" applyNumberFormat="1" applyFont="1" applyFill="1" applyBorder="1" applyAlignment="1">
      <alignment horizontal="center" vertical="center"/>
    </xf>
    <xf numFmtId="172" fontId="121" fillId="29" borderId="17" xfId="0" applyNumberFormat="1" applyFont="1" applyFill="1" applyBorder="1" applyAlignment="1">
      <alignment horizontal="right" vertical="center"/>
    </xf>
    <xf numFmtId="172" fontId="121" fillId="29" borderId="0" xfId="0" applyNumberFormat="1" applyFont="1" applyFill="1" applyBorder="1" applyAlignment="1">
      <alignment horizontal="right" vertical="center"/>
    </xf>
    <xf numFmtId="172" fontId="121" fillId="29" borderId="37" xfId="0" applyNumberFormat="1" applyFont="1" applyFill="1" applyBorder="1" applyAlignment="1">
      <alignment horizontal="right" vertical="center"/>
    </xf>
    <xf numFmtId="172" fontId="25" fillId="29" borderId="0" xfId="0" applyNumberFormat="1" applyFont="1" applyFill="1" applyBorder="1" applyAlignment="1">
      <alignment/>
    </xf>
    <xf numFmtId="172" fontId="25" fillId="29" borderId="18" xfId="0" applyNumberFormat="1" applyFont="1" applyFill="1" applyBorder="1" applyAlignment="1">
      <alignment/>
    </xf>
    <xf numFmtId="172" fontId="121" fillId="29" borderId="38" xfId="0" applyNumberFormat="1" applyFont="1" applyFill="1" applyBorder="1" applyAlignment="1">
      <alignment horizontal="right" vertical="center"/>
    </xf>
    <xf numFmtId="172" fontId="121" fillId="29" borderId="39" xfId="0" applyNumberFormat="1" applyFont="1" applyFill="1" applyBorder="1" applyAlignment="1">
      <alignment horizontal="right" vertical="center"/>
    </xf>
    <xf numFmtId="172" fontId="121" fillId="29" borderId="40" xfId="0" applyNumberFormat="1" applyFont="1" applyFill="1" applyBorder="1" applyAlignment="1">
      <alignment horizontal="right" vertical="center"/>
    </xf>
    <xf numFmtId="172" fontId="24" fillId="29" borderId="17" xfId="0" applyNumberFormat="1" applyFont="1" applyFill="1" applyBorder="1" applyAlignment="1">
      <alignment horizontal="center"/>
    </xf>
    <xf numFmtId="172" fontId="24" fillId="29" borderId="0" xfId="0" applyNumberFormat="1" applyFont="1" applyFill="1" applyBorder="1" applyAlignment="1">
      <alignment horizontal="center"/>
    </xf>
    <xf numFmtId="172" fontId="24" fillId="29" borderId="18" xfId="0" applyNumberFormat="1" applyFont="1" applyFill="1" applyBorder="1" applyAlignment="1">
      <alignment horizontal="center"/>
    </xf>
    <xf numFmtId="0" fontId="24" fillId="29" borderId="17" xfId="0" applyFont="1" applyFill="1" applyBorder="1" applyAlignment="1">
      <alignment horizontal="center"/>
    </xf>
    <xf numFmtId="0" fontId="24" fillId="29" borderId="0" xfId="0" applyFont="1" applyFill="1" applyBorder="1" applyAlignment="1">
      <alignment horizontal="center"/>
    </xf>
    <xf numFmtId="0" fontId="24" fillId="29" borderId="18" xfId="0" applyFont="1" applyFill="1" applyBorder="1" applyAlignment="1">
      <alignment horizontal="center"/>
    </xf>
    <xf numFmtId="172" fontId="110" fillId="29" borderId="17" xfId="0" applyNumberFormat="1" applyFont="1" applyFill="1" applyBorder="1" applyAlignment="1">
      <alignment horizontal="right"/>
    </xf>
    <xf numFmtId="172" fontId="110" fillId="29" borderId="0" xfId="0" applyNumberFormat="1" applyFont="1" applyFill="1" applyBorder="1" applyAlignment="1">
      <alignment horizontal="right"/>
    </xf>
    <xf numFmtId="0" fontId="124" fillId="27" borderId="11" xfId="0" applyFont="1" applyFill="1" applyBorder="1" applyAlignment="1">
      <alignment horizontal="center" vertical="center" wrapText="1"/>
    </xf>
    <xf numFmtId="0" fontId="125" fillId="27" borderId="11" xfId="0" applyFont="1" applyFill="1" applyBorder="1" applyAlignment="1">
      <alignment horizontal="center" vertical="center" wrapText="1"/>
    </xf>
    <xf numFmtId="0" fontId="77" fillId="25" borderId="22" xfId="0" applyFont="1" applyFill="1" applyBorder="1" applyAlignment="1">
      <alignment horizontal="left" vertical="center" wrapText="1"/>
    </xf>
    <xf numFmtId="0" fontId="77" fillId="25" borderId="23"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77" fillId="25" borderId="13" xfId="0" applyFont="1" applyFill="1" applyBorder="1" applyAlignment="1">
      <alignment horizontal="left" vertical="center" wrapText="1"/>
    </xf>
    <xf numFmtId="0" fontId="33" fillId="26" borderId="13" xfId="57" applyFont="1" applyFill="1" applyBorder="1" applyAlignment="1" applyProtection="1">
      <alignment horizontal="right" vertical="center" wrapText="1"/>
      <protection locked="0"/>
    </xf>
    <xf numFmtId="175" fontId="33" fillId="26" borderId="13" xfId="57" applyNumberFormat="1" applyFont="1" applyFill="1" applyBorder="1" applyAlignment="1" applyProtection="1">
      <alignment horizontal="center" vertical="center" wrapText="1"/>
      <protection locked="0"/>
    </xf>
    <xf numFmtId="0" fontId="31" fillId="26" borderId="13" xfId="57" applyFont="1" applyFill="1" applyBorder="1" applyAlignment="1" applyProtection="1">
      <alignment horizontal="center" vertical="center" wrapText="1"/>
      <protection locked="0"/>
    </xf>
    <xf numFmtId="0" fontId="34" fillId="25" borderId="0" xfId="57" applyFont="1" applyFill="1" applyBorder="1" applyAlignment="1" applyProtection="1">
      <alignment horizontal="center" vertical="center" wrapText="1"/>
      <protection locked="0"/>
    </xf>
    <xf numFmtId="0" fontId="33" fillId="31" borderId="0" xfId="57" applyFont="1" applyFill="1" applyBorder="1" applyAlignment="1" applyProtection="1">
      <alignment horizontal="center" vertical="center" wrapText="1"/>
      <protection locked="0"/>
    </xf>
    <xf numFmtId="0" fontId="25" fillId="25" borderId="12" xfId="57" applyFont="1" applyFill="1" applyBorder="1" applyAlignment="1" applyProtection="1">
      <alignment horizontal="right" vertical="center" wrapText="1"/>
      <protection locked="0"/>
    </xf>
    <xf numFmtId="0" fontId="126" fillId="25" borderId="12" xfId="49" applyFont="1" applyFill="1" applyBorder="1" applyAlignment="1" applyProtection="1">
      <alignment horizontal="left" vertical="center" wrapText="1"/>
      <protection locked="0"/>
    </xf>
    <xf numFmtId="178" fontId="25" fillId="25" borderId="12" xfId="57" applyNumberFormat="1"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176" fontId="110" fillId="25" borderId="12" xfId="57" applyNumberFormat="1" applyFont="1" applyFill="1" applyBorder="1" applyAlignment="1" applyProtection="1">
      <alignment horizontal="left" vertical="center" wrapText="1"/>
      <protection locked="0"/>
    </xf>
    <xf numFmtId="2" fontId="110" fillId="25" borderId="12" xfId="57" applyNumberFormat="1" applyFont="1" applyFill="1" applyBorder="1" applyAlignment="1" applyProtection="1">
      <alignment horizontal="center" vertical="center" wrapText="1"/>
      <protection locked="0"/>
    </xf>
    <xf numFmtId="0" fontId="25" fillId="25" borderId="10" xfId="57" applyFont="1" applyFill="1" applyBorder="1" applyAlignment="1" applyProtection="1">
      <alignment horizontal="right" vertical="center" wrapText="1"/>
      <protection locked="0"/>
    </xf>
    <xf numFmtId="0" fontId="29" fillId="25" borderId="10" xfId="57" applyFont="1" applyFill="1" applyBorder="1" applyAlignment="1" applyProtection="1">
      <alignment horizontal="left" vertical="center" wrapText="1"/>
      <protection locked="0"/>
    </xf>
    <xf numFmtId="0" fontId="29" fillId="25" borderId="10" xfId="57" applyNumberFormat="1" applyFont="1" applyFill="1" applyBorder="1" applyAlignment="1" applyProtection="1">
      <alignment horizontal="left" vertical="center" wrapText="1"/>
      <protection locked="0"/>
    </xf>
    <xf numFmtId="175" fontId="25" fillId="24" borderId="41" xfId="57" applyNumberFormat="1" applyFont="1" applyFill="1" applyBorder="1" applyAlignment="1" applyProtection="1">
      <alignment horizontal="center" vertical="center" wrapText="1"/>
      <protection locked="0"/>
    </xf>
    <xf numFmtId="0" fontId="94" fillId="31" borderId="11" xfId="57" applyFont="1" applyFill="1" applyBorder="1" applyAlignment="1" applyProtection="1">
      <alignment horizontal="center" vertical="center" wrapText="1"/>
      <protection locked="0"/>
    </xf>
    <xf numFmtId="14" fontId="94" fillId="31" borderId="11" xfId="57" applyNumberFormat="1" applyFont="1" applyFill="1" applyBorder="1" applyAlignment="1" applyProtection="1">
      <alignment horizontal="center" vertical="center" wrapText="1"/>
      <protection locked="0"/>
    </xf>
    <xf numFmtId="0" fontId="116" fillId="31" borderId="11" xfId="57" applyFont="1" applyFill="1" applyBorder="1" applyAlignment="1" applyProtection="1">
      <alignment horizontal="center" vertical="center" wrapText="1"/>
      <protection locked="0"/>
    </xf>
    <xf numFmtId="2" fontId="94" fillId="31" borderId="11" xfId="57" applyNumberFormat="1" applyFont="1" applyFill="1" applyBorder="1" applyAlignment="1" applyProtection="1">
      <alignment horizontal="center" vertical="center" wrapText="1"/>
      <protection locked="0"/>
    </xf>
    <xf numFmtId="0" fontId="27" fillId="0" borderId="0" xfId="57" applyFont="1" applyFill="1" applyAlignment="1" applyProtection="1">
      <alignment horizontal="center" wrapText="1"/>
      <protection locked="0"/>
    </xf>
    <xf numFmtId="0" fontId="27" fillId="0" borderId="0" xfId="57" applyFont="1" applyFill="1" applyAlignment="1" applyProtection="1">
      <alignment horizontal="center" vertical="center" wrapText="1"/>
      <protection locked="0"/>
    </xf>
    <xf numFmtId="175" fontId="27" fillId="24" borderId="41" xfId="57" applyNumberFormat="1" applyFont="1" applyFill="1" applyBorder="1" applyAlignment="1" applyProtection="1">
      <alignment horizontal="center" vertical="center" wrapText="1"/>
      <protection locked="0"/>
    </xf>
    <xf numFmtId="176" fontId="29" fillId="18" borderId="12" xfId="57" applyNumberFormat="1" applyFont="1" applyFill="1" applyBorder="1" applyAlignment="1" applyProtection="1">
      <alignment horizontal="left" vertical="center" wrapText="1"/>
      <protection locked="0"/>
    </xf>
    <xf numFmtId="0" fontId="94" fillId="27" borderId="11" xfId="57" applyFont="1" applyFill="1" applyBorder="1" applyAlignment="1">
      <alignment horizontal="center" vertical="center" wrapText="1"/>
      <protection/>
    </xf>
    <xf numFmtId="0" fontId="95" fillId="27" borderId="24" xfId="57" applyFont="1" applyFill="1" applyBorder="1" applyAlignment="1">
      <alignment horizontal="center" textRotation="90" wrapText="1"/>
      <protection/>
    </xf>
    <xf numFmtId="0" fontId="95" fillId="27" borderId="28" xfId="57" applyFont="1" applyFill="1" applyBorder="1" applyAlignment="1">
      <alignment horizontal="center" textRotation="90" wrapText="1"/>
      <protection/>
    </xf>
    <xf numFmtId="0" fontId="94" fillId="27" borderId="11" xfId="57" applyFont="1" applyFill="1" applyBorder="1" applyAlignment="1" applyProtection="1">
      <alignment horizontal="center" vertical="center" wrapText="1"/>
      <protection locked="0"/>
    </xf>
    <xf numFmtId="0" fontId="29" fillId="18" borderId="12" xfId="57" applyFont="1" applyFill="1" applyBorder="1" applyAlignment="1" applyProtection="1">
      <alignment horizontal="left" vertical="center" wrapText="1"/>
      <protection locked="0"/>
    </xf>
    <xf numFmtId="0" fontId="127" fillId="25" borderId="0" xfId="57" applyFont="1" applyFill="1" applyBorder="1" applyAlignment="1" applyProtection="1">
      <alignment horizontal="center" vertical="center" wrapText="1"/>
      <protection locked="0"/>
    </xf>
    <xf numFmtId="0" fontId="33" fillId="27" borderId="42" xfId="57" applyFont="1" applyFill="1" applyBorder="1" applyAlignment="1" applyProtection="1">
      <alignment horizontal="center" vertical="center" wrapText="1"/>
      <protection locked="0"/>
    </xf>
    <xf numFmtId="0" fontId="25" fillId="18" borderId="12" xfId="57" applyFont="1" applyFill="1" applyBorder="1" applyAlignment="1" applyProtection="1">
      <alignment horizontal="right" vertical="center" wrapText="1"/>
      <protection locked="0"/>
    </xf>
    <xf numFmtId="0" fontId="110" fillId="18" borderId="12" xfId="49" applyFont="1" applyFill="1" applyBorder="1" applyAlignment="1" applyProtection="1">
      <alignment horizontal="left" vertical="center" wrapText="1"/>
      <protection locked="0"/>
    </xf>
    <xf numFmtId="0" fontId="32" fillId="18" borderId="12" xfId="57" applyNumberFormat="1" applyFont="1" applyFill="1" applyBorder="1" applyAlignment="1" applyProtection="1">
      <alignment horizontal="right" vertical="center" wrapText="1"/>
      <protection locked="0"/>
    </xf>
    <xf numFmtId="0" fontId="94" fillId="27" borderId="24" xfId="57" applyFont="1" applyFill="1" applyBorder="1" applyAlignment="1">
      <alignment horizontal="center" vertical="center" wrapText="1"/>
      <protection/>
    </xf>
    <xf numFmtId="0" fontId="94" fillId="27" borderId="28" xfId="57" applyFont="1" applyFill="1" applyBorder="1" applyAlignment="1">
      <alignment horizontal="center" vertical="center" wrapText="1"/>
      <protection/>
    </xf>
    <xf numFmtId="0" fontId="25" fillId="25" borderId="10" xfId="57" applyFont="1" applyFill="1" applyBorder="1" applyAlignment="1" applyProtection="1">
      <alignment horizontal="right" vertical="center" wrapText="1"/>
      <protection locked="0"/>
    </xf>
    <xf numFmtId="0" fontId="29" fillId="25" borderId="10" xfId="57" applyFont="1" applyFill="1" applyBorder="1" applyAlignment="1" applyProtection="1">
      <alignment horizontal="left" vertical="center" wrapText="1"/>
      <protection locked="0"/>
    </xf>
    <xf numFmtId="0" fontId="95" fillId="27" borderId="11" xfId="57" applyFont="1" applyFill="1" applyBorder="1" applyAlignment="1">
      <alignment horizontal="center" textRotation="90" wrapText="1"/>
      <protection/>
    </xf>
    <xf numFmtId="2" fontId="29" fillId="18" borderId="12" xfId="57" applyNumberFormat="1" applyFont="1" applyFill="1" applyBorder="1" applyAlignment="1" applyProtection="1">
      <alignment horizontal="left" vertical="center" wrapText="1"/>
      <protection locked="0"/>
    </xf>
    <xf numFmtId="0" fontId="29" fillId="25" borderId="10" xfId="57" applyFont="1" applyFill="1" applyBorder="1" applyAlignment="1" applyProtection="1">
      <alignment horizontal="center" vertical="center" wrapText="1"/>
      <protection locked="0"/>
    </xf>
    <xf numFmtId="0" fontId="128" fillId="27" borderId="24" xfId="57" applyFont="1" applyFill="1" applyBorder="1" applyAlignment="1">
      <alignment horizontal="center" vertical="center" wrapText="1"/>
      <protection/>
    </xf>
    <xf numFmtId="0" fontId="128" fillId="27" borderId="28" xfId="57" applyFont="1" applyFill="1" applyBorder="1" applyAlignment="1">
      <alignment horizontal="center" vertical="center" wrapText="1"/>
      <protection/>
    </xf>
    <xf numFmtId="0" fontId="24" fillId="25" borderId="0" xfId="57" applyFont="1" applyFill="1" applyBorder="1" applyAlignment="1" applyProtection="1">
      <alignment horizontal="center" vertical="center" wrapText="1"/>
      <protection locked="0"/>
    </xf>
    <xf numFmtId="0" fontId="31" fillId="31" borderId="42" xfId="57" applyFont="1" applyFill="1" applyBorder="1" applyAlignment="1" applyProtection="1">
      <alignment horizontal="center" vertical="center" wrapText="1"/>
      <protection locked="0"/>
    </xf>
    <xf numFmtId="0" fontId="24" fillId="25" borderId="12" xfId="57" applyFont="1" applyFill="1" applyBorder="1" applyAlignment="1" applyProtection="1">
      <alignment horizontal="right" vertical="center" wrapText="1"/>
      <protection locked="0"/>
    </xf>
    <xf numFmtId="0" fontId="98" fillId="25" borderId="12" xfId="49" applyFont="1" applyFill="1" applyBorder="1" applyAlignment="1" applyProtection="1">
      <alignment horizontal="left" vertical="center" wrapText="1"/>
      <protection locked="0"/>
    </xf>
    <xf numFmtId="0" fontId="87" fillId="25" borderId="12" xfId="57" applyFont="1" applyFill="1" applyBorder="1" applyAlignment="1" applyProtection="1">
      <alignment horizontal="right" vertical="center" wrapText="1"/>
      <protection locked="0"/>
    </xf>
    <xf numFmtId="176" fontId="114" fillId="25" borderId="12" xfId="57" applyNumberFormat="1" applyFont="1" applyFill="1" applyBorder="1" applyAlignment="1" applyProtection="1">
      <alignment horizontal="left" vertical="center" wrapText="1"/>
      <protection locked="0"/>
    </xf>
    <xf numFmtId="2" fontId="98" fillId="25" borderId="12" xfId="57" applyNumberFormat="1" applyFont="1" applyFill="1" applyBorder="1" applyAlignment="1" applyProtection="1">
      <alignment horizontal="left" vertical="center" wrapText="1"/>
      <protection locked="0"/>
    </xf>
    <xf numFmtId="0" fontId="24" fillId="25" borderId="10" xfId="57" applyFont="1" applyFill="1" applyBorder="1" applyAlignment="1" applyProtection="1">
      <alignment horizontal="right" vertical="center" wrapText="1"/>
      <protection locked="0"/>
    </xf>
    <xf numFmtId="0" fontId="56" fillId="25" borderId="10" xfId="57" applyFont="1" applyFill="1" applyBorder="1" applyAlignment="1" applyProtection="1">
      <alignment horizontal="left" vertical="center" wrapText="1"/>
      <protection locked="0"/>
    </xf>
    <xf numFmtId="2" fontId="77" fillId="25" borderId="12" xfId="57" applyNumberFormat="1" applyFont="1" applyFill="1" applyBorder="1" applyAlignment="1" applyProtection="1">
      <alignment horizontal="left" vertical="center" wrapText="1"/>
      <protection locked="0"/>
    </xf>
    <xf numFmtId="0" fontId="56" fillId="25" borderId="12" xfId="57" applyFont="1" applyFill="1" applyBorder="1" applyAlignment="1" applyProtection="1">
      <alignment horizontal="right" vertical="center" wrapText="1"/>
      <protection locked="0"/>
    </xf>
    <xf numFmtId="175" fontId="24" fillId="24" borderId="41" xfId="57" applyNumberFormat="1" applyFont="1" applyFill="1" applyBorder="1" applyAlignment="1" applyProtection="1">
      <alignment horizontal="center" vertical="center" wrapText="1"/>
      <protection locked="0"/>
    </xf>
    <xf numFmtId="0" fontId="87" fillId="25" borderId="10" xfId="57" applyFont="1" applyFill="1" applyBorder="1" applyAlignment="1" applyProtection="1">
      <alignment horizontal="right" vertical="center" wrapText="1"/>
      <protection locked="0"/>
    </xf>
    <xf numFmtId="2" fontId="119" fillId="27" borderId="11" xfId="57" applyNumberFormat="1" applyFont="1" applyFill="1" applyBorder="1" applyAlignment="1">
      <alignment horizontal="center" vertical="center" textRotation="90" wrapText="1"/>
      <protection/>
    </xf>
    <xf numFmtId="0" fontId="128" fillId="27" borderId="11" xfId="57" applyFont="1" applyFill="1" applyBorder="1" applyAlignment="1">
      <alignment horizontal="center" vertical="center"/>
      <protection/>
    </xf>
    <xf numFmtId="49" fontId="119" fillId="27" borderId="11" xfId="57" applyNumberFormat="1" applyFont="1" applyFill="1" applyBorder="1" applyAlignment="1">
      <alignment horizontal="center" vertical="center" textRotation="90" wrapText="1"/>
      <protection/>
    </xf>
    <xf numFmtId="0" fontId="128" fillId="27" borderId="11" xfId="57" applyFont="1" applyFill="1" applyBorder="1" applyAlignment="1">
      <alignment horizontal="center" textRotation="90"/>
      <protection/>
    </xf>
    <xf numFmtId="0" fontId="70" fillId="25" borderId="10" xfId="57" applyNumberFormat="1" applyFont="1" applyFill="1" applyBorder="1" applyAlignment="1" applyProtection="1">
      <alignment horizontal="left" vertical="center" wrapText="1"/>
      <protection locked="0"/>
    </xf>
    <xf numFmtId="177" fontId="94" fillId="27" borderId="11" xfId="57" applyNumberFormat="1" applyFont="1" applyFill="1" applyBorder="1" applyAlignment="1">
      <alignment horizontal="center" vertical="center" wrapText="1"/>
      <protection/>
    </xf>
    <xf numFmtId="177" fontId="29" fillId="18" borderId="12" xfId="57" applyNumberFormat="1" applyFont="1" applyFill="1" applyBorder="1" applyAlignment="1" applyProtection="1">
      <alignment horizontal="left" vertical="center" wrapText="1"/>
      <protection locked="0"/>
    </xf>
    <xf numFmtId="0" fontId="42" fillId="25" borderId="10" xfId="57" applyFont="1" applyFill="1" applyBorder="1" applyAlignment="1" applyProtection="1">
      <alignment horizontal="right" vertical="center" wrapText="1"/>
      <protection locked="0"/>
    </xf>
    <xf numFmtId="0" fontId="129" fillId="25" borderId="0" xfId="57" applyFont="1" applyFill="1" applyBorder="1" applyAlignment="1" applyProtection="1">
      <alignment horizontal="center" vertical="center" wrapText="1"/>
      <protection locked="0"/>
    </xf>
    <xf numFmtId="0" fontId="31" fillId="27" borderId="42" xfId="57" applyFont="1" applyFill="1" applyBorder="1" applyAlignment="1" applyProtection="1">
      <alignment horizontal="center" vertical="center" wrapText="1"/>
      <protection locked="0"/>
    </xf>
    <xf numFmtId="0" fontId="42" fillId="18" borderId="12" xfId="57" applyFont="1" applyFill="1" applyBorder="1" applyAlignment="1" applyProtection="1">
      <alignment horizontal="right" vertical="center" wrapText="1"/>
      <protection locked="0"/>
    </xf>
    <xf numFmtId="0" fontId="97" fillId="18" borderId="12" xfId="49" applyFont="1" applyFill="1" applyBorder="1" applyAlignment="1" applyProtection="1">
      <alignment horizontal="left" vertical="center" wrapText="1"/>
      <protection locked="0"/>
    </xf>
    <xf numFmtId="0" fontId="78" fillId="18" borderId="12" xfId="57" applyNumberFormat="1" applyFont="1" applyFill="1" applyBorder="1" applyAlignment="1" applyProtection="1">
      <alignment horizontal="right" vertical="center" wrapText="1"/>
      <protection locked="0"/>
    </xf>
    <xf numFmtId="2" fontId="55" fillId="18" borderId="12" xfId="57" applyNumberFormat="1" applyFont="1" applyFill="1" applyBorder="1" applyAlignment="1" applyProtection="1">
      <alignment horizontal="left" vertical="center" wrapText="1"/>
      <protection locked="0"/>
    </xf>
    <xf numFmtId="0" fontId="55" fillId="18" borderId="12" xfId="57" applyFont="1" applyFill="1" applyBorder="1" applyAlignment="1" applyProtection="1">
      <alignment horizontal="left" vertical="center" wrapText="1"/>
      <protection locked="0"/>
    </xf>
    <xf numFmtId="177" fontId="55" fillId="18" borderId="12" xfId="57" applyNumberFormat="1" applyFont="1" applyFill="1" applyBorder="1" applyAlignment="1" applyProtection="1">
      <alignment horizontal="left" vertical="center" wrapText="1"/>
      <protection locked="0"/>
    </xf>
    <xf numFmtId="0" fontId="55" fillId="25" borderId="10" xfId="57" applyFont="1" applyFill="1" applyBorder="1" applyAlignment="1" applyProtection="1">
      <alignment horizontal="left" vertical="center" wrapText="1"/>
      <protection locked="0"/>
    </xf>
    <xf numFmtId="0" fontId="25" fillId="25" borderId="0" xfId="57" applyFont="1" applyFill="1" applyBorder="1" applyAlignment="1" applyProtection="1">
      <alignment horizontal="left" vertical="center" wrapText="1"/>
      <protection locked="0"/>
    </xf>
    <xf numFmtId="0" fontId="42" fillId="31" borderId="0" xfId="57" applyFont="1" applyFill="1" applyBorder="1" applyAlignment="1" applyProtection="1">
      <alignment horizontal="center" vertical="center" wrapText="1"/>
      <protection locked="0"/>
    </xf>
    <xf numFmtId="0" fontId="25" fillId="25" borderId="10" xfId="57" applyFont="1" applyFill="1" applyBorder="1" applyAlignment="1" applyProtection="1">
      <alignment horizontal="left" vertical="center" wrapText="1"/>
      <protection locked="0"/>
    </xf>
    <xf numFmtId="1" fontId="36" fillId="0" borderId="14" xfId="57" applyNumberFormat="1" applyFont="1" applyFill="1" applyBorder="1" applyAlignment="1">
      <alignment horizontal="center" vertical="center"/>
      <protection/>
    </xf>
    <xf numFmtId="1" fontId="36" fillId="0" borderId="15" xfId="57" applyNumberFormat="1" applyFont="1" applyFill="1" applyBorder="1" applyAlignment="1">
      <alignment horizontal="center" vertical="center"/>
      <protection/>
    </xf>
    <xf numFmtId="1" fontId="36" fillId="0" borderId="16" xfId="57" applyNumberFormat="1" applyFont="1" applyFill="1" applyBorder="1" applyAlignment="1">
      <alignment horizontal="center" vertical="center"/>
      <protection/>
    </xf>
    <xf numFmtId="1" fontId="36" fillId="0" borderId="43" xfId="57" applyNumberFormat="1" applyFont="1" applyFill="1" applyBorder="1" applyAlignment="1">
      <alignment horizontal="center" vertical="center"/>
      <protection/>
    </xf>
    <xf numFmtId="1" fontId="36" fillId="0" borderId="13" xfId="57" applyNumberFormat="1" applyFont="1" applyFill="1" applyBorder="1" applyAlignment="1">
      <alignment horizontal="center" vertical="center"/>
      <protection/>
    </xf>
    <xf numFmtId="1" fontId="36" fillId="0" borderId="44" xfId="57" applyNumberFormat="1" applyFont="1" applyFill="1" applyBorder="1" applyAlignment="1">
      <alignment horizontal="center" vertical="center"/>
      <protection/>
    </xf>
    <xf numFmtId="0" fontId="98" fillId="25" borderId="12" xfId="57" applyFont="1" applyFill="1" applyBorder="1" applyAlignment="1" applyProtection="1">
      <alignment horizontal="right" vertical="center" wrapText="1"/>
      <protection locked="0"/>
    </xf>
    <xf numFmtId="0" fontId="98" fillId="25" borderId="12" xfId="57" applyFont="1" applyFill="1" applyBorder="1" applyAlignment="1" applyProtection="1">
      <alignment horizontal="left" vertical="center" wrapText="1"/>
      <protection locked="0"/>
    </xf>
    <xf numFmtId="0" fontId="23" fillId="25" borderId="0" xfId="57" applyFont="1" applyFill="1" applyBorder="1" applyAlignment="1" applyProtection="1">
      <alignment horizontal="center" vertical="center" wrapText="1"/>
      <protection locked="0"/>
    </xf>
    <xf numFmtId="0" fontId="8" fillId="31" borderId="42" xfId="57" applyFont="1" applyFill="1" applyBorder="1" applyAlignment="1" applyProtection="1">
      <alignment horizontal="center" vertical="center" wrapText="1"/>
      <protection locked="0"/>
    </xf>
    <xf numFmtId="0" fontId="99" fillId="27" borderId="11" xfId="57" applyFont="1" applyFill="1" applyBorder="1" applyAlignment="1">
      <alignment horizontal="center" vertical="center"/>
      <protection/>
    </xf>
    <xf numFmtId="0" fontId="130" fillId="28" borderId="13" xfId="0" applyFont="1" applyFill="1" applyBorder="1" applyAlignment="1">
      <alignment horizontal="center" vertical="center" wrapText="1"/>
    </xf>
    <xf numFmtId="0" fontId="99" fillId="28" borderId="13" xfId="0" applyFont="1" applyFill="1" applyBorder="1" applyAlignment="1">
      <alignment horizontal="right" vertic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466725</xdr:colOff>
      <xdr:row>1</xdr:row>
      <xdr:rowOff>1428750</xdr:rowOff>
    </xdr:from>
    <xdr:to>
      <xdr:col>6</xdr:col>
      <xdr:colOff>409575</xdr:colOff>
      <xdr:row>11</xdr:row>
      <xdr:rowOff>76200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24100" y="1590675"/>
          <a:ext cx="160020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752475" cy="3171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123825</xdr:rowOff>
    </xdr:from>
    <xdr:to>
      <xdr:col>12</xdr:col>
      <xdr:colOff>1676400</xdr:colOff>
      <xdr:row>2</xdr:row>
      <xdr:rowOff>76200</xdr:rowOff>
    </xdr:to>
    <xdr:grpSp>
      <xdr:nvGrpSpPr>
        <xdr:cNvPr id="4" name="4 Grup"/>
        <xdr:cNvGrpSpPr>
          <a:grpSpLocks/>
        </xdr:cNvGrpSpPr>
      </xdr:nvGrpSpPr>
      <xdr:grpSpPr>
        <a:xfrm>
          <a:off x="11420475" y="123825"/>
          <a:ext cx="762000" cy="3152775"/>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1</xdr:row>
      <xdr:rowOff>257175</xdr:rowOff>
    </xdr:to>
    <xdr:grpSp>
      <xdr:nvGrpSpPr>
        <xdr:cNvPr id="1" name="1 Grup"/>
        <xdr:cNvGrpSpPr>
          <a:grpSpLocks/>
        </xdr:cNvGrpSpPr>
      </xdr:nvGrpSpPr>
      <xdr:grpSpPr>
        <a:xfrm>
          <a:off x="0" y="0"/>
          <a:ext cx="4000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1</xdr:row>
      <xdr:rowOff>257175</xdr:rowOff>
    </xdr:to>
    <xdr:grpSp>
      <xdr:nvGrpSpPr>
        <xdr:cNvPr id="1" name="1 Grup"/>
        <xdr:cNvGrpSpPr>
          <a:grpSpLocks/>
        </xdr:cNvGrpSpPr>
      </xdr:nvGrpSpPr>
      <xdr:grpSpPr>
        <a:xfrm>
          <a:off x="0" y="0"/>
          <a:ext cx="7048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171450</xdr:colOff>
      <xdr:row>0</xdr:row>
      <xdr:rowOff>876300</xdr:rowOff>
    </xdr:to>
    <xdr:grpSp>
      <xdr:nvGrpSpPr>
        <xdr:cNvPr id="1" name="4 Grup"/>
        <xdr:cNvGrpSpPr>
          <a:grpSpLocks/>
        </xdr:cNvGrpSpPr>
      </xdr:nvGrpSpPr>
      <xdr:grpSpPr>
        <a:xfrm>
          <a:off x="0" y="0"/>
          <a:ext cx="676275"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27</xdr:col>
      <xdr:colOff>704850</xdr:colOff>
      <xdr:row>0</xdr:row>
      <xdr:rowOff>28575</xdr:rowOff>
    </xdr:from>
    <xdr:to>
      <xdr:col>28</xdr:col>
      <xdr:colOff>581025</xdr:colOff>
      <xdr:row>1</xdr:row>
      <xdr:rowOff>28575</xdr:rowOff>
    </xdr:to>
    <xdr:grpSp>
      <xdr:nvGrpSpPr>
        <xdr:cNvPr id="4" name="4 Grup"/>
        <xdr:cNvGrpSpPr>
          <a:grpSpLocks/>
        </xdr:cNvGrpSpPr>
      </xdr:nvGrpSpPr>
      <xdr:grpSpPr>
        <a:xfrm>
          <a:off x="26736675" y="28575"/>
          <a:ext cx="81915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25842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52512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877550" y="0"/>
          <a:ext cx="8382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3</xdr:col>
      <xdr:colOff>104775</xdr:colOff>
      <xdr:row>1</xdr:row>
      <xdr:rowOff>257175</xdr:rowOff>
    </xdr:to>
    <xdr:grpSp>
      <xdr:nvGrpSpPr>
        <xdr:cNvPr id="4" name="8 Grup"/>
        <xdr:cNvGrpSpPr>
          <a:grpSpLocks/>
        </xdr:cNvGrpSpPr>
      </xdr:nvGrpSpPr>
      <xdr:grpSpPr>
        <a:xfrm>
          <a:off x="238125" y="0"/>
          <a:ext cx="80962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57150</xdr:colOff>
      <xdr:row>0</xdr:row>
      <xdr:rowOff>0</xdr:rowOff>
    </xdr:from>
    <xdr:to>
      <xdr:col>15</xdr:col>
      <xdr:colOff>257175</xdr:colOff>
      <xdr:row>1</xdr:row>
      <xdr:rowOff>209550</xdr:rowOff>
    </xdr:to>
    <xdr:grpSp>
      <xdr:nvGrpSpPr>
        <xdr:cNvPr id="4" name="8 Grup"/>
        <xdr:cNvGrpSpPr>
          <a:grpSpLocks/>
        </xdr:cNvGrpSpPr>
      </xdr:nvGrpSpPr>
      <xdr:grpSpPr>
        <a:xfrm>
          <a:off x="11696700" y="0"/>
          <a:ext cx="83820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2581275</xdr:colOff>
      <xdr:row>0</xdr:row>
      <xdr:rowOff>9525</xdr:rowOff>
    </xdr:from>
    <xdr:to>
      <xdr:col>15</xdr:col>
      <xdr:colOff>133350</xdr:colOff>
      <xdr:row>1</xdr:row>
      <xdr:rowOff>209550</xdr:rowOff>
    </xdr:to>
    <xdr:grpSp>
      <xdr:nvGrpSpPr>
        <xdr:cNvPr id="4" name="4 Grup"/>
        <xdr:cNvGrpSpPr>
          <a:grpSpLocks/>
        </xdr:cNvGrpSpPr>
      </xdr:nvGrpSpPr>
      <xdr:grpSpPr>
        <a:xfrm>
          <a:off x="12401550" y="9525"/>
          <a:ext cx="97155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1362075" cy="296227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114300</xdr:rowOff>
    </xdr:from>
    <xdr:to>
      <xdr:col>12</xdr:col>
      <xdr:colOff>1676400</xdr:colOff>
      <xdr:row>2</xdr:row>
      <xdr:rowOff>76200</xdr:rowOff>
    </xdr:to>
    <xdr:grpSp>
      <xdr:nvGrpSpPr>
        <xdr:cNvPr id="4" name="4 Grup"/>
        <xdr:cNvGrpSpPr>
          <a:grpSpLocks/>
        </xdr:cNvGrpSpPr>
      </xdr:nvGrpSpPr>
      <xdr:grpSpPr>
        <a:xfrm>
          <a:off x="12620625" y="114300"/>
          <a:ext cx="762000" cy="29527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877550" y="0"/>
          <a:ext cx="83820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3</xdr:col>
      <xdr:colOff>9525</xdr:colOff>
      <xdr:row>1</xdr:row>
      <xdr:rowOff>257175</xdr:rowOff>
    </xdr:to>
    <xdr:grpSp>
      <xdr:nvGrpSpPr>
        <xdr:cNvPr id="4" name="8 Grup"/>
        <xdr:cNvGrpSpPr>
          <a:grpSpLocks/>
        </xdr:cNvGrpSpPr>
      </xdr:nvGrpSpPr>
      <xdr:grpSpPr>
        <a:xfrm>
          <a:off x="238125" y="0"/>
          <a:ext cx="71437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5 Grup"/>
        <xdr:cNvGrpSpPr>
          <a:grpSpLocks/>
        </xdr:cNvGrpSpPr>
      </xdr:nvGrpSpPr>
      <xdr:grpSpPr>
        <a:xfrm>
          <a:off x="247650" y="0"/>
          <a:ext cx="81915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8 Grup"/>
        <xdr:cNvGrpSpPr>
          <a:grpSpLocks/>
        </xdr:cNvGrpSpPr>
      </xdr:nvGrpSpPr>
      <xdr:grpSpPr>
        <a:xfrm>
          <a:off x="10658475" y="85725"/>
          <a:ext cx="762000" cy="78105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52512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1</xdr:row>
      <xdr:rowOff>257175</xdr:rowOff>
    </xdr:to>
    <xdr:grpSp>
      <xdr:nvGrpSpPr>
        <xdr:cNvPr id="1" name="5 Grup"/>
        <xdr:cNvGrpSpPr>
          <a:grpSpLocks/>
        </xdr:cNvGrpSpPr>
      </xdr:nvGrpSpPr>
      <xdr:grpSpPr>
        <a:xfrm>
          <a:off x="0" y="0"/>
          <a:ext cx="40005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466725</xdr:colOff>
      <xdr:row>0</xdr:row>
      <xdr:rowOff>0</xdr:rowOff>
    </xdr:from>
    <xdr:to>
      <xdr:col>15</xdr:col>
      <xdr:colOff>85725</xdr:colOff>
      <xdr:row>1</xdr:row>
      <xdr:rowOff>257175</xdr:rowOff>
    </xdr:to>
    <xdr:grpSp>
      <xdr:nvGrpSpPr>
        <xdr:cNvPr id="4" name="8 Grup"/>
        <xdr:cNvGrpSpPr>
          <a:grpSpLocks/>
        </xdr:cNvGrpSpPr>
      </xdr:nvGrpSpPr>
      <xdr:grpSpPr>
        <a:xfrm>
          <a:off x="11268075" y="0"/>
          <a:ext cx="8382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3155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2581275</xdr:colOff>
      <xdr:row>0</xdr:row>
      <xdr:rowOff>9525</xdr:rowOff>
    </xdr:from>
    <xdr:to>
      <xdr:col>15</xdr:col>
      <xdr:colOff>133350</xdr:colOff>
      <xdr:row>1</xdr:row>
      <xdr:rowOff>209550</xdr:rowOff>
    </xdr:to>
    <xdr:grpSp>
      <xdr:nvGrpSpPr>
        <xdr:cNvPr id="4" name="8 Grup"/>
        <xdr:cNvGrpSpPr>
          <a:grpSpLocks/>
        </xdr:cNvGrpSpPr>
      </xdr:nvGrpSpPr>
      <xdr:grpSpPr>
        <a:xfrm>
          <a:off x="12506325" y="9525"/>
          <a:ext cx="8382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28575</xdr:rowOff>
    </xdr:from>
    <xdr:to>
      <xdr:col>4</xdr:col>
      <xdr:colOff>38100</xdr:colOff>
      <xdr:row>1</xdr:row>
      <xdr:rowOff>285750</xdr:rowOff>
    </xdr:to>
    <xdr:grpSp>
      <xdr:nvGrpSpPr>
        <xdr:cNvPr id="1" name="1 Grup"/>
        <xdr:cNvGrpSpPr>
          <a:grpSpLocks/>
        </xdr:cNvGrpSpPr>
      </xdr:nvGrpSpPr>
      <xdr:grpSpPr>
        <a:xfrm>
          <a:off x="1162050" y="28575"/>
          <a:ext cx="63817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1038225"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2581275</xdr:colOff>
      <xdr:row>0</xdr:row>
      <xdr:rowOff>9525</xdr:rowOff>
    </xdr:from>
    <xdr:to>
      <xdr:col>15</xdr:col>
      <xdr:colOff>133350</xdr:colOff>
      <xdr:row>1</xdr:row>
      <xdr:rowOff>209550</xdr:rowOff>
    </xdr:to>
    <xdr:grpSp>
      <xdr:nvGrpSpPr>
        <xdr:cNvPr id="4" name="4 Grup"/>
        <xdr:cNvGrpSpPr>
          <a:grpSpLocks/>
        </xdr:cNvGrpSpPr>
      </xdr:nvGrpSpPr>
      <xdr:grpSpPr>
        <a:xfrm>
          <a:off x="12601575" y="9525"/>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9">
      <selection activeCell="F24" sqref="F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24"/>
      <c r="B1" s="125"/>
      <c r="C1" s="125"/>
      <c r="D1" s="125"/>
      <c r="E1" s="125"/>
      <c r="F1" s="125"/>
      <c r="G1" s="125"/>
      <c r="H1" s="125"/>
      <c r="I1" s="125"/>
      <c r="J1" s="125"/>
      <c r="K1" s="126"/>
    </row>
    <row r="2" spans="1:11" ht="116.25" customHeight="1">
      <c r="A2" s="398" t="s">
        <v>701</v>
      </c>
      <c r="B2" s="399"/>
      <c r="C2" s="399"/>
      <c r="D2" s="399"/>
      <c r="E2" s="399"/>
      <c r="F2" s="399"/>
      <c r="G2" s="399"/>
      <c r="H2" s="399"/>
      <c r="I2" s="399"/>
      <c r="J2" s="399"/>
      <c r="K2" s="400"/>
    </row>
    <row r="3" spans="1:11" ht="14.25">
      <c r="A3" s="127"/>
      <c r="B3" s="128"/>
      <c r="C3" s="128"/>
      <c r="D3" s="128"/>
      <c r="E3" s="128"/>
      <c r="F3" s="128"/>
      <c r="G3" s="128"/>
      <c r="H3" s="128"/>
      <c r="I3" s="128"/>
      <c r="J3" s="128"/>
      <c r="K3" s="129"/>
    </row>
    <row r="4" spans="1:11" ht="12.75">
      <c r="A4" s="130"/>
      <c r="B4" s="131"/>
      <c r="C4" s="131"/>
      <c r="D4" s="131"/>
      <c r="E4" s="131"/>
      <c r="F4" s="131"/>
      <c r="G4" s="131"/>
      <c r="H4" s="131"/>
      <c r="I4" s="131"/>
      <c r="J4" s="131"/>
      <c r="K4" s="132"/>
    </row>
    <row r="5" spans="1:11" ht="12.75">
      <c r="A5" s="130"/>
      <c r="B5" s="131"/>
      <c r="C5" s="131"/>
      <c r="D5" s="131"/>
      <c r="E5" s="131"/>
      <c r="F5" s="131"/>
      <c r="G5" s="131"/>
      <c r="H5" s="131"/>
      <c r="I5" s="131"/>
      <c r="J5" s="131"/>
      <c r="K5" s="132"/>
    </row>
    <row r="6" spans="1:11" ht="12.75">
      <c r="A6" s="130"/>
      <c r="B6" s="131"/>
      <c r="C6" s="131"/>
      <c r="D6" s="131"/>
      <c r="E6" s="131"/>
      <c r="F6" s="131"/>
      <c r="G6" s="131"/>
      <c r="H6" s="131"/>
      <c r="I6" s="131"/>
      <c r="J6" s="131"/>
      <c r="K6" s="132"/>
    </row>
    <row r="7" spans="1:11" ht="12.75">
      <c r="A7" s="130"/>
      <c r="B7" s="131"/>
      <c r="C7" s="131"/>
      <c r="D7" s="131"/>
      <c r="E7" s="131"/>
      <c r="F7" s="131"/>
      <c r="G7" s="131"/>
      <c r="H7" s="131"/>
      <c r="I7" s="131"/>
      <c r="J7" s="131"/>
      <c r="K7" s="132"/>
    </row>
    <row r="8" spans="1:11" ht="12.75">
      <c r="A8" s="130"/>
      <c r="B8" s="131"/>
      <c r="C8" s="131"/>
      <c r="D8" s="131"/>
      <c r="E8" s="131"/>
      <c r="F8" s="131"/>
      <c r="G8" s="131"/>
      <c r="H8" s="131"/>
      <c r="I8" s="131"/>
      <c r="J8" s="131"/>
      <c r="K8" s="132"/>
    </row>
    <row r="9" spans="1:11" ht="12.75">
      <c r="A9" s="130"/>
      <c r="B9" s="131"/>
      <c r="C9" s="131"/>
      <c r="D9" s="131"/>
      <c r="E9" s="131"/>
      <c r="F9" s="131"/>
      <c r="G9" s="131"/>
      <c r="H9" s="131"/>
      <c r="I9" s="131"/>
      <c r="J9" s="131"/>
      <c r="K9" s="132"/>
    </row>
    <row r="10" spans="1:11" ht="12.75">
      <c r="A10" s="130"/>
      <c r="B10" s="131"/>
      <c r="C10" s="131"/>
      <c r="D10" s="131"/>
      <c r="E10" s="131"/>
      <c r="F10" s="131"/>
      <c r="G10" s="131"/>
      <c r="H10" s="131"/>
      <c r="I10" s="131"/>
      <c r="J10" s="131"/>
      <c r="K10" s="132"/>
    </row>
    <row r="11" spans="1:11" ht="12.75">
      <c r="A11" s="130"/>
      <c r="B11" s="131"/>
      <c r="C11" s="131"/>
      <c r="D11" s="131"/>
      <c r="E11" s="131"/>
      <c r="F11" s="131"/>
      <c r="G11" s="131"/>
      <c r="H11" s="131"/>
      <c r="I11" s="131"/>
      <c r="J11" s="131"/>
      <c r="K11" s="132"/>
    </row>
    <row r="12" spans="1:11" ht="51.75" customHeight="1">
      <c r="A12" s="413"/>
      <c r="B12" s="414"/>
      <c r="C12" s="414"/>
      <c r="D12" s="414"/>
      <c r="E12" s="414"/>
      <c r="F12" s="414"/>
      <c r="G12" s="414"/>
      <c r="H12" s="414"/>
      <c r="I12" s="414"/>
      <c r="J12" s="414"/>
      <c r="K12" s="415"/>
    </row>
    <row r="13" spans="1:11" ht="71.25" customHeight="1">
      <c r="A13" s="401" t="s">
        <v>686</v>
      </c>
      <c r="B13" s="402"/>
      <c r="C13" s="402"/>
      <c r="D13" s="402"/>
      <c r="E13" s="402"/>
      <c r="F13" s="402"/>
      <c r="G13" s="402"/>
      <c r="H13" s="402"/>
      <c r="I13" s="402"/>
      <c r="J13" s="402"/>
      <c r="K13" s="403"/>
    </row>
    <row r="14" spans="1:11" ht="72" customHeight="1">
      <c r="A14" s="407" t="str">
        <f>F19</f>
        <v>Federasyon Deneme Atletizm Yarışmaları</v>
      </c>
      <c r="B14" s="408"/>
      <c r="C14" s="408"/>
      <c r="D14" s="408"/>
      <c r="E14" s="408"/>
      <c r="F14" s="408"/>
      <c r="G14" s="408"/>
      <c r="H14" s="408"/>
      <c r="I14" s="408"/>
      <c r="J14" s="408"/>
      <c r="K14" s="409"/>
    </row>
    <row r="15" spans="1:11" ht="51.75" customHeight="1">
      <c r="A15" s="404"/>
      <c r="B15" s="405"/>
      <c r="C15" s="405"/>
      <c r="D15" s="405"/>
      <c r="E15" s="405"/>
      <c r="F15" s="405"/>
      <c r="G15" s="405"/>
      <c r="H15" s="405"/>
      <c r="I15" s="405"/>
      <c r="J15" s="405"/>
      <c r="K15" s="406"/>
    </row>
    <row r="16" spans="1:11" ht="12.75">
      <c r="A16" s="130"/>
      <c r="B16" s="131"/>
      <c r="C16" s="131"/>
      <c r="D16" s="131"/>
      <c r="E16" s="131"/>
      <c r="F16" s="131"/>
      <c r="G16" s="131"/>
      <c r="H16" s="131"/>
      <c r="I16" s="131"/>
      <c r="J16" s="131"/>
      <c r="K16" s="132"/>
    </row>
    <row r="17" spans="1:11" ht="25.5">
      <c r="A17" s="416"/>
      <c r="B17" s="417"/>
      <c r="C17" s="417"/>
      <c r="D17" s="417"/>
      <c r="E17" s="417"/>
      <c r="F17" s="417"/>
      <c r="G17" s="417"/>
      <c r="H17" s="417"/>
      <c r="I17" s="417"/>
      <c r="J17" s="417"/>
      <c r="K17" s="418"/>
    </row>
    <row r="18" spans="1:11" ht="24.75" customHeight="1">
      <c r="A18" s="422" t="s">
        <v>88</v>
      </c>
      <c r="B18" s="423"/>
      <c r="C18" s="423"/>
      <c r="D18" s="423"/>
      <c r="E18" s="423"/>
      <c r="F18" s="423"/>
      <c r="G18" s="423"/>
      <c r="H18" s="423"/>
      <c r="I18" s="423"/>
      <c r="J18" s="423"/>
      <c r="K18" s="424"/>
    </row>
    <row r="19" spans="1:11" s="30" customFormat="1" ht="35.25" customHeight="1">
      <c r="A19" s="419" t="s">
        <v>84</v>
      </c>
      <c r="B19" s="420"/>
      <c r="C19" s="420"/>
      <c r="D19" s="420"/>
      <c r="E19" s="421"/>
      <c r="F19" s="410" t="s">
        <v>648</v>
      </c>
      <c r="G19" s="411"/>
      <c r="H19" s="411"/>
      <c r="I19" s="411"/>
      <c r="J19" s="411"/>
      <c r="K19" s="412"/>
    </row>
    <row r="20" spans="1:11" s="30" customFormat="1" ht="35.25" customHeight="1">
      <c r="A20" s="425" t="s">
        <v>85</v>
      </c>
      <c r="B20" s="426"/>
      <c r="C20" s="426"/>
      <c r="D20" s="426"/>
      <c r="E20" s="427"/>
      <c r="F20" s="410" t="s">
        <v>686</v>
      </c>
      <c r="G20" s="411"/>
      <c r="H20" s="411"/>
      <c r="I20" s="411"/>
      <c r="J20" s="411"/>
      <c r="K20" s="412"/>
    </row>
    <row r="21" spans="1:11" s="30" customFormat="1" ht="35.25" customHeight="1">
      <c r="A21" s="425" t="s">
        <v>86</v>
      </c>
      <c r="B21" s="426"/>
      <c r="C21" s="426"/>
      <c r="D21" s="426"/>
      <c r="E21" s="427"/>
      <c r="F21" s="410" t="s">
        <v>677</v>
      </c>
      <c r="G21" s="411"/>
      <c r="H21" s="411"/>
      <c r="I21" s="411"/>
      <c r="J21" s="411"/>
      <c r="K21" s="412"/>
    </row>
    <row r="22" spans="1:11" s="30" customFormat="1" ht="35.25" customHeight="1">
      <c r="A22" s="425" t="s">
        <v>87</v>
      </c>
      <c r="B22" s="426"/>
      <c r="C22" s="426"/>
      <c r="D22" s="426"/>
      <c r="E22" s="427"/>
      <c r="F22" s="410" t="s">
        <v>702</v>
      </c>
      <c r="G22" s="411"/>
      <c r="H22" s="411"/>
      <c r="I22" s="411"/>
      <c r="J22" s="411"/>
      <c r="K22" s="412"/>
    </row>
    <row r="23" spans="1:11" s="30" customFormat="1" ht="35.25" customHeight="1">
      <c r="A23" s="425" t="s">
        <v>89</v>
      </c>
      <c r="B23" s="426"/>
      <c r="C23" s="426"/>
      <c r="D23" s="426"/>
      <c r="E23" s="427"/>
      <c r="F23" s="251">
        <v>24</v>
      </c>
      <c r="G23" s="133"/>
      <c r="H23" s="133"/>
      <c r="I23" s="133"/>
      <c r="J23" s="133"/>
      <c r="K23" s="134"/>
    </row>
    <row r="24" spans="1:11" s="30" customFormat="1" ht="35.25" customHeight="1">
      <c r="A24" s="430" t="s">
        <v>434</v>
      </c>
      <c r="B24" s="431"/>
      <c r="C24" s="431"/>
      <c r="D24" s="431"/>
      <c r="E24" s="432"/>
      <c r="F24" s="329">
        <v>12</v>
      </c>
      <c r="G24" s="133"/>
      <c r="H24" s="133"/>
      <c r="I24" s="133"/>
      <c r="J24" s="133"/>
      <c r="K24" s="134"/>
    </row>
    <row r="25" spans="1:11" ht="15.75">
      <c r="A25" s="439"/>
      <c r="B25" s="440"/>
      <c r="C25" s="440"/>
      <c r="D25" s="440"/>
      <c r="E25" s="440"/>
      <c r="F25" s="428"/>
      <c r="G25" s="428"/>
      <c r="H25" s="428"/>
      <c r="I25" s="428"/>
      <c r="J25" s="428"/>
      <c r="K25" s="429"/>
    </row>
    <row r="26" spans="1:11" ht="20.25">
      <c r="A26" s="436"/>
      <c r="B26" s="437"/>
      <c r="C26" s="437"/>
      <c r="D26" s="437"/>
      <c r="E26" s="437"/>
      <c r="F26" s="437"/>
      <c r="G26" s="437"/>
      <c r="H26" s="437"/>
      <c r="I26" s="437"/>
      <c r="J26" s="437"/>
      <c r="K26" s="438"/>
    </row>
    <row r="27" spans="1:11" ht="12.75">
      <c r="A27" s="130"/>
      <c r="B27" s="131"/>
      <c r="C27" s="131"/>
      <c r="D27" s="131"/>
      <c r="E27" s="131"/>
      <c r="F27" s="131"/>
      <c r="G27" s="131"/>
      <c r="H27" s="131"/>
      <c r="I27" s="131"/>
      <c r="J27" s="131"/>
      <c r="K27" s="132"/>
    </row>
    <row r="28" spans="1:11" ht="20.25">
      <c r="A28" s="433"/>
      <c r="B28" s="434"/>
      <c r="C28" s="434"/>
      <c r="D28" s="434"/>
      <c r="E28" s="434"/>
      <c r="F28" s="434"/>
      <c r="G28" s="434"/>
      <c r="H28" s="434"/>
      <c r="I28" s="434"/>
      <c r="J28" s="434"/>
      <c r="K28" s="435"/>
    </row>
    <row r="29" spans="1:11" ht="12.75">
      <c r="A29" s="130"/>
      <c r="B29" s="131"/>
      <c r="C29" s="131"/>
      <c r="D29" s="131"/>
      <c r="E29" s="131"/>
      <c r="F29" s="131"/>
      <c r="G29" s="131"/>
      <c r="H29" s="131"/>
      <c r="I29" s="131"/>
      <c r="J29" s="131"/>
      <c r="K29" s="132"/>
    </row>
  </sheetData>
  <sheetProtection/>
  <mergeCells count="21">
    <mergeCell ref="A28:K28"/>
    <mergeCell ref="A26:K26"/>
    <mergeCell ref="A25:E25"/>
    <mergeCell ref="A21:E21"/>
    <mergeCell ref="A22:E22"/>
    <mergeCell ref="F22:K22"/>
    <mergeCell ref="A20:E20"/>
    <mergeCell ref="F25:K25"/>
    <mergeCell ref="A23:E23"/>
    <mergeCell ref="A24:E24"/>
    <mergeCell ref="F20:K20"/>
    <mergeCell ref="F21:K21"/>
    <mergeCell ref="A2:K2"/>
    <mergeCell ref="A13:K13"/>
    <mergeCell ref="A15:K15"/>
    <mergeCell ref="A14:K14"/>
    <mergeCell ref="F19:K19"/>
    <mergeCell ref="A12:K12"/>
    <mergeCell ref="A17:K17"/>
    <mergeCell ref="A19:E19"/>
    <mergeCell ref="A18:K18"/>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85" zoomScaleSheetLayoutView="85" zoomScalePageLayoutView="0" workbookViewId="0" topLeftCell="A1">
      <selection activeCell="T10" sqref="T10"/>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4.421875" style="24" customWidth="1"/>
    <col min="13" max="13" width="19.00390625" style="49" bestFit="1" customWidth="1"/>
    <col min="14" max="14" width="39.7109375" style="49" bestFit="1" customWidth="1"/>
    <col min="15" max="15" width="9.57421875" style="141" customWidth="1"/>
    <col min="16" max="16" width="7.7109375" style="20" customWidth="1"/>
    <col min="17" max="17" width="5.7109375" style="20" customWidth="1"/>
    <col min="18" max="19" width="9.140625" style="20" customWidth="1"/>
    <col min="20" max="20" width="8.00390625" style="168" bestFit="1" customWidth="1"/>
    <col min="21" max="21" width="4.71093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225</v>
      </c>
      <c r="E3" s="480"/>
      <c r="F3" s="481" t="s">
        <v>318</v>
      </c>
      <c r="G3" s="481"/>
      <c r="H3" s="487" t="s">
        <v>663</v>
      </c>
      <c r="I3" s="476"/>
      <c r="J3" s="476"/>
      <c r="K3" s="476"/>
      <c r="L3" s="476"/>
      <c r="M3" s="211" t="s">
        <v>436</v>
      </c>
      <c r="N3" s="510">
        <v>43000</v>
      </c>
      <c r="O3" s="510"/>
      <c r="P3" s="510"/>
      <c r="T3" s="164"/>
      <c r="U3" s="163"/>
    </row>
    <row r="4" spans="1:21" s="11" customFormat="1" ht="17.25" customHeight="1">
      <c r="A4" s="484" t="s">
        <v>86</v>
      </c>
      <c r="B4" s="484"/>
      <c r="C4" s="484"/>
      <c r="D4" s="485" t="s">
        <v>677</v>
      </c>
      <c r="E4" s="485"/>
      <c r="F4" s="28"/>
      <c r="G4" s="28"/>
      <c r="H4" s="28"/>
      <c r="I4" s="28"/>
      <c r="J4" s="28"/>
      <c r="K4" s="28"/>
      <c r="L4" s="29"/>
      <c r="M4" s="74" t="s">
        <v>94</v>
      </c>
      <c r="N4" s="462" t="s">
        <v>788</v>
      </c>
      <c r="O4" s="462"/>
      <c r="P4" s="462"/>
      <c r="T4" s="164"/>
      <c r="U4" s="163"/>
    </row>
    <row r="5" spans="1:21" s="10" customFormat="1" ht="15" customHeight="1">
      <c r="A5" s="12"/>
      <c r="B5" s="12"/>
      <c r="C5" s="13"/>
      <c r="D5" s="14"/>
      <c r="E5" s="15"/>
      <c r="F5" s="142"/>
      <c r="G5" s="15"/>
      <c r="H5" s="15"/>
      <c r="I5" s="12"/>
      <c r="J5" s="12"/>
      <c r="K5" s="12"/>
      <c r="L5" s="16"/>
      <c r="M5" s="17"/>
      <c r="N5" s="463">
        <v>41805.75784618055</v>
      </c>
      <c r="O5" s="463"/>
      <c r="P5" s="463"/>
      <c r="T5" s="167"/>
      <c r="U5" s="163"/>
    </row>
    <row r="6" spans="1:21" s="18" customFormat="1" ht="18.75" customHeight="1">
      <c r="A6" s="486" t="s">
        <v>10</v>
      </c>
      <c r="B6" s="473" t="s">
        <v>82</v>
      </c>
      <c r="C6" s="475" t="s">
        <v>93</v>
      </c>
      <c r="D6" s="472" t="s">
        <v>12</v>
      </c>
      <c r="E6" s="472" t="s">
        <v>315</v>
      </c>
      <c r="F6" s="509" t="s">
        <v>13</v>
      </c>
      <c r="G6" s="482" t="s">
        <v>194</v>
      </c>
      <c r="I6" s="177" t="s">
        <v>14</v>
      </c>
      <c r="J6" s="178"/>
      <c r="K6" s="178"/>
      <c r="L6" s="178"/>
      <c r="M6" s="178"/>
      <c r="N6" s="178"/>
      <c r="O6" s="178"/>
      <c r="P6" s="179"/>
      <c r="T6" s="168"/>
      <c r="U6" s="166"/>
    </row>
    <row r="7" spans="1:16" ht="26.25" customHeight="1">
      <c r="A7" s="486"/>
      <c r="B7" s="474"/>
      <c r="C7" s="475"/>
      <c r="D7" s="472"/>
      <c r="E7" s="472"/>
      <c r="F7" s="509"/>
      <c r="G7" s="483"/>
      <c r="H7" s="19"/>
      <c r="I7" s="43" t="s">
        <v>10</v>
      </c>
      <c r="J7" s="43" t="s">
        <v>83</v>
      </c>
      <c r="K7" s="43" t="s">
        <v>82</v>
      </c>
      <c r="L7" s="98" t="s">
        <v>11</v>
      </c>
      <c r="M7" s="99" t="s">
        <v>12</v>
      </c>
      <c r="N7" s="99" t="s">
        <v>315</v>
      </c>
      <c r="O7" s="138" t="s">
        <v>13</v>
      </c>
      <c r="P7" s="43" t="s">
        <v>25</v>
      </c>
    </row>
    <row r="8" spans="1:21" s="18" customFormat="1" ht="33.75" customHeight="1">
      <c r="A8" s="66">
        <v>1</v>
      </c>
      <c r="B8" s="196">
        <v>221</v>
      </c>
      <c r="C8" s="96">
        <v>34023</v>
      </c>
      <c r="D8" s="197" t="s">
        <v>804</v>
      </c>
      <c r="E8" s="137" t="s">
        <v>686</v>
      </c>
      <c r="F8" s="143">
        <v>50194</v>
      </c>
      <c r="G8" s="184">
        <v>1</v>
      </c>
      <c r="H8" s="21"/>
      <c r="I8" s="66">
        <v>1</v>
      </c>
      <c r="J8" s="151" t="s">
        <v>196</v>
      </c>
      <c r="K8" s="184">
        <v>221</v>
      </c>
      <c r="L8" s="96">
        <v>34023</v>
      </c>
      <c r="M8" s="152" t="s">
        <v>804</v>
      </c>
      <c r="N8" s="152" t="s">
        <v>686</v>
      </c>
      <c r="O8" s="143">
        <v>50194</v>
      </c>
      <c r="P8" s="195">
        <v>1</v>
      </c>
      <c r="T8" s="168"/>
      <c r="U8" s="166"/>
    </row>
    <row r="9" spans="1:21" s="18" customFormat="1" ht="33.75" customHeight="1">
      <c r="A9" s="66" t="s">
        <v>692</v>
      </c>
      <c r="B9" s="196">
        <v>228</v>
      </c>
      <c r="C9" s="96">
        <v>34493</v>
      </c>
      <c r="D9" s="197" t="s">
        <v>805</v>
      </c>
      <c r="E9" s="137" t="s">
        <v>686</v>
      </c>
      <c r="F9" s="143" t="s">
        <v>877</v>
      </c>
      <c r="G9" s="184" t="s">
        <v>692</v>
      </c>
      <c r="H9" s="21"/>
      <c r="I9" s="66">
        <v>2</v>
      </c>
      <c r="J9" s="151" t="s">
        <v>197</v>
      </c>
      <c r="K9" s="184">
        <v>228</v>
      </c>
      <c r="L9" s="96">
        <v>34493</v>
      </c>
      <c r="M9" s="152" t="s">
        <v>805</v>
      </c>
      <c r="N9" s="152" t="s">
        <v>686</v>
      </c>
      <c r="O9" s="143" t="s">
        <v>877</v>
      </c>
      <c r="P9" s="195" t="s">
        <v>692</v>
      </c>
      <c r="T9" s="168"/>
      <c r="U9" s="166"/>
    </row>
    <row r="10" spans="1:21" s="18" customFormat="1" ht="33.75" customHeight="1">
      <c r="A10" s="66"/>
      <c r="B10" s="196"/>
      <c r="C10" s="96"/>
      <c r="D10" s="197"/>
      <c r="E10" s="137"/>
      <c r="F10" s="143"/>
      <c r="G10" s="184"/>
      <c r="H10" s="21"/>
      <c r="I10" s="66">
        <v>3</v>
      </c>
      <c r="J10" s="151" t="s">
        <v>198</v>
      </c>
      <c r="K10" s="184" t="s">
        <v>875</v>
      </c>
      <c r="L10" s="96" t="s">
        <v>875</v>
      </c>
      <c r="M10" s="152" t="s">
        <v>875</v>
      </c>
      <c r="N10" s="152" t="s">
        <v>875</v>
      </c>
      <c r="O10" s="143"/>
      <c r="P10" s="195"/>
      <c r="T10" s="168"/>
      <c r="U10" s="166"/>
    </row>
    <row r="11" spans="1:21" s="18" customFormat="1" ht="33.75" customHeight="1">
      <c r="A11" s="66"/>
      <c r="B11" s="196"/>
      <c r="C11" s="96"/>
      <c r="D11" s="197"/>
      <c r="E11" s="137"/>
      <c r="F11" s="143"/>
      <c r="G11" s="184"/>
      <c r="H11" s="21"/>
      <c r="I11" s="66">
        <v>4</v>
      </c>
      <c r="J11" s="151" t="s">
        <v>199</v>
      </c>
      <c r="K11" s="184" t="s">
        <v>875</v>
      </c>
      <c r="L11" s="96" t="s">
        <v>875</v>
      </c>
      <c r="M11" s="152" t="s">
        <v>875</v>
      </c>
      <c r="N11" s="152" t="s">
        <v>875</v>
      </c>
      <c r="O11" s="143"/>
      <c r="P11" s="195"/>
      <c r="T11" s="168"/>
      <c r="U11" s="166"/>
    </row>
    <row r="12" spans="1:21" s="18" customFormat="1" ht="33.75" customHeight="1">
      <c r="A12" s="66"/>
      <c r="B12" s="196"/>
      <c r="C12" s="96"/>
      <c r="D12" s="197"/>
      <c r="E12" s="137"/>
      <c r="F12" s="143"/>
      <c r="G12" s="184"/>
      <c r="H12" s="21"/>
      <c r="I12" s="66">
        <v>5</v>
      </c>
      <c r="J12" s="151" t="s">
        <v>200</v>
      </c>
      <c r="K12" s="184" t="s">
        <v>875</v>
      </c>
      <c r="L12" s="96" t="s">
        <v>875</v>
      </c>
      <c r="M12" s="152" t="s">
        <v>875</v>
      </c>
      <c r="N12" s="152" t="s">
        <v>875</v>
      </c>
      <c r="O12" s="143"/>
      <c r="P12" s="195"/>
      <c r="T12" s="168"/>
      <c r="U12" s="166"/>
    </row>
    <row r="13" spans="1:21" s="18" customFormat="1" ht="33.75" customHeight="1">
      <c r="A13" s="66"/>
      <c r="B13" s="196"/>
      <c r="C13" s="96"/>
      <c r="D13" s="197"/>
      <c r="E13" s="137"/>
      <c r="F13" s="143"/>
      <c r="G13" s="184"/>
      <c r="H13" s="21"/>
      <c r="I13" s="66">
        <v>6</v>
      </c>
      <c r="J13" s="151" t="s">
        <v>201</v>
      </c>
      <c r="K13" s="184" t="s">
        <v>875</v>
      </c>
      <c r="L13" s="96" t="s">
        <v>875</v>
      </c>
      <c r="M13" s="152" t="s">
        <v>875</v>
      </c>
      <c r="N13" s="152" t="s">
        <v>875</v>
      </c>
      <c r="O13" s="143"/>
      <c r="P13" s="195"/>
      <c r="T13" s="168"/>
      <c r="U13" s="166"/>
    </row>
    <row r="14" spans="1:21" s="18" customFormat="1" ht="33.75" customHeight="1">
      <c r="A14" s="66"/>
      <c r="B14" s="196"/>
      <c r="C14" s="96"/>
      <c r="D14" s="197"/>
      <c r="E14" s="137"/>
      <c r="F14" s="143"/>
      <c r="G14" s="184"/>
      <c r="H14" s="21"/>
      <c r="I14" s="66">
        <v>7</v>
      </c>
      <c r="J14" s="151" t="s">
        <v>202</v>
      </c>
      <c r="K14" s="184" t="s">
        <v>875</v>
      </c>
      <c r="L14" s="96" t="s">
        <v>875</v>
      </c>
      <c r="M14" s="152" t="s">
        <v>875</v>
      </c>
      <c r="N14" s="152" t="s">
        <v>875</v>
      </c>
      <c r="O14" s="143"/>
      <c r="P14" s="195"/>
      <c r="T14" s="168"/>
      <c r="U14" s="166"/>
    </row>
    <row r="15" spans="1:21" s="18" customFormat="1" ht="33.75" customHeight="1">
      <c r="A15" s="66"/>
      <c r="B15" s="196"/>
      <c r="C15" s="96"/>
      <c r="D15" s="197"/>
      <c r="E15" s="137"/>
      <c r="F15" s="143"/>
      <c r="G15" s="184"/>
      <c r="H15" s="21"/>
      <c r="I15" s="66">
        <v>8</v>
      </c>
      <c r="J15" s="151" t="s">
        <v>203</v>
      </c>
      <c r="K15" s="184" t="s">
        <v>875</v>
      </c>
      <c r="L15" s="96" t="s">
        <v>875</v>
      </c>
      <c r="M15" s="152" t="s">
        <v>875</v>
      </c>
      <c r="N15" s="152" t="s">
        <v>875</v>
      </c>
      <c r="O15" s="143"/>
      <c r="P15" s="195"/>
      <c r="T15" s="168"/>
      <c r="U15" s="166"/>
    </row>
    <row r="16" spans="1:21" s="18" customFormat="1" ht="33.75" customHeight="1">
      <c r="A16" s="66"/>
      <c r="B16" s="196"/>
      <c r="C16" s="96"/>
      <c r="D16" s="197"/>
      <c r="E16" s="137"/>
      <c r="F16" s="143"/>
      <c r="G16" s="184"/>
      <c r="H16" s="21"/>
      <c r="I16" s="66">
        <v>9</v>
      </c>
      <c r="J16" s="151" t="s">
        <v>204</v>
      </c>
      <c r="K16" s="184" t="s">
        <v>875</v>
      </c>
      <c r="L16" s="96" t="s">
        <v>875</v>
      </c>
      <c r="M16" s="152" t="s">
        <v>875</v>
      </c>
      <c r="N16" s="152" t="s">
        <v>875</v>
      </c>
      <c r="O16" s="143"/>
      <c r="P16" s="195"/>
      <c r="T16" s="168"/>
      <c r="U16" s="166"/>
    </row>
    <row r="17" spans="1:21" s="18" customFormat="1" ht="33.75" customHeight="1">
      <c r="A17" s="66"/>
      <c r="B17" s="196"/>
      <c r="C17" s="96"/>
      <c r="D17" s="197"/>
      <c r="E17" s="137"/>
      <c r="F17" s="143"/>
      <c r="G17" s="184"/>
      <c r="H17" s="21"/>
      <c r="I17" s="66">
        <v>10</v>
      </c>
      <c r="J17" s="151" t="s">
        <v>205</v>
      </c>
      <c r="K17" s="184" t="s">
        <v>875</v>
      </c>
      <c r="L17" s="96" t="s">
        <v>875</v>
      </c>
      <c r="M17" s="152" t="s">
        <v>875</v>
      </c>
      <c r="N17" s="152" t="s">
        <v>875</v>
      </c>
      <c r="O17" s="143"/>
      <c r="P17" s="195"/>
      <c r="T17" s="168"/>
      <c r="U17" s="166"/>
    </row>
    <row r="18" spans="1:21" s="18" customFormat="1" ht="33.75" customHeight="1">
      <c r="A18" s="66"/>
      <c r="B18" s="196"/>
      <c r="C18" s="96"/>
      <c r="D18" s="197"/>
      <c r="E18" s="137"/>
      <c r="F18" s="143"/>
      <c r="G18" s="184"/>
      <c r="H18" s="21"/>
      <c r="I18" s="66">
        <v>11</v>
      </c>
      <c r="J18" s="151" t="s">
        <v>206</v>
      </c>
      <c r="K18" s="184" t="s">
        <v>875</v>
      </c>
      <c r="L18" s="96" t="s">
        <v>875</v>
      </c>
      <c r="M18" s="152" t="s">
        <v>875</v>
      </c>
      <c r="N18" s="152" t="s">
        <v>875</v>
      </c>
      <c r="O18" s="143"/>
      <c r="P18" s="195"/>
      <c r="T18" s="168"/>
      <c r="U18" s="166"/>
    </row>
    <row r="19" spans="1:21" s="18" customFormat="1" ht="33.75" customHeight="1">
      <c r="A19" s="66"/>
      <c r="B19" s="196"/>
      <c r="C19" s="96"/>
      <c r="D19" s="197"/>
      <c r="E19" s="137"/>
      <c r="F19" s="143"/>
      <c r="G19" s="184"/>
      <c r="H19" s="21"/>
      <c r="I19" s="66">
        <v>12</v>
      </c>
      <c r="J19" s="151" t="s">
        <v>207</v>
      </c>
      <c r="K19" s="184" t="s">
        <v>875</v>
      </c>
      <c r="L19" s="96" t="s">
        <v>875</v>
      </c>
      <c r="M19" s="152" t="s">
        <v>875</v>
      </c>
      <c r="N19" s="152" t="s">
        <v>875</v>
      </c>
      <c r="O19" s="143"/>
      <c r="P19" s="195"/>
      <c r="T19" s="168"/>
      <c r="U19" s="166"/>
    </row>
    <row r="20" spans="1:21" s="18" customFormat="1" ht="33.75" customHeight="1">
      <c r="A20" s="66"/>
      <c r="B20" s="196"/>
      <c r="C20" s="96"/>
      <c r="D20" s="197"/>
      <c r="E20" s="137"/>
      <c r="F20" s="143"/>
      <c r="G20" s="184"/>
      <c r="H20" s="21"/>
      <c r="I20" s="66">
        <v>13</v>
      </c>
      <c r="J20" s="151" t="s">
        <v>391</v>
      </c>
      <c r="K20" s="184" t="s">
        <v>875</v>
      </c>
      <c r="L20" s="96" t="s">
        <v>875</v>
      </c>
      <c r="M20" s="152" t="s">
        <v>875</v>
      </c>
      <c r="N20" s="152" t="s">
        <v>875</v>
      </c>
      <c r="O20" s="143"/>
      <c r="P20" s="195"/>
      <c r="T20" s="168"/>
      <c r="U20" s="166"/>
    </row>
    <row r="21" spans="1:21" s="18" customFormat="1" ht="33.75" customHeight="1">
      <c r="A21" s="66"/>
      <c r="B21" s="196"/>
      <c r="C21" s="96"/>
      <c r="D21" s="197"/>
      <c r="E21" s="137"/>
      <c r="F21" s="143"/>
      <c r="G21" s="184"/>
      <c r="H21" s="21"/>
      <c r="I21" s="66">
        <v>14</v>
      </c>
      <c r="J21" s="151" t="s">
        <v>392</v>
      </c>
      <c r="K21" s="184" t="s">
        <v>875</v>
      </c>
      <c r="L21" s="96" t="s">
        <v>875</v>
      </c>
      <c r="M21" s="152" t="s">
        <v>875</v>
      </c>
      <c r="N21" s="152" t="s">
        <v>875</v>
      </c>
      <c r="O21" s="143"/>
      <c r="P21" s="195"/>
      <c r="T21" s="168"/>
      <c r="U21" s="166"/>
    </row>
    <row r="22" spans="1:21" s="18" customFormat="1" ht="33.75" customHeight="1">
      <c r="A22" s="66"/>
      <c r="B22" s="196"/>
      <c r="C22" s="96"/>
      <c r="D22" s="197"/>
      <c r="E22" s="137"/>
      <c r="F22" s="143"/>
      <c r="G22" s="184"/>
      <c r="H22" s="21"/>
      <c r="I22" s="66">
        <v>15</v>
      </c>
      <c r="J22" s="151" t="s">
        <v>393</v>
      </c>
      <c r="K22" s="184" t="s">
        <v>875</v>
      </c>
      <c r="L22" s="96" t="s">
        <v>875</v>
      </c>
      <c r="M22" s="152" t="s">
        <v>875</v>
      </c>
      <c r="N22" s="152" t="s">
        <v>875</v>
      </c>
      <c r="O22" s="143"/>
      <c r="P22" s="195"/>
      <c r="T22" s="168"/>
      <c r="U22" s="166"/>
    </row>
    <row r="23" spans="1:21" s="18" customFormat="1" ht="33.75" customHeight="1">
      <c r="A23" s="66"/>
      <c r="B23" s="196"/>
      <c r="C23" s="96"/>
      <c r="D23" s="197"/>
      <c r="E23" s="137"/>
      <c r="F23" s="143"/>
      <c r="G23" s="184"/>
      <c r="H23" s="21"/>
      <c r="I23" s="66">
        <v>16</v>
      </c>
      <c r="J23" s="151" t="s">
        <v>394</v>
      </c>
      <c r="K23" s="184" t="s">
        <v>875</v>
      </c>
      <c r="L23" s="96" t="s">
        <v>875</v>
      </c>
      <c r="M23" s="152" t="s">
        <v>875</v>
      </c>
      <c r="N23" s="152" t="s">
        <v>875</v>
      </c>
      <c r="O23" s="143"/>
      <c r="P23" s="195"/>
      <c r="T23" s="168"/>
      <c r="U23" s="166"/>
    </row>
    <row r="24" spans="1:21" s="18" customFormat="1" ht="33.75" customHeight="1">
      <c r="A24" s="66"/>
      <c r="B24" s="196"/>
      <c r="C24" s="96"/>
      <c r="D24" s="197"/>
      <c r="E24" s="137"/>
      <c r="F24" s="143"/>
      <c r="G24" s="184"/>
      <c r="H24" s="21"/>
      <c r="I24" s="66">
        <v>17</v>
      </c>
      <c r="J24" s="151" t="s">
        <v>395</v>
      </c>
      <c r="K24" s="184" t="s">
        <v>875</v>
      </c>
      <c r="L24" s="96" t="s">
        <v>875</v>
      </c>
      <c r="M24" s="152" t="s">
        <v>875</v>
      </c>
      <c r="N24" s="152" t="s">
        <v>875</v>
      </c>
      <c r="O24" s="143"/>
      <c r="P24" s="195"/>
      <c r="T24" s="168"/>
      <c r="U24" s="166"/>
    </row>
    <row r="25" spans="1:21" s="18" customFormat="1" ht="33.75" customHeight="1">
      <c r="A25" s="66"/>
      <c r="B25" s="196"/>
      <c r="C25" s="96"/>
      <c r="D25" s="197"/>
      <c r="E25" s="137"/>
      <c r="F25" s="143"/>
      <c r="G25" s="184"/>
      <c r="H25" s="21"/>
      <c r="I25" s="66">
        <v>18</v>
      </c>
      <c r="J25" s="151" t="s">
        <v>396</v>
      </c>
      <c r="K25" s="184" t="s">
        <v>875</v>
      </c>
      <c r="L25" s="96" t="s">
        <v>875</v>
      </c>
      <c r="M25" s="152" t="s">
        <v>875</v>
      </c>
      <c r="N25" s="152" t="s">
        <v>875</v>
      </c>
      <c r="O25" s="143"/>
      <c r="P25" s="195"/>
      <c r="T25" s="168"/>
      <c r="U25" s="166"/>
    </row>
    <row r="26" spans="1:21" s="18" customFormat="1" ht="33.75" customHeight="1">
      <c r="A26" s="66"/>
      <c r="B26" s="196"/>
      <c r="C26" s="96"/>
      <c r="D26" s="197"/>
      <c r="E26" s="137"/>
      <c r="F26" s="143"/>
      <c r="G26" s="184"/>
      <c r="H26" s="21"/>
      <c r="I26" s="66">
        <v>19</v>
      </c>
      <c r="J26" s="151" t="s">
        <v>397</v>
      </c>
      <c r="K26" s="184" t="s">
        <v>875</v>
      </c>
      <c r="L26" s="96" t="s">
        <v>875</v>
      </c>
      <c r="M26" s="152" t="s">
        <v>875</v>
      </c>
      <c r="N26" s="152" t="s">
        <v>875</v>
      </c>
      <c r="O26" s="143"/>
      <c r="P26" s="195"/>
      <c r="T26" s="168"/>
      <c r="U26" s="166"/>
    </row>
    <row r="27" spans="1:21" s="18" customFormat="1" ht="33.75" customHeight="1">
      <c r="A27" s="66"/>
      <c r="B27" s="196"/>
      <c r="C27" s="96"/>
      <c r="D27" s="197"/>
      <c r="E27" s="137"/>
      <c r="F27" s="143"/>
      <c r="G27" s="184"/>
      <c r="H27" s="21"/>
      <c r="I27" s="66">
        <v>20</v>
      </c>
      <c r="J27" s="151" t="s">
        <v>398</v>
      </c>
      <c r="K27" s="184" t="s">
        <v>875</v>
      </c>
      <c r="L27" s="96" t="s">
        <v>875</v>
      </c>
      <c r="M27" s="152" t="s">
        <v>875</v>
      </c>
      <c r="N27" s="152" t="s">
        <v>875</v>
      </c>
      <c r="O27" s="143"/>
      <c r="P27" s="195"/>
      <c r="T27" s="168"/>
      <c r="U27" s="166"/>
    </row>
    <row r="28" spans="1:21" s="18" customFormat="1" ht="33.75" customHeight="1">
      <c r="A28" s="66"/>
      <c r="B28" s="196"/>
      <c r="C28" s="96"/>
      <c r="D28" s="197"/>
      <c r="E28" s="137"/>
      <c r="F28" s="143"/>
      <c r="G28" s="184"/>
      <c r="H28" s="21"/>
      <c r="I28" s="177" t="s">
        <v>15</v>
      </c>
      <c r="J28" s="178"/>
      <c r="K28" s="178"/>
      <c r="L28" s="178"/>
      <c r="M28" s="178"/>
      <c r="N28" s="178"/>
      <c r="O28" s="178"/>
      <c r="P28" s="179"/>
      <c r="T28" s="168"/>
      <c r="U28" s="166"/>
    </row>
    <row r="29" spans="1:21" s="18" customFormat="1" ht="33.75" customHeight="1">
      <c r="A29" s="66"/>
      <c r="B29" s="196"/>
      <c r="C29" s="96"/>
      <c r="D29" s="197"/>
      <c r="E29" s="137"/>
      <c r="F29" s="143"/>
      <c r="G29" s="184"/>
      <c r="H29" s="21"/>
      <c r="I29" s="43" t="s">
        <v>10</v>
      </c>
      <c r="J29" s="43" t="s">
        <v>83</v>
      </c>
      <c r="K29" s="43" t="s">
        <v>82</v>
      </c>
      <c r="L29" s="98" t="s">
        <v>11</v>
      </c>
      <c r="M29" s="99" t="s">
        <v>12</v>
      </c>
      <c r="N29" s="99" t="s">
        <v>315</v>
      </c>
      <c r="O29" s="138" t="s">
        <v>13</v>
      </c>
      <c r="P29" s="43" t="s">
        <v>25</v>
      </c>
      <c r="T29" s="168"/>
      <c r="U29" s="166"/>
    </row>
    <row r="30" spans="1:21" s="18" customFormat="1" ht="33.75" customHeight="1">
      <c r="A30" s="66"/>
      <c r="B30" s="196"/>
      <c r="C30" s="96"/>
      <c r="D30" s="197"/>
      <c r="E30" s="137"/>
      <c r="F30" s="143"/>
      <c r="G30" s="184"/>
      <c r="H30" s="21"/>
      <c r="I30" s="66">
        <v>1</v>
      </c>
      <c r="J30" s="151" t="s">
        <v>208</v>
      </c>
      <c r="K30" s="184" t="s">
        <v>875</v>
      </c>
      <c r="L30" s="96" t="s">
        <v>875</v>
      </c>
      <c r="M30" s="152" t="s">
        <v>875</v>
      </c>
      <c r="N30" s="152" t="s">
        <v>875</v>
      </c>
      <c r="O30" s="143"/>
      <c r="P30" s="195"/>
      <c r="T30" s="168"/>
      <c r="U30" s="166"/>
    </row>
    <row r="31" spans="1:21" s="18" customFormat="1" ht="33.75" customHeight="1">
      <c r="A31" s="66"/>
      <c r="B31" s="196"/>
      <c r="C31" s="96"/>
      <c r="D31" s="197"/>
      <c r="E31" s="137"/>
      <c r="F31" s="143"/>
      <c r="G31" s="184"/>
      <c r="H31" s="21"/>
      <c r="I31" s="66">
        <v>2</v>
      </c>
      <c r="J31" s="151" t="s">
        <v>209</v>
      </c>
      <c r="K31" s="184" t="s">
        <v>875</v>
      </c>
      <c r="L31" s="96" t="s">
        <v>875</v>
      </c>
      <c r="M31" s="152" t="s">
        <v>875</v>
      </c>
      <c r="N31" s="152" t="s">
        <v>875</v>
      </c>
      <c r="O31" s="143"/>
      <c r="P31" s="195"/>
      <c r="T31" s="168"/>
      <c r="U31" s="166"/>
    </row>
    <row r="32" spans="1:21" s="18" customFormat="1" ht="33.75" customHeight="1">
      <c r="A32" s="66"/>
      <c r="B32" s="196"/>
      <c r="C32" s="96"/>
      <c r="D32" s="197"/>
      <c r="E32" s="137"/>
      <c r="F32" s="143"/>
      <c r="G32" s="184"/>
      <c r="H32" s="21"/>
      <c r="I32" s="66">
        <v>3</v>
      </c>
      <c r="J32" s="151" t="s">
        <v>210</v>
      </c>
      <c r="K32" s="184" t="s">
        <v>875</v>
      </c>
      <c r="L32" s="96" t="s">
        <v>875</v>
      </c>
      <c r="M32" s="152" t="s">
        <v>875</v>
      </c>
      <c r="N32" s="152" t="s">
        <v>875</v>
      </c>
      <c r="O32" s="143"/>
      <c r="P32" s="195"/>
      <c r="T32" s="168"/>
      <c r="U32" s="166"/>
    </row>
    <row r="33" spans="1:21" s="18" customFormat="1" ht="33.75" customHeight="1">
      <c r="A33" s="66"/>
      <c r="B33" s="196"/>
      <c r="C33" s="96"/>
      <c r="D33" s="197"/>
      <c r="E33" s="137"/>
      <c r="F33" s="143"/>
      <c r="G33" s="184"/>
      <c r="H33" s="21"/>
      <c r="I33" s="66">
        <v>4</v>
      </c>
      <c r="J33" s="151" t="s">
        <v>211</v>
      </c>
      <c r="K33" s="184" t="s">
        <v>875</v>
      </c>
      <c r="L33" s="96" t="s">
        <v>875</v>
      </c>
      <c r="M33" s="152" t="s">
        <v>875</v>
      </c>
      <c r="N33" s="152" t="s">
        <v>875</v>
      </c>
      <c r="O33" s="143"/>
      <c r="P33" s="195"/>
      <c r="T33" s="168"/>
      <c r="U33" s="166"/>
    </row>
    <row r="34" spans="1:21" s="18" customFormat="1" ht="33.75" customHeight="1">
      <c r="A34" s="66"/>
      <c r="B34" s="196"/>
      <c r="C34" s="96"/>
      <c r="D34" s="197"/>
      <c r="E34" s="137"/>
      <c r="F34" s="143"/>
      <c r="G34" s="184"/>
      <c r="H34" s="21"/>
      <c r="I34" s="66">
        <v>5</v>
      </c>
      <c r="J34" s="151" t="s">
        <v>212</v>
      </c>
      <c r="K34" s="184" t="s">
        <v>875</v>
      </c>
      <c r="L34" s="96" t="s">
        <v>875</v>
      </c>
      <c r="M34" s="152" t="s">
        <v>875</v>
      </c>
      <c r="N34" s="152" t="s">
        <v>875</v>
      </c>
      <c r="O34" s="143"/>
      <c r="P34" s="195"/>
      <c r="T34" s="168"/>
      <c r="U34" s="166"/>
    </row>
    <row r="35" spans="1:21" s="18" customFormat="1" ht="33.75" customHeight="1">
      <c r="A35" s="66"/>
      <c r="B35" s="196"/>
      <c r="C35" s="96"/>
      <c r="D35" s="197"/>
      <c r="E35" s="137"/>
      <c r="F35" s="143"/>
      <c r="G35" s="184"/>
      <c r="H35" s="21"/>
      <c r="I35" s="66">
        <v>6</v>
      </c>
      <c r="J35" s="151" t="s">
        <v>213</v>
      </c>
      <c r="K35" s="184" t="s">
        <v>875</v>
      </c>
      <c r="L35" s="96" t="s">
        <v>875</v>
      </c>
      <c r="M35" s="152" t="s">
        <v>875</v>
      </c>
      <c r="N35" s="152" t="s">
        <v>875</v>
      </c>
      <c r="O35" s="143"/>
      <c r="P35" s="195"/>
      <c r="T35" s="168"/>
      <c r="U35" s="166"/>
    </row>
    <row r="36" spans="1:21" s="18" customFormat="1" ht="33.75" customHeight="1">
      <c r="A36" s="66"/>
      <c r="B36" s="196"/>
      <c r="C36" s="96"/>
      <c r="D36" s="197"/>
      <c r="E36" s="137"/>
      <c r="F36" s="143"/>
      <c r="G36" s="184"/>
      <c r="H36" s="21"/>
      <c r="I36" s="66">
        <v>7</v>
      </c>
      <c r="J36" s="151" t="s">
        <v>214</v>
      </c>
      <c r="K36" s="184" t="s">
        <v>875</v>
      </c>
      <c r="L36" s="96" t="s">
        <v>875</v>
      </c>
      <c r="M36" s="152" t="s">
        <v>875</v>
      </c>
      <c r="N36" s="152" t="s">
        <v>875</v>
      </c>
      <c r="O36" s="143"/>
      <c r="P36" s="195"/>
      <c r="T36" s="168"/>
      <c r="U36" s="166"/>
    </row>
    <row r="37" spans="1:21" s="18" customFormat="1" ht="33.75" customHeight="1">
      <c r="A37" s="66"/>
      <c r="B37" s="196"/>
      <c r="C37" s="96"/>
      <c r="D37" s="197"/>
      <c r="E37" s="137"/>
      <c r="F37" s="143"/>
      <c r="G37" s="184"/>
      <c r="H37" s="21"/>
      <c r="I37" s="66">
        <v>8</v>
      </c>
      <c r="J37" s="151" t="s">
        <v>215</v>
      </c>
      <c r="K37" s="184" t="s">
        <v>875</v>
      </c>
      <c r="L37" s="96" t="s">
        <v>875</v>
      </c>
      <c r="M37" s="152" t="s">
        <v>875</v>
      </c>
      <c r="N37" s="152" t="s">
        <v>875</v>
      </c>
      <c r="O37" s="143"/>
      <c r="P37" s="195"/>
      <c r="T37" s="168"/>
      <c r="U37" s="166"/>
    </row>
    <row r="38" spans="1:21" s="18" customFormat="1" ht="33.75" customHeight="1">
      <c r="A38" s="66"/>
      <c r="B38" s="196"/>
      <c r="C38" s="96"/>
      <c r="D38" s="197"/>
      <c r="E38" s="137"/>
      <c r="F38" s="143"/>
      <c r="G38" s="184"/>
      <c r="H38" s="21"/>
      <c r="I38" s="66">
        <v>9</v>
      </c>
      <c r="J38" s="151" t="s">
        <v>216</v>
      </c>
      <c r="K38" s="184" t="s">
        <v>875</v>
      </c>
      <c r="L38" s="96" t="s">
        <v>875</v>
      </c>
      <c r="M38" s="152" t="s">
        <v>875</v>
      </c>
      <c r="N38" s="152" t="s">
        <v>875</v>
      </c>
      <c r="O38" s="143"/>
      <c r="P38" s="195"/>
      <c r="T38" s="168"/>
      <c r="U38" s="166"/>
    </row>
    <row r="39" spans="1:21" s="18" customFormat="1" ht="33.75" customHeight="1">
      <c r="A39" s="66"/>
      <c r="B39" s="196"/>
      <c r="C39" s="96"/>
      <c r="D39" s="197"/>
      <c r="E39" s="137"/>
      <c r="F39" s="143"/>
      <c r="G39" s="184"/>
      <c r="H39" s="21"/>
      <c r="I39" s="66">
        <v>10</v>
      </c>
      <c r="J39" s="151" t="s">
        <v>217</v>
      </c>
      <c r="K39" s="184" t="s">
        <v>875</v>
      </c>
      <c r="L39" s="96" t="s">
        <v>875</v>
      </c>
      <c r="M39" s="152" t="s">
        <v>875</v>
      </c>
      <c r="N39" s="152" t="s">
        <v>875</v>
      </c>
      <c r="O39" s="143"/>
      <c r="P39" s="195"/>
      <c r="T39" s="168"/>
      <c r="U39" s="166"/>
    </row>
    <row r="40" spans="1:21" s="18" customFormat="1" ht="33.75" customHeight="1">
      <c r="A40" s="66"/>
      <c r="B40" s="196"/>
      <c r="C40" s="96"/>
      <c r="D40" s="197"/>
      <c r="E40" s="137"/>
      <c r="F40" s="143"/>
      <c r="G40" s="184"/>
      <c r="H40" s="21"/>
      <c r="I40" s="66">
        <v>11</v>
      </c>
      <c r="J40" s="151" t="s">
        <v>218</v>
      </c>
      <c r="K40" s="184" t="s">
        <v>875</v>
      </c>
      <c r="L40" s="96" t="s">
        <v>875</v>
      </c>
      <c r="M40" s="152" t="s">
        <v>875</v>
      </c>
      <c r="N40" s="152" t="s">
        <v>875</v>
      </c>
      <c r="O40" s="143"/>
      <c r="P40" s="195"/>
      <c r="T40" s="168"/>
      <c r="U40" s="166"/>
    </row>
    <row r="41" spans="1:21" s="18" customFormat="1" ht="33.75" customHeight="1">
      <c r="A41" s="66"/>
      <c r="B41" s="196"/>
      <c r="C41" s="96"/>
      <c r="D41" s="197"/>
      <c r="E41" s="137"/>
      <c r="F41" s="143"/>
      <c r="G41" s="184"/>
      <c r="H41" s="21"/>
      <c r="I41" s="66">
        <v>12</v>
      </c>
      <c r="J41" s="151" t="s">
        <v>219</v>
      </c>
      <c r="K41" s="184" t="s">
        <v>875</v>
      </c>
      <c r="L41" s="96" t="s">
        <v>875</v>
      </c>
      <c r="M41" s="152" t="s">
        <v>875</v>
      </c>
      <c r="N41" s="152" t="s">
        <v>875</v>
      </c>
      <c r="O41" s="143"/>
      <c r="P41" s="195"/>
      <c r="T41" s="168"/>
      <c r="U41" s="166"/>
    </row>
    <row r="42" spans="1:21" s="18" customFormat="1" ht="33.75" customHeight="1">
      <c r="A42" s="66"/>
      <c r="B42" s="196"/>
      <c r="C42" s="96"/>
      <c r="D42" s="197"/>
      <c r="E42" s="137"/>
      <c r="F42" s="143"/>
      <c r="G42" s="184"/>
      <c r="H42" s="21"/>
      <c r="I42" s="66">
        <v>13</v>
      </c>
      <c r="J42" s="151" t="s">
        <v>399</v>
      </c>
      <c r="K42" s="184" t="s">
        <v>875</v>
      </c>
      <c r="L42" s="96" t="s">
        <v>875</v>
      </c>
      <c r="M42" s="152" t="s">
        <v>875</v>
      </c>
      <c r="N42" s="152" t="s">
        <v>875</v>
      </c>
      <c r="O42" s="143"/>
      <c r="P42" s="195"/>
      <c r="T42" s="168"/>
      <c r="U42" s="166"/>
    </row>
    <row r="43" spans="1:21" s="18" customFormat="1" ht="33.75" customHeight="1">
      <c r="A43" s="66"/>
      <c r="B43" s="196"/>
      <c r="C43" s="96"/>
      <c r="D43" s="197"/>
      <c r="E43" s="137"/>
      <c r="F43" s="143"/>
      <c r="G43" s="184"/>
      <c r="H43" s="21"/>
      <c r="I43" s="66">
        <v>14</v>
      </c>
      <c r="J43" s="151" t="s">
        <v>400</v>
      </c>
      <c r="K43" s="184" t="s">
        <v>875</v>
      </c>
      <c r="L43" s="96" t="s">
        <v>875</v>
      </c>
      <c r="M43" s="152" t="s">
        <v>875</v>
      </c>
      <c r="N43" s="152" t="s">
        <v>875</v>
      </c>
      <c r="O43" s="143"/>
      <c r="P43" s="195"/>
      <c r="T43" s="168"/>
      <c r="U43" s="166"/>
    </row>
    <row r="44" spans="1:21" s="18" customFormat="1" ht="33.75" customHeight="1">
      <c r="A44" s="66"/>
      <c r="B44" s="196"/>
      <c r="C44" s="96"/>
      <c r="D44" s="197"/>
      <c r="E44" s="137"/>
      <c r="F44" s="143"/>
      <c r="G44" s="184"/>
      <c r="H44" s="21"/>
      <c r="I44" s="66">
        <v>15</v>
      </c>
      <c r="J44" s="151" t="s">
        <v>401</v>
      </c>
      <c r="K44" s="184" t="s">
        <v>875</v>
      </c>
      <c r="L44" s="96" t="s">
        <v>875</v>
      </c>
      <c r="M44" s="152" t="s">
        <v>875</v>
      </c>
      <c r="N44" s="152" t="s">
        <v>875</v>
      </c>
      <c r="O44" s="143"/>
      <c r="P44" s="195"/>
      <c r="T44" s="168"/>
      <c r="U44" s="166"/>
    </row>
    <row r="45" spans="1:21" s="18" customFormat="1" ht="33.75" customHeight="1">
      <c r="A45" s="66"/>
      <c r="B45" s="196"/>
      <c r="C45" s="96"/>
      <c r="D45" s="197"/>
      <c r="E45" s="137"/>
      <c r="F45" s="143"/>
      <c r="G45" s="184"/>
      <c r="H45" s="21"/>
      <c r="I45" s="66">
        <v>16</v>
      </c>
      <c r="J45" s="151" t="s">
        <v>402</v>
      </c>
      <c r="K45" s="184" t="s">
        <v>875</v>
      </c>
      <c r="L45" s="96" t="s">
        <v>875</v>
      </c>
      <c r="M45" s="152" t="s">
        <v>875</v>
      </c>
      <c r="N45" s="152" t="s">
        <v>875</v>
      </c>
      <c r="O45" s="143"/>
      <c r="P45" s="195"/>
      <c r="T45" s="168"/>
      <c r="U45" s="166"/>
    </row>
    <row r="46" spans="1:21" s="18" customFormat="1" ht="33.75" customHeight="1">
      <c r="A46" s="66"/>
      <c r="B46" s="196"/>
      <c r="C46" s="96"/>
      <c r="D46" s="197"/>
      <c r="E46" s="137"/>
      <c r="F46" s="143"/>
      <c r="G46" s="184"/>
      <c r="H46" s="21"/>
      <c r="I46" s="66">
        <v>17</v>
      </c>
      <c r="J46" s="151" t="s">
        <v>403</v>
      </c>
      <c r="K46" s="184" t="s">
        <v>875</v>
      </c>
      <c r="L46" s="96" t="s">
        <v>875</v>
      </c>
      <c r="M46" s="152" t="s">
        <v>875</v>
      </c>
      <c r="N46" s="152" t="s">
        <v>875</v>
      </c>
      <c r="O46" s="143"/>
      <c r="P46" s="195"/>
      <c r="T46" s="168"/>
      <c r="U46" s="166"/>
    </row>
    <row r="47" spans="1:21" s="18" customFormat="1" ht="33.75" customHeight="1">
      <c r="A47" s="66"/>
      <c r="B47" s="196"/>
      <c r="C47" s="96"/>
      <c r="D47" s="197"/>
      <c r="E47" s="137"/>
      <c r="F47" s="143"/>
      <c r="G47" s="184"/>
      <c r="H47" s="21"/>
      <c r="I47" s="66">
        <v>18</v>
      </c>
      <c r="J47" s="151" t="s">
        <v>404</v>
      </c>
      <c r="K47" s="184" t="s">
        <v>875</v>
      </c>
      <c r="L47" s="96" t="s">
        <v>875</v>
      </c>
      <c r="M47" s="152" t="s">
        <v>875</v>
      </c>
      <c r="N47" s="152" t="s">
        <v>875</v>
      </c>
      <c r="O47" s="143"/>
      <c r="P47" s="195"/>
      <c r="T47" s="168"/>
      <c r="U47" s="166"/>
    </row>
    <row r="48" spans="1:21" s="18" customFormat="1" ht="33.75" customHeight="1">
      <c r="A48" s="66"/>
      <c r="B48" s="196"/>
      <c r="C48" s="96"/>
      <c r="D48" s="197"/>
      <c r="E48" s="137"/>
      <c r="F48" s="143"/>
      <c r="G48" s="184"/>
      <c r="H48" s="21"/>
      <c r="I48" s="66">
        <v>19</v>
      </c>
      <c r="J48" s="151" t="s">
        <v>405</v>
      </c>
      <c r="K48" s="184" t="s">
        <v>875</v>
      </c>
      <c r="L48" s="96" t="s">
        <v>875</v>
      </c>
      <c r="M48" s="152" t="s">
        <v>875</v>
      </c>
      <c r="N48" s="152" t="s">
        <v>875</v>
      </c>
      <c r="O48" s="143"/>
      <c r="P48" s="195"/>
      <c r="T48" s="168"/>
      <c r="U48" s="166"/>
    </row>
    <row r="49" spans="1:21" s="18" customFormat="1" ht="33.75" customHeight="1">
      <c r="A49" s="66"/>
      <c r="B49" s="196"/>
      <c r="C49" s="96"/>
      <c r="D49" s="197"/>
      <c r="E49" s="137"/>
      <c r="F49" s="143"/>
      <c r="G49" s="184"/>
      <c r="H49" s="21"/>
      <c r="I49" s="66">
        <v>20</v>
      </c>
      <c r="J49" s="151" t="s">
        <v>406</v>
      </c>
      <c r="K49" s="184" t="s">
        <v>875</v>
      </c>
      <c r="L49" s="96" t="s">
        <v>875</v>
      </c>
      <c r="M49" s="152" t="s">
        <v>875</v>
      </c>
      <c r="N49" s="152" t="s">
        <v>875</v>
      </c>
      <c r="O49" s="143"/>
      <c r="P49" s="195"/>
      <c r="T49" s="168"/>
      <c r="U49" s="166"/>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theme="9" tint="-0.4999699890613556"/>
  </sheetPr>
  <dimension ref="A1:R89"/>
  <sheetViews>
    <sheetView view="pageBreakPreview" zoomScale="70" zoomScaleSheetLayoutView="70" zoomScalePageLayoutView="0" workbookViewId="0" topLeftCell="A1">
      <selection activeCell="T10" sqref="T10"/>
    </sheetView>
  </sheetViews>
  <sheetFormatPr defaultColWidth="9.140625" defaultRowHeight="12.75"/>
  <cols>
    <col min="1" max="1" width="6.00390625" style="78" customWidth="1"/>
    <col min="2" max="2" width="11.2812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4.8515625" style="174" bestFit="1" customWidth="1"/>
    <col min="18" max="18" width="4.42187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27" customHeight="1">
      <c r="A3" s="454" t="s">
        <v>96</v>
      </c>
      <c r="B3" s="454"/>
      <c r="C3" s="454"/>
      <c r="D3" s="455" t="s">
        <v>226</v>
      </c>
      <c r="E3" s="455"/>
      <c r="F3" s="214"/>
      <c r="G3" s="456" t="s">
        <v>318</v>
      </c>
      <c r="H3" s="456"/>
      <c r="I3" s="459" t="s">
        <v>667</v>
      </c>
      <c r="J3" s="459"/>
      <c r="K3" s="457" t="s">
        <v>436</v>
      </c>
      <c r="L3" s="457"/>
      <c r="M3" s="458">
        <v>1200</v>
      </c>
      <c r="N3" s="458"/>
      <c r="O3" s="458"/>
      <c r="P3" s="458"/>
      <c r="Q3" s="174"/>
      <c r="R3" s="173"/>
    </row>
    <row r="4" spans="1:18" s="4" customFormat="1" ht="17.25" customHeight="1">
      <c r="A4" s="460" t="s">
        <v>97</v>
      </c>
      <c r="B4" s="460"/>
      <c r="C4" s="460"/>
      <c r="D4" s="461" t="s">
        <v>677</v>
      </c>
      <c r="E4" s="461"/>
      <c r="F4" s="81"/>
      <c r="G4" s="154"/>
      <c r="H4" s="154"/>
      <c r="I4" s="204"/>
      <c r="J4" s="204"/>
      <c r="K4" s="460" t="s">
        <v>95</v>
      </c>
      <c r="L4" s="460"/>
      <c r="M4" s="462" t="s">
        <v>789</v>
      </c>
      <c r="N4" s="462"/>
      <c r="O4" s="462"/>
      <c r="P4" s="204"/>
      <c r="Q4" s="174"/>
      <c r="R4" s="173"/>
    </row>
    <row r="5" spans="1:16" ht="21" customHeight="1">
      <c r="A5" s="5"/>
      <c r="B5" s="5"/>
      <c r="C5" s="5"/>
      <c r="D5" s="9"/>
      <c r="E5" s="6"/>
      <c r="F5" s="7"/>
      <c r="G5" s="8"/>
      <c r="H5" s="8"/>
      <c r="I5" s="8"/>
      <c r="J5" s="8"/>
      <c r="K5" s="8"/>
      <c r="L5" s="8"/>
      <c r="M5" s="8"/>
      <c r="N5" s="463">
        <v>41805.75818333333</v>
      </c>
      <c r="O5" s="463"/>
      <c r="P5" s="180"/>
    </row>
    <row r="6" spans="1:16" ht="15.75">
      <c r="A6" s="464" t="s">
        <v>5</v>
      </c>
      <c r="B6" s="464"/>
      <c r="C6" s="465" t="s">
        <v>81</v>
      </c>
      <c r="D6" s="465" t="s">
        <v>99</v>
      </c>
      <c r="E6" s="464" t="s">
        <v>6</v>
      </c>
      <c r="F6" s="464" t="s">
        <v>315</v>
      </c>
      <c r="G6" s="466" t="s">
        <v>277</v>
      </c>
      <c r="H6" s="466"/>
      <c r="I6" s="466"/>
      <c r="J6" s="466"/>
      <c r="K6" s="466"/>
      <c r="L6" s="466"/>
      <c r="M6" s="466"/>
      <c r="N6" s="467" t="s">
        <v>7</v>
      </c>
      <c r="O6" s="467" t="s">
        <v>114</v>
      </c>
      <c r="P6" s="467" t="s">
        <v>276</v>
      </c>
    </row>
    <row r="7" spans="1:16" ht="32.25" customHeight="1">
      <c r="A7" s="464"/>
      <c r="B7" s="464"/>
      <c r="C7" s="465"/>
      <c r="D7" s="465"/>
      <c r="E7" s="464"/>
      <c r="F7" s="464"/>
      <c r="G7" s="213">
        <v>1</v>
      </c>
      <c r="H7" s="213">
        <v>2</v>
      </c>
      <c r="I7" s="213">
        <v>3</v>
      </c>
      <c r="J7" s="212" t="s">
        <v>274</v>
      </c>
      <c r="K7" s="213">
        <v>4</v>
      </c>
      <c r="L7" s="213">
        <v>5</v>
      </c>
      <c r="M7" s="213">
        <v>6</v>
      </c>
      <c r="N7" s="467"/>
      <c r="O7" s="467"/>
      <c r="P7" s="467"/>
    </row>
    <row r="8" spans="1:18" s="75" customFormat="1" ht="36.75" customHeight="1">
      <c r="A8" s="82">
        <v>1</v>
      </c>
      <c r="B8" s="83" t="s">
        <v>227</v>
      </c>
      <c r="C8" s="176" t="s">
        <v>875</v>
      </c>
      <c r="D8" s="84" t="s">
        <v>875</v>
      </c>
      <c r="E8" s="148" t="s">
        <v>875</v>
      </c>
      <c r="F8" s="148" t="s">
        <v>875</v>
      </c>
      <c r="G8" s="136"/>
      <c r="H8" s="136"/>
      <c r="I8" s="136"/>
      <c r="J8" s="261" t="s">
        <v>875</v>
      </c>
      <c r="K8" s="136"/>
      <c r="L8" s="136"/>
      <c r="M8" s="136"/>
      <c r="N8" s="261" t="s">
        <v>875</v>
      </c>
      <c r="O8" s="176"/>
      <c r="P8" s="183"/>
      <c r="Q8" s="174"/>
      <c r="R8" s="173"/>
    </row>
    <row r="9" spans="1:18" s="75" customFormat="1" ht="36.75" customHeight="1">
      <c r="A9" s="82">
        <v>2</v>
      </c>
      <c r="B9" s="83" t="s">
        <v>228</v>
      </c>
      <c r="C9" s="176" t="s">
        <v>875</v>
      </c>
      <c r="D9" s="84" t="s">
        <v>875</v>
      </c>
      <c r="E9" s="148" t="s">
        <v>875</v>
      </c>
      <c r="F9" s="148" t="s">
        <v>875</v>
      </c>
      <c r="G9" s="136"/>
      <c r="H9" s="136"/>
      <c r="I9" s="136"/>
      <c r="J9" s="261" t="s">
        <v>875</v>
      </c>
      <c r="K9" s="136"/>
      <c r="L9" s="136"/>
      <c r="M9" s="136"/>
      <c r="N9" s="261" t="s">
        <v>875</v>
      </c>
      <c r="O9" s="176"/>
      <c r="P9" s="183"/>
      <c r="Q9" s="174"/>
      <c r="R9" s="173"/>
    </row>
    <row r="10" spans="1:18" s="75" customFormat="1" ht="36.75" customHeight="1">
      <c r="A10" s="82">
        <v>3</v>
      </c>
      <c r="B10" s="83" t="s">
        <v>229</v>
      </c>
      <c r="C10" s="176" t="s">
        <v>875</v>
      </c>
      <c r="D10" s="84" t="s">
        <v>875</v>
      </c>
      <c r="E10" s="148" t="s">
        <v>875</v>
      </c>
      <c r="F10" s="148" t="s">
        <v>875</v>
      </c>
      <c r="G10" s="136"/>
      <c r="H10" s="136"/>
      <c r="I10" s="136"/>
      <c r="J10" s="261" t="s">
        <v>875</v>
      </c>
      <c r="K10" s="136"/>
      <c r="L10" s="136"/>
      <c r="M10" s="136"/>
      <c r="N10" s="261" t="s">
        <v>875</v>
      </c>
      <c r="O10" s="176"/>
      <c r="P10" s="183"/>
      <c r="Q10" s="174"/>
      <c r="R10" s="173"/>
    </row>
    <row r="11" spans="1:18" s="75" customFormat="1" ht="36.75" customHeight="1">
      <c r="A11" s="82">
        <v>4</v>
      </c>
      <c r="B11" s="83" t="s">
        <v>230</v>
      </c>
      <c r="C11" s="176" t="s">
        <v>875</v>
      </c>
      <c r="D11" s="84" t="s">
        <v>875</v>
      </c>
      <c r="E11" s="148" t="s">
        <v>875</v>
      </c>
      <c r="F11" s="148" t="s">
        <v>875</v>
      </c>
      <c r="G11" s="136"/>
      <c r="H11" s="136"/>
      <c r="I11" s="136"/>
      <c r="J11" s="261" t="s">
        <v>875</v>
      </c>
      <c r="K11" s="136"/>
      <c r="L11" s="136"/>
      <c r="M11" s="136"/>
      <c r="N11" s="261" t="s">
        <v>875</v>
      </c>
      <c r="O11" s="176"/>
      <c r="P11" s="183"/>
      <c r="Q11" s="174"/>
      <c r="R11" s="173"/>
    </row>
    <row r="12" spans="1:18" s="75" customFormat="1" ht="36.75" customHeight="1">
      <c r="A12" s="82">
        <v>5</v>
      </c>
      <c r="B12" s="83" t="s">
        <v>231</v>
      </c>
      <c r="C12" s="176" t="s">
        <v>875</v>
      </c>
      <c r="D12" s="84" t="s">
        <v>875</v>
      </c>
      <c r="E12" s="148" t="s">
        <v>875</v>
      </c>
      <c r="F12" s="148" t="s">
        <v>875</v>
      </c>
      <c r="G12" s="136"/>
      <c r="H12" s="136"/>
      <c r="I12" s="136"/>
      <c r="J12" s="261" t="s">
        <v>875</v>
      </c>
      <c r="K12" s="136"/>
      <c r="L12" s="136"/>
      <c r="M12" s="136"/>
      <c r="N12" s="261" t="s">
        <v>875</v>
      </c>
      <c r="O12" s="176"/>
      <c r="P12" s="183"/>
      <c r="Q12" s="174"/>
      <c r="R12" s="173"/>
    </row>
    <row r="13" spans="1:18" s="75" customFormat="1" ht="36.75" customHeight="1">
      <c r="A13" s="82">
        <v>6</v>
      </c>
      <c r="B13" s="83" t="s">
        <v>232</v>
      </c>
      <c r="C13" s="176" t="s">
        <v>875</v>
      </c>
      <c r="D13" s="84" t="s">
        <v>875</v>
      </c>
      <c r="E13" s="148" t="s">
        <v>875</v>
      </c>
      <c r="F13" s="148" t="s">
        <v>875</v>
      </c>
      <c r="G13" s="136"/>
      <c r="H13" s="136"/>
      <c r="I13" s="136"/>
      <c r="J13" s="261" t="s">
        <v>875</v>
      </c>
      <c r="K13" s="136"/>
      <c r="L13" s="136"/>
      <c r="M13" s="136"/>
      <c r="N13" s="261" t="s">
        <v>875</v>
      </c>
      <c r="O13" s="176"/>
      <c r="P13" s="183"/>
      <c r="Q13" s="174"/>
      <c r="R13" s="173"/>
    </row>
    <row r="14" spans="1:18" s="75" customFormat="1" ht="36.75" customHeight="1">
      <c r="A14" s="82">
        <v>7</v>
      </c>
      <c r="B14" s="83" t="s">
        <v>233</v>
      </c>
      <c r="C14" s="176" t="s">
        <v>875</v>
      </c>
      <c r="D14" s="84" t="s">
        <v>875</v>
      </c>
      <c r="E14" s="148" t="s">
        <v>875</v>
      </c>
      <c r="F14" s="148" t="s">
        <v>875</v>
      </c>
      <c r="G14" s="136"/>
      <c r="H14" s="136"/>
      <c r="I14" s="136"/>
      <c r="J14" s="261" t="s">
        <v>875</v>
      </c>
      <c r="K14" s="136"/>
      <c r="L14" s="136"/>
      <c r="M14" s="136"/>
      <c r="N14" s="261" t="s">
        <v>875</v>
      </c>
      <c r="O14" s="176"/>
      <c r="P14" s="183"/>
      <c r="Q14" s="174"/>
      <c r="R14" s="173"/>
    </row>
    <row r="15" spans="1:18" s="75" customFormat="1" ht="36.75" customHeight="1">
      <c r="A15" s="82">
        <v>8</v>
      </c>
      <c r="B15" s="83" t="s">
        <v>234</v>
      </c>
      <c r="C15" s="176" t="s">
        <v>875</v>
      </c>
      <c r="D15" s="84" t="s">
        <v>875</v>
      </c>
      <c r="E15" s="148" t="s">
        <v>875</v>
      </c>
      <c r="F15" s="148" t="s">
        <v>875</v>
      </c>
      <c r="G15" s="136"/>
      <c r="H15" s="136"/>
      <c r="I15" s="136"/>
      <c r="J15" s="261" t="s">
        <v>875</v>
      </c>
      <c r="K15" s="136"/>
      <c r="L15" s="136"/>
      <c r="M15" s="136"/>
      <c r="N15" s="261" t="s">
        <v>875</v>
      </c>
      <c r="O15" s="176"/>
      <c r="P15" s="183"/>
      <c r="Q15" s="174"/>
      <c r="R15" s="173"/>
    </row>
    <row r="16" spans="1:18" s="75" customFormat="1" ht="36.75" customHeight="1">
      <c r="A16" s="82">
        <v>9</v>
      </c>
      <c r="B16" s="83" t="s">
        <v>235</v>
      </c>
      <c r="C16" s="176" t="s">
        <v>875</v>
      </c>
      <c r="D16" s="84" t="s">
        <v>875</v>
      </c>
      <c r="E16" s="148" t="s">
        <v>875</v>
      </c>
      <c r="F16" s="148" t="s">
        <v>875</v>
      </c>
      <c r="G16" s="136"/>
      <c r="H16" s="136"/>
      <c r="I16" s="136"/>
      <c r="J16" s="261" t="s">
        <v>875</v>
      </c>
      <c r="K16" s="136"/>
      <c r="L16" s="136"/>
      <c r="M16" s="136"/>
      <c r="N16" s="261" t="s">
        <v>875</v>
      </c>
      <c r="O16" s="176"/>
      <c r="P16" s="183"/>
      <c r="Q16" s="174"/>
      <c r="R16" s="173"/>
    </row>
    <row r="17" spans="1:18" s="75" customFormat="1" ht="36.75" customHeight="1">
      <c r="A17" s="82">
        <v>10</v>
      </c>
      <c r="B17" s="83" t="s">
        <v>236</v>
      </c>
      <c r="C17" s="176" t="s">
        <v>875</v>
      </c>
      <c r="D17" s="84" t="s">
        <v>875</v>
      </c>
      <c r="E17" s="148" t="s">
        <v>875</v>
      </c>
      <c r="F17" s="148" t="s">
        <v>875</v>
      </c>
      <c r="G17" s="136"/>
      <c r="H17" s="136"/>
      <c r="I17" s="136"/>
      <c r="J17" s="261" t="s">
        <v>875</v>
      </c>
      <c r="K17" s="136"/>
      <c r="L17" s="136"/>
      <c r="M17" s="136"/>
      <c r="N17" s="261" t="s">
        <v>875</v>
      </c>
      <c r="O17" s="176"/>
      <c r="P17" s="183"/>
      <c r="Q17" s="174"/>
      <c r="R17" s="173"/>
    </row>
    <row r="18" spans="1:18" s="75" customFormat="1" ht="36.75" customHeight="1">
      <c r="A18" s="82">
        <v>11</v>
      </c>
      <c r="B18" s="83" t="s">
        <v>237</v>
      </c>
      <c r="C18" s="176" t="s">
        <v>875</v>
      </c>
      <c r="D18" s="84" t="s">
        <v>875</v>
      </c>
      <c r="E18" s="148" t="s">
        <v>875</v>
      </c>
      <c r="F18" s="148" t="s">
        <v>875</v>
      </c>
      <c r="G18" s="136"/>
      <c r="H18" s="136"/>
      <c r="I18" s="136"/>
      <c r="J18" s="261" t="s">
        <v>875</v>
      </c>
      <c r="K18" s="136"/>
      <c r="L18" s="136"/>
      <c r="M18" s="136"/>
      <c r="N18" s="261" t="s">
        <v>875</v>
      </c>
      <c r="O18" s="176"/>
      <c r="P18" s="183"/>
      <c r="Q18" s="174"/>
      <c r="R18" s="173"/>
    </row>
    <row r="19" spans="1:18" s="75" customFormat="1" ht="36.75" customHeight="1">
      <c r="A19" s="82">
        <v>12</v>
      </c>
      <c r="B19" s="83" t="s">
        <v>238</v>
      </c>
      <c r="C19" s="176" t="s">
        <v>875</v>
      </c>
      <c r="D19" s="84" t="s">
        <v>875</v>
      </c>
      <c r="E19" s="148" t="s">
        <v>875</v>
      </c>
      <c r="F19" s="148" t="s">
        <v>875</v>
      </c>
      <c r="G19" s="136"/>
      <c r="H19" s="136"/>
      <c r="I19" s="136"/>
      <c r="J19" s="261" t="s">
        <v>875</v>
      </c>
      <c r="K19" s="136"/>
      <c r="L19" s="136"/>
      <c r="M19" s="136"/>
      <c r="N19" s="261" t="s">
        <v>875</v>
      </c>
      <c r="O19" s="176"/>
      <c r="P19" s="183"/>
      <c r="Q19" s="174"/>
      <c r="R19" s="173"/>
    </row>
    <row r="20" spans="1:18" s="75" customFormat="1" ht="36.75" customHeight="1">
      <c r="A20" s="82">
        <v>13</v>
      </c>
      <c r="B20" s="83" t="s">
        <v>239</v>
      </c>
      <c r="C20" s="176" t="s">
        <v>875</v>
      </c>
      <c r="D20" s="84" t="s">
        <v>875</v>
      </c>
      <c r="E20" s="148" t="s">
        <v>875</v>
      </c>
      <c r="F20" s="148" t="s">
        <v>875</v>
      </c>
      <c r="G20" s="136"/>
      <c r="H20" s="136"/>
      <c r="I20" s="136"/>
      <c r="J20" s="261" t="s">
        <v>875</v>
      </c>
      <c r="K20" s="136"/>
      <c r="L20" s="136"/>
      <c r="M20" s="136"/>
      <c r="N20" s="261" t="s">
        <v>875</v>
      </c>
      <c r="O20" s="176"/>
      <c r="P20" s="183"/>
      <c r="Q20" s="174"/>
      <c r="R20" s="173"/>
    </row>
    <row r="21" spans="1:18" s="75" customFormat="1" ht="36.75" customHeight="1">
      <c r="A21" s="82">
        <v>14</v>
      </c>
      <c r="B21" s="83" t="s">
        <v>240</v>
      </c>
      <c r="C21" s="176" t="s">
        <v>875</v>
      </c>
      <c r="D21" s="84" t="s">
        <v>875</v>
      </c>
      <c r="E21" s="148" t="s">
        <v>875</v>
      </c>
      <c r="F21" s="148" t="s">
        <v>875</v>
      </c>
      <c r="G21" s="136"/>
      <c r="H21" s="136"/>
      <c r="I21" s="136"/>
      <c r="J21" s="261" t="s">
        <v>875</v>
      </c>
      <c r="K21" s="136"/>
      <c r="L21" s="136"/>
      <c r="M21" s="136"/>
      <c r="N21" s="261" t="s">
        <v>875</v>
      </c>
      <c r="O21" s="176"/>
      <c r="P21" s="183"/>
      <c r="Q21" s="174"/>
      <c r="R21" s="173"/>
    </row>
    <row r="22" spans="1:18" s="75" customFormat="1" ht="36.75" customHeight="1">
      <c r="A22" s="82">
        <v>15</v>
      </c>
      <c r="B22" s="83" t="s">
        <v>241</v>
      </c>
      <c r="C22" s="176" t="s">
        <v>875</v>
      </c>
      <c r="D22" s="84" t="s">
        <v>875</v>
      </c>
      <c r="E22" s="148" t="s">
        <v>875</v>
      </c>
      <c r="F22" s="148" t="s">
        <v>875</v>
      </c>
      <c r="G22" s="136"/>
      <c r="H22" s="136"/>
      <c r="I22" s="136"/>
      <c r="J22" s="261" t="s">
        <v>875</v>
      </c>
      <c r="K22" s="136"/>
      <c r="L22" s="136"/>
      <c r="M22" s="136"/>
      <c r="N22" s="261" t="s">
        <v>875</v>
      </c>
      <c r="O22" s="176"/>
      <c r="P22" s="183"/>
      <c r="Q22" s="174"/>
      <c r="R22" s="173"/>
    </row>
    <row r="23" spans="1:18" s="75" customFormat="1" ht="36.75" customHeight="1">
      <c r="A23" s="82">
        <v>16</v>
      </c>
      <c r="B23" s="83" t="s">
        <v>242</v>
      </c>
      <c r="C23" s="176" t="s">
        <v>875</v>
      </c>
      <c r="D23" s="84" t="s">
        <v>875</v>
      </c>
      <c r="E23" s="148" t="s">
        <v>875</v>
      </c>
      <c r="F23" s="148" t="s">
        <v>875</v>
      </c>
      <c r="G23" s="136"/>
      <c r="H23" s="136"/>
      <c r="I23" s="136"/>
      <c r="J23" s="261" t="s">
        <v>875</v>
      </c>
      <c r="K23" s="136"/>
      <c r="L23" s="136"/>
      <c r="M23" s="136"/>
      <c r="N23" s="261" t="s">
        <v>875</v>
      </c>
      <c r="O23" s="176"/>
      <c r="P23" s="183"/>
      <c r="Q23" s="174"/>
      <c r="R23" s="173"/>
    </row>
    <row r="24" spans="1:18" s="75" customFormat="1" ht="36.75" customHeight="1">
      <c r="A24" s="82">
        <v>17</v>
      </c>
      <c r="B24" s="83" t="s">
        <v>243</v>
      </c>
      <c r="C24" s="176" t="s">
        <v>875</v>
      </c>
      <c r="D24" s="84" t="s">
        <v>875</v>
      </c>
      <c r="E24" s="148" t="s">
        <v>875</v>
      </c>
      <c r="F24" s="148" t="s">
        <v>875</v>
      </c>
      <c r="G24" s="136"/>
      <c r="H24" s="136"/>
      <c r="I24" s="136"/>
      <c r="J24" s="261" t="s">
        <v>875</v>
      </c>
      <c r="K24" s="136"/>
      <c r="L24" s="136"/>
      <c r="M24" s="136"/>
      <c r="N24" s="261" t="s">
        <v>875</v>
      </c>
      <c r="O24" s="176"/>
      <c r="P24" s="183"/>
      <c r="Q24" s="174"/>
      <c r="R24" s="173"/>
    </row>
    <row r="25" spans="1:18" s="75" customFormat="1" ht="36.75" customHeight="1">
      <c r="A25" s="82">
        <v>18</v>
      </c>
      <c r="B25" s="83" t="s">
        <v>244</v>
      </c>
      <c r="C25" s="176" t="s">
        <v>875</v>
      </c>
      <c r="D25" s="84" t="s">
        <v>875</v>
      </c>
      <c r="E25" s="148" t="s">
        <v>875</v>
      </c>
      <c r="F25" s="148" t="s">
        <v>875</v>
      </c>
      <c r="G25" s="136"/>
      <c r="H25" s="136"/>
      <c r="I25" s="136"/>
      <c r="J25" s="261" t="s">
        <v>875</v>
      </c>
      <c r="K25" s="136"/>
      <c r="L25" s="136"/>
      <c r="M25" s="136"/>
      <c r="N25" s="261" t="s">
        <v>875</v>
      </c>
      <c r="O25" s="176"/>
      <c r="P25" s="183"/>
      <c r="Q25" s="174"/>
      <c r="R25" s="173"/>
    </row>
    <row r="26" spans="1:18" s="75" customFormat="1" ht="36.75" customHeight="1">
      <c r="A26" s="82">
        <v>19</v>
      </c>
      <c r="B26" s="83" t="s">
        <v>245</v>
      </c>
      <c r="C26" s="176" t="s">
        <v>875</v>
      </c>
      <c r="D26" s="84" t="s">
        <v>875</v>
      </c>
      <c r="E26" s="148" t="s">
        <v>875</v>
      </c>
      <c r="F26" s="148" t="s">
        <v>875</v>
      </c>
      <c r="G26" s="136"/>
      <c r="H26" s="136"/>
      <c r="I26" s="136"/>
      <c r="J26" s="261" t="s">
        <v>875</v>
      </c>
      <c r="K26" s="136"/>
      <c r="L26" s="136"/>
      <c r="M26" s="136"/>
      <c r="N26" s="261" t="s">
        <v>875</v>
      </c>
      <c r="O26" s="176"/>
      <c r="P26" s="183"/>
      <c r="Q26" s="174"/>
      <c r="R26" s="173"/>
    </row>
    <row r="27" spans="1:18" s="75" customFormat="1" ht="36.75" customHeight="1">
      <c r="A27" s="82">
        <v>20</v>
      </c>
      <c r="B27" s="83" t="s">
        <v>246</v>
      </c>
      <c r="C27" s="176" t="s">
        <v>875</v>
      </c>
      <c r="D27" s="84" t="s">
        <v>875</v>
      </c>
      <c r="E27" s="148" t="s">
        <v>875</v>
      </c>
      <c r="F27" s="148" t="s">
        <v>875</v>
      </c>
      <c r="G27" s="136"/>
      <c r="H27" s="136"/>
      <c r="I27" s="136"/>
      <c r="J27" s="261" t="s">
        <v>875</v>
      </c>
      <c r="K27" s="136"/>
      <c r="L27" s="136"/>
      <c r="M27" s="136"/>
      <c r="N27" s="261" t="s">
        <v>875</v>
      </c>
      <c r="O27" s="176"/>
      <c r="P27" s="183"/>
      <c r="Q27" s="174"/>
      <c r="R27" s="173"/>
    </row>
    <row r="28" spans="1:18" s="75" customFormat="1" ht="36.75" customHeight="1">
      <c r="A28" s="82">
        <v>21</v>
      </c>
      <c r="B28" s="83" t="s">
        <v>247</v>
      </c>
      <c r="C28" s="176" t="s">
        <v>875</v>
      </c>
      <c r="D28" s="84" t="s">
        <v>875</v>
      </c>
      <c r="E28" s="148" t="s">
        <v>875</v>
      </c>
      <c r="F28" s="148" t="s">
        <v>875</v>
      </c>
      <c r="G28" s="136"/>
      <c r="H28" s="136"/>
      <c r="I28" s="136"/>
      <c r="J28" s="261" t="s">
        <v>875</v>
      </c>
      <c r="K28" s="136"/>
      <c r="L28" s="136"/>
      <c r="M28" s="136"/>
      <c r="N28" s="261" t="s">
        <v>875</v>
      </c>
      <c r="O28" s="176"/>
      <c r="P28" s="183"/>
      <c r="Q28" s="174"/>
      <c r="R28" s="173"/>
    </row>
    <row r="29" spans="1:18" s="75" customFormat="1" ht="36.75" customHeight="1">
      <c r="A29" s="82">
        <v>22</v>
      </c>
      <c r="B29" s="83" t="s">
        <v>248</v>
      </c>
      <c r="C29" s="176" t="s">
        <v>875</v>
      </c>
      <c r="D29" s="84" t="s">
        <v>875</v>
      </c>
      <c r="E29" s="148" t="s">
        <v>875</v>
      </c>
      <c r="F29" s="148" t="s">
        <v>875</v>
      </c>
      <c r="G29" s="136"/>
      <c r="H29" s="136"/>
      <c r="I29" s="136"/>
      <c r="J29" s="261" t="s">
        <v>875</v>
      </c>
      <c r="K29" s="136"/>
      <c r="L29" s="136"/>
      <c r="M29" s="136"/>
      <c r="N29" s="261" t="s">
        <v>875</v>
      </c>
      <c r="O29" s="176"/>
      <c r="P29" s="183"/>
      <c r="Q29" s="174"/>
      <c r="R29" s="173"/>
    </row>
    <row r="30" spans="1:18" s="75" customFormat="1" ht="36.75" customHeight="1">
      <c r="A30" s="82">
        <v>23</v>
      </c>
      <c r="B30" s="83" t="s">
        <v>249</v>
      </c>
      <c r="C30" s="176" t="s">
        <v>875</v>
      </c>
      <c r="D30" s="84" t="s">
        <v>875</v>
      </c>
      <c r="E30" s="148" t="s">
        <v>875</v>
      </c>
      <c r="F30" s="148" t="s">
        <v>875</v>
      </c>
      <c r="G30" s="136"/>
      <c r="H30" s="136"/>
      <c r="I30" s="136"/>
      <c r="J30" s="261" t="s">
        <v>875</v>
      </c>
      <c r="K30" s="136"/>
      <c r="L30" s="136"/>
      <c r="M30" s="136"/>
      <c r="N30" s="261" t="s">
        <v>875</v>
      </c>
      <c r="O30" s="176"/>
      <c r="P30" s="183"/>
      <c r="Q30" s="174"/>
      <c r="R30" s="173"/>
    </row>
    <row r="31" spans="1:18" s="75" customFormat="1" ht="36.75" customHeight="1">
      <c r="A31" s="82">
        <v>24</v>
      </c>
      <c r="B31" s="83" t="s">
        <v>250</v>
      </c>
      <c r="C31" s="176" t="s">
        <v>875</v>
      </c>
      <c r="D31" s="84" t="s">
        <v>875</v>
      </c>
      <c r="E31" s="148" t="s">
        <v>875</v>
      </c>
      <c r="F31" s="148" t="s">
        <v>875</v>
      </c>
      <c r="G31" s="136"/>
      <c r="H31" s="136"/>
      <c r="I31" s="136"/>
      <c r="J31" s="261" t="s">
        <v>875</v>
      </c>
      <c r="K31" s="136"/>
      <c r="L31" s="136"/>
      <c r="M31" s="136"/>
      <c r="N31" s="261" t="s">
        <v>875</v>
      </c>
      <c r="O31" s="176"/>
      <c r="P31" s="183"/>
      <c r="Q31" s="174"/>
      <c r="R31" s="173"/>
    </row>
    <row r="32" spans="1:18" s="75" customFormat="1" ht="36.75" customHeight="1">
      <c r="A32" s="82">
        <v>25</v>
      </c>
      <c r="B32" s="83" t="s">
        <v>251</v>
      </c>
      <c r="C32" s="176" t="s">
        <v>875</v>
      </c>
      <c r="D32" s="84" t="s">
        <v>875</v>
      </c>
      <c r="E32" s="148" t="s">
        <v>875</v>
      </c>
      <c r="F32" s="148" t="s">
        <v>875</v>
      </c>
      <c r="G32" s="136"/>
      <c r="H32" s="136"/>
      <c r="I32" s="136"/>
      <c r="J32" s="261" t="s">
        <v>875</v>
      </c>
      <c r="K32" s="136"/>
      <c r="L32" s="136"/>
      <c r="M32" s="136"/>
      <c r="N32" s="261" t="s">
        <v>875</v>
      </c>
      <c r="O32" s="176"/>
      <c r="P32" s="183"/>
      <c r="Q32" s="174"/>
      <c r="R32" s="173"/>
    </row>
    <row r="33" spans="1:18" s="75" customFormat="1" ht="36.75" customHeight="1">
      <c r="A33" s="82">
        <v>26</v>
      </c>
      <c r="B33" s="83" t="s">
        <v>367</v>
      </c>
      <c r="C33" s="176" t="s">
        <v>875</v>
      </c>
      <c r="D33" s="84" t="s">
        <v>875</v>
      </c>
      <c r="E33" s="148" t="s">
        <v>875</v>
      </c>
      <c r="F33" s="148" t="s">
        <v>875</v>
      </c>
      <c r="G33" s="136"/>
      <c r="H33" s="136"/>
      <c r="I33" s="136"/>
      <c r="J33" s="261" t="s">
        <v>875</v>
      </c>
      <c r="K33" s="136"/>
      <c r="L33" s="136"/>
      <c r="M33" s="136"/>
      <c r="N33" s="261" t="s">
        <v>875</v>
      </c>
      <c r="O33" s="176"/>
      <c r="P33" s="183"/>
      <c r="Q33" s="174"/>
      <c r="R33" s="173"/>
    </row>
    <row r="34" spans="1:18" s="75" customFormat="1" ht="36.75" customHeight="1">
      <c r="A34" s="82">
        <v>27</v>
      </c>
      <c r="B34" s="83" t="s">
        <v>368</v>
      </c>
      <c r="C34" s="176" t="s">
        <v>875</v>
      </c>
      <c r="D34" s="84" t="s">
        <v>875</v>
      </c>
      <c r="E34" s="148" t="s">
        <v>875</v>
      </c>
      <c r="F34" s="148" t="s">
        <v>875</v>
      </c>
      <c r="G34" s="136"/>
      <c r="H34" s="136"/>
      <c r="I34" s="136"/>
      <c r="J34" s="261" t="s">
        <v>875</v>
      </c>
      <c r="K34" s="136"/>
      <c r="L34" s="136"/>
      <c r="M34" s="136"/>
      <c r="N34" s="261" t="s">
        <v>875</v>
      </c>
      <c r="O34" s="176"/>
      <c r="P34" s="183"/>
      <c r="Q34" s="174"/>
      <c r="R34" s="173"/>
    </row>
    <row r="35" spans="1:18" s="75" customFormat="1" ht="36.75" customHeight="1">
      <c r="A35" s="82">
        <v>28</v>
      </c>
      <c r="B35" s="83" t="s">
        <v>369</v>
      </c>
      <c r="C35" s="176" t="s">
        <v>875</v>
      </c>
      <c r="D35" s="84" t="s">
        <v>875</v>
      </c>
      <c r="E35" s="148" t="s">
        <v>875</v>
      </c>
      <c r="F35" s="148" t="s">
        <v>875</v>
      </c>
      <c r="G35" s="136"/>
      <c r="H35" s="136"/>
      <c r="I35" s="136"/>
      <c r="J35" s="261" t="s">
        <v>875</v>
      </c>
      <c r="K35" s="136"/>
      <c r="L35" s="136"/>
      <c r="M35" s="136"/>
      <c r="N35" s="261" t="s">
        <v>875</v>
      </c>
      <c r="O35" s="176"/>
      <c r="P35" s="183"/>
      <c r="Q35" s="174"/>
      <c r="R35" s="173"/>
    </row>
    <row r="36" spans="1:18" s="75" customFormat="1" ht="36.75" customHeight="1">
      <c r="A36" s="82">
        <v>29</v>
      </c>
      <c r="B36" s="83" t="s">
        <v>370</v>
      </c>
      <c r="C36" s="176" t="s">
        <v>875</v>
      </c>
      <c r="D36" s="84" t="s">
        <v>875</v>
      </c>
      <c r="E36" s="148" t="s">
        <v>875</v>
      </c>
      <c r="F36" s="148" t="s">
        <v>875</v>
      </c>
      <c r="G36" s="136"/>
      <c r="H36" s="136"/>
      <c r="I36" s="136"/>
      <c r="J36" s="261" t="s">
        <v>875</v>
      </c>
      <c r="K36" s="136"/>
      <c r="L36" s="136"/>
      <c r="M36" s="136"/>
      <c r="N36" s="261" t="s">
        <v>875</v>
      </c>
      <c r="O36" s="176"/>
      <c r="P36" s="183"/>
      <c r="Q36" s="174"/>
      <c r="R36" s="173"/>
    </row>
    <row r="37" spans="1:18" s="75" customFormat="1" ht="36.75" customHeight="1">
      <c r="A37" s="82">
        <v>30</v>
      </c>
      <c r="B37" s="83" t="s">
        <v>371</v>
      </c>
      <c r="C37" s="176" t="s">
        <v>875</v>
      </c>
      <c r="D37" s="84" t="s">
        <v>875</v>
      </c>
      <c r="E37" s="148" t="s">
        <v>875</v>
      </c>
      <c r="F37" s="148" t="s">
        <v>875</v>
      </c>
      <c r="G37" s="136"/>
      <c r="H37" s="136"/>
      <c r="I37" s="136"/>
      <c r="J37" s="261" t="s">
        <v>875</v>
      </c>
      <c r="K37" s="136"/>
      <c r="L37" s="136"/>
      <c r="M37" s="136"/>
      <c r="N37" s="261" t="s">
        <v>875</v>
      </c>
      <c r="O37" s="176"/>
      <c r="P37" s="183"/>
      <c r="Q37" s="174"/>
      <c r="R37" s="173"/>
    </row>
    <row r="38" spans="1:18" s="75" customFormat="1" ht="36.75" customHeight="1">
      <c r="A38" s="82">
        <v>31</v>
      </c>
      <c r="B38" s="83" t="s">
        <v>372</v>
      </c>
      <c r="C38" s="176" t="s">
        <v>875</v>
      </c>
      <c r="D38" s="84" t="s">
        <v>875</v>
      </c>
      <c r="E38" s="148" t="s">
        <v>875</v>
      </c>
      <c r="F38" s="148" t="s">
        <v>875</v>
      </c>
      <c r="G38" s="136"/>
      <c r="H38" s="136"/>
      <c r="I38" s="136"/>
      <c r="J38" s="261" t="s">
        <v>875</v>
      </c>
      <c r="K38" s="136"/>
      <c r="L38" s="136"/>
      <c r="M38" s="136"/>
      <c r="N38" s="261" t="s">
        <v>875</v>
      </c>
      <c r="O38" s="176"/>
      <c r="P38" s="183"/>
      <c r="Q38" s="174"/>
      <c r="R38" s="173"/>
    </row>
    <row r="39" spans="1:18" s="75" customFormat="1" ht="36.75" customHeight="1">
      <c r="A39" s="82">
        <v>32</v>
      </c>
      <c r="B39" s="83" t="s">
        <v>373</v>
      </c>
      <c r="C39" s="176" t="s">
        <v>875</v>
      </c>
      <c r="D39" s="84" t="s">
        <v>875</v>
      </c>
      <c r="E39" s="148" t="s">
        <v>875</v>
      </c>
      <c r="F39" s="148" t="s">
        <v>875</v>
      </c>
      <c r="G39" s="136"/>
      <c r="H39" s="136"/>
      <c r="I39" s="136"/>
      <c r="J39" s="261" t="s">
        <v>875</v>
      </c>
      <c r="K39" s="136"/>
      <c r="L39" s="136"/>
      <c r="M39" s="136"/>
      <c r="N39" s="261" t="s">
        <v>875</v>
      </c>
      <c r="O39" s="176"/>
      <c r="P39" s="183"/>
      <c r="Q39" s="174"/>
      <c r="R39" s="173"/>
    </row>
    <row r="40" spans="1:18" s="75" customFormat="1" ht="36.75" customHeight="1">
      <c r="A40" s="82">
        <v>33</v>
      </c>
      <c r="B40" s="83" t="s">
        <v>374</v>
      </c>
      <c r="C40" s="176" t="s">
        <v>875</v>
      </c>
      <c r="D40" s="84" t="s">
        <v>875</v>
      </c>
      <c r="E40" s="148" t="s">
        <v>875</v>
      </c>
      <c r="F40" s="148" t="s">
        <v>875</v>
      </c>
      <c r="G40" s="136"/>
      <c r="H40" s="136"/>
      <c r="I40" s="136"/>
      <c r="J40" s="261" t="s">
        <v>875</v>
      </c>
      <c r="K40" s="136"/>
      <c r="L40" s="136"/>
      <c r="M40" s="136"/>
      <c r="N40" s="261" t="s">
        <v>875</v>
      </c>
      <c r="O40" s="176"/>
      <c r="P40" s="183"/>
      <c r="Q40" s="174"/>
      <c r="R40" s="173"/>
    </row>
    <row r="41" spans="1:18" s="75" customFormat="1" ht="36.75" customHeight="1">
      <c r="A41" s="82">
        <v>34</v>
      </c>
      <c r="B41" s="83" t="s">
        <v>375</v>
      </c>
      <c r="C41" s="176" t="s">
        <v>875</v>
      </c>
      <c r="D41" s="84" t="s">
        <v>875</v>
      </c>
      <c r="E41" s="148" t="s">
        <v>875</v>
      </c>
      <c r="F41" s="148" t="s">
        <v>875</v>
      </c>
      <c r="G41" s="136"/>
      <c r="H41" s="136"/>
      <c r="I41" s="136"/>
      <c r="J41" s="261" t="s">
        <v>875</v>
      </c>
      <c r="K41" s="136"/>
      <c r="L41" s="136"/>
      <c r="M41" s="136"/>
      <c r="N41" s="261" t="s">
        <v>875</v>
      </c>
      <c r="O41" s="176"/>
      <c r="P41" s="183"/>
      <c r="Q41" s="174"/>
      <c r="R41" s="173"/>
    </row>
    <row r="42" spans="1:18" s="75" customFormat="1" ht="36.75" customHeight="1">
      <c r="A42" s="82">
        <v>35</v>
      </c>
      <c r="B42" s="83" t="s">
        <v>376</v>
      </c>
      <c r="C42" s="176" t="s">
        <v>875</v>
      </c>
      <c r="D42" s="84" t="s">
        <v>875</v>
      </c>
      <c r="E42" s="148" t="s">
        <v>875</v>
      </c>
      <c r="F42" s="148" t="s">
        <v>875</v>
      </c>
      <c r="G42" s="136"/>
      <c r="H42" s="136"/>
      <c r="I42" s="136"/>
      <c r="J42" s="261" t="s">
        <v>875</v>
      </c>
      <c r="K42" s="136"/>
      <c r="L42" s="136"/>
      <c r="M42" s="136"/>
      <c r="N42" s="261" t="s">
        <v>875</v>
      </c>
      <c r="O42" s="176"/>
      <c r="P42" s="183"/>
      <c r="Q42" s="174"/>
      <c r="R42" s="173"/>
    </row>
    <row r="43" spans="1:18" s="75" customFormat="1" ht="36.75" customHeight="1">
      <c r="A43" s="82">
        <v>36</v>
      </c>
      <c r="B43" s="83" t="s">
        <v>377</v>
      </c>
      <c r="C43" s="176" t="s">
        <v>875</v>
      </c>
      <c r="D43" s="84" t="s">
        <v>875</v>
      </c>
      <c r="E43" s="148" t="s">
        <v>875</v>
      </c>
      <c r="F43" s="148" t="s">
        <v>875</v>
      </c>
      <c r="G43" s="136"/>
      <c r="H43" s="136"/>
      <c r="I43" s="136"/>
      <c r="J43" s="261" t="s">
        <v>875</v>
      </c>
      <c r="K43" s="136"/>
      <c r="L43" s="136"/>
      <c r="M43" s="136"/>
      <c r="N43" s="261" t="s">
        <v>875</v>
      </c>
      <c r="O43" s="176"/>
      <c r="P43" s="183"/>
      <c r="Q43" s="174"/>
      <c r="R43" s="173"/>
    </row>
    <row r="44" spans="1:18" s="75" customFormat="1" ht="36.75" customHeight="1">
      <c r="A44" s="82">
        <v>37</v>
      </c>
      <c r="B44" s="83" t="s">
        <v>378</v>
      </c>
      <c r="C44" s="176" t="s">
        <v>875</v>
      </c>
      <c r="D44" s="84" t="s">
        <v>875</v>
      </c>
      <c r="E44" s="148" t="s">
        <v>875</v>
      </c>
      <c r="F44" s="148" t="s">
        <v>875</v>
      </c>
      <c r="G44" s="136"/>
      <c r="H44" s="136"/>
      <c r="I44" s="136"/>
      <c r="J44" s="261" t="s">
        <v>875</v>
      </c>
      <c r="K44" s="136"/>
      <c r="L44" s="136"/>
      <c r="M44" s="136"/>
      <c r="N44" s="261" t="s">
        <v>875</v>
      </c>
      <c r="O44" s="176"/>
      <c r="P44" s="183"/>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6">
    <mergeCell ref="A1:P1"/>
    <mergeCell ref="A2:P2"/>
    <mergeCell ref="A3:C3"/>
    <mergeCell ref="D3:E3"/>
    <mergeCell ref="G3:H3"/>
    <mergeCell ref="I3:J3"/>
    <mergeCell ref="K3:L3"/>
    <mergeCell ref="M3:P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5:D45"/>
    <mergeCell ref="G45:M45"/>
    <mergeCell ref="N45:O45"/>
  </mergeCells>
  <conditionalFormatting sqref="N8:N44">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70" zoomScaleSheetLayoutView="70" zoomScalePageLayoutView="0" workbookViewId="0" topLeftCell="A1">
      <selection activeCell="T10" sqref="T10"/>
    </sheetView>
  </sheetViews>
  <sheetFormatPr defaultColWidth="9.140625" defaultRowHeight="12.75"/>
  <cols>
    <col min="1" max="1" width="7.8515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8.57421875" style="22" hidden="1" customWidth="1"/>
    <col min="11" max="11" width="6.57421875" style="22" customWidth="1"/>
    <col min="12" max="12" width="12.8515625" style="24" bestFit="1" customWidth="1"/>
    <col min="13" max="13" width="19.00390625" style="49" bestFit="1" customWidth="1"/>
    <col min="14" max="14" width="39.7109375" style="49" bestFit="1" customWidth="1"/>
    <col min="15" max="15" width="9.57421875" style="141" customWidth="1"/>
    <col min="16" max="16" width="7.7109375" style="20" customWidth="1"/>
    <col min="17" max="17" width="5.7109375" style="20" customWidth="1"/>
    <col min="18" max="19" width="9.140625" style="20" customWidth="1"/>
    <col min="20" max="20" width="7.7109375" style="168" bestFit="1" customWidth="1"/>
    <col min="21" max="21" width="4.421875" style="166" bestFit="1" customWidth="1"/>
    <col min="22" max="16384" width="9.140625" style="20" customWidth="1"/>
  </cols>
  <sheetData>
    <row r="1" spans="1:21" s="10" customFormat="1" ht="53.25" customHeight="1">
      <c r="A1" s="512" t="s">
        <v>701</v>
      </c>
      <c r="B1" s="512"/>
      <c r="C1" s="512"/>
      <c r="D1" s="512"/>
      <c r="E1" s="512"/>
      <c r="F1" s="512"/>
      <c r="G1" s="512"/>
      <c r="H1" s="512"/>
      <c r="I1" s="512"/>
      <c r="J1" s="512"/>
      <c r="K1" s="512"/>
      <c r="L1" s="512"/>
      <c r="M1" s="512"/>
      <c r="N1" s="512"/>
      <c r="O1" s="512"/>
      <c r="P1" s="512"/>
      <c r="T1" s="164"/>
      <c r="U1" s="163"/>
    </row>
    <row r="2" spans="1:21" s="10" customFormat="1" ht="24.75" customHeight="1">
      <c r="A2" s="513" t="s">
        <v>648</v>
      </c>
      <c r="B2" s="513"/>
      <c r="C2" s="513"/>
      <c r="D2" s="513"/>
      <c r="E2" s="513"/>
      <c r="F2" s="513"/>
      <c r="G2" s="513"/>
      <c r="H2" s="513"/>
      <c r="I2" s="513"/>
      <c r="J2" s="513"/>
      <c r="K2" s="513"/>
      <c r="L2" s="513"/>
      <c r="M2" s="513"/>
      <c r="N2" s="513"/>
      <c r="O2" s="513"/>
      <c r="P2" s="513"/>
      <c r="T2" s="164"/>
      <c r="U2" s="163"/>
    </row>
    <row r="3" spans="1:21" s="11" customFormat="1" ht="33.75" customHeight="1">
      <c r="A3" s="514" t="s">
        <v>96</v>
      </c>
      <c r="B3" s="514"/>
      <c r="C3" s="514"/>
      <c r="D3" s="515" t="s">
        <v>313</v>
      </c>
      <c r="E3" s="515"/>
      <c r="F3" s="516" t="s">
        <v>318</v>
      </c>
      <c r="G3" s="516"/>
      <c r="H3" s="517" t="s">
        <v>792</v>
      </c>
      <c r="I3" s="518"/>
      <c r="J3" s="518"/>
      <c r="K3" s="518"/>
      <c r="L3" s="518"/>
      <c r="M3" s="257" t="s">
        <v>436</v>
      </c>
      <c r="N3" s="519">
        <v>170000</v>
      </c>
      <c r="O3" s="519"/>
      <c r="P3" s="519"/>
      <c r="T3" s="164"/>
      <c r="U3" s="163"/>
    </row>
    <row r="4" spans="1:21" s="11" customFormat="1" ht="23.25" customHeight="1">
      <c r="A4" s="511" t="s">
        <v>86</v>
      </c>
      <c r="B4" s="511"/>
      <c r="C4" s="511"/>
      <c r="D4" s="520" t="s">
        <v>677</v>
      </c>
      <c r="E4" s="520"/>
      <c r="F4" s="258"/>
      <c r="G4" s="258"/>
      <c r="H4" s="258"/>
      <c r="I4" s="258"/>
      <c r="J4" s="258"/>
      <c r="K4" s="258"/>
      <c r="L4" s="259"/>
      <c r="M4" s="256" t="s">
        <v>94</v>
      </c>
      <c r="N4" s="462" t="s">
        <v>790</v>
      </c>
      <c r="O4" s="462"/>
      <c r="P4" s="462"/>
      <c r="T4" s="164"/>
      <c r="U4" s="163"/>
    </row>
    <row r="5" spans="1:21" s="10" customFormat="1" ht="15" customHeight="1">
      <c r="A5" s="12"/>
      <c r="B5" s="12"/>
      <c r="C5" s="13"/>
      <c r="D5" s="14"/>
      <c r="E5" s="15"/>
      <c r="F5" s="142"/>
      <c r="G5" s="15"/>
      <c r="H5" s="15"/>
      <c r="I5" s="12"/>
      <c r="J5" s="12"/>
      <c r="K5" s="12"/>
      <c r="L5" s="16"/>
      <c r="M5" s="17"/>
      <c r="N5" s="463">
        <v>41805.75827488426</v>
      </c>
      <c r="O5" s="463"/>
      <c r="P5" s="463"/>
      <c r="T5" s="167"/>
      <c r="U5" s="163"/>
    </row>
    <row r="6" spans="1:21" s="18" customFormat="1" ht="18.75" customHeight="1">
      <c r="A6" s="486" t="s">
        <v>10</v>
      </c>
      <c r="B6" s="473" t="s">
        <v>82</v>
      </c>
      <c r="C6" s="475" t="s">
        <v>93</v>
      </c>
      <c r="D6" s="472" t="s">
        <v>12</v>
      </c>
      <c r="E6" s="472" t="s">
        <v>315</v>
      </c>
      <c r="F6" s="509" t="s">
        <v>13</v>
      </c>
      <c r="G6" s="482" t="s">
        <v>194</v>
      </c>
      <c r="I6" s="177" t="s">
        <v>14</v>
      </c>
      <c r="J6" s="178"/>
      <c r="K6" s="178"/>
      <c r="L6" s="178"/>
      <c r="M6" s="178"/>
      <c r="N6" s="178"/>
      <c r="O6" s="178"/>
      <c r="P6" s="179"/>
      <c r="T6" s="168"/>
      <c r="U6" s="166"/>
    </row>
    <row r="7" spans="1:16" ht="26.25" customHeight="1">
      <c r="A7" s="486"/>
      <c r="B7" s="474"/>
      <c r="C7" s="475"/>
      <c r="D7" s="472"/>
      <c r="E7" s="472"/>
      <c r="F7" s="509"/>
      <c r="G7" s="483"/>
      <c r="H7" s="19"/>
      <c r="I7" s="43" t="s">
        <v>10</v>
      </c>
      <c r="J7" s="43" t="s">
        <v>83</v>
      </c>
      <c r="K7" s="43" t="s">
        <v>82</v>
      </c>
      <c r="L7" s="98" t="s">
        <v>11</v>
      </c>
      <c r="M7" s="99" t="s">
        <v>12</v>
      </c>
      <c r="N7" s="99" t="s">
        <v>315</v>
      </c>
      <c r="O7" s="138" t="s">
        <v>13</v>
      </c>
      <c r="P7" s="43" t="s">
        <v>25</v>
      </c>
    </row>
    <row r="8" spans="1:21" s="18" customFormat="1" ht="33.75" customHeight="1">
      <c r="A8" s="66">
        <v>1</v>
      </c>
      <c r="B8" s="196"/>
      <c r="C8" s="96"/>
      <c r="D8" s="197"/>
      <c r="E8" s="137"/>
      <c r="F8" s="143"/>
      <c r="G8" s="184"/>
      <c r="H8" s="21"/>
      <c r="I8" s="66">
        <v>1</v>
      </c>
      <c r="J8" s="151" t="s">
        <v>469</v>
      </c>
      <c r="K8" s="184" t="s">
        <v>875</v>
      </c>
      <c r="L8" s="96" t="s">
        <v>875</v>
      </c>
      <c r="M8" s="152" t="s">
        <v>875</v>
      </c>
      <c r="N8" s="152" t="s">
        <v>875</v>
      </c>
      <c r="O8" s="143"/>
      <c r="P8" s="195"/>
      <c r="T8" s="168"/>
      <c r="U8" s="166"/>
    </row>
    <row r="9" spans="1:21" s="18" customFormat="1" ht="33.75" customHeight="1">
      <c r="A9" s="66">
        <v>2</v>
      </c>
      <c r="B9" s="196"/>
      <c r="C9" s="96"/>
      <c r="D9" s="197"/>
      <c r="E9" s="137"/>
      <c r="F9" s="143"/>
      <c r="G9" s="184"/>
      <c r="H9" s="21"/>
      <c r="I9" s="66">
        <v>2</v>
      </c>
      <c r="J9" s="151" t="s">
        <v>470</v>
      </c>
      <c r="K9" s="184" t="s">
        <v>875</v>
      </c>
      <c r="L9" s="96" t="s">
        <v>875</v>
      </c>
      <c r="M9" s="152" t="s">
        <v>875</v>
      </c>
      <c r="N9" s="152" t="s">
        <v>875</v>
      </c>
      <c r="O9" s="143"/>
      <c r="P9" s="195"/>
      <c r="T9" s="168"/>
      <c r="U9" s="166"/>
    </row>
    <row r="10" spans="1:21" s="18" customFormat="1" ht="33.75" customHeight="1">
      <c r="A10" s="66">
        <v>3</v>
      </c>
      <c r="B10" s="196"/>
      <c r="C10" s="96"/>
      <c r="D10" s="197"/>
      <c r="E10" s="137"/>
      <c r="F10" s="143"/>
      <c r="G10" s="184"/>
      <c r="H10" s="21"/>
      <c r="I10" s="66">
        <v>3</v>
      </c>
      <c r="J10" s="151" t="s">
        <v>471</v>
      </c>
      <c r="K10" s="184" t="s">
        <v>875</v>
      </c>
      <c r="L10" s="96" t="s">
        <v>875</v>
      </c>
      <c r="M10" s="152" t="s">
        <v>875</v>
      </c>
      <c r="N10" s="152" t="s">
        <v>875</v>
      </c>
      <c r="O10" s="143"/>
      <c r="P10" s="195"/>
      <c r="T10" s="168"/>
      <c r="U10" s="166"/>
    </row>
    <row r="11" spans="1:21" s="18" customFormat="1" ht="33.75" customHeight="1">
      <c r="A11" s="66">
        <v>4</v>
      </c>
      <c r="B11" s="196"/>
      <c r="C11" s="96"/>
      <c r="D11" s="197"/>
      <c r="E11" s="137"/>
      <c r="F11" s="143"/>
      <c r="G11" s="184"/>
      <c r="H11" s="21"/>
      <c r="I11" s="66">
        <v>4</v>
      </c>
      <c r="J11" s="151" t="s">
        <v>472</v>
      </c>
      <c r="K11" s="184" t="s">
        <v>875</v>
      </c>
      <c r="L11" s="96" t="s">
        <v>875</v>
      </c>
      <c r="M11" s="152" t="s">
        <v>875</v>
      </c>
      <c r="N11" s="152" t="s">
        <v>875</v>
      </c>
      <c r="O11" s="143"/>
      <c r="P11" s="195"/>
      <c r="T11" s="168"/>
      <c r="U11" s="166"/>
    </row>
    <row r="12" spans="1:21" s="18" customFormat="1" ht="33.75" customHeight="1">
      <c r="A12" s="66">
        <v>5</v>
      </c>
      <c r="B12" s="196"/>
      <c r="C12" s="96"/>
      <c r="D12" s="197"/>
      <c r="E12" s="137"/>
      <c r="F12" s="143"/>
      <c r="G12" s="184"/>
      <c r="H12" s="21"/>
      <c r="I12" s="66">
        <v>5</v>
      </c>
      <c r="J12" s="151" t="s">
        <v>473</v>
      </c>
      <c r="K12" s="184" t="s">
        <v>875</v>
      </c>
      <c r="L12" s="96" t="s">
        <v>875</v>
      </c>
      <c r="M12" s="152" t="s">
        <v>875</v>
      </c>
      <c r="N12" s="152" t="s">
        <v>875</v>
      </c>
      <c r="O12" s="143"/>
      <c r="P12" s="195"/>
      <c r="T12" s="168"/>
      <c r="U12" s="166"/>
    </row>
    <row r="13" spans="1:21" s="18" customFormat="1" ht="33.75" customHeight="1">
      <c r="A13" s="66">
        <v>6</v>
      </c>
      <c r="B13" s="196"/>
      <c r="C13" s="96"/>
      <c r="D13" s="197"/>
      <c r="E13" s="137"/>
      <c r="F13" s="143"/>
      <c r="G13" s="184"/>
      <c r="H13" s="21"/>
      <c r="I13" s="66">
        <v>6</v>
      </c>
      <c r="J13" s="151" t="s">
        <v>474</v>
      </c>
      <c r="K13" s="184" t="s">
        <v>875</v>
      </c>
      <c r="L13" s="96" t="s">
        <v>875</v>
      </c>
      <c r="M13" s="152" t="s">
        <v>875</v>
      </c>
      <c r="N13" s="152" t="s">
        <v>875</v>
      </c>
      <c r="O13" s="143"/>
      <c r="P13" s="195"/>
      <c r="T13" s="168"/>
      <c r="U13" s="166"/>
    </row>
    <row r="14" spans="1:21" s="18" customFormat="1" ht="33.75" customHeight="1">
      <c r="A14" s="66">
        <v>7</v>
      </c>
      <c r="B14" s="196"/>
      <c r="C14" s="96"/>
      <c r="D14" s="197"/>
      <c r="E14" s="137"/>
      <c r="F14" s="143"/>
      <c r="G14" s="184"/>
      <c r="H14" s="21"/>
      <c r="I14" s="66">
        <v>7</v>
      </c>
      <c r="J14" s="151" t="s">
        <v>475</v>
      </c>
      <c r="K14" s="184" t="s">
        <v>875</v>
      </c>
      <c r="L14" s="96" t="s">
        <v>875</v>
      </c>
      <c r="M14" s="152" t="s">
        <v>875</v>
      </c>
      <c r="N14" s="152" t="s">
        <v>875</v>
      </c>
      <c r="O14" s="143"/>
      <c r="P14" s="195"/>
      <c r="T14" s="168"/>
      <c r="U14" s="166"/>
    </row>
    <row r="15" spans="1:21" s="18" customFormat="1" ht="33.75" customHeight="1">
      <c r="A15" s="66">
        <v>8</v>
      </c>
      <c r="B15" s="196"/>
      <c r="C15" s="96"/>
      <c r="D15" s="197"/>
      <c r="E15" s="137"/>
      <c r="F15" s="143"/>
      <c r="G15" s="184"/>
      <c r="H15" s="21"/>
      <c r="I15" s="66">
        <v>8</v>
      </c>
      <c r="J15" s="151" t="s">
        <v>476</v>
      </c>
      <c r="K15" s="184" t="s">
        <v>875</v>
      </c>
      <c r="L15" s="96" t="s">
        <v>875</v>
      </c>
      <c r="M15" s="152" t="s">
        <v>875</v>
      </c>
      <c r="N15" s="152" t="s">
        <v>875</v>
      </c>
      <c r="O15" s="143"/>
      <c r="P15" s="195"/>
      <c r="T15" s="168"/>
      <c r="U15" s="166"/>
    </row>
    <row r="16" spans="1:21" s="18" customFormat="1" ht="33.75" customHeight="1">
      <c r="A16" s="66">
        <v>9</v>
      </c>
      <c r="B16" s="196"/>
      <c r="C16" s="96"/>
      <c r="D16" s="197"/>
      <c r="E16" s="137"/>
      <c r="F16" s="143"/>
      <c r="G16" s="184"/>
      <c r="H16" s="21"/>
      <c r="I16" s="66">
        <v>9</v>
      </c>
      <c r="J16" s="151" t="s">
        <v>477</v>
      </c>
      <c r="K16" s="184" t="s">
        <v>875</v>
      </c>
      <c r="L16" s="96" t="s">
        <v>875</v>
      </c>
      <c r="M16" s="152" t="s">
        <v>875</v>
      </c>
      <c r="N16" s="152" t="s">
        <v>875</v>
      </c>
      <c r="O16" s="143"/>
      <c r="P16" s="195"/>
      <c r="T16" s="168"/>
      <c r="U16" s="166"/>
    </row>
    <row r="17" spans="1:21" s="18" customFormat="1" ht="33.75" customHeight="1">
      <c r="A17" s="66">
        <v>10</v>
      </c>
      <c r="B17" s="196"/>
      <c r="C17" s="96"/>
      <c r="D17" s="197"/>
      <c r="E17" s="137"/>
      <c r="F17" s="143"/>
      <c r="G17" s="184"/>
      <c r="H17" s="21"/>
      <c r="I17" s="66">
        <v>10</v>
      </c>
      <c r="J17" s="151" t="s">
        <v>478</v>
      </c>
      <c r="K17" s="184" t="s">
        <v>875</v>
      </c>
      <c r="L17" s="96" t="s">
        <v>875</v>
      </c>
      <c r="M17" s="152" t="s">
        <v>875</v>
      </c>
      <c r="N17" s="152" t="s">
        <v>875</v>
      </c>
      <c r="O17" s="143"/>
      <c r="P17" s="195"/>
      <c r="T17" s="168"/>
      <c r="U17" s="166"/>
    </row>
    <row r="18" spans="1:21" s="18" customFormat="1" ht="33.75" customHeight="1">
      <c r="A18" s="66">
        <v>11</v>
      </c>
      <c r="B18" s="196"/>
      <c r="C18" s="96"/>
      <c r="D18" s="197"/>
      <c r="E18" s="137"/>
      <c r="F18" s="143"/>
      <c r="G18" s="184"/>
      <c r="H18" s="21"/>
      <c r="I18" s="66">
        <v>11</v>
      </c>
      <c r="J18" s="151" t="s">
        <v>479</v>
      </c>
      <c r="K18" s="184" t="s">
        <v>875</v>
      </c>
      <c r="L18" s="96" t="s">
        <v>875</v>
      </c>
      <c r="M18" s="152" t="s">
        <v>875</v>
      </c>
      <c r="N18" s="152" t="s">
        <v>875</v>
      </c>
      <c r="O18" s="143"/>
      <c r="P18" s="195"/>
      <c r="T18" s="168"/>
      <c r="U18" s="166"/>
    </row>
    <row r="19" spans="1:21" s="18" customFormat="1" ht="33.75" customHeight="1">
      <c r="A19" s="66">
        <v>12</v>
      </c>
      <c r="B19" s="196"/>
      <c r="C19" s="96"/>
      <c r="D19" s="197"/>
      <c r="E19" s="137"/>
      <c r="F19" s="143"/>
      <c r="G19" s="184"/>
      <c r="H19" s="21"/>
      <c r="I19" s="66">
        <v>12</v>
      </c>
      <c r="J19" s="151" t="s">
        <v>480</v>
      </c>
      <c r="K19" s="184" t="s">
        <v>875</v>
      </c>
      <c r="L19" s="96" t="s">
        <v>875</v>
      </c>
      <c r="M19" s="152" t="s">
        <v>875</v>
      </c>
      <c r="N19" s="152" t="s">
        <v>875</v>
      </c>
      <c r="O19" s="143"/>
      <c r="P19" s="195"/>
      <c r="T19" s="168"/>
      <c r="U19" s="166"/>
    </row>
    <row r="20" spans="1:21" s="18" customFormat="1" ht="33.75" customHeight="1">
      <c r="A20" s="66">
        <v>13</v>
      </c>
      <c r="B20" s="196"/>
      <c r="C20" s="96"/>
      <c r="D20" s="197"/>
      <c r="E20" s="137"/>
      <c r="F20" s="143"/>
      <c r="G20" s="184"/>
      <c r="H20" s="21"/>
      <c r="I20" s="66">
        <v>13</v>
      </c>
      <c r="J20" s="151" t="s">
        <v>481</v>
      </c>
      <c r="K20" s="184" t="s">
        <v>875</v>
      </c>
      <c r="L20" s="96" t="s">
        <v>875</v>
      </c>
      <c r="M20" s="152" t="s">
        <v>875</v>
      </c>
      <c r="N20" s="152" t="s">
        <v>875</v>
      </c>
      <c r="O20" s="143"/>
      <c r="P20" s="195"/>
      <c r="T20" s="168"/>
      <c r="U20" s="166"/>
    </row>
    <row r="21" spans="1:21" s="18" customFormat="1" ht="33.75" customHeight="1">
      <c r="A21" s="66">
        <v>14</v>
      </c>
      <c r="B21" s="196"/>
      <c r="C21" s="96"/>
      <c r="D21" s="197"/>
      <c r="E21" s="137"/>
      <c r="F21" s="143"/>
      <c r="G21" s="184"/>
      <c r="H21" s="21"/>
      <c r="I21" s="66">
        <v>14</v>
      </c>
      <c r="J21" s="151" t="s">
        <v>482</v>
      </c>
      <c r="K21" s="184" t="s">
        <v>875</v>
      </c>
      <c r="L21" s="96" t="s">
        <v>875</v>
      </c>
      <c r="M21" s="152" t="s">
        <v>875</v>
      </c>
      <c r="N21" s="152" t="s">
        <v>875</v>
      </c>
      <c r="O21" s="143"/>
      <c r="P21" s="195"/>
      <c r="T21" s="168"/>
      <c r="U21" s="166"/>
    </row>
    <row r="22" spans="1:21" s="18" customFormat="1" ht="33.75" customHeight="1">
      <c r="A22" s="66">
        <v>15</v>
      </c>
      <c r="B22" s="196"/>
      <c r="C22" s="96"/>
      <c r="D22" s="197"/>
      <c r="E22" s="137"/>
      <c r="F22" s="143"/>
      <c r="G22" s="184"/>
      <c r="H22" s="21"/>
      <c r="I22" s="66">
        <v>15</v>
      </c>
      <c r="J22" s="151" t="s">
        <v>483</v>
      </c>
      <c r="K22" s="184" t="s">
        <v>875</v>
      </c>
      <c r="L22" s="96" t="s">
        <v>875</v>
      </c>
      <c r="M22" s="152" t="s">
        <v>875</v>
      </c>
      <c r="N22" s="152" t="s">
        <v>875</v>
      </c>
      <c r="O22" s="143"/>
      <c r="P22" s="195"/>
      <c r="T22" s="168"/>
      <c r="U22" s="166"/>
    </row>
    <row r="23" spans="1:21" s="18" customFormat="1" ht="33.75" customHeight="1">
      <c r="A23" s="66">
        <v>16</v>
      </c>
      <c r="B23" s="196"/>
      <c r="C23" s="96"/>
      <c r="D23" s="197"/>
      <c r="E23" s="137"/>
      <c r="F23" s="143"/>
      <c r="G23" s="184"/>
      <c r="H23" s="21"/>
      <c r="I23" s="66">
        <v>16</v>
      </c>
      <c r="J23" s="151" t="s">
        <v>484</v>
      </c>
      <c r="K23" s="184" t="s">
        <v>875</v>
      </c>
      <c r="L23" s="96" t="s">
        <v>875</v>
      </c>
      <c r="M23" s="152" t="s">
        <v>875</v>
      </c>
      <c r="N23" s="152" t="s">
        <v>875</v>
      </c>
      <c r="O23" s="143"/>
      <c r="P23" s="195"/>
      <c r="T23" s="168"/>
      <c r="U23" s="166"/>
    </row>
    <row r="24" spans="1:21" s="18" customFormat="1" ht="33.75" customHeight="1">
      <c r="A24" s="66">
        <v>17</v>
      </c>
      <c r="B24" s="196"/>
      <c r="C24" s="96"/>
      <c r="D24" s="197"/>
      <c r="E24" s="137"/>
      <c r="F24" s="143"/>
      <c r="G24" s="184"/>
      <c r="H24" s="21"/>
      <c r="I24" s="66">
        <v>17</v>
      </c>
      <c r="J24" s="151" t="s">
        <v>485</v>
      </c>
      <c r="K24" s="184" t="s">
        <v>875</v>
      </c>
      <c r="L24" s="96" t="s">
        <v>875</v>
      </c>
      <c r="M24" s="152" t="s">
        <v>875</v>
      </c>
      <c r="N24" s="152" t="s">
        <v>875</v>
      </c>
      <c r="O24" s="143"/>
      <c r="P24" s="195"/>
      <c r="T24" s="168"/>
      <c r="U24" s="166"/>
    </row>
    <row r="25" spans="1:21" s="18" customFormat="1" ht="33.75" customHeight="1">
      <c r="A25" s="66">
        <v>18</v>
      </c>
      <c r="B25" s="196"/>
      <c r="C25" s="96"/>
      <c r="D25" s="197"/>
      <c r="E25" s="137"/>
      <c r="F25" s="143"/>
      <c r="G25" s="184"/>
      <c r="H25" s="21"/>
      <c r="I25" s="66">
        <v>18</v>
      </c>
      <c r="J25" s="151" t="s">
        <v>486</v>
      </c>
      <c r="K25" s="184" t="s">
        <v>875</v>
      </c>
      <c r="L25" s="96" t="s">
        <v>875</v>
      </c>
      <c r="M25" s="152" t="s">
        <v>875</v>
      </c>
      <c r="N25" s="152" t="s">
        <v>875</v>
      </c>
      <c r="O25" s="143"/>
      <c r="P25" s="195"/>
      <c r="T25" s="168"/>
      <c r="U25" s="166"/>
    </row>
    <row r="26" spans="1:21" s="18" customFormat="1" ht="33.75" customHeight="1">
      <c r="A26" s="66">
        <v>19</v>
      </c>
      <c r="B26" s="196"/>
      <c r="C26" s="96"/>
      <c r="D26" s="197"/>
      <c r="E26" s="137"/>
      <c r="F26" s="143"/>
      <c r="G26" s="184"/>
      <c r="H26" s="21"/>
      <c r="I26" s="66">
        <v>19</v>
      </c>
      <c r="J26" s="151" t="s">
        <v>487</v>
      </c>
      <c r="K26" s="184" t="s">
        <v>875</v>
      </c>
      <c r="L26" s="96" t="s">
        <v>875</v>
      </c>
      <c r="M26" s="152" t="s">
        <v>875</v>
      </c>
      <c r="N26" s="152" t="s">
        <v>875</v>
      </c>
      <c r="O26" s="143"/>
      <c r="P26" s="195"/>
      <c r="T26" s="168"/>
      <c r="U26" s="166"/>
    </row>
    <row r="27" spans="1:21" s="18" customFormat="1" ht="33.75" customHeight="1">
      <c r="A27" s="66">
        <v>20</v>
      </c>
      <c r="B27" s="196"/>
      <c r="C27" s="96"/>
      <c r="D27" s="197"/>
      <c r="E27" s="137"/>
      <c r="F27" s="143"/>
      <c r="G27" s="184"/>
      <c r="H27" s="21"/>
      <c r="I27" s="66">
        <v>20</v>
      </c>
      <c r="J27" s="151" t="s">
        <v>488</v>
      </c>
      <c r="K27" s="184" t="s">
        <v>875</v>
      </c>
      <c r="L27" s="96" t="s">
        <v>875</v>
      </c>
      <c r="M27" s="152" t="s">
        <v>875</v>
      </c>
      <c r="N27" s="152" t="s">
        <v>875</v>
      </c>
      <c r="O27" s="143"/>
      <c r="P27" s="195"/>
      <c r="T27" s="168"/>
      <c r="U27" s="166"/>
    </row>
    <row r="28" spans="1:21" s="18" customFormat="1" ht="33.75" customHeight="1">
      <c r="A28" s="66">
        <v>21</v>
      </c>
      <c r="B28" s="196"/>
      <c r="C28" s="96"/>
      <c r="D28" s="197"/>
      <c r="E28" s="137"/>
      <c r="F28" s="143"/>
      <c r="G28" s="184"/>
      <c r="H28" s="21"/>
      <c r="I28" s="177" t="s">
        <v>15</v>
      </c>
      <c r="J28" s="178"/>
      <c r="K28" s="178"/>
      <c r="L28" s="178"/>
      <c r="M28" s="178"/>
      <c r="N28" s="178"/>
      <c r="O28" s="178"/>
      <c r="P28" s="179"/>
      <c r="T28" s="168"/>
      <c r="U28" s="166"/>
    </row>
    <row r="29" spans="1:21" s="18" customFormat="1" ht="33.75" customHeight="1">
      <c r="A29" s="66">
        <v>22</v>
      </c>
      <c r="B29" s="196"/>
      <c r="C29" s="96"/>
      <c r="D29" s="197"/>
      <c r="E29" s="137"/>
      <c r="F29" s="143"/>
      <c r="G29" s="184"/>
      <c r="H29" s="21"/>
      <c r="I29" s="43" t="s">
        <v>10</v>
      </c>
      <c r="J29" s="43" t="s">
        <v>83</v>
      </c>
      <c r="K29" s="43" t="s">
        <v>82</v>
      </c>
      <c r="L29" s="98" t="s">
        <v>11</v>
      </c>
      <c r="M29" s="99" t="s">
        <v>12</v>
      </c>
      <c r="N29" s="99" t="s">
        <v>315</v>
      </c>
      <c r="O29" s="138" t="s">
        <v>13</v>
      </c>
      <c r="P29" s="43" t="s">
        <v>25</v>
      </c>
      <c r="T29" s="168"/>
      <c r="U29" s="166"/>
    </row>
    <row r="30" spans="1:21" s="18" customFormat="1" ht="33.75" customHeight="1">
      <c r="A30" s="66">
        <v>23</v>
      </c>
      <c r="B30" s="196"/>
      <c r="C30" s="96"/>
      <c r="D30" s="197"/>
      <c r="E30" s="137"/>
      <c r="F30" s="143"/>
      <c r="G30" s="184"/>
      <c r="H30" s="21"/>
      <c r="I30" s="66">
        <v>1</v>
      </c>
      <c r="J30" s="151" t="s">
        <v>489</v>
      </c>
      <c r="K30" s="184" t="s">
        <v>875</v>
      </c>
      <c r="L30" s="96" t="s">
        <v>875</v>
      </c>
      <c r="M30" s="152" t="s">
        <v>875</v>
      </c>
      <c r="N30" s="152" t="s">
        <v>875</v>
      </c>
      <c r="O30" s="143"/>
      <c r="P30" s="195"/>
      <c r="T30" s="168"/>
      <c r="U30" s="166"/>
    </row>
    <row r="31" spans="1:21" s="18" customFormat="1" ht="33.75" customHeight="1">
      <c r="A31" s="66">
        <v>24</v>
      </c>
      <c r="B31" s="196"/>
      <c r="C31" s="96"/>
      <c r="D31" s="197"/>
      <c r="E31" s="137"/>
      <c r="F31" s="143"/>
      <c r="G31" s="184"/>
      <c r="H31" s="21"/>
      <c r="I31" s="66">
        <v>2</v>
      </c>
      <c r="J31" s="151" t="s">
        <v>490</v>
      </c>
      <c r="K31" s="184" t="s">
        <v>875</v>
      </c>
      <c r="L31" s="96" t="s">
        <v>875</v>
      </c>
      <c r="M31" s="152" t="s">
        <v>875</v>
      </c>
      <c r="N31" s="152" t="s">
        <v>875</v>
      </c>
      <c r="O31" s="143"/>
      <c r="P31" s="195"/>
      <c r="T31" s="168"/>
      <c r="U31" s="166"/>
    </row>
    <row r="32" spans="1:21" s="18" customFormat="1" ht="33.75" customHeight="1">
      <c r="A32" s="66">
        <v>25</v>
      </c>
      <c r="B32" s="196"/>
      <c r="C32" s="96"/>
      <c r="D32" s="197"/>
      <c r="E32" s="137"/>
      <c r="F32" s="143"/>
      <c r="G32" s="184"/>
      <c r="H32" s="21"/>
      <c r="I32" s="66">
        <v>3</v>
      </c>
      <c r="J32" s="151" t="s">
        <v>491</v>
      </c>
      <c r="K32" s="184" t="s">
        <v>875</v>
      </c>
      <c r="L32" s="96" t="s">
        <v>875</v>
      </c>
      <c r="M32" s="152" t="s">
        <v>875</v>
      </c>
      <c r="N32" s="152" t="s">
        <v>875</v>
      </c>
      <c r="O32" s="143"/>
      <c r="P32" s="195"/>
      <c r="T32" s="168"/>
      <c r="U32" s="166"/>
    </row>
    <row r="33" spans="1:21" s="18" customFormat="1" ht="33.75" customHeight="1">
      <c r="A33" s="66">
        <v>26</v>
      </c>
      <c r="B33" s="196"/>
      <c r="C33" s="96"/>
      <c r="D33" s="197"/>
      <c r="E33" s="137"/>
      <c r="F33" s="143"/>
      <c r="G33" s="184"/>
      <c r="H33" s="21"/>
      <c r="I33" s="66">
        <v>4</v>
      </c>
      <c r="J33" s="151" t="s">
        <v>492</v>
      </c>
      <c r="K33" s="184" t="s">
        <v>875</v>
      </c>
      <c r="L33" s="96" t="s">
        <v>875</v>
      </c>
      <c r="M33" s="152" t="s">
        <v>875</v>
      </c>
      <c r="N33" s="152" t="s">
        <v>875</v>
      </c>
      <c r="O33" s="143"/>
      <c r="P33" s="195"/>
      <c r="T33" s="168"/>
      <c r="U33" s="166"/>
    </row>
    <row r="34" spans="1:21" s="18" customFormat="1" ht="33.75" customHeight="1">
      <c r="A34" s="66">
        <v>27</v>
      </c>
      <c r="B34" s="196"/>
      <c r="C34" s="96"/>
      <c r="D34" s="197"/>
      <c r="E34" s="137"/>
      <c r="F34" s="143"/>
      <c r="G34" s="184"/>
      <c r="H34" s="21"/>
      <c r="I34" s="66">
        <v>5</v>
      </c>
      <c r="J34" s="151" t="s">
        <v>493</v>
      </c>
      <c r="K34" s="184" t="s">
        <v>875</v>
      </c>
      <c r="L34" s="96" t="s">
        <v>875</v>
      </c>
      <c r="M34" s="152" t="s">
        <v>875</v>
      </c>
      <c r="N34" s="152" t="s">
        <v>875</v>
      </c>
      <c r="O34" s="143"/>
      <c r="P34" s="195"/>
      <c r="T34" s="168"/>
      <c r="U34" s="166"/>
    </row>
    <row r="35" spans="1:21" s="18" customFormat="1" ht="33.75" customHeight="1">
      <c r="A35" s="66">
        <v>28</v>
      </c>
      <c r="B35" s="196"/>
      <c r="C35" s="96"/>
      <c r="D35" s="197"/>
      <c r="E35" s="137"/>
      <c r="F35" s="143"/>
      <c r="G35" s="184"/>
      <c r="H35" s="21"/>
      <c r="I35" s="66">
        <v>6</v>
      </c>
      <c r="J35" s="151" t="s">
        <v>494</v>
      </c>
      <c r="K35" s="184" t="s">
        <v>875</v>
      </c>
      <c r="L35" s="96" t="s">
        <v>875</v>
      </c>
      <c r="M35" s="152" t="s">
        <v>875</v>
      </c>
      <c r="N35" s="152" t="s">
        <v>875</v>
      </c>
      <c r="O35" s="143"/>
      <c r="P35" s="195"/>
      <c r="T35" s="168"/>
      <c r="U35" s="166"/>
    </row>
    <row r="36" spans="1:21" s="18" customFormat="1" ht="33.75" customHeight="1">
      <c r="A36" s="66">
        <v>29</v>
      </c>
      <c r="B36" s="196"/>
      <c r="C36" s="96"/>
      <c r="D36" s="197"/>
      <c r="E36" s="137"/>
      <c r="F36" s="143"/>
      <c r="G36" s="184"/>
      <c r="H36" s="21"/>
      <c r="I36" s="66">
        <v>7</v>
      </c>
      <c r="J36" s="151" t="s">
        <v>495</v>
      </c>
      <c r="K36" s="184" t="s">
        <v>875</v>
      </c>
      <c r="L36" s="96" t="s">
        <v>875</v>
      </c>
      <c r="M36" s="152" t="s">
        <v>875</v>
      </c>
      <c r="N36" s="152" t="s">
        <v>875</v>
      </c>
      <c r="O36" s="143"/>
      <c r="P36" s="195"/>
      <c r="T36" s="168"/>
      <c r="U36" s="166"/>
    </row>
    <row r="37" spans="1:21" s="18" customFormat="1" ht="33.75" customHeight="1">
      <c r="A37" s="66">
        <v>30</v>
      </c>
      <c r="B37" s="196"/>
      <c r="C37" s="96"/>
      <c r="D37" s="197"/>
      <c r="E37" s="137"/>
      <c r="F37" s="143"/>
      <c r="G37" s="184"/>
      <c r="H37" s="21"/>
      <c r="I37" s="66">
        <v>8</v>
      </c>
      <c r="J37" s="151" t="s">
        <v>496</v>
      </c>
      <c r="K37" s="184" t="s">
        <v>875</v>
      </c>
      <c r="L37" s="96" t="s">
        <v>875</v>
      </c>
      <c r="M37" s="152" t="s">
        <v>875</v>
      </c>
      <c r="N37" s="152" t="s">
        <v>875</v>
      </c>
      <c r="O37" s="143"/>
      <c r="P37" s="195"/>
      <c r="T37" s="168"/>
      <c r="U37" s="166"/>
    </row>
    <row r="38" spans="1:21" s="18" customFormat="1" ht="33.75" customHeight="1">
      <c r="A38" s="66">
        <v>31</v>
      </c>
      <c r="B38" s="196"/>
      <c r="C38" s="96"/>
      <c r="D38" s="197"/>
      <c r="E38" s="137"/>
      <c r="F38" s="143"/>
      <c r="G38" s="184"/>
      <c r="H38" s="21"/>
      <c r="I38" s="66">
        <v>9</v>
      </c>
      <c r="J38" s="151" t="s">
        <v>497</v>
      </c>
      <c r="K38" s="184" t="s">
        <v>875</v>
      </c>
      <c r="L38" s="96" t="s">
        <v>875</v>
      </c>
      <c r="M38" s="152" t="s">
        <v>875</v>
      </c>
      <c r="N38" s="152" t="s">
        <v>875</v>
      </c>
      <c r="O38" s="143"/>
      <c r="P38" s="195"/>
      <c r="T38" s="168"/>
      <c r="U38" s="166"/>
    </row>
    <row r="39" spans="1:21" s="18" customFormat="1" ht="33.75" customHeight="1">
      <c r="A39" s="66">
        <v>32</v>
      </c>
      <c r="B39" s="196"/>
      <c r="C39" s="96"/>
      <c r="D39" s="197"/>
      <c r="E39" s="137"/>
      <c r="F39" s="143"/>
      <c r="G39" s="184"/>
      <c r="H39" s="21"/>
      <c r="I39" s="66">
        <v>10</v>
      </c>
      <c r="J39" s="151" t="s">
        <v>498</v>
      </c>
      <c r="K39" s="184" t="s">
        <v>875</v>
      </c>
      <c r="L39" s="96" t="s">
        <v>875</v>
      </c>
      <c r="M39" s="152" t="s">
        <v>875</v>
      </c>
      <c r="N39" s="152" t="s">
        <v>875</v>
      </c>
      <c r="O39" s="143"/>
      <c r="P39" s="195"/>
      <c r="T39" s="168"/>
      <c r="U39" s="166"/>
    </row>
    <row r="40" spans="1:21" s="18" customFormat="1" ht="33.75" customHeight="1">
      <c r="A40" s="66">
        <v>33</v>
      </c>
      <c r="B40" s="196"/>
      <c r="C40" s="96"/>
      <c r="D40" s="197"/>
      <c r="E40" s="137"/>
      <c r="F40" s="143"/>
      <c r="G40" s="184"/>
      <c r="H40" s="21"/>
      <c r="I40" s="66">
        <v>11</v>
      </c>
      <c r="J40" s="151" t="s">
        <v>499</v>
      </c>
      <c r="K40" s="184" t="s">
        <v>875</v>
      </c>
      <c r="L40" s="96" t="s">
        <v>875</v>
      </c>
      <c r="M40" s="152" t="s">
        <v>875</v>
      </c>
      <c r="N40" s="152" t="s">
        <v>875</v>
      </c>
      <c r="O40" s="143"/>
      <c r="P40" s="195"/>
      <c r="T40" s="168"/>
      <c r="U40" s="166"/>
    </row>
    <row r="41" spans="1:21" s="18" customFormat="1" ht="33.75" customHeight="1">
      <c r="A41" s="66">
        <v>34</v>
      </c>
      <c r="B41" s="196"/>
      <c r="C41" s="96"/>
      <c r="D41" s="197"/>
      <c r="E41" s="137"/>
      <c r="F41" s="143"/>
      <c r="G41" s="184"/>
      <c r="H41" s="21"/>
      <c r="I41" s="66">
        <v>12</v>
      </c>
      <c r="J41" s="151" t="s">
        <v>500</v>
      </c>
      <c r="K41" s="184" t="s">
        <v>875</v>
      </c>
      <c r="L41" s="96" t="s">
        <v>875</v>
      </c>
      <c r="M41" s="152" t="s">
        <v>875</v>
      </c>
      <c r="N41" s="152" t="s">
        <v>875</v>
      </c>
      <c r="O41" s="143"/>
      <c r="P41" s="195"/>
      <c r="T41" s="168"/>
      <c r="U41" s="166"/>
    </row>
    <row r="42" spans="1:21" s="18" customFormat="1" ht="33.75" customHeight="1">
      <c r="A42" s="66">
        <v>35</v>
      </c>
      <c r="B42" s="196"/>
      <c r="C42" s="96"/>
      <c r="D42" s="197"/>
      <c r="E42" s="137"/>
      <c r="F42" s="143"/>
      <c r="G42" s="184"/>
      <c r="H42" s="21"/>
      <c r="I42" s="66">
        <v>13</v>
      </c>
      <c r="J42" s="151" t="s">
        <v>501</v>
      </c>
      <c r="K42" s="184" t="s">
        <v>875</v>
      </c>
      <c r="L42" s="96" t="s">
        <v>875</v>
      </c>
      <c r="M42" s="152" t="s">
        <v>875</v>
      </c>
      <c r="N42" s="152" t="s">
        <v>875</v>
      </c>
      <c r="O42" s="143"/>
      <c r="P42" s="195"/>
      <c r="T42" s="168"/>
      <c r="U42" s="166"/>
    </row>
    <row r="43" spans="1:21" s="18" customFormat="1" ht="33.75" customHeight="1">
      <c r="A43" s="66">
        <v>36</v>
      </c>
      <c r="B43" s="196"/>
      <c r="C43" s="96"/>
      <c r="D43" s="197"/>
      <c r="E43" s="137"/>
      <c r="F43" s="143"/>
      <c r="G43" s="184"/>
      <c r="H43" s="21"/>
      <c r="I43" s="66">
        <v>14</v>
      </c>
      <c r="J43" s="151" t="s">
        <v>502</v>
      </c>
      <c r="K43" s="184" t="s">
        <v>875</v>
      </c>
      <c r="L43" s="96" t="s">
        <v>875</v>
      </c>
      <c r="M43" s="152" t="s">
        <v>875</v>
      </c>
      <c r="N43" s="152" t="s">
        <v>875</v>
      </c>
      <c r="O43" s="143"/>
      <c r="P43" s="195"/>
      <c r="T43" s="168"/>
      <c r="U43" s="166"/>
    </row>
    <row r="44" spans="1:21" s="18" customFormat="1" ht="33.75" customHeight="1">
      <c r="A44" s="66">
        <v>37</v>
      </c>
      <c r="B44" s="196"/>
      <c r="C44" s="96"/>
      <c r="D44" s="197"/>
      <c r="E44" s="137"/>
      <c r="F44" s="143"/>
      <c r="G44" s="184"/>
      <c r="H44" s="21"/>
      <c r="I44" s="66">
        <v>15</v>
      </c>
      <c r="J44" s="151" t="s">
        <v>503</v>
      </c>
      <c r="K44" s="184" t="s">
        <v>875</v>
      </c>
      <c r="L44" s="96" t="s">
        <v>875</v>
      </c>
      <c r="M44" s="152" t="s">
        <v>875</v>
      </c>
      <c r="N44" s="152" t="s">
        <v>875</v>
      </c>
      <c r="O44" s="143"/>
      <c r="P44" s="195"/>
      <c r="T44" s="168"/>
      <c r="U44" s="166"/>
    </row>
    <row r="45" spans="1:21" s="18" customFormat="1" ht="33.75" customHeight="1">
      <c r="A45" s="66">
        <v>38</v>
      </c>
      <c r="B45" s="196"/>
      <c r="C45" s="96"/>
      <c r="D45" s="197"/>
      <c r="E45" s="137"/>
      <c r="F45" s="143"/>
      <c r="G45" s="184"/>
      <c r="H45" s="21"/>
      <c r="I45" s="66">
        <v>16</v>
      </c>
      <c r="J45" s="151" t="s">
        <v>504</v>
      </c>
      <c r="K45" s="184" t="s">
        <v>875</v>
      </c>
      <c r="L45" s="96" t="s">
        <v>875</v>
      </c>
      <c r="M45" s="152" t="s">
        <v>875</v>
      </c>
      <c r="N45" s="152" t="s">
        <v>875</v>
      </c>
      <c r="O45" s="143"/>
      <c r="P45" s="195"/>
      <c r="T45" s="168"/>
      <c r="U45" s="166"/>
    </row>
    <row r="46" spans="1:21" s="18" customFormat="1" ht="33.75" customHeight="1">
      <c r="A46" s="66">
        <v>39</v>
      </c>
      <c r="B46" s="196"/>
      <c r="C46" s="96"/>
      <c r="D46" s="197"/>
      <c r="E46" s="137"/>
      <c r="F46" s="143"/>
      <c r="G46" s="184"/>
      <c r="H46" s="21"/>
      <c r="I46" s="66">
        <v>17</v>
      </c>
      <c r="J46" s="151" t="s">
        <v>505</v>
      </c>
      <c r="K46" s="184" t="s">
        <v>875</v>
      </c>
      <c r="L46" s="96" t="s">
        <v>875</v>
      </c>
      <c r="M46" s="152" t="s">
        <v>875</v>
      </c>
      <c r="N46" s="152" t="s">
        <v>875</v>
      </c>
      <c r="O46" s="143"/>
      <c r="P46" s="195"/>
      <c r="T46" s="168"/>
      <c r="U46" s="166"/>
    </row>
    <row r="47" spans="1:21" s="18" customFormat="1" ht="33.75" customHeight="1">
      <c r="A47" s="66">
        <v>40</v>
      </c>
      <c r="B47" s="196"/>
      <c r="C47" s="96"/>
      <c r="D47" s="197"/>
      <c r="E47" s="137"/>
      <c r="F47" s="143"/>
      <c r="G47" s="184"/>
      <c r="H47" s="21"/>
      <c r="I47" s="66">
        <v>18</v>
      </c>
      <c r="J47" s="151" t="s">
        <v>506</v>
      </c>
      <c r="K47" s="184" t="s">
        <v>875</v>
      </c>
      <c r="L47" s="96" t="s">
        <v>875</v>
      </c>
      <c r="M47" s="152" t="s">
        <v>875</v>
      </c>
      <c r="N47" s="152" t="s">
        <v>875</v>
      </c>
      <c r="O47" s="143"/>
      <c r="P47" s="195"/>
      <c r="T47" s="168"/>
      <c r="U47" s="166"/>
    </row>
    <row r="48" spans="1:21" s="18" customFormat="1" ht="33.75" customHeight="1">
      <c r="A48" s="66">
        <v>41</v>
      </c>
      <c r="B48" s="196"/>
      <c r="C48" s="96"/>
      <c r="D48" s="197"/>
      <c r="E48" s="137"/>
      <c r="F48" s="143"/>
      <c r="G48" s="184"/>
      <c r="H48" s="21"/>
      <c r="I48" s="66">
        <v>19</v>
      </c>
      <c r="J48" s="151" t="s">
        <v>507</v>
      </c>
      <c r="K48" s="184" t="s">
        <v>875</v>
      </c>
      <c r="L48" s="96" t="s">
        <v>875</v>
      </c>
      <c r="M48" s="152" t="s">
        <v>875</v>
      </c>
      <c r="N48" s="152" t="s">
        <v>875</v>
      </c>
      <c r="O48" s="143"/>
      <c r="P48" s="195"/>
      <c r="T48" s="168"/>
      <c r="U48" s="166"/>
    </row>
    <row r="49" spans="1:21" s="18" customFormat="1" ht="33.75" customHeight="1">
      <c r="A49" s="66">
        <v>42</v>
      </c>
      <c r="B49" s="196"/>
      <c r="C49" s="96"/>
      <c r="D49" s="197"/>
      <c r="E49" s="137"/>
      <c r="F49" s="143"/>
      <c r="G49" s="184"/>
      <c r="H49" s="21"/>
      <c r="I49" s="66">
        <v>20</v>
      </c>
      <c r="J49" s="151" t="s">
        <v>508</v>
      </c>
      <c r="K49" s="184" t="s">
        <v>875</v>
      </c>
      <c r="L49" s="96" t="s">
        <v>875</v>
      </c>
      <c r="M49" s="152" t="s">
        <v>875</v>
      </c>
      <c r="N49" s="152" t="s">
        <v>875</v>
      </c>
      <c r="O49" s="143"/>
      <c r="P49" s="195"/>
      <c r="T49" s="168"/>
      <c r="U49" s="166"/>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N56"/>
  <sheetViews>
    <sheetView view="pageBreakPreview" zoomScale="80" zoomScaleSheetLayoutView="80" zoomScalePageLayoutView="0" workbookViewId="0" topLeftCell="A28">
      <selection activeCell="A2" sqref="A2:M2"/>
    </sheetView>
  </sheetViews>
  <sheetFormatPr defaultColWidth="9.140625" defaultRowHeight="12.75"/>
  <cols>
    <col min="1" max="1" width="8.57421875" style="78" bestFit="1" customWidth="1"/>
    <col min="2" max="2" width="8.8515625" style="78" hidden="1" customWidth="1"/>
    <col min="3" max="3" width="8.140625" style="78" customWidth="1"/>
    <col min="4" max="4" width="15.28125" style="79" bestFit="1" customWidth="1"/>
    <col min="5" max="5" width="28.7109375" style="78" customWidth="1"/>
    <col min="6" max="6" width="34.8515625" style="3" customWidth="1"/>
    <col min="7" max="7" width="4.57421875" style="3" customWidth="1"/>
    <col min="8" max="8" width="8.28125" style="3" customWidth="1"/>
    <col min="9" max="9" width="8.28125" style="3" hidden="1" customWidth="1"/>
    <col min="10" max="10" width="9.28125" style="3" customWidth="1"/>
    <col min="11" max="11" width="13.00390625" style="241" customWidth="1"/>
    <col min="12" max="12" width="26.8515625" style="3" customWidth="1"/>
    <col min="13" max="13" width="32.28125" style="3" customWidth="1"/>
    <col min="14" max="16384" width="9.140625" style="3" customWidth="1"/>
  </cols>
  <sheetData>
    <row r="1" spans="1:13" ht="214.5">
      <c r="A1" s="452" t="s">
        <v>433</v>
      </c>
      <c r="B1" s="452"/>
      <c r="C1" s="452"/>
      <c r="D1" s="452"/>
      <c r="E1" s="452"/>
      <c r="F1" s="452"/>
      <c r="G1" s="452"/>
      <c r="H1" s="452"/>
      <c r="I1" s="452"/>
      <c r="J1" s="452"/>
      <c r="K1" s="452"/>
      <c r="L1" s="452"/>
      <c r="M1" s="452"/>
    </row>
    <row r="2" spans="1:13" ht="37.5" customHeight="1">
      <c r="A2" s="522" t="s">
        <v>862</v>
      </c>
      <c r="B2" s="522"/>
      <c r="C2" s="522"/>
      <c r="D2" s="522"/>
      <c r="E2" s="522"/>
      <c r="F2" s="522"/>
      <c r="G2" s="522"/>
      <c r="H2" s="522"/>
      <c r="I2" s="522"/>
      <c r="J2" s="522"/>
      <c r="K2" s="522"/>
      <c r="L2" s="522"/>
      <c r="M2" s="522"/>
    </row>
    <row r="3" spans="1:14" s="4" customFormat="1" ht="17.25" customHeight="1">
      <c r="A3" s="521" t="s">
        <v>863</v>
      </c>
      <c r="B3" s="521"/>
      <c r="C3" s="521"/>
      <c r="D3" s="521"/>
      <c r="E3" s="521"/>
      <c r="F3" s="523" t="s">
        <v>856</v>
      </c>
      <c r="G3" s="521"/>
      <c r="H3" s="521" t="s">
        <v>864</v>
      </c>
      <c r="I3" s="521"/>
      <c r="J3" s="521"/>
      <c r="K3" s="521"/>
      <c r="L3" s="521"/>
      <c r="M3" s="523" t="s">
        <v>857</v>
      </c>
      <c r="N3" s="521"/>
    </row>
    <row r="4" spans="1:13" s="4" customFormat="1" ht="17.25" customHeight="1">
      <c r="A4" s="242" t="s">
        <v>659</v>
      </c>
      <c r="B4" s="242"/>
      <c r="C4" s="243"/>
      <c r="D4" s="244"/>
      <c r="E4" s="242"/>
      <c r="F4" s="243"/>
      <c r="G4" s="243"/>
      <c r="H4" s="242" t="s">
        <v>660</v>
      </c>
      <c r="I4" s="242"/>
      <c r="J4" s="245"/>
      <c r="K4" s="246"/>
      <c r="L4" s="245"/>
      <c r="M4" s="245"/>
    </row>
    <row r="5" spans="1:13" ht="28.5" customHeight="1">
      <c r="A5" s="247" t="s">
        <v>5</v>
      </c>
      <c r="B5" s="247"/>
      <c r="C5" s="248" t="s">
        <v>81</v>
      </c>
      <c r="D5" s="248" t="s">
        <v>18</v>
      </c>
      <c r="E5" s="247" t="s">
        <v>6</v>
      </c>
      <c r="F5" s="247" t="s">
        <v>21</v>
      </c>
      <c r="G5" s="249"/>
      <c r="H5" s="247" t="s">
        <v>5</v>
      </c>
      <c r="I5" s="247"/>
      <c r="J5" s="248" t="s">
        <v>81</v>
      </c>
      <c r="K5" s="248" t="s">
        <v>18</v>
      </c>
      <c r="L5" s="247" t="s">
        <v>6</v>
      </c>
      <c r="M5" s="247" t="s">
        <v>21</v>
      </c>
    </row>
    <row r="6" spans="1:13" s="75" customFormat="1" ht="20.25" customHeight="1">
      <c r="A6" s="82">
        <v>1</v>
      </c>
      <c r="B6" s="82" t="s">
        <v>135</v>
      </c>
      <c r="C6" s="195">
        <f>_xlfn.IFERROR(VLOOKUP(B6,'KAYIT LİSTESİ'!$B$4:$H$98,3,0)," ")</f>
        <v>245</v>
      </c>
      <c r="D6" s="96">
        <f>_xlfn.IFERROR(VLOOKUP(B6,'KAYIT LİSTESİ'!$B$4:$H$98,4,0)," ")</f>
        <v>26772</v>
      </c>
      <c r="E6" s="195" t="str">
        <f>_xlfn.IFERROR(VLOOKUP(B6,'KAYIT LİSTESİ'!$B$4:$H$98,5,0)," ")</f>
        <v>GONCA ELMALI</v>
      </c>
      <c r="F6" s="195" t="str">
        <f>_xlfn.IFERROR(VLOOKUP(B6,'KAYIT LİSTESİ'!$B$4:$H$98,6,0)," ")</f>
        <v>ANKARA</v>
      </c>
      <c r="G6" s="224"/>
      <c r="H6" s="82">
        <v>1</v>
      </c>
      <c r="I6" s="82" t="s">
        <v>611</v>
      </c>
      <c r="J6" s="195" t="str">
        <f>_xlfn.IFERROR(VLOOKUP(I6,'KAYIT LİSTESİ'!$B$4:$H$98,3,0)," ")</f>
        <v> </v>
      </c>
      <c r="K6" s="96" t="str">
        <f>_xlfn.IFERROR(VLOOKUP(I6,'KAYIT LİSTESİ'!$B$4:$H$98,4,0)," ")</f>
        <v> </v>
      </c>
      <c r="L6" s="195" t="str">
        <f>_xlfn.IFERROR(VLOOKUP(I6,'KAYIT LİSTESİ'!$B$4:$H$98,5,0)," ")</f>
        <v> </v>
      </c>
      <c r="M6" s="195" t="str">
        <f>_xlfn.IFERROR(VLOOKUP(I6,'KAYIT LİSTESİ'!$B$4:$H$98,6,0)," ")</f>
        <v> </v>
      </c>
    </row>
    <row r="7" spans="1:13" s="75" customFormat="1" ht="20.25" customHeight="1">
      <c r="A7" s="82">
        <v>2</v>
      </c>
      <c r="B7" s="82" t="s">
        <v>136</v>
      </c>
      <c r="C7" s="195" t="str">
        <f>_xlfn.IFERROR(VLOOKUP(B7,'KAYIT LİSTESİ'!$B$4:$H$98,3,0)," ")</f>
        <v> </v>
      </c>
      <c r="D7" s="96" t="str">
        <f>_xlfn.IFERROR(VLOOKUP(B7,'KAYIT LİSTESİ'!$B$4:$H$98,4,0)," ")</f>
        <v> </v>
      </c>
      <c r="E7" s="195" t="str">
        <f>_xlfn.IFERROR(VLOOKUP(B7,'KAYIT LİSTESİ'!$B$4:$H$98,5,0)," ")</f>
        <v> </v>
      </c>
      <c r="F7" s="195" t="str">
        <f>_xlfn.IFERROR(VLOOKUP(B7,'KAYIT LİSTESİ'!$B$4:$H$98,6,0)," ")</f>
        <v> </v>
      </c>
      <c r="G7" s="224"/>
      <c r="H7" s="82">
        <v>2</v>
      </c>
      <c r="I7" s="82" t="s">
        <v>612</v>
      </c>
      <c r="J7" s="195" t="str">
        <f>_xlfn.IFERROR(VLOOKUP(I7,'KAYIT LİSTESİ'!$B$4:$H$98,3,0)," ")</f>
        <v> </v>
      </c>
      <c r="K7" s="96" t="str">
        <f>_xlfn.IFERROR(VLOOKUP(I7,'KAYIT LİSTESİ'!$B$4:$H$98,4,0)," ")</f>
        <v> </v>
      </c>
      <c r="L7" s="195" t="str">
        <f>_xlfn.IFERROR(VLOOKUP(I7,'KAYIT LİSTESİ'!$B$4:$H$98,5,0)," ")</f>
        <v> </v>
      </c>
      <c r="M7" s="195" t="str">
        <f>_xlfn.IFERROR(VLOOKUP(I7,'KAYIT LİSTESİ'!$B$4:$H$98,6,0)," ")</f>
        <v> </v>
      </c>
    </row>
    <row r="8" spans="1:13" s="75" customFormat="1" ht="20.25" customHeight="1">
      <c r="A8" s="82">
        <v>3</v>
      </c>
      <c r="B8" s="82" t="s">
        <v>137</v>
      </c>
      <c r="C8" s="195">
        <f>_xlfn.IFERROR(VLOOKUP(B8,'KAYIT LİSTESİ'!$B$4:$H$98,3,0)," ")</f>
        <v>237</v>
      </c>
      <c r="D8" s="96" t="str">
        <f>_xlfn.IFERROR(VLOOKUP(B8,'KAYIT LİSTESİ'!$B$4:$H$98,4,0)," ")</f>
        <v>28,09.1989</v>
      </c>
      <c r="E8" s="195" t="str">
        <f>_xlfn.IFERROR(VLOOKUP(B8,'KAYIT LİSTESİ'!$B$4:$H$98,5,0)," ")</f>
        <v>NİLAY KARUK</v>
      </c>
      <c r="F8" s="195" t="str">
        <f>_xlfn.IFERROR(VLOOKUP(B8,'KAYIT LİSTESİ'!$B$4:$H$98,6,0)," ")</f>
        <v>İZMİR</v>
      </c>
      <c r="G8" s="224"/>
      <c r="H8" s="82">
        <v>3</v>
      </c>
      <c r="I8" s="82" t="s">
        <v>613</v>
      </c>
      <c r="J8" s="524" t="s">
        <v>855</v>
      </c>
      <c r="K8" s="525"/>
      <c r="L8" s="525"/>
      <c r="M8" s="526"/>
    </row>
    <row r="9" spans="1:13" s="75" customFormat="1" ht="20.25" customHeight="1">
      <c r="A9" s="82">
        <v>4</v>
      </c>
      <c r="B9" s="82" t="s">
        <v>138</v>
      </c>
      <c r="C9" s="195" t="str">
        <f>_xlfn.IFERROR(VLOOKUP(B9,'KAYIT LİSTESİ'!$B$4:$H$98,3,0)," ")</f>
        <v> </v>
      </c>
      <c r="D9" s="96" t="str">
        <f>_xlfn.IFERROR(VLOOKUP(B9,'KAYIT LİSTESİ'!$B$4:$H$98,4,0)," ")</f>
        <v> </v>
      </c>
      <c r="E9" s="195" t="str">
        <f>_xlfn.IFERROR(VLOOKUP(B9,'KAYIT LİSTESİ'!$B$4:$H$98,5,0)," ")</f>
        <v> </v>
      </c>
      <c r="F9" s="195" t="str">
        <f>_xlfn.IFERROR(VLOOKUP(B9,'KAYIT LİSTESİ'!$B$4:$H$98,6,0)," ")</f>
        <v> </v>
      </c>
      <c r="G9" s="224"/>
      <c r="H9" s="82">
        <v>4</v>
      </c>
      <c r="I9" s="82" t="s">
        <v>614</v>
      </c>
      <c r="J9" s="527"/>
      <c r="K9" s="528"/>
      <c r="L9" s="528"/>
      <c r="M9" s="529"/>
    </row>
    <row r="10" spans="1:13" s="75" customFormat="1" ht="20.25" customHeight="1">
      <c r="A10" s="82">
        <v>5</v>
      </c>
      <c r="B10" s="82" t="s">
        <v>139</v>
      </c>
      <c r="C10" s="195">
        <f>_xlfn.IFERROR(VLOOKUP(B10,'KAYIT LİSTESİ'!$B$4:$H$98,3,0)," ")</f>
        <v>243</v>
      </c>
      <c r="D10" s="96">
        <f>_xlfn.IFERROR(VLOOKUP(B10,'KAYIT LİSTESİ'!$B$4:$H$98,4,0)," ")</f>
        <v>32143</v>
      </c>
      <c r="E10" s="195" t="str">
        <f>_xlfn.IFERROR(VLOOKUP(B10,'KAYIT LİSTESİ'!$B$4:$H$98,5,0)," ")</f>
        <v>SİBEL AĞAN</v>
      </c>
      <c r="F10" s="195" t="str">
        <f>_xlfn.IFERROR(VLOOKUP(B10,'KAYIT LİSTESİ'!$B$4:$H$98,6,0)," ")</f>
        <v>TRABZON</v>
      </c>
      <c r="G10" s="224"/>
      <c r="H10" s="82">
        <v>5</v>
      </c>
      <c r="I10" s="82" t="s">
        <v>615</v>
      </c>
      <c r="J10" s="195" t="str">
        <f>_xlfn.IFERROR(VLOOKUP(I10,'KAYIT LİSTESİ'!$B$4:$H$98,3,0)," ")</f>
        <v> </v>
      </c>
      <c r="K10" s="96" t="str">
        <f>_xlfn.IFERROR(VLOOKUP(I10,'KAYIT LİSTESİ'!$B$4:$H$98,4,0)," ")</f>
        <v> </v>
      </c>
      <c r="L10" s="195" t="str">
        <f>_xlfn.IFERROR(VLOOKUP(I10,'KAYIT LİSTESİ'!$B$4:$H$98,5,0)," ")</f>
        <v> </v>
      </c>
      <c r="M10" s="195" t="str">
        <f>_xlfn.IFERROR(VLOOKUP(I10,'KAYIT LİSTESİ'!$B$4:$H$98,6,0)," ")</f>
        <v> </v>
      </c>
    </row>
    <row r="11" spans="1:13" s="75" customFormat="1" ht="20.25" customHeight="1">
      <c r="A11" s="82">
        <v>6</v>
      </c>
      <c r="B11" s="82" t="s">
        <v>140</v>
      </c>
      <c r="C11" s="195" t="str">
        <f>_xlfn.IFERROR(VLOOKUP(B11,'KAYIT LİSTESİ'!$B$4:$H$98,3,0)," ")</f>
        <v> </v>
      </c>
      <c r="D11" s="96" t="str">
        <f>_xlfn.IFERROR(VLOOKUP(B11,'KAYIT LİSTESİ'!$B$4:$H$98,4,0)," ")</f>
        <v> </v>
      </c>
      <c r="E11" s="195" t="str">
        <f>_xlfn.IFERROR(VLOOKUP(B11,'KAYIT LİSTESİ'!$B$4:$H$98,5,0)," ")</f>
        <v> </v>
      </c>
      <c r="F11" s="195" t="str">
        <f>_xlfn.IFERROR(VLOOKUP(B11,'KAYIT LİSTESİ'!$B$4:$H$98,6,0)," ")</f>
        <v> </v>
      </c>
      <c r="G11" s="224"/>
      <c r="H11" s="82">
        <v>6</v>
      </c>
      <c r="I11" s="82" t="s">
        <v>616</v>
      </c>
      <c r="J11" s="195" t="str">
        <f>_xlfn.IFERROR(VLOOKUP(I11,'KAYIT LİSTESİ'!$B$4:$H$98,3,0)," ")</f>
        <v> </v>
      </c>
      <c r="K11" s="96" t="str">
        <f>_xlfn.IFERROR(VLOOKUP(I11,'KAYIT LİSTESİ'!$B$4:$H$98,4,0)," ")</f>
        <v> </v>
      </c>
      <c r="L11" s="195" t="str">
        <f>_xlfn.IFERROR(VLOOKUP(I11,'KAYIT LİSTESİ'!$B$4:$H$98,5,0)," ")</f>
        <v> </v>
      </c>
      <c r="M11" s="195" t="str">
        <f>_xlfn.IFERROR(VLOOKUP(I11,'KAYIT LİSTESİ'!$B$4:$H$98,6,0)," ")</f>
        <v> </v>
      </c>
    </row>
    <row r="12" spans="1:13" s="75" customFormat="1" ht="20.25" customHeight="1">
      <c r="A12" s="82">
        <v>7</v>
      </c>
      <c r="B12" s="82" t="s">
        <v>141</v>
      </c>
      <c r="C12" s="195">
        <f>_xlfn.IFERROR(VLOOKUP(B12,'KAYIT LİSTESİ'!$B$4:$H$98,3,0)," ")</f>
        <v>231</v>
      </c>
      <c r="D12" s="96">
        <f>_xlfn.IFERROR(VLOOKUP(B12,'KAYIT LİSTESİ'!$B$4:$H$98,4,0)," ")</f>
        <v>33646</v>
      </c>
      <c r="E12" s="195" t="str">
        <f>_xlfn.IFERROR(VLOOKUP(B12,'KAYIT LİSTESİ'!$B$4:$H$98,5,0)," ")</f>
        <v>GÖZDE ALTINSARI</v>
      </c>
      <c r="F12" s="195" t="str">
        <f>_xlfn.IFERROR(VLOOKUP(B12,'KAYIT LİSTESİ'!$B$4:$H$98,6,0)," ")</f>
        <v>FERDİ</v>
      </c>
      <c r="G12" s="224"/>
      <c r="H12" s="82">
        <v>7</v>
      </c>
      <c r="I12" s="82" t="s">
        <v>617</v>
      </c>
      <c r="J12" s="195" t="str">
        <f>_xlfn.IFERROR(VLOOKUP(I12,'KAYIT LİSTESİ'!$B$4:$H$98,3,0)," ")</f>
        <v> </v>
      </c>
      <c r="K12" s="96" t="str">
        <f>_xlfn.IFERROR(VLOOKUP(I12,'KAYIT LİSTESİ'!$B$4:$H$98,4,0)," ")</f>
        <v> </v>
      </c>
      <c r="L12" s="195" t="str">
        <f>_xlfn.IFERROR(VLOOKUP(I12,'KAYIT LİSTESİ'!$B$4:$H$98,5,0)," ")</f>
        <v> </v>
      </c>
      <c r="M12" s="195" t="str">
        <f>_xlfn.IFERROR(VLOOKUP(I12,'KAYIT LİSTESİ'!$B$4:$H$98,6,0)," ")</f>
        <v> </v>
      </c>
    </row>
    <row r="13" spans="1:13" s="75" customFormat="1" ht="20.25" customHeight="1">
      <c r="A13" s="82">
        <v>8</v>
      </c>
      <c r="B13" s="82" t="s">
        <v>142</v>
      </c>
      <c r="C13" s="195" t="str">
        <f>_xlfn.IFERROR(VLOOKUP(B13,'KAYIT LİSTESİ'!$B$4:$H$98,3,0)," ")</f>
        <v> </v>
      </c>
      <c r="D13" s="96" t="str">
        <f>_xlfn.IFERROR(VLOOKUP(B13,'KAYIT LİSTESİ'!$B$4:$H$98,4,0)," ")</f>
        <v> </v>
      </c>
      <c r="E13" s="195" t="str">
        <f>_xlfn.IFERROR(VLOOKUP(B13,'KAYIT LİSTESİ'!$B$4:$H$98,5,0)," ")</f>
        <v> </v>
      </c>
      <c r="F13" s="195" t="str">
        <f>_xlfn.IFERROR(VLOOKUP(B13,'KAYIT LİSTESİ'!$B$4:$H$98,6,0)," ")</f>
        <v> </v>
      </c>
      <c r="G13" s="224"/>
      <c r="H13" s="82">
        <v>8</v>
      </c>
      <c r="I13" s="82" t="s">
        <v>618</v>
      </c>
      <c r="J13" s="195" t="str">
        <f>_xlfn.IFERROR(VLOOKUP(I13,'KAYIT LİSTESİ'!$B$4:$H$98,3,0)," ")</f>
        <v> </v>
      </c>
      <c r="K13" s="96" t="str">
        <f>_xlfn.IFERROR(VLOOKUP(I13,'KAYIT LİSTESİ'!$B$4:$H$98,4,0)," ")</f>
        <v> </v>
      </c>
      <c r="L13" s="195" t="str">
        <f>_xlfn.IFERROR(VLOOKUP(I13,'KAYIT LİSTESİ'!$B$4:$H$98,5,0)," ")</f>
        <v> </v>
      </c>
      <c r="M13" s="195" t="str">
        <f>_xlfn.IFERROR(VLOOKUP(I13,'KAYIT LİSTESİ'!$B$4:$H$98,6,0)," ")</f>
        <v> </v>
      </c>
    </row>
    <row r="14" spans="1:14" s="4" customFormat="1" ht="17.25" customHeight="1">
      <c r="A14" s="521" t="s">
        <v>865</v>
      </c>
      <c r="B14" s="521"/>
      <c r="C14" s="521"/>
      <c r="D14" s="521"/>
      <c r="E14" s="521"/>
      <c r="F14" s="523" t="s">
        <v>860</v>
      </c>
      <c r="G14" s="521"/>
      <c r="H14" s="521" t="s">
        <v>866</v>
      </c>
      <c r="I14" s="521"/>
      <c r="J14" s="521"/>
      <c r="K14" s="521"/>
      <c r="L14" s="521"/>
      <c r="M14" s="523" t="s">
        <v>860</v>
      </c>
      <c r="N14" s="521"/>
    </row>
    <row r="15" spans="1:13" s="4" customFormat="1" ht="17.25" customHeight="1">
      <c r="A15" s="242" t="s">
        <v>659</v>
      </c>
      <c r="B15" s="242"/>
      <c r="C15" s="243"/>
      <c r="D15" s="244"/>
      <c r="E15" s="242"/>
      <c r="F15" s="243"/>
      <c r="G15" s="243"/>
      <c r="H15" s="242" t="s">
        <v>660</v>
      </c>
      <c r="I15" s="242"/>
      <c r="J15" s="245"/>
      <c r="K15" s="246"/>
      <c r="L15" s="245"/>
      <c r="M15" s="245"/>
    </row>
    <row r="16" spans="1:13" ht="28.5" customHeight="1">
      <c r="A16" s="247" t="s">
        <v>5</v>
      </c>
      <c r="B16" s="247"/>
      <c r="C16" s="248" t="s">
        <v>81</v>
      </c>
      <c r="D16" s="248" t="s">
        <v>18</v>
      </c>
      <c r="E16" s="247" t="s">
        <v>6</v>
      </c>
      <c r="F16" s="247" t="s">
        <v>21</v>
      </c>
      <c r="G16" s="249"/>
      <c r="H16" s="247" t="s">
        <v>5</v>
      </c>
      <c r="I16" s="247"/>
      <c r="J16" s="248" t="s">
        <v>81</v>
      </c>
      <c r="K16" s="248" t="s">
        <v>18</v>
      </c>
      <c r="L16" s="247" t="s">
        <v>6</v>
      </c>
      <c r="M16" s="247" t="s">
        <v>21</v>
      </c>
    </row>
    <row r="17" spans="1:13" s="75" customFormat="1" ht="20.25" customHeight="1">
      <c r="A17" s="82">
        <v>1</v>
      </c>
      <c r="B17" s="82"/>
      <c r="C17" s="195" t="str">
        <f>_xlfn.IFERROR(VLOOKUP(B17,'KAYIT LİSTESİ'!$B$4:$H$98,3,0)," ")</f>
        <v> </v>
      </c>
      <c r="D17" s="96" t="str">
        <f>_xlfn.IFERROR(VLOOKUP(B17,'KAYIT LİSTESİ'!$B$4:$H$98,4,0)," ")</f>
        <v> </v>
      </c>
      <c r="E17" s="195" t="str">
        <f>_xlfn.IFERROR(VLOOKUP(B17,'KAYIT LİSTESİ'!$B$4:$H$98,5,0)," ")</f>
        <v> </v>
      </c>
      <c r="F17" s="195" t="str">
        <f>_xlfn.IFERROR(VLOOKUP(B17,'KAYIT LİSTESİ'!$B$4:$H$98,6,0)," ")</f>
        <v> </v>
      </c>
      <c r="G17" s="224"/>
      <c r="H17" s="82">
        <v>1</v>
      </c>
      <c r="I17" s="82"/>
      <c r="J17" s="195" t="str">
        <f>_xlfn.IFERROR(VLOOKUP(I17,'KAYIT LİSTESİ'!$B$4:$H$98,3,0)," ")</f>
        <v> </v>
      </c>
      <c r="K17" s="96" t="str">
        <f>_xlfn.IFERROR(VLOOKUP(I17,'KAYIT LİSTESİ'!$B$4:$H$98,4,0)," ")</f>
        <v> </v>
      </c>
      <c r="L17" s="195" t="str">
        <f>_xlfn.IFERROR(VLOOKUP(I17,'KAYIT LİSTESİ'!$B$4:$H$98,5,0)," ")</f>
        <v> </v>
      </c>
      <c r="M17" s="195" t="str">
        <f>_xlfn.IFERROR(VLOOKUP(I17,'KAYIT LİSTESİ'!$B$4:$H$98,6,0)," ")</f>
        <v> </v>
      </c>
    </row>
    <row r="18" spans="1:13" s="75" customFormat="1" ht="20.25" customHeight="1">
      <c r="A18" s="82">
        <v>2</v>
      </c>
      <c r="B18" s="82"/>
      <c r="C18" s="195" t="str">
        <f>_xlfn.IFERROR(VLOOKUP(B18,'KAYIT LİSTESİ'!$B$4:$H$98,3,0)," ")</f>
        <v> </v>
      </c>
      <c r="D18" s="96" t="str">
        <f>_xlfn.IFERROR(VLOOKUP(B18,'KAYIT LİSTESİ'!$B$4:$H$98,4,0)," ")</f>
        <v> </v>
      </c>
      <c r="E18" s="195" t="str">
        <f>_xlfn.IFERROR(VLOOKUP(B18,'KAYIT LİSTESİ'!$B$4:$H$98,5,0)," ")</f>
        <v> </v>
      </c>
      <c r="F18" s="195" t="str">
        <f>_xlfn.IFERROR(VLOOKUP(B18,'KAYIT LİSTESİ'!$B$4:$H$98,6,0)," ")</f>
        <v> </v>
      </c>
      <c r="G18" s="224"/>
      <c r="H18" s="82">
        <v>2</v>
      </c>
      <c r="I18" s="82"/>
      <c r="J18" s="195" t="str">
        <f>_xlfn.IFERROR(VLOOKUP(I18,'KAYIT LİSTESİ'!$B$4:$H$98,3,0)," ")</f>
        <v> </v>
      </c>
      <c r="K18" s="96" t="str">
        <f>_xlfn.IFERROR(VLOOKUP(I18,'KAYIT LİSTESİ'!$B$4:$H$98,4,0)," ")</f>
        <v> </v>
      </c>
      <c r="L18" s="195" t="str">
        <f>_xlfn.IFERROR(VLOOKUP(I18,'KAYIT LİSTESİ'!$B$4:$H$98,5,0)," ")</f>
        <v> </v>
      </c>
      <c r="M18" s="195" t="str">
        <f>_xlfn.IFERROR(VLOOKUP(I18,'KAYIT LİSTESİ'!$B$4:$H$98,6,0)," ")</f>
        <v> </v>
      </c>
    </row>
    <row r="19" spans="1:13" s="75" customFormat="1" ht="20.25" customHeight="1">
      <c r="A19" s="82">
        <v>3</v>
      </c>
      <c r="B19" s="82"/>
      <c r="C19" s="524" t="s">
        <v>855</v>
      </c>
      <c r="D19" s="525"/>
      <c r="E19" s="525"/>
      <c r="F19" s="526"/>
      <c r="G19" s="224"/>
      <c r="H19" s="82">
        <v>3</v>
      </c>
      <c r="I19" s="82"/>
      <c r="J19" s="524" t="s">
        <v>855</v>
      </c>
      <c r="K19" s="525"/>
      <c r="L19" s="525"/>
      <c r="M19" s="526"/>
    </row>
    <row r="20" spans="1:13" s="75" customFormat="1" ht="20.25" customHeight="1">
      <c r="A20" s="82">
        <v>4</v>
      </c>
      <c r="B20" s="82"/>
      <c r="C20" s="527"/>
      <c r="D20" s="528"/>
      <c r="E20" s="528"/>
      <c r="F20" s="529"/>
      <c r="G20" s="224"/>
      <c r="H20" s="82">
        <v>4</v>
      </c>
      <c r="I20" s="82"/>
      <c r="J20" s="527"/>
      <c r="K20" s="528"/>
      <c r="L20" s="528"/>
      <c r="M20" s="529"/>
    </row>
    <row r="21" spans="1:13" s="75" customFormat="1" ht="20.25" customHeight="1">
      <c r="A21" s="82">
        <v>5</v>
      </c>
      <c r="B21" s="82"/>
      <c r="C21" s="195" t="str">
        <f>_xlfn.IFERROR(VLOOKUP(B21,'KAYIT LİSTESİ'!$B$4:$H$98,3,0)," ")</f>
        <v> </v>
      </c>
      <c r="D21" s="96" t="str">
        <f>_xlfn.IFERROR(VLOOKUP(B21,'KAYIT LİSTESİ'!$B$4:$H$98,4,0)," ")</f>
        <v> </v>
      </c>
      <c r="E21" s="195" t="str">
        <f>_xlfn.IFERROR(VLOOKUP(B21,'KAYIT LİSTESİ'!$B$4:$H$98,5,0)," ")</f>
        <v> </v>
      </c>
      <c r="F21" s="195" t="str">
        <f>_xlfn.IFERROR(VLOOKUP(B21,'KAYIT LİSTESİ'!$B$4:$H$98,6,0)," ")</f>
        <v> </v>
      </c>
      <c r="G21" s="224"/>
      <c r="H21" s="82">
        <v>5</v>
      </c>
      <c r="I21" s="82"/>
      <c r="J21" s="195" t="str">
        <f>_xlfn.IFERROR(VLOOKUP(I21,'KAYIT LİSTESİ'!$B$4:$H$98,3,0)," ")</f>
        <v> </v>
      </c>
      <c r="K21" s="96" t="str">
        <f>_xlfn.IFERROR(VLOOKUP(I21,'KAYIT LİSTESİ'!$B$4:$H$98,4,0)," ")</f>
        <v> </v>
      </c>
      <c r="L21" s="195" t="str">
        <f>_xlfn.IFERROR(VLOOKUP(I21,'KAYIT LİSTESİ'!$B$4:$H$98,5,0)," ")</f>
        <v> </v>
      </c>
      <c r="M21" s="195" t="str">
        <f>_xlfn.IFERROR(VLOOKUP(I21,'KAYIT LİSTESİ'!$B$4:$H$98,6,0)," ")</f>
        <v> </v>
      </c>
    </row>
    <row r="22" spans="1:13" s="75" customFormat="1" ht="20.25" customHeight="1">
      <c r="A22" s="82">
        <v>6</v>
      </c>
      <c r="B22" s="82"/>
      <c r="C22" s="195" t="str">
        <f>_xlfn.IFERROR(VLOOKUP(B22,'KAYIT LİSTESİ'!$B$4:$H$98,3,0)," ")</f>
        <v> </v>
      </c>
      <c r="D22" s="96" t="str">
        <f>_xlfn.IFERROR(VLOOKUP(B22,'KAYIT LİSTESİ'!$B$4:$H$98,4,0)," ")</f>
        <v> </v>
      </c>
      <c r="E22" s="195" t="str">
        <f>_xlfn.IFERROR(VLOOKUP(B22,'KAYIT LİSTESİ'!$B$4:$H$98,5,0)," ")</f>
        <v> </v>
      </c>
      <c r="F22" s="195" t="str">
        <f>_xlfn.IFERROR(VLOOKUP(B22,'KAYIT LİSTESİ'!$B$4:$H$98,6,0)," ")</f>
        <v> </v>
      </c>
      <c r="G22" s="224"/>
      <c r="H22" s="82">
        <v>6</v>
      </c>
      <c r="I22" s="82"/>
      <c r="J22" s="195" t="str">
        <f>_xlfn.IFERROR(VLOOKUP(I22,'KAYIT LİSTESİ'!$B$4:$H$98,3,0)," ")</f>
        <v> </v>
      </c>
      <c r="K22" s="96" t="str">
        <f>_xlfn.IFERROR(VLOOKUP(I22,'KAYIT LİSTESİ'!$B$4:$H$98,4,0)," ")</f>
        <v> </v>
      </c>
      <c r="L22" s="195" t="str">
        <f>_xlfn.IFERROR(VLOOKUP(I22,'KAYIT LİSTESİ'!$B$4:$H$98,5,0)," ")</f>
        <v> </v>
      </c>
      <c r="M22" s="195" t="str">
        <f>_xlfn.IFERROR(VLOOKUP(I22,'KAYIT LİSTESİ'!$B$4:$H$98,6,0)," ")</f>
        <v> </v>
      </c>
    </row>
    <row r="23" spans="1:13" s="75" customFormat="1" ht="20.25" customHeight="1">
      <c r="A23" s="82">
        <v>7</v>
      </c>
      <c r="B23" s="82"/>
      <c r="C23" s="195" t="str">
        <f>_xlfn.IFERROR(VLOOKUP(B23,'KAYIT LİSTESİ'!$B$4:$H$98,3,0)," ")</f>
        <v> </v>
      </c>
      <c r="D23" s="96" t="str">
        <f>_xlfn.IFERROR(VLOOKUP(B23,'KAYIT LİSTESİ'!$B$4:$H$98,4,0)," ")</f>
        <v> </v>
      </c>
      <c r="E23" s="195" t="str">
        <f>_xlfn.IFERROR(VLOOKUP(B23,'KAYIT LİSTESİ'!$B$4:$H$98,5,0)," ")</f>
        <v> </v>
      </c>
      <c r="F23" s="195" t="str">
        <f>_xlfn.IFERROR(VLOOKUP(B23,'KAYIT LİSTESİ'!$B$4:$H$98,6,0)," ")</f>
        <v> </v>
      </c>
      <c r="G23" s="224"/>
      <c r="H23" s="82">
        <v>7</v>
      </c>
      <c r="I23" s="82"/>
      <c r="J23" s="195" t="str">
        <f>_xlfn.IFERROR(VLOOKUP(I23,'KAYIT LİSTESİ'!$B$4:$H$98,3,0)," ")</f>
        <v> </v>
      </c>
      <c r="K23" s="96" t="str">
        <f>_xlfn.IFERROR(VLOOKUP(I23,'KAYIT LİSTESİ'!$B$4:$H$98,4,0)," ")</f>
        <v> </v>
      </c>
      <c r="L23" s="195" t="str">
        <f>_xlfn.IFERROR(VLOOKUP(I23,'KAYIT LİSTESİ'!$B$4:$H$98,5,0)," ")</f>
        <v> </v>
      </c>
      <c r="M23" s="195" t="str">
        <f>_xlfn.IFERROR(VLOOKUP(I23,'KAYIT LİSTESİ'!$B$4:$H$98,6,0)," ")</f>
        <v> </v>
      </c>
    </row>
    <row r="24" spans="1:13" s="75" customFormat="1" ht="20.25" customHeight="1">
      <c r="A24" s="82">
        <v>8</v>
      </c>
      <c r="B24" s="82"/>
      <c r="C24" s="195" t="str">
        <f>_xlfn.IFERROR(VLOOKUP(B24,'KAYIT LİSTESİ'!$B$4:$H$98,3,0)," ")</f>
        <v> </v>
      </c>
      <c r="D24" s="96" t="str">
        <f>_xlfn.IFERROR(VLOOKUP(B24,'KAYIT LİSTESİ'!$B$4:$H$98,4,0)," ")</f>
        <v> </v>
      </c>
      <c r="E24" s="195" t="str">
        <f>_xlfn.IFERROR(VLOOKUP(B24,'KAYIT LİSTESİ'!$B$4:$H$98,5,0)," ")</f>
        <v> </v>
      </c>
      <c r="F24" s="195" t="str">
        <f>_xlfn.IFERROR(VLOOKUP(B24,'KAYIT LİSTESİ'!$B$4:$H$98,6,0)," ")</f>
        <v> </v>
      </c>
      <c r="G24" s="224"/>
      <c r="H24" s="82">
        <v>8</v>
      </c>
      <c r="I24" s="82"/>
      <c r="J24" s="195" t="str">
        <f>_xlfn.IFERROR(VLOOKUP(I24,'KAYIT LİSTESİ'!$B$4:$H$98,3,0)," ")</f>
        <v> </v>
      </c>
      <c r="K24" s="96" t="str">
        <f>_xlfn.IFERROR(VLOOKUP(I24,'KAYIT LİSTESİ'!$B$4:$H$98,4,0)," ")</f>
        <v> </v>
      </c>
      <c r="L24" s="195" t="str">
        <f>_xlfn.IFERROR(VLOOKUP(I24,'KAYIT LİSTESİ'!$B$4:$H$98,5,0)," ")</f>
        <v> </v>
      </c>
      <c r="M24" s="195" t="str">
        <f>_xlfn.IFERROR(VLOOKUP(I24,'KAYIT LİSTESİ'!$B$4:$H$98,6,0)," ")</f>
        <v> </v>
      </c>
    </row>
    <row r="25" spans="1:14" s="4" customFormat="1" ht="17.25" customHeight="1">
      <c r="A25" s="521" t="s">
        <v>867</v>
      </c>
      <c r="B25" s="521"/>
      <c r="C25" s="521"/>
      <c r="D25" s="521"/>
      <c r="E25" s="521"/>
      <c r="F25" s="523" t="s">
        <v>857</v>
      </c>
      <c r="G25" s="521"/>
      <c r="H25" s="521" t="s">
        <v>868</v>
      </c>
      <c r="I25" s="521"/>
      <c r="J25" s="521"/>
      <c r="K25" s="521"/>
      <c r="L25" s="521"/>
      <c r="M25" s="523" t="s">
        <v>858</v>
      </c>
      <c r="N25" s="521"/>
    </row>
    <row r="26" spans="1:13" s="4" customFormat="1" ht="17.25" customHeight="1">
      <c r="A26" s="242" t="s">
        <v>659</v>
      </c>
      <c r="B26" s="242"/>
      <c r="C26" s="243"/>
      <c r="D26" s="244"/>
      <c r="E26" s="242"/>
      <c r="F26" s="243"/>
      <c r="G26" s="243"/>
      <c r="H26" s="242" t="s">
        <v>660</v>
      </c>
      <c r="I26" s="242"/>
      <c r="J26" s="245"/>
      <c r="K26" s="246"/>
      <c r="L26" s="245"/>
      <c r="M26" s="245"/>
    </row>
    <row r="27" spans="1:13" ht="28.5" customHeight="1">
      <c r="A27" s="247" t="s">
        <v>5</v>
      </c>
      <c r="B27" s="247"/>
      <c r="C27" s="248" t="s">
        <v>81</v>
      </c>
      <c r="D27" s="248" t="s">
        <v>18</v>
      </c>
      <c r="E27" s="247" t="s">
        <v>6</v>
      </c>
      <c r="F27" s="247" t="s">
        <v>21</v>
      </c>
      <c r="G27" s="249"/>
      <c r="H27" s="247" t="s">
        <v>5</v>
      </c>
      <c r="I27" s="247"/>
      <c r="J27" s="248" t="s">
        <v>81</v>
      </c>
      <c r="K27" s="248" t="s">
        <v>18</v>
      </c>
      <c r="L27" s="247" t="s">
        <v>6</v>
      </c>
      <c r="M27" s="247" t="s">
        <v>21</v>
      </c>
    </row>
    <row r="28" spans="1:13" s="75" customFormat="1" ht="20.25" customHeight="1">
      <c r="A28" s="82">
        <v>1</v>
      </c>
      <c r="B28" s="82" t="s">
        <v>159</v>
      </c>
      <c r="C28" s="195">
        <f>_xlfn.IFERROR(VLOOKUP(B28,'KAYIT LİSTESİ'!$B$4:$H$98,3,0)," ")</f>
        <v>242</v>
      </c>
      <c r="D28" s="96" t="str">
        <f>_xlfn.IFERROR(VLOOKUP(B28,'KAYIT LİSTESİ'!$B$4:$H$98,4,0)," ")</f>
        <v>-</v>
      </c>
      <c r="E28" s="195" t="str">
        <f>_xlfn.IFERROR(VLOOKUP(B28,'KAYIT LİSTESİ'!$B$4:$H$98,5,0)," ")</f>
        <v>SEVİM SİNMEZ SERBEST</v>
      </c>
      <c r="F28" s="195" t="str">
        <f>_xlfn.IFERROR(VLOOKUP(B28,'KAYIT LİSTESİ'!$B$4:$H$98,6,0)," ")</f>
        <v>ESKİŞEHİR</v>
      </c>
      <c r="G28" s="224"/>
      <c r="H28" s="82">
        <v>1</v>
      </c>
      <c r="I28" s="82" t="s">
        <v>43</v>
      </c>
      <c r="J28" s="195">
        <f>_xlfn.IFERROR(VLOOKUP(I28,'KAYIT LİSTESİ'!$B$4:$H$98,3,0)," ")</f>
        <v>235</v>
      </c>
      <c r="K28" s="96" t="str">
        <f>_xlfn.IFERROR(VLOOKUP(I28,'KAYIT LİSTESİ'!$B$4:$H$98,4,0)," ")</f>
        <v>16.05.1994</v>
      </c>
      <c r="L28" s="195" t="str">
        <f>_xlfn.IFERROR(VLOOKUP(I28,'KAYIT LİSTESİ'!$B$4:$H$98,5,0)," ")</f>
        <v>MERVE YILDIRIM</v>
      </c>
      <c r="M28" s="195" t="str">
        <f>_xlfn.IFERROR(VLOOKUP(I28,'KAYIT LİSTESİ'!$B$4:$H$98,6,0)," ")</f>
        <v>KASTAMONU</v>
      </c>
    </row>
    <row r="29" spans="1:13" s="75" customFormat="1" ht="20.25" customHeight="1">
      <c r="A29" s="82">
        <v>2</v>
      </c>
      <c r="B29" s="82" t="s">
        <v>160</v>
      </c>
      <c r="C29" s="195">
        <f>_xlfn.IFERROR(VLOOKUP(B29,'KAYIT LİSTESİ'!$B$4:$H$98,3,0)," ")</f>
        <v>225</v>
      </c>
      <c r="D29" s="96">
        <f>_xlfn.IFERROR(VLOOKUP(B29,'KAYIT LİSTESİ'!$B$4:$H$98,4,0)," ")</f>
        <v>32911</v>
      </c>
      <c r="E29" s="195" t="str">
        <f>_xlfn.IFERROR(VLOOKUP(B29,'KAYIT LİSTESİ'!$B$4:$H$98,5,0)," ")</f>
        <v>BÜŞRA MUTAY</v>
      </c>
      <c r="F29" s="195" t="str">
        <f>_xlfn.IFERROR(VLOOKUP(B29,'KAYIT LİSTESİ'!$B$4:$H$98,6,0)," ")</f>
        <v>İSTANBUL</v>
      </c>
      <c r="G29" s="224"/>
      <c r="H29" s="82">
        <v>2</v>
      </c>
      <c r="I29" s="82" t="s">
        <v>45</v>
      </c>
      <c r="J29" s="195">
        <f>_xlfn.IFERROR(VLOOKUP(I29,'KAYIT LİSTESİ'!$B$4:$H$98,3,0)," ")</f>
        <v>241</v>
      </c>
      <c r="K29" s="96">
        <f>_xlfn.IFERROR(VLOOKUP(I29,'KAYIT LİSTESİ'!$B$4:$H$98,4,0)," ")</f>
        <v>34114</v>
      </c>
      <c r="L29" s="195" t="str">
        <f>_xlfn.IFERROR(VLOOKUP(I29,'KAYIT LİSTESİ'!$B$4:$H$98,5,0)," ")</f>
        <v>SEVDA KILIÇ</v>
      </c>
      <c r="M29" s="195" t="str">
        <f>_xlfn.IFERROR(VLOOKUP(I29,'KAYIT LİSTESİ'!$B$4:$H$98,6,0)," ")</f>
        <v>ANKARA</v>
      </c>
    </row>
    <row r="30" spans="1:13" s="75" customFormat="1" ht="20.25" customHeight="1">
      <c r="A30" s="82">
        <v>3</v>
      </c>
      <c r="B30" s="82" t="s">
        <v>161</v>
      </c>
      <c r="C30" s="195" t="str">
        <f>_xlfn.IFERROR(VLOOKUP(B30,'KAYIT LİSTESİ'!$B$4:$H$98,3,0)," ")</f>
        <v> </v>
      </c>
      <c r="D30" s="96" t="str">
        <f>_xlfn.IFERROR(VLOOKUP(B30,'KAYIT LİSTESİ'!$B$4:$H$98,4,0)," ")</f>
        <v> </v>
      </c>
      <c r="E30" s="195" t="str">
        <f>_xlfn.IFERROR(VLOOKUP(B30,'KAYIT LİSTESİ'!$B$4:$H$98,5,0)," ")</f>
        <v> </v>
      </c>
      <c r="F30" s="195" t="str">
        <f>_xlfn.IFERROR(VLOOKUP(B30,'KAYIT LİSTESİ'!$B$4:$H$98,6,0)," ")</f>
        <v> </v>
      </c>
      <c r="G30" s="224"/>
      <c r="H30" s="82">
        <v>3</v>
      </c>
      <c r="I30" s="82" t="s">
        <v>46</v>
      </c>
      <c r="J30" s="195">
        <f>_xlfn.IFERROR(VLOOKUP(I30,'KAYIT LİSTESİ'!$B$4:$H$98,3,0)," ")</f>
        <v>236</v>
      </c>
      <c r="K30" s="96" t="str">
        <f>_xlfn.IFERROR(VLOOKUP(I30,'KAYIT LİSTESİ'!$B$4:$H$98,4,0)," ")</f>
        <v>28,09,1989</v>
      </c>
      <c r="L30" s="195" t="str">
        <f>_xlfn.IFERROR(VLOOKUP(I30,'KAYIT LİSTESİ'!$B$4:$H$98,5,0)," ")</f>
        <v>NİHAN KARUK</v>
      </c>
      <c r="M30" s="195" t="str">
        <f>_xlfn.IFERROR(VLOOKUP(I30,'KAYIT LİSTESİ'!$B$4:$H$98,6,0)," ")</f>
        <v>İZMİR</v>
      </c>
    </row>
    <row r="31" spans="1:13" s="75" customFormat="1" ht="20.25" customHeight="1">
      <c r="A31" s="82">
        <v>4</v>
      </c>
      <c r="B31" s="82" t="s">
        <v>162</v>
      </c>
      <c r="C31" s="195" t="str">
        <f>_xlfn.IFERROR(VLOOKUP(B31,'KAYIT LİSTESİ'!$B$4:$H$98,3,0)," ")</f>
        <v> </v>
      </c>
      <c r="D31" s="96" t="str">
        <f>_xlfn.IFERROR(VLOOKUP(B31,'KAYIT LİSTESİ'!$B$4:$H$98,4,0)," ")</f>
        <v> </v>
      </c>
      <c r="E31" s="195" t="str">
        <f>_xlfn.IFERROR(VLOOKUP(B31,'KAYIT LİSTESİ'!$B$4:$H$98,5,0)," ")</f>
        <v> </v>
      </c>
      <c r="F31" s="195" t="str">
        <f>_xlfn.IFERROR(VLOOKUP(B31,'KAYIT LİSTESİ'!$B$4:$H$98,6,0)," ")</f>
        <v> </v>
      </c>
      <c r="G31" s="224"/>
      <c r="H31" s="82">
        <v>4</v>
      </c>
      <c r="I31" s="82" t="s">
        <v>47</v>
      </c>
      <c r="J31" s="195">
        <f>_xlfn.IFERROR(VLOOKUP(I31,'KAYIT LİSTESİ'!$B$4:$H$98,3,0)," ")</f>
        <v>232</v>
      </c>
      <c r="K31" s="96">
        <f>_xlfn.IFERROR(VLOOKUP(I31,'KAYIT LİSTESİ'!$B$4:$H$98,4,0)," ")</f>
        <v>34237</v>
      </c>
      <c r="L31" s="195" t="str">
        <f>_xlfn.IFERROR(VLOOKUP(I31,'KAYIT LİSTESİ'!$B$4:$H$98,5,0)," ")</f>
        <v>KADER CEYHAN</v>
      </c>
      <c r="M31" s="195" t="str">
        <f>_xlfn.IFERROR(VLOOKUP(I31,'KAYIT LİSTESİ'!$B$4:$H$98,6,0)," ")</f>
        <v>BURSA</v>
      </c>
    </row>
    <row r="32" spans="1:13" s="75" customFormat="1" ht="20.25" customHeight="1">
      <c r="A32" s="82">
        <v>5</v>
      </c>
      <c r="B32" s="82" t="s">
        <v>163</v>
      </c>
      <c r="C32" s="195" t="str">
        <f>_xlfn.IFERROR(VLOOKUP(B32,'KAYIT LİSTESİ'!$B$4:$H$98,3,0)," ")</f>
        <v> </v>
      </c>
      <c r="D32" s="96" t="str">
        <f>_xlfn.IFERROR(VLOOKUP(B32,'KAYIT LİSTESİ'!$B$4:$H$98,4,0)," ")</f>
        <v> </v>
      </c>
      <c r="E32" s="195" t="str">
        <f>_xlfn.IFERROR(VLOOKUP(B32,'KAYIT LİSTESİ'!$B$4:$H$98,5,0)," ")</f>
        <v> </v>
      </c>
      <c r="F32" s="195" t="str">
        <f>_xlfn.IFERROR(VLOOKUP(B32,'KAYIT LİSTESİ'!$B$4:$H$98,6,0)," ")</f>
        <v> </v>
      </c>
      <c r="G32" s="224"/>
      <c r="H32" s="82">
        <v>5</v>
      </c>
      <c r="I32" s="82" t="s">
        <v>48</v>
      </c>
      <c r="J32" s="195">
        <f>_xlfn.IFERROR(VLOOKUP(I32,'KAYIT LİSTESİ'!$B$4:$H$98,3,0)," ")</f>
        <v>234</v>
      </c>
      <c r="K32" s="96">
        <f>_xlfn.IFERROR(VLOOKUP(I32,'KAYIT LİSTESİ'!$B$4:$H$98,4,0)," ")</f>
        <v>32590</v>
      </c>
      <c r="L32" s="195" t="str">
        <f>_xlfn.IFERROR(VLOOKUP(I32,'KAYIT LİSTESİ'!$B$4:$H$98,5,0)," ")</f>
        <v>MELİZ REDİF</v>
      </c>
      <c r="M32" s="195" t="str">
        <f>_xlfn.IFERROR(VLOOKUP(I32,'KAYIT LİSTESİ'!$B$4:$H$98,6,0)," ")</f>
        <v>KIBRIS</v>
      </c>
    </row>
    <row r="33" spans="1:13" s="75" customFormat="1" ht="20.25" customHeight="1">
      <c r="A33" s="82">
        <v>6</v>
      </c>
      <c r="B33" s="82" t="s">
        <v>164</v>
      </c>
      <c r="C33" s="195" t="str">
        <f>_xlfn.IFERROR(VLOOKUP(B33,'KAYIT LİSTESİ'!$B$4:$H$98,3,0)," ")</f>
        <v> </v>
      </c>
      <c r="D33" s="96" t="str">
        <f>_xlfn.IFERROR(VLOOKUP(B33,'KAYIT LİSTESİ'!$B$4:$H$98,4,0)," ")</f>
        <v> </v>
      </c>
      <c r="E33" s="195" t="str">
        <f>_xlfn.IFERROR(VLOOKUP(B33,'KAYIT LİSTESİ'!$B$4:$H$98,5,0)," ")</f>
        <v> </v>
      </c>
      <c r="F33" s="195" t="str">
        <f>_xlfn.IFERROR(VLOOKUP(B33,'KAYIT LİSTESİ'!$B$4:$H$98,6,0)," ")</f>
        <v> </v>
      </c>
      <c r="G33" s="224"/>
      <c r="H33" s="82">
        <v>6</v>
      </c>
      <c r="I33" s="82" t="s">
        <v>49</v>
      </c>
      <c r="J33" s="195">
        <f>_xlfn.IFERROR(VLOOKUP(I33,'KAYIT LİSTESİ'!$B$4:$H$98,3,0)," ")</f>
        <v>223</v>
      </c>
      <c r="K33" s="96">
        <f>_xlfn.IFERROR(VLOOKUP(I33,'KAYIT LİSTESİ'!$B$4:$H$98,4,0)," ")</f>
        <v>29512</v>
      </c>
      <c r="L33" s="195" t="str">
        <f>_xlfn.IFERROR(VLOOKUP(I33,'KAYIT LİSTESİ'!$B$4:$H$98,5,0)," ")</f>
        <v>BİRSEN ENGİN</v>
      </c>
      <c r="M33" s="195" t="str">
        <f>_xlfn.IFERROR(VLOOKUP(I33,'KAYIT LİSTESİ'!$B$4:$H$98,6,0)," ")</f>
        <v>İSTANBUL</v>
      </c>
    </row>
    <row r="34" spans="1:13" s="75" customFormat="1" ht="20.25" customHeight="1">
      <c r="A34" s="82">
        <v>7</v>
      </c>
      <c r="B34" s="82" t="s">
        <v>165</v>
      </c>
      <c r="C34" s="195" t="str">
        <f>_xlfn.IFERROR(VLOOKUP(B34,'KAYIT LİSTESİ'!$B$4:$H$98,3,0)," ")</f>
        <v> </v>
      </c>
      <c r="D34" s="96" t="str">
        <f>_xlfn.IFERROR(VLOOKUP(B34,'KAYIT LİSTESİ'!$B$4:$H$98,4,0)," ")</f>
        <v> </v>
      </c>
      <c r="E34" s="195" t="str">
        <f>_xlfn.IFERROR(VLOOKUP(B34,'KAYIT LİSTESİ'!$B$4:$H$98,5,0)," ")</f>
        <v> </v>
      </c>
      <c r="F34" s="195" t="str">
        <f>_xlfn.IFERROR(VLOOKUP(B34,'KAYIT LİSTESİ'!$B$4:$H$98,6,0)," ")</f>
        <v> </v>
      </c>
      <c r="G34" s="224"/>
      <c r="H34" s="82">
        <v>7</v>
      </c>
      <c r="I34" s="82" t="s">
        <v>259</v>
      </c>
      <c r="J34" s="195">
        <f>_xlfn.IFERROR(VLOOKUP(I34,'KAYIT LİSTESİ'!$B$4:$H$98,3,0)," ")</f>
        <v>226</v>
      </c>
      <c r="K34" s="96">
        <f>_xlfn.IFERROR(VLOOKUP(I34,'KAYIT LİSTESİ'!$B$4:$H$98,4,0)," ")</f>
        <v>33045</v>
      </c>
      <c r="L34" s="195" t="str">
        <f>_xlfn.IFERROR(VLOOKUP(I34,'KAYIT LİSTESİ'!$B$4:$H$98,5,0)," ")</f>
        <v>DEMET DİNÇ</v>
      </c>
      <c r="M34" s="195" t="str">
        <f>_xlfn.IFERROR(VLOOKUP(I34,'KAYIT LİSTESİ'!$B$4:$H$98,6,0)," ")</f>
        <v>ESKİŞEHİR</v>
      </c>
    </row>
    <row r="35" spans="1:13" s="75" customFormat="1" ht="20.25" customHeight="1">
      <c r="A35" s="82">
        <v>8</v>
      </c>
      <c r="B35" s="82" t="s">
        <v>166</v>
      </c>
      <c r="C35" s="195" t="str">
        <f>_xlfn.IFERROR(VLOOKUP(B35,'KAYIT LİSTESİ'!$B$4:$H$98,3,0)," ")</f>
        <v> </v>
      </c>
      <c r="D35" s="96" t="str">
        <f>_xlfn.IFERROR(VLOOKUP(B35,'KAYIT LİSTESİ'!$B$4:$H$98,4,0)," ")</f>
        <v> </v>
      </c>
      <c r="E35" s="195" t="str">
        <f>_xlfn.IFERROR(VLOOKUP(B35,'KAYIT LİSTESİ'!$B$4:$H$98,5,0)," ")</f>
        <v> </v>
      </c>
      <c r="F35" s="195" t="str">
        <f>_xlfn.IFERROR(VLOOKUP(B35,'KAYIT LİSTESİ'!$B$4:$H$98,6,0)," ")</f>
        <v> </v>
      </c>
      <c r="G35" s="224"/>
      <c r="H35" s="82">
        <v>8</v>
      </c>
      <c r="I35" s="82" t="s">
        <v>260</v>
      </c>
      <c r="J35" s="195">
        <f>_xlfn.IFERROR(VLOOKUP(I35,'KAYIT LİSTESİ'!$B$4:$H$98,3,0)," ")</f>
        <v>238</v>
      </c>
      <c r="K35" s="96" t="str">
        <f>_xlfn.IFERROR(VLOOKUP(I35,'KAYIT LİSTESİ'!$B$4:$H$98,4,0)," ")</f>
        <v>24,10,1994</v>
      </c>
      <c r="L35" s="195" t="str">
        <f>_xlfn.IFERROR(VLOOKUP(I35,'KAYIT LİSTESİ'!$B$4:$H$98,5,0)," ")</f>
        <v>ÖZNUR YÜKSEL</v>
      </c>
      <c r="M35" s="195" t="str">
        <f>_xlfn.IFERROR(VLOOKUP(I35,'KAYIT LİSTESİ'!$B$4:$H$98,6,0)," ")</f>
        <v>KASTAMONU</v>
      </c>
    </row>
    <row r="36" spans="1:14" s="4" customFormat="1" ht="17.25" customHeight="1">
      <c r="A36" s="521" t="s">
        <v>869</v>
      </c>
      <c r="B36" s="521"/>
      <c r="C36" s="521"/>
      <c r="D36" s="521"/>
      <c r="E36" s="521"/>
      <c r="F36" s="523" t="s">
        <v>859</v>
      </c>
      <c r="G36" s="521"/>
      <c r="H36" s="521" t="s">
        <v>870</v>
      </c>
      <c r="I36" s="521"/>
      <c r="J36" s="521"/>
      <c r="K36" s="521"/>
      <c r="L36" s="521"/>
      <c r="M36" s="523" t="s">
        <v>861</v>
      </c>
      <c r="N36" s="521"/>
    </row>
    <row r="37" spans="1:13" s="4" customFormat="1" ht="17.25" customHeight="1">
      <c r="A37" s="242" t="s">
        <v>659</v>
      </c>
      <c r="B37" s="242"/>
      <c r="C37" s="243"/>
      <c r="D37" s="244"/>
      <c r="E37" s="242"/>
      <c r="F37" s="243"/>
      <c r="G37" s="243"/>
      <c r="H37" s="242" t="s">
        <v>659</v>
      </c>
      <c r="I37" s="242"/>
      <c r="J37" s="245"/>
      <c r="K37" s="246"/>
      <c r="L37" s="245"/>
      <c r="M37" s="245"/>
    </row>
    <row r="38" spans="1:13" ht="28.5" customHeight="1">
      <c r="A38" s="247" t="s">
        <v>5</v>
      </c>
      <c r="B38" s="247"/>
      <c r="C38" s="248" t="s">
        <v>81</v>
      </c>
      <c r="D38" s="248" t="s">
        <v>18</v>
      </c>
      <c r="E38" s="247" t="s">
        <v>6</v>
      </c>
      <c r="F38" s="247" t="s">
        <v>21</v>
      </c>
      <c r="G38" s="249"/>
      <c r="H38" s="247" t="s">
        <v>5</v>
      </c>
      <c r="I38" s="247"/>
      <c r="J38" s="248" t="s">
        <v>81</v>
      </c>
      <c r="K38" s="248" t="s">
        <v>18</v>
      </c>
      <c r="L38" s="247" t="s">
        <v>6</v>
      </c>
      <c r="M38" s="247" t="s">
        <v>21</v>
      </c>
    </row>
    <row r="39" spans="1:13" s="75" customFormat="1" ht="20.25" customHeight="1">
      <c r="A39" s="82">
        <v>1</v>
      </c>
      <c r="B39" s="82" t="s">
        <v>196</v>
      </c>
      <c r="C39" s="195">
        <f>_xlfn.IFERROR(VLOOKUP(B39,'KAYIT LİSTESİ'!$B$4:$H$98,3,0)," ")</f>
        <v>221</v>
      </c>
      <c r="D39" s="96">
        <f>_xlfn.IFERROR(VLOOKUP(B39,'KAYIT LİSTESİ'!$B$4:$H$98,4,0)," ")</f>
        <v>34023</v>
      </c>
      <c r="E39" s="195" t="str">
        <f>_xlfn.IFERROR(VLOOKUP(B39,'KAYIT LİSTESİ'!$B$4:$H$98,5,0)," ")</f>
        <v>ASİYENUR EROL</v>
      </c>
      <c r="F39" s="195" t="str">
        <f>_xlfn.IFERROR(VLOOKUP(B39,'KAYIT LİSTESİ'!$B$4:$H$98,6,0)," ")</f>
        <v>ANKARA</v>
      </c>
      <c r="G39" s="224"/>
      <c r="H39" s="82">
        <v>1</v>
      </c>
      <c r="I39" s="82"/>
      <c r="J39" s="195" t="str">
        <f>_xlfn.IFERROR(VLOOKUP(I39,'KAYIT LİSTESİ'!$B$4:$H$98,3,0)," ")</f>
        <v> </v>
      </c>
      <c r="K39" s="96" t="str">
        <f>_xlfn.IFERROR(VLOOKUP(I39,'KAYIT LİSTESİ'!$B$4:$H$98,4,0)," ")</f>
        <v> </v>
      </c>
      <c r="L39" s="195" t="str">
        <f>_xlfn.IFERROR(VLOOKUP(I39,'KAYIT LİSTESİ'!$B$4:$H$98,5,0)," ")</f>
        <v> </v>
      </c>
      <c r="M39" s="195" t="str">
        <f>_xlfn.IFERROR(VLOOKUP(I39,'KAYIT LİSTESİ'!$B$4:$H$98,6,0)," ")</f>
        <v> </v>
      </c>
    </row>
    <row r="40" spans="1:13" s="75" customFormat="1" ht="20.25" customHeight="1">
      <c r="A40" s="82">
        <v>2</v>
      </c>
      <c r="B40" s="82" t="s">
        <v>197</v>
      </c>
      <c r="C40" s="195">
        <f>_xlfn.IFERROR(VLOOKUP(B40,'KAYIT LİSTESİ'!$B$4:$H$98,3,0)," ")</f>
        <v>228</v>
      </c>
      <c r="D40" s="96">
        <f>_xlfn.IFERROR(VLOOKUP(B40,'KAYIT LİSTESİ'!$B$4:$H$98,4,0)," ")</f>
        <v>34493</v>
      </c>
      <c r="E40" s="195" t="str">
        <f>_xlfn.IFERROR(VLOOKUP(B40,'KAYIT LİSTESİ'!$B$4:$H$98,5,0)," ")</f>
        <v>EMİNE DERELİ</v>
      </c>
      <c r="F40" s="195" t="str">
        <f>_xlfn.IFERROR(VLOOKUP(B40,'KAYIT LİSTESİ'!$B$4:$H$98,6,0)," ")</f>
        <v>ANKARA</v>
      </c>
      <c r="G40" s="224"/>
      <c r="H40" s="82">
        <v>2</v>
      </c>
      <c r="I40" s="82"/>
      <c r="J40" s="195" t="str">
        <f>_xlfn.IFERROR(VLOOKUP(I40,'KAYIT LİSTESİ'!$B$4:$H$98,3,0)," ")</f>
        <v> </v>
      </c>
      <c r="K40" s="96" t="str">
        <f>_xlfn.IFERROR(VLOOKUP(I40,'KAYIT LİSTESİ'!$B$4:$H$98,4,0)," ")</f>
        <v> </v>
      </c>
      <c r="L40" s="195" t="str">
        <f>_xlfn.IFERROR(VLOOKUP(I40,'KAYIT LİSTESİ'!$B$4:$H$98,5,0)," ")</f>
        <v> </v>
      </c>
      <c r="M40" s="195" t="str">
        <f>_xlfn.IFERROR(VLOOKUP(I40,'KAYIT LİSTESİ'!$B$4:$H$98,6,0)," ")</f>
        <v> </v>
      </c>
    </row>
    <row r="41" spans="1:13" s="75" customFormat="1" ht="20.25" customHeight="1">
      <c r="A41" s="82">
        <v>3</v>
      </c>
      <c r="B41" s="82" t="s">
        <v>198</v>
      </c>
      <c r="C41" s="195" t="str">
        <f>_xlfn.IFERROR(VLOOKUP(B41,'KAYIT LİSTESİ'!$B$4:$H$98,3,0)," ")</f>
        <v> </v>
      </c>
      <c r="D41" s="96" t="str">
        <f>_xlfn.IFERROR(VLOOKUP(B41,'KAYIT LİSTESİ'!$B$4:$H$98,4,0)," ")</f>
        <v> </v>
      </c>
      <c r="E41" s="195" t="str">
        <f>_xlfn.IFERROR(VLOOKUP(B41,'KAYIT LİSTESİ'!$B$4:$H$98,5,0)," ")</f>
        <v> </v>
      </c>
      <c r="F41" s="195" t="str">
        <f>_xlfn.IFERROR(VLOOKUP(B41,'KAYIT LİSTESİ'!$B$4:$H$98,6,0)," ")</f>
        <v> </v>
      </c>
      <c r="G41" s="224"/>
      <c r="H41" s="82">
        <v>3</v>
      </c>
      <c r="I41" s="82"/>
      <c r="J41" s="524" t="s">
        <v>855</v>
      </c>
      <c r="K41" s="525"/>
      <c r="L41" s="525"/>
      <c r="M41" s="526"/>
    </row>
    <row r="42" spans="1:13" s="75" customFormat="1" ht="20.25" customHeight="1">
      <c r="A42" s="82">
        <v>4</v>
      </c>
      <c r="B42" s="82" t="s">
        <v>199</v>
      </c>
      <c r="C42" s="195" t="str">
        <f>_xlfn.IFERROR(VLOOKUP(B42,'KAYIT LİSTESİ'!$B$4:$H$98,3,0)," ")</f>
        <v> </v>
      </c>
      <c r="D42" s="96" t="str">
        <f>_xlfn.IFERROR(VLOOKUP(B42,'KAYIT LİSTESİ'!$B$4:$H$98,4,0)," ")</f>
        <v> </v>
      </c>
      <c r="E42" s="195" t="str">
        <f>_xlfn.IFERROR(VLOOKUP(B42,'KAYIT LİSTESİ'!$B$4:$H$98,5,0)," ")</f>
        <v> </v>
      </c>
      <c r="F42" s="195" t="str">
        <f>_xlfn.IFERROR(VLOOKUP(B42,'KAYIT LİSTESİ'!$B$4:$H$98,6,0)," ")</f>
        <v> </v>
      </c>
      <c r="G42" s="224"/>
      <c r="H42" s="82">
        <v>4</v>
      </c>
      <c r="I42" s="82"/>
      <c r="J42" s="527"/>
      <c r="K42" s="528"/>
      <c r="L42" s="528"/>
      <c r="M42" s="529"/>
    </row>
    <row r="43" spans="1:13" s="75" customFormat="1" ht="20.25" customHeight="1">
      <c r="A43" s="82">
        <v>5</v>
      </c>
      <c r="B43" s="82" t="s">
        <v>200</v>
      </c>
      <c r="C43" s="195" t="str">
        <f>_xlfn.IFERROR(VLOOKUP(B43,'KAYIT LİSTESİ'!$B$4:$H$98,3,0)," ")</f>
        <v> </v>
      </c>
      <c r="D43" s="96" t="str">
        <f>_xlfn.IFERROR(VLOOKUP(B43,'KAYIT LİSTESİ'!$B$4:$H$98,4,0)," ")</f>
        <v> </v>
      </c>
      <c r="E43" s="195" t="str">
        <f>_xlfn.IFERROR(VLOOKUP(B43,'KAYIT LİSTESİ'!$B$4:$H$98,5,0)," ")</f>
        <v> </v>
      </c>
      <c r="F43" s="195" t="str">
        <f>_xlfn.IFERROR(VLOOKUP(B43,'KAYIT LİSTESİ'!$B$4:$H$98,6,0)," ")</f>
        <v> </v>
      </c>
      <c r="G43" s="224"/>
      <c r="H43" s="82">
        <v>5</v>
      </c>
      <c r="I43" s="82"/>
      <c r="J43" s="195" t="str">
        <f>_xlfn.IFERROR(VLOOKUP(I43,'KAYIT LİSTESİ'!$B$4:$H$98,3,0)," ")</f>
        <v> </v>
      </c>
      <c r="K43" s="96" t="str">
        <f>_xlfn.IFERROR(VLOOKUP(I43,'KAYIT LİSTESİ'!$B$4:$H$98,4,0)," ")</f>
        <v> </v>
      </c>
      <c r="L43" s="195" t="str">
        <f>_xlfn.IFERROR(VLOOKUP(I43,'KAYIT LİSTESİ'!$B$4:$H$98,5,0)," ")</f>
        <v> </v>
      </c>
      <c r="M43" s="195" t="str">
        <f>_xlfn.IFERROR(VLOOKUP(I43,'KAYIT LİSTESİ'!$B$4:$H$98,6,0)," ")</f>
        <v> </v>
      </c>
    </row>
    <row r="44" spans="1:13" s="75" customFormat="1" ht="20.25" customHeight="1">
      <c r="A44" s="82">
        <v>6</v>
      </c>
      <c r="B44" s="82" t="s">
        <v>201</v>
      </c>
      <c r="C44" s="195" t="str">
        <f>_xlfn.IFERROR(VLOOKUP(B44,'KAYIT LİSTESİ'!$B$4:$H$98,3,0)," ")</f>
        <v> </v>
      </c>
      <c r="D44" s="96" t="str">
        <f>_xlfn.IFERROR(VLOOKUP(B44,'KAYIT LİSTESİ'!$B$4:$H$98,4,0)," ")</f>
        <v> </v>
      </c>
      <c r="E44" s="195" t="str">
        <f>_xlfn.IFERROR(VLOOKUP(B44,'KAYIT LİSTESİ'!$B$4:$H$98,5,0)," ")</f>
        <v> </v>
      </c>
      <c r="F44" s="195" t="str">
        <f>_xlfn.IFERROR(VLOOKUP(B44,'KAYIT LİSTESİ'!$B$4:$H$98,6,0)," ")</f>
        <v> </v>
      </c>
      <c r="G44" s="224"/>
      <c r="H44" s="82">
        <v>6</v>
      </c>
      <c r="I44" s="82"/>
      <c r="J44" s="195" t="str">
        <f>_xlfn.IFERROR(VLOOKUP(I44,'KAYIT LİSTESİ'!$B$4:$H$98,3,0)," ")</f>
        <v> </v>
      </c>
      <c r="K44" s="96" t="str">
        <f>_xlfn.IFERROR(VLOOKUP(I44,'KAYIT LİSTESİ'!$B$4:$H$98,4,0)," ")</f>
        <v> </v>
      </c>
      <c r="L44" s="195" t="str">
        <f>_xlfn.IFERROR(VLOOKUP(I44,'KAYIT LİSTESİ'!$B$4:$H$98,5,0)," ")</f>
        <v> </v>
      </c>
      <c r="M44" s="195" t="str">
        <f>_xlfn.IFERROR(VLOOKUP(I44,'KAYIT LİSTESİ'!$B$4:$H$98,6,0)," ")</f>
        <v> </v>
      </c>
    </row>
    <row r="45" spans="1:13" s="75" customFormat="1" ht="20.25" customHeight="1">
      <c r="A45" s="82">
        <v>7</v>
      </c>
      <c r="B45" s="82" t="s">
        <v>202</v>
      </c>
      <c r="C45" s="195" t="str">
        <f>_xlfn.IFERROR(VLOOKUP(B45,'KAYIT LİSTESİ'!$B$4:$H$98,3,0)," ")</f>
        <v> </v>
      </c>
      <c r="D45" s="96" t="str">
        <f>_xlfn.IFERROR(VLOOKUP(B45,'KAYIT LİSTESİ'!$B$4:$H$98,4,0)," ")</f>
        <v> </v>
      </c>
      <c r="E45" s="195" t="str">
        <f>_xlfn.IFERROR(VLOOKUP(B45,'KAYIT LİSTESİ'!$B$4:$H$98,5,0)," ")</f>
        <v> </v>
      </c>
      <c r="F45" s="195" t="str">
        <f>_xlfn.IFERROR(VLOOKUP(B45,'KAYIT LİSTESİ'!$B$4:$H$98,6,0)," ")</f>
        <v> </v>
      </c>
      <c r="G45" s="224"/>
      <c r="H45" s="82">
        <v>7</v>
      </c>
      <c r="I45" s="82"/>
      <c r="J45" s="195" t="str">
        <f>_xlfn.IFERROR(VLOOKUP(I45,'KAYIT LİSTESİ'!$B$4:$H$98,3,0)," ")</f>
        <v> </v>
      </c>
      <c r="K45" s="96" t="str">
        <f>_xlfn.IFERROR(VLOOKUP(I45,'KAYIT LİSTESİ'!$B$4:$H$98,4,0)," ")</f>
        <v> </v>
      </c>
      <c r="L45" s="195" t="str">
        <f>_xlfn.IFERROR(VLOOKUP(I45,'KAYIT LİSTESİ'!$B$4:$H$98,5,0)," ")</f>
        <v> </v>
      </c>
      <c r="M45" s="195" t="str">
        <f>_xlfn.IFERROR(VLOOKUP(I45,'KAYIT LİSTESİ'!$B$4:$H$98,6,0)," ")</f>
        <v> </v>
      </c>
    </row>
    <row r="46" spans="1:13" s="75" customFormat="1" ht="20.25" customHeight="1">
      <c r="A46" s="82">
        <v>8</v>
      </c>
      <c r="B46" s="82" t="s">
        <v>203</v>
      </c>
      <c r="C46" s="195" t="str">
        <f>_xlfn.IFERROR(VLOOKUP(B46,'KAYIT LİSTESİ'!$B$4:$H$98,3,0)," ")</f>
        <v> </v>
      </c>
      <c r="D46" s="96" t="str">
        <f>_xlfn.IFERROR(VLOOKUP(B46,'KAYIT LİSTESİ'!$B$4:$H$98,4,0)," ")</f>
        <v> </v>
      </c>
      <c r="E46" s="195" t="str">
        <f>_xlfn.IFERROR(VLOOKUP(B46,'KAYIT LİSTESİ'!$B$4:$H$98,5,0)," ")</f>
        <v> </v>
      </c>
      <c r="F46" s="195" t="str">
        <f>_xlfn.IFERROR(VLOOKUP(B46,'KAYIT LİSTESİ'!$B$4:$H$98,6,0)," ")</f>
        <v> </v>
      </c>
      <c r="G46" s="224"/>
      <c r="H46" s="82">
        <v>8</v>
      </c>
      <c r="I46" s="82"/>
      <c r="J46" s="195" t="str">
        <f>_xlfn.IFERROR(VLOOKUP(I46,'KAYIT LİSTESİ'!$B$4:$H$98,3,0)," ")</f>
        <v> </v>
      </c>
      <c r="K46" s="96" t="str">
        <f>_xlfn.IFERROR(VLOOKUP(I46,'KAYIT LİSTESİ'!$B$4:$H$98,4,0)," ")</f>
        <v> </v>
      </c>
      <c r="L46" s="195" t="str">
        <f>_xlfn.IFERROR(VLOOKUP(I46,'KAYIT LİSTESİ'!$B$4:$H$98,5,0)," ")</f>
        <v> </v>
      </c>
      <c r="M46" s="195" t="str">
        <f>_xlfn.IFERROR(VLOOKUP(I46,'KAYIT LİSTESİ'!$B$4:$H$98,6,0)," ")</f>
        <v> </v>
      </c>
    </row>
    <row r="47" spans="1:14" s="4" customFormat="1" ht="17.25" customHeight="1">
      <c r="A47" s="521" t="s">
        <v>871</v>
      </c>
      <c r="B47" s="521"/>
      <c r="C47" s="521"/>
      <c r="D47" s="521"/>
      <c r="E47" s="521"/>
      <c r="F47" s="523" t="s">
        <v>854</v>
      </c>
      <c r="G47" s="521"/>
      <c r="H47" s="521"/>
      <c r="I47" s="521"/>
      <c r="J47" s="521"/>
      <c r="K47" s="521"/>
      <c r="L47" s="521"/>
      <c r="M47" s="523"/>
      <c r="N47" s="521"/>
    </row>
    <row r="48" spans="1:13" ht="28.5" customHeight="1">
      <c r="A48" s="247" t="s">
        <v>5</v>
      </c>
      <c r="B48" s="247"/>
      <c r="C48" s="248" t="s">
        <v>81</v>
      </c>
      <c r="D48" s="248" t="s">
        <v>18</v>
      </c>
      <c r="E48" s="247" t="s">
        <v>6</v>
      </c>
      <c r="F48" s="247" t="s">
        <v>21</v>
      </c>
      <c r="H48" s="247"/>
      <c r="I48" s="247"/>
      <c r="J48" s="248"/>
      <c r="K48" s="248"/>
      <c r="L48" s="247"/>
      <c r="M48" s="247"/>
    </row>
    <row r="49" spans="1:13" s="75" customFormat="1" ht="20.25" customHeight="1">
      <c r="A49" s="82">
        <v>1</v>
      </c>
      <c r="B49" s="82"/>
      <c r="C49" s="195" t="str">
        <f>_xlfn.IFERROR(VLOOKUP(B49,'KAYIT LİSTESİ'!$B$4:$H$98,3,0)," ")</f>
        <v> </v>
      </c>
      <c r="D49" s="96" t="str">
        <f>_xlfn.IFERROR(VLOOKUP(B49,'KAYIT LİSTESİ'!$B$4:$H$98,4,0)," ")</f>
        <v> </v>
      </c>
      <c r="E49" s="195" t="str">
        <f>_xlfn.IFERROR(VLOOKUP(B49,'KAYIT LİSTESİ'!$B$4:$H$98,5,0)," ")</f>
        <v> </v>
      </c>
      <c r="F49" s="195" t="str">
        <f>_xlfn.IFERROR(VLOOKUP(B49,'KAYIT LİSTESİ'!$B$4:$H$98,6,0)," ")</f>
        <v> </v>
      </c>
      <c r="H49" s="82"/>
      <c r="I49" s="82"/>
      <c r="J49" s="195"/>
      <c r="K49" s="96"/>
      <c r="L49" s="195"/>
      <c r="M49" s="195"/>
    </row>
    <row r="50" spans="1:13" s="75" customFormat="1" ht="20.25" customHeight="1">
      <c r="A50" s="82">
        <v>2</v>
      </c>
      <c r="B50" s="82"/>
      <c r="C50" s="195" t="str">
        <f>_xlfn.IFERROR(VLOOKUP(B50,'KAYIT LİSTESİ'!$B$4:$H$98,3,0)," ")</f>
        <v> </v>
      </c>
      <c r="D50" s="96" t="str">
        <f>_xlfn.IFERROR(VLOOKUP(B50,'KAYIT LİSTESİ'!$B$4:$H$98,4,0)," ")</f>
        <v> </v>
      </c>
      <c r="E50" s="195" t="str">
        <f>_xlfn.IFERROR(VLOOKUP(B50,'KAYIT LİSTESİ'!$B$4:$H$98,5,0)," ")</f>
        <v> </v>
      </c>
      <c r="F50" s="195" t="str">
        <f>_xlfn.IFERROR(VLOOKUP(B50,'KAYIT LİSTESİ'!$B$4:$H$98,6,0)," ")</f>
        <v> </v>
      </c>
      <c r="H50" s="82"/>
      <c r="I50" s="82"/>
      <c r="J50" s="195"/>
      <c r="K50" s="96"/>
      <c r="L50" s="195"/>
      <c r="M50" s="195"/>
    </row>
    <row r="51" spans="1:13" s="75" customFormat="1" ht="20.25" customHeight="1">
      <c r="A51" s="82">
        <v>3</v>
      </c>
      <c r="B51" s="82"/>
      <c r="C51" s="524" t="s">
        <v>855</v>
      </c>
      <c r="D51" s="525"/>
      <c r="E51" s="525"/>
      <c r="F51" s="526"/>
      <c r="H51" s="82"/>
      <c r="I51" s="82"/>
      <c r="J51" s="195"/>
      <c r="K51" s="96"/>
      <c r="L51" s="195"/>
      <c r="M51" s="195"/>
    </row>
    <row r="52" spans="1:13" s="75" customFormat="1" ht="20.25" customHeight="1">
      <c r="A52" s="82">
        <v>4</v>
      </c>
      <c r="B52" s="82"/>
      <c r="C52" s="527"/>
      <c r="D52" s="528"/>
      <c r="E52" s="528"/>
      <c r="F52" s="529"/>
      <c r="H52" s="82"/>
      <c r="I52" s="82"/>
      <c r="J52" s="195"/>
      <c r="K52" s="96"/>
      <c r="L52" s="195"/>
      <c r="M52" s="195"/>
    </row>
    <row r="53" spans="1:13" s="75" customFormat="1" ht="20.25" customHeight="1">
      <c r="A53" s="82">
        <v>5</v>
      </c>
      <c r="B53" s="82"/>
      <c r="C53" s="195" t="str">
        <f>_xlfn.IFERROR(VLOOKUP(B53,'KAYIT LİSTESİ'!$B$4:$H$98,3,0)," ")</f>
        <v> </v>
      </c>
      <c r="D53" s="96" t="str">
        <f>_xlfn.IFERROR(VLOOKUP(B53,'KAYIT LİSTESİ'!$B$4:$H$98,4,0)," ")</f>
        <v> </v>
      </c>
      <c r="E53" s="195" t="str">
        <f>_xlfn.IFERROR(VLOOKUP(B53,'KAYIT LİSTESİ'!$B$4:$H$98,5,0)," ")</f>
        <v> </v>
      </c>
      <c r="F53" s="195" t="str">
        <f>_xlfn.IFERROR(VLOOKUP(B53,'KAYIT LİSTESİ'!$B$4:$H$98,6,0)," ")</f>
        <v> </v>
      </c>
      <c r="H53" s="82"/>
      <c r="I53" s="82"/>
      <c r="J53" s="195"/>
      <c r="K53" s="96"/>
      <c r="L53" s="195"/>
      <c r="M53" s="195"/>
    </row>
    <row r="54" spans="1:13" s="75" customFormat="1" ht="20.25" customHeight="1">
      <c r="A54" s="82">
        <v>6</v>
      </c>
      <c r="B54" s="82"/>
      <c r="C54" s="195" t="str">
        <f>_xlfn.IFERROR(VLOOKUP(B54,'KAYIT LİSTESİ'!$B$4:$H$98,3,0)," ")</f>
        <v> </v>
      </c>
      <c r="D54" s="96" t="str">
        <f>_xlfn.IFERROR(VLOOKUP(B54,'KAYIT LİSTESİ'!$B$4:$H$98,4,0)," ")</f>
        <v> </v>
      </c>
      <c r="E54" s="195" t="str">
        <f>_xlfn.IFERROR(VLOOKUP(B54,'KAYIT LİSTESİ'!$B$4:$H$98,5,0)," ")</f>
        <v> </v>
      </c>
      <c r="F54" s="195" t="str">
        <f>_xlfn.IFERROR(VLOOKUP(B54,'KAYIT LİSTESİ'!$B$4:$H$98,6,0)," ")</f>
        <v> </v>
      </c>
      <c r="H54" s="82"/>
      <c r="I54" s="82"/>
      <c r="J54" s="195"/>
      <c r="K54" s="96"/>
      <c r="L54" s="195"/>
      <c r="M54" s="195"/>
    </row>
    <row r="55" spans="1:13" s="75" customFormat="1" ht="20.25" customHeight="1">
      <c r="A55" s="82">
        <v>7</v>
      </c>
      <c r="B55" s="82"/>
      <c r="C55" s="195" t="str">
        <f>_xlfn.IFERROR(VLOOKUP(B55,'KAYIT LİSTESİ'!$B$4:$H$98,3,0)," ")</f>
        <v> </v>
      </c>
      <c r="D55" s="96" t="str">
        <f>_xlfn.IFERROR(VLOOKUP(B55,'KAYIT LİSTESİ'!$B$4:$H$98,4,0)," ")</f>
        <v> </v>
      </c>
      <c r="E55" s="195" t="str">
        <f>_xlfn.IFERROR(VLOOKUP(B55,'KAYIT LİSTESİ'!$B$4:$H$98,5,0)," ")</f>
        <v> </v>
      </c>
      <c r="F55" s="195" t="str">
        <f>_xlfn.IFERROR(VLOOKUP(B55,'KAYIT LİSTESİ'!$B$4:$H$98,6,0)," ")</f>
        <v> </v>
      </c>
      <c r="H55" s="82"/>
      <c r="I55" s="82"/>
      <c r="J55" s="195"/>
      <c r="K55" s="96"/>
      <c r="L55" s="195"/>
      <c r="M55" s="195"/>
    </row>
    <row r="56" spans="1:13" s="75" customFormat="1" ht="20.25" customHeight="1">
      <c r="A56" s="82">
        <v>8</v>
      </c>
      <c r="B56" s="82"/>
      <c r="C56" s="195" t="str">
        <f>_xlfn.IFERROR(VLOOKUP(B56,'KAYIT LİSTESİ'!$B$4:$H$98,3,0)," ")</f>
        <v> </v>
      </c>
      <c r="D56" s="96" t="str">
        <f>_xlfn.IFERROR(VLOOKUP(B56,'KAYIT LİSTESİ'!$B$4:$H$98,4,0)," ")</f>
        <v> </v>
      </c>
      <c r="E56" s="195" t="str">
        <f>_xlfn.IFERROR(VLOOKUP(B56,'KAYIT LİSTESİ'!$B$4:$H$98,5,0)," ")</f>
        <v> </v>
      </c>
      <c r="F56" s="195" t="str">
        <f>_xlfn.IFERROR(VLOOKUP(B56,'KAYIT LİSTESİ'!$B$4:$H$98,6,0)," ")</f>
        <v> </v>
      </c>
      <c r="H56" s="82"/>
      <c r="I56" s="82"/>
      <c r="J56" s="195"/>
      <c r="K56" s="96"/>
      <c r="L56" s="195"/>
      <c r="M56" s="195"/>
    </row>
  </sheetData>
  <sheetProtection/>
  <mergeCells count="27">
    <mergeCell ref="C19:F20"/>
    <mergeCell ref="J19:M20"/>
    <mergeCell ref="J41:M42"/>
    <mergeCell ref="C51:F52"/>
    <mergeCell ref="F36:G36"/>
    <mergeCell ref="M36:N36"/>
    <mergeCell ref="F47:G47"/>
    <mergeCell ref="M47:N47"/>
    <mergeCell ref="F25:G25"/>
    <mergeCell ref="M25:N25"/>
    <mergeCell ref="H3:L3"/>
    <mergeCell ref="M3:N3"/>
    <mergeCell ref="A14:E14"/>
    <mergeCell ref="F14:G14"/>
    <mergeCell ref="H14:L14"/>
    <mergeCell ref="M14:N14"/>
    <mergeCell ref="J8:M9"/>
    <mergeCell ref="A47:E47"/>
    <mergeCell ref="H47:L47"/>
    <mergeCell ref="A1:M1"/>
    <mergeCell ref="A2:M2"/>
    <mergeCell ref="A25:E25"/>
    <mergeCell ref="H25:L25"/>
    <mergeCell ref="A36:E36"/>
    <mergeCell ref="H36:L36"/>
    <mergeCell ref="F3:G3"/>
    <mergeCell ref="A3:E3"/>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R89"/>
  <sheetViews>
    <sheetView tabSelected="1" view="pageBreakPreview" zoomScale="80" zoomScaleSheetLayoutView="80" zoomScalePageLayoutView="0" workbookViewId="0" topLeftCell="A1">
      <selection activeCell="T10" sqref="T10"/>
    </sheetView>
  </sheetViews>
  <sheetFormatPr defaultColWidth="9.140625" defaultRowHeight="12.75"/>
  <cols>
    <col min="1" max="1" width="6.00390625" style="78" customWidth="1"/>
    <col min="2" max="2" width="9.4218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4" bestFit="1" customWidth="1"/>
    <col min="18" max="18" width="5.0039062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33" customHeight="1">
      <c r="A3" s="454" t="s">
        <v>96</v>
      </c>
      <c r="B3" s="454"/>
      <c r="C3" s="454"/>
      <c r="D3" s="455" t="s">
        <v>252</v>
      </c>
      <c r="E3" s="455"/>
      <c r="F3" s="215"/>
      <c r="G3" s="456" t="s">
        <v>318</v>
      </c>
      <c r="H3" s="456"/>
      <c r="I3" s="459" t="s">
        <v>674</v>
      </c>
      <c r="J3" s="459"/>
      <c r="K3" s="457" t="s">
        <v>436</v>
      </c>
      <c r="L3" s="457"/>
      <c r="M3" s="458">
        <v>3800</v>
      </c>
      <c r="N3" s="458"/>
      <c r="O3" s="458"/>
      <c r="P3" s="458"/>
      <c r="Q3" s="174"/>
      <c r="R3" s="173"/>
    </row>
    <row r="4" spans="1:18" s="4" customFormat="1" ht="17.25" customHeight="1">
      <c r="A4" s="460" t="s">
        <v>97</v>
      </c>
      <c r="B4" s="460"/>
      <c r="C4" s="460"/>
      <c r="D4" s="461" t="s">
        <v>677</v>
      </c>
      <c r="E4" s="461"/>
      <c r="F4" s="81"/>
      <c r="G4" s="154"/>
      <c r="H4" s="154"/>
      <c r="I4" s="204"/>
      <c r="J4" s="204"/>
      <c r="K4" s="460" t="s">
        <v>95</v>
      </c>
      <c r="L4" s="460"/>
      <c r="M4" s="462" t="s">
        <v>783</v>
      </c>
      <c r="N4" s="462"/>
      <c r="O4" s="462"/>
      <c r="P4" s="204"/>
      <c r="Q4" s="174"/>
      <c r="R4" s="173"/>
    </row>
    <row r="5" spans="1:16" ht="21" customHeight="1">
      <c r="A5" s="5"/>
      <c r="B5" s="5"/>
      <c r="C5" s="5"/>
      <c r="D5" s="9"/>
      <c r="E5" s="6"/>
      <c r="F5" s="7"/>
      <c r="G5" s="8"/>
      <c r="H5" s="8"/>
      <c r="I5" s="8"/>
      <c r="J5" s="8"/>
      <c r="K5" s="8"/>
      <c r="L5" s="8"/>
      <c r="M5" s="8"/>
      <c r="N5" s="463">
        <v>41805.75836087963</v>
      </c>
      <c r="O5" s="463"/>
      <c r="P5" s="180"/>
    </row>
    <row r="6" spans="1:16" ht="15.75">
      <c r="A6" s="464" t="s">
        <v>5</v>
      </c>
      <c r="B6" s="464"/>
      <c r="C6" s="465" t="s">
        <v>81</v>
      </c>
      <c r="D6" s="465" t="s">
        <v>99</v>
      </c>
      <c r="E6" s="464" t="s">
        <v>6</v>
      </c>
      <c r="F6" s="464" t="s">
        <v>315</v>
      </c>
      <c r="G6" s="466" t="s">
        <v>277</v>
      </c>
      <c r="H6" s="466"/>
      <c r="I6" s="466"/>
      <c r="J6" s="466"/>
      <c r="K6" s="466"/>
      <c r="L6" s="466"/>
      <c r="M6" s="466"/>
      <c r="N6" s="467" t="s">
        <v>7</v>
      </c>
      <c r="O6" s="467" t="s">
        <v>114</v>
      </c>
      <c r="P6" s="467" t="s">
        <v>276</v>
      </c>
    </row>
    <row r="7" spans="1:16" ht="24.75" customHeight="1">
      <c r="A7" s="464"/>
      <c r="B7" s="464"/>
      <c r="C7" s="465"/>
      <c r="D7" s="465"/>
      <c r="E7" s="464"/>
      <c r="F7" s="464"/>
      <c r="G7" s="217">
        <v>1</v>
      </c>
      <c r="H7" s="217">
        <v>2</v>
      </c>
      <c r="I7" s="217">
        <v>3</v>
      </c>
      <c r="J7" s="216" t="s">
        <v>274</v>
      </c>
      <c r="K7" s="217">
        <v>4</v>
      </c>
      <c r="L7" s="217">
        <v>5</v>
      </c>
      <c r="M7" s="217">
        <v>6</v>
      </c>
      <c r="N7" s="467"/>
      <c r="O7" s="467"/>
      <c r="P7" s="467"/>
    </row>
    <row r="8" spans="1:18" s="75" customFormat="1" ht="36.75" customHeight="1">
      <c r="A8" s="82">
        <v>1</v>
      </c>
      <c r="B8" s="83" t="s">
        <v>535</v>
      </c>
      <c r="C8" s="176" t="s">
        <v>875</v>
      </c>
      <c r="D8" s="84" t="s">
        <v>875</v>
      </c>
      <c r="E8" s="148" t="s">
        <v>875</v>
      </c>
      <c r="F8" s="148" t="s">
        <v>875</v>
      </c>
      <c r="G8" s="136"/>
      <c r="H8" s="136"/>
      <c r="I8" s="136"/>
      <c r="J8" s="261" t="s">
        <v>875</v>
      </c>
      <c r="K8" s="136"/>
      <c r="L8" s="136"/>
      <c r="M8" s="136"/>
      <c r="N8" s="261" t="s">
        <v>875</v>
      </c>
      <c r="O8" s="176"/>
      <c r="P8" s="183"/>
      <c r="Q8" s="174"/>
      <c r="R8" s="173"/>
    </row>
    <row r="9" spans="1:18" s="75" customFormat="1" ht="36.75" customHeight="1">
      <c r="A9" s="82">
        <v>2</v>
      </c>
      <c r="B9" s="83" t="s">
        <v>536</v>
      </c>
      <c r="C9" s="176" t="s">
        <v>875</v>
      </c>
      <c r="D9" s="84" t="s">
        <v>875</v>
      </c>
      <c r="E9" s="148" t="s">
        <v>875</v>
      </c>
      <c r="F9" s="148" t="s">
        <v>875</v>
      </c>
      <c r="G9" s="136"/>
      <c r="H9" s="136"/>
      <c r="I9" s="136"/>
      <c r="J9" s="261" t="s">
        <v>875</v>
      </c>
      <c r="K9" s="136"/>
      <c r="L9" s="136"/>
      <c r="M9" s="136"/>
      <c r="N9" s="261" t="s">
        <v>875</v>
      </c>
      <c r="O9" s="176"/>
      <c r="P9" s="183"/>
      <c r="Q9" s="174"/>
      <c r="R9" s="173"/>
    </row>
    <row r="10" spans="1:18" s="75" customFormat="1" ht="36.75" customHeight="1">
      <c r="A10" s="82">
        <v>3</v>
      </c>
      <c r="B10" s="83" t="s">
        <v>537</v>
      </c>
      <c r="C10" s="176" t="s">
        <v>875</v>
      </c>
      <c r="D10" s="84" t="s">
        <v>875</v>
      </c>
      <c r="E10" s="148" t="s">
        <v>875</v>
      </c>
      <c r="F10" s="148" t="s">
        <v>875</v>
      </c>
      <c r="G10" s="136"/>
      <c r="H10" s="136"/>
      <c r="I10" s="136"/>
      <c r="J10" s="261" t="s">
        <v>875</v>
      </c>
      <c r="K10" s="136"/>
      <c r="L10" s="136"/>
      <c r="M10" s="136"/>
      <c r="N10" s="261" t="s">
        <v>875</v>
      </c>
      <c r="O10" s="176"/>
      <c r="P10" s="183"/>
      <c r="Q10" s="174"/>
      <c r="R10" s="173"/>
    </row>
    <row r="11" spans="1:18" s="75" customFormat="1" ht="36.75" customHeight="1">
      <c r="A11" s="82">
        <v>4</v>
      </c>
      <c r="B11" s="83" t="s">
        <v>538</v>
      </c>
      <c r="C11" s="176" t="s">
        <v>875</v>
      </c>
      <c r="D11" s="84" t="s">
        <v>875</v>
      </c>
      <c r="E11" s="148" t="s">
        <v>875</v>
      </c>
      <c r="F11" s="148" t="s">
        <v>875</v>
      </c>
      <c r="G11" s="136"/>
      <c r="H11" s="136"/>
      <c r="I11" s="136"/>
      <c r="J11" s="261" t="s">
        <v>875</v>
      </c>
      <c r="K11" s="136"/>
      <c r="L11" s="136"/>
      <c r="M11" s="136"/>
      <c r="N11" s="261" t="s">
        <v>875</v>
      </c>
      <c r="O11" s="176"/>
      <c r="P11" s="183"/>
      <c r="Q11" s="174"/>
      <c r="R11" s="173"/>
    </row>
    <row r="12" spans="1:18" s="75" customFormat="1" ht="36.75" customHeight="1">
      <c r="A12" s="82">
        <v>5</v>
      </c>
      <c r="B12" s="83" t="s">
        <v>539</v>
      </c>
      <c r="C12" s="176" t="s">
        <v>875</v>
      </c>
      <c r="D12" s="84" t="s">
        <v>875</v>
      </c>
      <c r="E12" s="148" t="s">
        <v>875</v>
      </c>
      <c r="F12" s="148" t="s">
        <v>875</v>
      </c>
      <c r="G12" s="136"/>
      <c r="H12" s="136"/>
      <c r="I12" s="136"/>
      <c r="J12" s="261" t="s">
        <v>875</v>
      </c>
      <c r="K12" s="136"/>
      <c r="L12" s="136"/>
      <c r="M12" s="136"/>
      <c r="N12" s="261" t="s">
        <v>875</v>
      </c>
      <c r="O12" s="176"/>
      <c r="P12" s="183"/>
      <c r="Q12" s="174"/>
      <c r="R12" s="173"/>
    </row>
    <row r="13" spans="1:18" s="75" customFormat="1" ht="36.75" customHeight="1">
      <c r="A13" s="82">
        <v>6</v>
      </c>
      <c r="B13" s="83" t="s">
        <v>540</v>
      </c>
      <c r="C13" s="176" t="s">
        <v>875</v>
      </c>
      <c r="D13" s="84" t="s">
        <v>875</v>
      </c>
      <c r="E13" s="148" t="s">
        <v>875</v>
      </c>
      <c r="F13" s="148" t="s">
        <v>875</v>
      </c>
      <c r="G13" s="136"/>
      <c r="H13" s="136"/>
      <c r="I13" s="136"/>
      <c r="J13" s="261" t="s">
        <v>875</v>
      </c>
      <c r="K13" s="136"/>
      <c r="L13" s="136"/>
      <c r="M13" s="136"/>
      <c r="N13" s="261" t="s">
        <v>875</v>
      </c>
      <c r="O13" s="176"/>
      <c r="P13" s="183"/>
      <c r="Q13" s="174"/>
      <c r="R13" s="173"/>
    </row>
    <row r="14" spans="1:18" s="75" customFormat="1" ht="36.75" customHeight="1">
      <c r="A14" s="82">
        <v>7</v>
      </c>
      <c r="B14" s="83" t="s">
        <v>541</v>
      </c>
      <c r="C14" s="176" t="s">
        <v>875</v>
      </c>
      <c r="D14" s="84" t="s">
        <v>875</v>
      </c>
      <c r="E14" s="148" t="s">
        <v>875</v>
      </c>
      <c r="F14" s="148" t="s">
        <v>875</v>
      </c>
      <c r="G14" s="136"/>
      <c r="H14" s="136"/>
      <c r="I14" s="136"/>
      <c r="J14" s="261" t="s">
        <v>875</v>
      </c>
      <c r="K14" s="136"/>
      <c r="L14" s="136"/>
      <c r="M14" s="136"/>
      <c r="N14" s="261" t="s">
        <v>875</v>
      </c>
      <c r="O14" s="176"/>
      <c r="P14" s="183"/>
      <c r="Q14" s="174"/>
      <c r="R14" s="173"/>
    </row>
    <row r="15" spans="1:18" s="75" customFormat="1" ht="36.75" customHeight="1">
      <c r="A15" s="82">
        <v>8</v>
      </c>
      <c r="B15" s="83" t="s">
        <v>542</v>
      </c>
      <c r="C15" s="176" t="s">
        <v>875</v>
      </c>
      <c r="D15" s="84" t="s">
        <v>875</v>
      </c>
      <c r="E15" s="148" t="s">
        <v>875</v>
      </c>
      <c r="F15" s="148" t="s">
        <v>875</v>
      </c>
      <c r="G15" s="136"/>
      <c r="H15" s="136"/>
      <c r="I15" s="136"/>
      <c r="J15" s="261" t="s">
        <v>875</v>
      </c>
      <c r="K15" s="136"/>
      <c r="L15" s="136"/>
      <c r="M15" s="136"/>
      <c r="N15" s="261" t="s">
        <v>875</v>
      </c>
      <c r="O15" s="176"/>
      <c r="P15" s="183"/>
      <c r="Q15" s="174"/>
      <c r="R15" s="173"/>
    </row>
    <row r="16" spans="1:18" s="75" customFormat="1" ht="36.75" customHeight="1">
      <c r="A16" s="82">
        <v>9</v>
      </c>
      <c r="B16" s="83" t="s">
        <v>543</v>
      </c>
      <c r="C16" s="176" t="s">
        <v>875</v>
      </c>
      <c r="D16" s="84" t="s">
        <v>875</v>
      </c>
      <c r="E16" s="148" t="s">
        <v>875</v>
      </c>
      <c r="F16" s="148" t="s">
        <v>875</v>
      </c>
      <c r="G16" s="136"/>
      <c r="H16" s="136"/>
      <c r="I16" s="136"/>
      <c r="J16" s="261" t="s">
        <v>875</v>
      </c>
      <c r="K16" s="136"/>
      <c r="L16" s="136"/>
      <c r="M16" s="136"/>
      <c r="N16" s="261" t="s">
        <v>875</v>
      </c>
      <c r="O16" s="176"/>
      <c r="P16" s="183"/>
      <c r="Q16" s="174"/>
      <c r="R16" s="173"/>
    </row>
    <row r="17" spans="1:18" s="75" customFormat="1" ht="36.75" customHeight="1">
      <c r="A17" s="82">
        <v>10</v>
      </c>
      <c r="B17" s="83" t="s">
        <v>544</v>
      </c>
      <c r="C17" s="176" t="s">
        <v>875</v>
      </c>
      <c r="D17" s="84" t="s">
        <v>875</v>
      </c>
      <c r="E17" s="148" t="s">
        <v>875</v>
      </c>
      <c r="F17" s="148" t="s">
        <v>875</v>
      </c>
      <c r="G17" s="136"/>
      <c r="H17" s="136"/>
      <c r="I17" s="136"/>
      <c r="J17" s="261" t="s">
        <v>875</v>
      </c>
      <c r="K17" s="136"/>
      <c r="L17" s="136"/>
      <c r="M17" s="136"/>
      <c r="N17" s="261" t="s">
        <v>875</v>
      </c>
      <c r="O17" s="176"/>
      <c r="P17" s="183"/>
      <c r="Q17" s="174"/>
      <c r="R17" s="173"/>
    </row>
    <row r="18" spans="1:18" s="75" customFormat="1" ht="36.75" customHeight="1">
      <c r="A18" s="82">
        <v>11</v>
      </c>
      <c r="B18" s="83" t="s">
        <v>545</v>
      </c>
      <c r="C18" s="176" t="s">
        <v>875</v>
      </c>
      <c r="D18" s="84" t="s">
        <v>875</v>
      </c>
      <c r="E18" s="148" t="s">
        <v>875</v>
      </c>
      <c r="F18" s="148" t="s">
        <v>875</v>
      </c>
      <c r="G18" s="136"/>
      <c r="H18" s="136"/>
      <c r="I18" s="136"/>
      <c r="J18" s="261" t="s">
        <v>875</v>
      </c>
      <c r="K18" s="136"/>
      <c r="L18" s="136"/>
      <c r="M18" s="136"/>
      <c r="N18" s="261" t="s">
        <v>875</v>
      </c>
      <c r="O18" s="176"/>
      <c r="P18" s="183"/>
      <c r="Q18" s="174"/>
      <c r="R18" s="173"/>
    </row>
    <row r="19" spans="1:18" s="75" customFormat="1" ht="36.75" customHeight="1">
      <c r="A19" s="82">
        <v>12</v>
      </c>
      <c r="B19" s="83" t="s">
        <v>546</v>
      </c>
      <c r="C19" s="176" t="s">
        <v>875</v>
      </c>
      <c r="D19" s="84" t="s">
        <v>875</v>
      </c>
      <c r="E19" s="148" t="s">
        <v>875</v>
      </c>
      <c r="F19" s="148" t="s">
        <v>875</v>
      </c>
      <c r="G19" s="136"/>
      <c r="H19" s="136"/>
      <c r="I19" s="136"/>
      <c r="J19" s="261" t="s">
        <v>875</v>
      </c>
      <c r="K19" s="136"/>
      <c r="L19" s="136"/>
      <c r="M19" s="136"/>
      <c r="N19" s="261" t="s">
        <v>875</v>
      </c>
      <c r="O19" s="176"/>
      <c r="P19" s="183"/>
      <c r="Q19" s="174"/>
      <c r="R19" s="173"/>
    </row>
    <row r="20" spans="1:18" s="75" customFormat="1" ht="36.75" customHeight="1">
      <c r="A20" s="82">
        <v>13</v>
      </c>
      <c r="B20" s="83" t="s">
        <v>547</v>
      </c>
      <c r="C20" s="176" t="s">
        <v>875</v>
      </c>
      <c r="D20" s="84" t="s">
        <v>875</v>
      </c>
      <c r="E20" s="148" t="s">
        <v>875</v>
      </c>
      <c r="F20" s="148" t="s">
        <v>875</v>
      </c>
      <c r="G20" s="136"/>
      <c r="H20" s="136"/>
      <c r="I20" s="136"/>
      <c r="J20" s="261" t="s">
        <v>875</v>
      </c>
      <c r="K20" s="136"/>
      <c r="L20" s="136"/>
      <c r="M20" s="136"/>
      <c r="N20" s="261" t="s">
        <v>875</v>
      </c>
      <c r="O20" s="176"/>
      <c r="P20" s="183"/>
      <c r="Q20" s="174"/>
      <c r="R20" s="173"/>
    </row>
    <row r="21" spans="1:18" s="75" customFormat="1" ht="36.75" customHeight="1">
      <c r="A21" s="82">
        <v>14</v>
      </c>
      <c r="B21" s="83" t="s">
        <v>548</v>
      </c>
      <c r="C21" s="176" t="s">
        <v>875</v>
      </c>
      <c r="D21" s="84" t="s">
        <v>875</v>
      </c>
      <c r="E21" s="148" t="s">
        <v>875</v>
      </c>
      <c r="F21" s="148" t="s">
        <v>875</v>
      </c>
      <c r="G21" s="136"/>
      <c r="H21" s="136"/>
      <c r="I21" s="136"/>
      <c r="J21" s="261" t="s">
        <v>875</v>
      </c>
      <c r="K21" s="136"/>
      <c r="L21" s="136"/>
      <c r="M21" s="136"/>
      <c r="N21" s="261" t="s">
        <v>875</v>
      </c>
      <c r="O21" s="176"/>
      <c r="P21" s="183"/>
      <c r="Q21" s="174"/>
      <c r="R21" s="173"/>
    </row>
    <row r="22" spans="1:18" s="75" customFormat="1" ht="36.75" customHeight="1">
      <c r="A22" s="82">
        <v>15</v>
      </c>
      <c r="B22" s="83" t="s">
        <v>549</v>
      </c>
      <c r="C22" s="176" t="s">
        <v>875</v>
      </c>
      <c r="D22" s="84" t="s">
        <v>875</v>
      </c>
      <c r="E22" s="148" t="s">
        <v>875</v>
      </c>
      <c r="F22" s="148" t="s">
        <v>875</v>
      </c>
      <c r="G22" s="136"/>
      <c r="H22" s="136"/>
      <c r="I22" s="136"/>
      <c r="J22" s="261" t="s">
        <v>875</v>
      </c>
      <c r="K22" s="136"/>
      <c r="L22" s="136"/>
      <c r="M22" s="136"/>
      <c r="N22" s="261" t="s">
        <v>875</v>
      </c>
      <c r="O22" s="176"/>
      <c r="P22" s="183"/>
      <c r="Q22" s="174"/>
      <c r="R22" s="173"/>
    </row>
    <row r="23" spans="1:18" s="75" customFormat="1" ht="36.75" customHeight="1">
      <c r="A23" s="82">
        <v>16</v>
      </c>
      <c r="B23" s="83" t="s">
        <v>550</v>
      </c>
      <c r="C23" s="176" t="s">
        <v>875</v>
      </c>
      <c r="D23" s="84" t="s">
        <v>875</v>
      </c>
      <c r="E23" s="148" t="s">
        <v>875</v>
      </c>
      <c r="F23" s="148" t="s">
        <v>875</v>
      </c>
      <c r="G23" s="136"/>
      <c r="H23" s="136"/>
      <c r="I23" s="136"/>
      <c r="J23" s="261" t="s">
        <v>875</v>
      </c>
      <c r="K23" s="136"/>
      <c r="L23" s="136"/>
      <c r="M23" s="136"/>
      <c r="N23" s="261" t="s">
        <v>875</v>
      </c>
      <c r="O23" s="176"/>
      <c r="P23" s="183"/>
      <c r="Q23" s="174"/>
      <c r="R23" s="173"/>
    </row>
    <row r="24" spans="1:18" s="75" customFormat="1" ht="36.75" customHeight="1">
      <c r="A24" s="82">
        <v>17</v>
      </c>
      <c r="B24" s="83" t="s">
        <v>551</v>
      </c>
      <c r="C24" s="176" t="s">
        <v>875</v>
      </c>
      <c r="D24" s="84" t="s">
        <v>875</v>
      </c>
      <c r="E24" s="148" t="s">
        <v>875</v>
      </c>
      <c r="F24" s="148" t="s">
        <v>875</v>
      </c>
      <c r="G24" s="136"/>
      <c r="H24" s="136"/>
      <c r="I24" s="136"/>
      <c r="J24" s="261" t="s">
        <v>875</v>
      </c>
      <c r="K24" s="136"/>
      <c r="L24" s="136"/>
      <c r="M24" s="136"/>
      <c r="N24" s="261" t="s">
        <v>875</v>
      </c>
      <c r="O24" s="176"/>
      <c r="P24" s="183"/>
      <c r="Q24" s="174"/>
      <c r="R24" s="173"/>
    </row>
    <row r="25" spans="1:18" s="75" customFormat="1" ht="36.75" customHeight="1">
      <c r="A25" s="82">
        <v>18</v>
      </c>
      <c r="B25" s="83" t="s">
        <v>552</v>
      </c>
      <c r="C25" s="176" t="s">
        <v>875</v>
      </c>
      <c r="D25" s="84" t="s">
        <v>875</v>
      </c>
      <c r="E25" s="148" t="s">
        <v>875</v>
      </c>
      <c r="F25" s="148" t="s">
        <v>875</v>
      </c>
      <c r="G25" s="136"/>
      <c r="H25" s="136"/>
      <c r="I25" s="136"/>
      <c r="J25" s="261" t="s">
        <v>875</v>
      </c>
      <c r="K25" s="136"/>
      <c r="L25" s="136"/>
      <c r="M25" s="136"/>
      <c r="N25" s="261" t="s">
        <v>875</v>
      </c>
      <c r="O25" s="176"/>
      <c r="P25" s="183"/>
      <c r="Q25" s="174"/>
      <c r="R25" s="173"/>
    </row>
    <row r="26" spans="1:18" s="75" customFormat="1" ht="36.75" customHeight="1">
      <c r="A26" s="82">
        <v>19</v>
      </c>
      <c r="B26" s="83" t="s">
        <v>553</v>
      </c>
      <c r="C26" s="176" t="s">
        <v>875</v>
      </c>
      <c r="D26" s="84" t="s">
        <v>875</v>
      </c>
      <c r="E26" s="148" t="s">
        <v>875</v>
      </c>
      <c r="F26" s="148" t="s">
        <v>875</v>
      </c>
      <c r="G26" s="136"/>
      <c r="H26" s="136"/>
      <c r="I26" s="136"/>
      <c r="J26" s="261" t="s">
        <v>875</v>
      </c>
      <c r="K26" s="136"/>
      <c r="L26" s="136"/>
      <c r="M26" s="136"/>
      <c r="N26" s="261" t="s">
        <v>875</v>
      </c>
      <c r="O26" s="176"/>
      <c r="P26" s="183"/>
      <c r="Q26" s="174"/>
      <c r="R26" s="173"/>
    </row>
    <row r="27" spans="1:18" s="75" customFormat="1" ht="36.75" customHeight="1">
      <c r="A27" s="82">
        <v>20</v>
      </c>
      <c r="B27" s="83" t="s">
        <v>554</v>
      </c>
      <c r="C27" s="176" t="s">
        <v>875</v>
      </c>
      <c r="D27" s="84" t="s">
        <v>875</v>
      </c>
      <c r="E27" s="148" t="s">
        <v>875</v>
      </c>
      <c r="F27" s="148" t="s">
        <v>875</v>
      </c>
      <c r="G27" s="136"/>
      <c r="H27" s="136"/>
      <c r="I27" s="136"/>
      <c r="J27" s="261" t="s">
        <v>875</v>
      </c>
      <c r="K27" s="136"/>
      <c r="L27" s="136"/>
      <c r="M27" s="136"/>
      <c r="N27" s="261" t="s">
        <v>875</v>
      </c>
      <c r="O27" s="176"/>
      <c r="P27" s="183"/>
      <c r="Q27" s="174"/>
      <c r="R27" s="173"/>
    </row>
    <row r="28" spans="1:18" s="75" customFormat="1" ht="36.75" customHeight="1">
      <c r="A28" s="82">
        <v>21</v>
      </c>
      <c r="B28" s="83" t="s">
        <v>555</v>
      </c>
      <c r="C28" s="176" t="s">
        <v>875</v>
      </c>
      <c r="D28" s="84" t="s">
        <v>875</v>
      </c>
      <c r="E28" s="148" t="s">
        <v>875</v>
      </c>
      <c r="F28" s="148" t="s">
        <v>875</v>
      </c>
      <c r="G28" s="136"/>
      <c r="H28" s="136"/>
      <c r="I28" s="136"/>
      <c r="J28" s="261" t="s">
        <v>875</v>
      </c>
      <c r="K28" s="136"/>
      <c r="L28" s="136"/>
      <c r="M28" s="136"/>
      <c r="N28" s="261" t="s">
        <v>875</v>
      </c>
      <c r="O28" s="176"/>
      <c r="P28" s="183"/>
      <c r="Q28" s="174"/>
      <c r="R28" s="173"/>
    </row>
    <row r="29" spans="1:18" s="75" customFormat="1" ht="36.75" customHeight="1">
      <c r="A29" s="82">
        <v>22</v>
      </c>
      <c r="B29" s="83" t="s">
        <v>556</v>
      </c>
      <c r="C29" s="176" t="s">
        <v>875</v>
      </c>
      <c r="D29" s="84" t="s">
        <v>875</v>
      </c>
      <c r="E29" s="148" t="s">
        <v>875</v>
      </c>
      <c r="F29" s="148" t="s">
        <v>875</v>
      </c>
      <c r="G29" s="136"/>
      <c r="H29" s="136"/>
      <c r="I29" s="136"/>
      <c r="J29" s="261" t="s">
        <v>875</v>
      </c>
      <c r="K29" s="136"/>
      <c r="L29" s="136"/>
      <c r="M29" s="136"/>
      <c r="N29" s="261" t="s">
        <v>875</v>
      </c>
      <c r="O29" s="176"/>
      <c r="P29" s="183"/>
      <c r="Q29" s="174"/>
      <c r="R29" s="173"/>
    </row>
    <row r="30" spans="1:18" s="75" customFormat="1" ht="36.75" customHeight="1">
      <c r="A30" s="82">
        <v>23</v>
      </c>
      <c r="B30" s="83" t="s">
        <v>557</v>
      </c>
      <c r="C30" s="176" t="s">
        <v>875</v>
      </c>
      <c r="D30" s="84" t="s">
        <v>875</v>
      </c>
      <c r="E30" s="148" t="s">
        <v>875</v>
      </c>
      <c r="F30" s="148" t="s">
        <v>875</v>
      </c>
      <c r="G30" s="136"/>
      <c r="H30" s="136"/>
      <c r="I30" s="136"/>
      <c r="J30" s="261" t="s">
        <v>875</v>
      </c>
      <c r="K30" s="136"/>
      <c r="L30" s="136"/>
      <c r="M30" s="136"/>
      <c r="N30" s="261" t="s">
        <v>875</v>
      </c>
      <c r="O30" s="176"/>
      <c r="P30" s="183"/>
      <c r="Q30" s="174"/>
      <c r="R30" s="173"/>
    </row>
    <row r="31" spans="1:18" s="75" customFormat="1" ht="36.75" customHeight="1">
      <c r="A31" s="82">
        <v>24</v>
      </c>
      <c r="B31" s="83" t="s">
        <v>558</v>
      </c>
      <c r="C31" s="176" t="s">
        <v>875</v>
      </c>
      <c r="D31" s="84" t="s">
        <v>875</v>
      </c>
      <c r="E31" s="148" t="s">
        <v>875</v>
      </c>
      <c r="F31" s="148" t="s">
        <v>875</v>
      </c>
      <c r="G31" s="136"/>
      <c r="H31" s="136"/>
      <c r="I31" s="136"/>
      <c r="J31" s="261" t="s">
        <v>875</v>
      </c>
      <c r="K31" s="136"/>
      <c r="L31" s="136"/>
      <c r="M31" s="136"/>
      <c r="N31" s="261" t="s">
        <v>875</v>
      </c>
      <c r="O31" s="176"/>
      <c r="P31" s="183"/>
      <c r="Q31" s="174"/>
      <c r="R31" s="173"/>
    </row>
    <row r="32" spans="1:18" s="75" customFormat="1" ht="36.75" customHeight="1">
      <c r="A32" s="82">
        <v>25</v>
      </c>
      <c r="B32" s="83" t="s">
        <v>559</v>
      </c>
      <c r="C32" s="176" t="s">
        <v>875</v>
      </c>
      <c r="D32" s="84" t="s">
        <v>875</v>
      </c>
      <c r="E32" s="148" t="s">
        <v>875</v>
      </c>
      <c r="F32" s="148" t="s">
        <v>875</v>
      </c>
      <c r="G32" s="136"/>
      <c r="H32" s="136"/>
      <c r="I32" s="136"/>
      <c r="J32" s="261" t="s">
        <v>875</v>
      </c>
      <c r="K32" s="136"/>
      <c r="L32" s="136"/>
      <c r="M32" s="136"/>
      <c r="N32" s="261" t="s">
        <v>875</v>
      </c>
      <c r="O32" s="176"/>
      <c r="P32" s="183"/>
      <c r="Q32" s="174"/>
      <c r="R32" s="173"/>
    </row>
    <row r="33" spans="1:18" s="75" customFormat="1" ht="36.75" customHeight="1">
      <c r="A33" s="82">
        <v>26</v>
      </c>
      <c r="B33" s="83" t="s">
        <v>560</v>
      </c>
      <c r="C33" s="176" t="s">
        <v>875</v>
      </c>
      <c r="D33" s="84" t="s">
        <v>875</v>
      </c>
      <c r="E33" s="148" t="s">
        <v>875</v>
      </c>
      <c r="F33" s="148" t="s">
        <v>875</v>
      </c>
      <c r="G33" s="136"/>
      <c r="H33" s="136"/>
      <c r="I33" s="136"/>
      <c r="J33" s="261" t="s">
        <v>875</v>
      </c>
      <c r="K33" s="136"/>
      <c r="L33" s="136"/>
      <c r="M33" s="136"/>
      <c r="N33" s="261" t="s">
        <v>875</v>
      </c>
      <c r="O33" s="176"/>
      <c r="P33" s="183"/>
      <c r="Q33" s="174"/>
      <c r="R33" s="173"/>
    </row>
    <row r="34" spans="1:18" s="75" customFormat="1" ht="36.75" customHeight="1">
      <c r="A34" s="82">
        <v>27</v>
      </c>
      <c r="B34" s="83" t="s">
        <v>561</v>
      </c>
      <c r="C34" s="176" t="s">
        <v>875</v>
      </c>
      <c r="D34" s="84" t="s">
        <v>875</v>
      </c>
      <c r="E34" s="148" t="s">
        <v>875</v>
      </c>
      <c r="F34" s="148" t="s">
        <v>875</v>
      </c>
      <c r="G34" s="136"/>
      <c r="H34" s="136"/>
      <c r="I34" s="136"/>
      <c r="J34" s="261" t="s">
        <v>875</v>
      </c>
      <c r="K34" s="136"/>
      <c r="L34" s="136"/>
      <c r="M34" s="136"/>
      <c r="N34" s="261" t="s">
        <v>875</v>
      </c>
      <c r="O34" s="176"/>
      <c r="P34" s="183"/>
      <c r="Q34" s="174"/>
      <c r="R34" s="173"/>
    </row>
    <row r="35" spans="1:18" s="75" customFormat="1" ht="36.75" customHeight="1">
      <c r="A35" s="82">
        <v>28</v>
      </c>
      <c r="B35" s="83" t="s">
        <v>562</v>
      </c>
      <c r="C35" s="176" t="s">
        <v>875</v>
      </c>
      <c r="D35" s="84" t="s">
        <v>875</v>
      </c>
      <c r="E35" s="148" t="s">
        <v>875</v>
      </c>
      <c r="F35" s="148" t="s">
        <v>875</v>
      </c>
      <c r="G35" s="136"/>
      <c r="H35" s="136"/>
      <c r="I35" s="136"/>
      <c r="J35" s="261" t="s">
        <v>875</v>
      </c>
      <c r="K35" s="136"/>
      <c r="L35" s="136"/>
      <c r="M35" s="136"/>
      <c r="N35" s="261" t="s">
        <v>875</v>
      </c>
      <c r="O35" s="176"/>
      <c r="P35" s="183"/>
      <c r="Q35" s="174"/>
      <c r="R35" s="173"/>
    </row>
    <row r="36" spans="1:18" s="75" customFormat="1" ht="36.75" customHeight="1">
      <c r="A36" s="82">
        <v>29</v>
      </c>
      <c r="B36" s="83" t="s">
        <v>563</v>
      </c>
      <c r="C36" s="176" t="s">
        <v>875</v>
      </c>
      <c r="D36" s="84" t="s">
        <v>875</v>
      </c>
      <c r="E36" s="148" t="s">
        <v>875</v>
      </c>
      <c r="F36" s="148" t="s">
        <v>875</v>
      </c>
      <c r="G36" s="136"/>
      <c r="H36" s="136"/>
      <c r="I36" s="136"/>
      <c r="J36" s="261" t="s">
        <v>875</v>
      </c>
      <c r="K36" s="136"/>
      <c r="L36" s="136"/>
      <c r="M36" s="136"/>
      <c r="N36" s="261" t="s">
        <v>875</v>
      </c>
      <c r="O36" s="176"/>
      <c r="P36" s="183"/>
      <c r="Q36" s="174"/>
      <c r="R36" s="173"/>
    </row>
    <row r="37" spans="1:18" s="75" customFormat="1" ht="36.75" customHeight="1">
      <c r="A37" s="82">
        <v>30</v>
      </c>
      <c r="B37" s="83" t="s">
        <v>564</v>
      </c>
      <c r="C37" s="176" t="s">
        <v>875</v>
      </c>
      <c r="D37" s="84" t="s">
        <v>875</v>
      </c>
      <c r="E37" s="148" t="s">
        <v>875</v>
      </c>
      <c r="F37" s="148" t="s">
        <v>875</v>
      </c>
      <c r="G37" s="136"/>
      <c r="H37" s="136"/>
      <c r="I37" s="136"/>
      <c r="J37" s="261" t="s">
        <v>875</v>
      </c>
      <c r="K37" s="136"/>
      <c r="L37" s="136"/>
      <c r="M37" s="136"/>
      <c r="N37" s="261" t="s">
        <v>875</v>
      </c>
      <c r="O37" s="176"/>
      <c r="P37" s="183"/>
      <c r="Q37" s="174"/>
      <c r="R37" s="173"/>
    </row>
    <row r="38" spans="1:18" s="75" customFormat="1" ht="36.75" customHeight="1">
      <c r="A38" s="82">
        <v>31</v>
      </c>
      <c r="B38" s="83" t="s">
        <v>565</v>
      </c>
      <c r="C38" s="176" t="s">
        <v>875</v>
      </c>
      <c r="D38" s="84" t="s">
        <v>875</v>
      </c>
      <c r="E38" s="148" t="s">
        <v>875</v>
      </c>
      <c r="F38" s="148" t="s">
        <v>875</v>
      </c>
      <c r="G38" s="136"/>
      <c r="H38" s="136"/>
      <c r="I38" s="136"/>
      <c r="J38" s="261" t="s">
        <v>875</v>
      </c>
      <c r="K38" s="136"/>
      <c r="L38" s="136"/>
      <c r="M38" s="136"/>
      <c r="N38" s="261" t="s">
        <v>875</v>
      </c>
      <c r="O38" s="176"/>
      <c r="P38" s="183"/>
      <c r="Q38" s="174"/>
      <c r="R38" s="173"/>
    </row>
    <row r="39" spans="1:18" s="75" customFormat="1" ht="36.75" customHeight="1">
      <c r="A39" s="82">
        <v>32</v>
      </c>
      <c r="B39" s="83" t="s">
        <v>566</v>
      </c>
      <c r="C39" s="176" t="s">
        <v>875</v>
      </c>
      <c r="D39" s="84" t="s">
        <v>875</v>
      </c>
      <c r="E39" s="148" t="s">
        <v>875</v>
      </c>
      <c r="F39" s="148" t="s">
        <v>875</v>
      </c>
      <c r="G39" s="136"/>
      <c r="H39" s="136"/>
      <c r="I39" s="136"/>
      <c r="J39" s="261" t="s">
        <v>875</v>
      </c>
      <c r="K39" s="136"/>
      <c r="L39" s="136"/>
      <c r="M39" s="136"/>
      <c r="N39" s="261" t="s">
        <v>875</v>
      </c>
      <c r="O39" s="176"/>
      <c r="P39" s="183"/>
      <c r="Q39" s="174"/>
      <c r="R39" s="173"/>
    </row>
    <row r="40" spans="1:18" s="75" customFormat="1" ht="36.75" customHeight="1">
      <c r="A40" s="82">
        <v>33</v>
      </c>
      <c r="B40" s="83" t="s">
        <v>567</v>
      </c>
      <c r="C40" s="176" t="s">
        <v>875</v>
      </c>
      <c r="D40" s="84" t="s">
        <v>875</v>
      </c>
      <c r="E40" s="148" t="s">
        <v>875</v>
      </c>
      <c r="F40" s="148" t="s">
        <v>875</v>
      </c>
      <c r="G40" s="136"/>
      <c r="H40" s="136"/>
      <c r="I40" s="136"/>
      <c r="J40" s="261" t="s">
        <v>875</v>
      </c>
      <c r="K40" s="136"/>
      <c r="L40" s="136"/>
      <c r="M40" s="136"/>
      <c r="N40" s="261" t="s">
        <v>875</v>
      </c>
      <c r="O40" s="176"/>
      <c r="P40" s="183"/>
      <c r="Q40" s="174"/>
      <c r="R40" s="173"/>
    </row>
    <row r="41" spans="1:18" s="75" customFormat="1" ht="36.75" customHeight="1">
      <c r="A41" s="82">
        <v>34</v>
      </c>
      <c r="B41" s="83" t="s">
        <v>568</v>
      </c>
      <c r="C41" s="176" t="s">
        <v>875</v>
      </c>
      <c r="D41" s="84" t="s">
        <v>875</v>
      </c>
      <c r="E41" s="148" t="s">
        <v>875</v>
      </c>
      <c r="F41" s="148" t="s">
        <v>875</v>
      </c>
      <c r="G41" s="136"/>
      <c r="H41" s="136"/>
      <c r="I41" s="136"/>
      <c r="J41" s="261" t="s">
        <v>875</v>
      </c>
      <c r="K41" s="136"/>
      <c r="L41" s="136"/>
      <c r="M41" s="136"/>
      <c r="N41" s="261" t="s">
        <v>875</v>
      </c>
      <c r="O41" s="176"/>
      <c r="P41" s="183"/>
      <c r="Q41" s="174"/>
      <c r="R41" s="173"/>
    </row>
    <row r="42" spans="1:18" s="75" customFormat="1" ht="36.75" customHeight="1">
      <c r="A42" s="82">
        <v>35</v>
      </c>
      <c r="B42" s="83" t="s">
        <v>569</v>
      </c>
      <c r="C42" s="176" t="s">
        <v>875</v>
      </c>
      <c r="D42" s="84" t="s">
        <v>875</v>
      </c>
      <c r="E42" s="148" t="s">
        <v>875</v>
      </c>
      <c r="F42" s="148" t="s">
        <v>875</v>
      </c>
      <c r="G42" s="136"/>
      <c r="H42" s="136"/>
      <c r="I42" s="136"/>
      <c r="J42" s="261" t="s">
        <v>875</v>
      </c>
      <c r="K42" s="136"/>
      <c r="L42" s="136"/>
      <c r="M42" s="136"/>
      <c r="N42" s="261" t="s">
        <v>875</v>
      </c>
      <c r="O42" s="176"/>
      <c r="P42" s="183"/>
      <c r="Q42" s="174"/>
      <c r="R42" s="173"/>
    </row>
    <row r="43" spans="1:18" s="75" customFormat="1" ht="36.75" customHeight="1">
      <c r="A43" s="82">
        <v>36</v>
      </c>
      <c r="B43" s="83" t="s">
        <v>570</v>
      </c>
      <c r="C43" s="176" t="s">
        <v>875</v>
      </c>
      <c r="D43" s="84" t="s">
        <v>875</v>
      </c>
      <c r="E43" s="148" t="s">
        <v>875</v>
      </c>
      <c r="F43" s="148" t="s">
        <v>875</v>
      </c>
      <c r="G43" s="136"/>
      <c r="H43" s="136"/>
      <c r="I43" s="136"/>
      <c r="J43" s="261" t="s">
        <v>875</v>
      </c>
      <c r="K43" s="136"/>
      <c r="L43" s="136"/>
      <c r="M43" s="136"/>
      <c r="N43" s="261" t="s">
        <v>875</v>
      </c>
      <c r="O43" s="176"/>
      <c r="P43" s="183"/>
      <c r="Q43" s="174"/>
      <c r="R43" s="173"/>
    </row>
    <row r="44" spans="1:18" s="75" customFormat="1" ht="36.75" customHeight="1">
      <c r="A44" s="82">
        <v>37</v>
      </c>
      <c r="B44" s="83" t="s">
        <v>571</v>
      </c>
      <c r="C44" s="176" t="s">
        <v>875</v>
      </c>
      <c r="D44" s="84" t="s">
        <v>875</v>
      </c>
      <c r="E44" s="148" t="s">
        <v>875</v>
      </c>
      <c r="F44" s="148" t="s">
        <v>875</v>
      </c>
      <c r="G44" s="136"/>
      <c r="H44" s="136"/>
      <c r="I44" s="136"/>
      <c r="J44" s="261" t="s">
        <v>875</v>
      </c>
      <c r="K44" s="136"/>
      <c r="L44" s="136"/>
      <c r="M44" s="136"/>
      <c r="N44" s="261" t="s">
        <v>875</v>
      </c>
      <c r="O44" s="176"/>
      <c r="P44" s="183"/>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P3"/>
  </mergeCells>
  <conditionalFormatting sqref="N8:N44">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rgb="FFC00000"/>
  </sheetPr>
  <dimension ref="A1:R89"/>
  <sheetViews>
    <sheetView view="pageBreakPreview" zoomScale="80" zoomScaleSheetLayoutView="80" zoomScalePageLayoutView="0" workbookViewId="0" topLeftCell="A1">
      <selection activeCell="T10" sqref="T10"/>
    </sheetView>
  </sheetViews>
  <sheetFormatPr defaultColWidth="9.140625" defaultRowHeight="12.75"/>
  <cols>
    <col min="1" max="1" width="6.00390625" style="78" customWidth="1"/>
    <col min="2" max="2" width="8.71093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4" bestFit="1" customWidth="1"/>
    <col min="18" max="18" width="5.0039062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39" customHeight="1">
      <c r="A3" s="454" t="s">
        <v>96</v>
      </c>
      <c r="B3" s="454"/>
      <c r="C3" s="454"/>
      <c r="D3" s="455" t="s">
        <v>253</v>
      </c>
      <c r="E3" s="455"/>
      <c r="F3" s="214"/>
      <c r="G3" s="456" t="s">
        <v>318</v>
      </c>
      <c r="H3" s="456"/>
      <c r="I3" s="459" t="s">
        <v>673</v>
      </c>
      <c r="J3" s="459"/>
      <c r="K3" s="457" t="s">
        <v>436</v>
      </c>
      <c r="L3" s="457"/>
      <c r="M3" s="458">
        <v>4000</v>
      </c>
      <c r="N3" s="458"/>
      <c r="O3" s="458"/>
      <c r="P3" s="458"/>
      <c r="Q3" s="174"/>
      <c r="R3" s="173"/>
    </row>
    <row r="4" spans="1:18" s="4" customFormat="1" ht="17.25" customHeight="1">
      <c r="A4" s="460" t="s">
        <v>97</v>
      </c>
      <c r="B4" s="460"/>
      <c r="C4" s="460"/>
      <c r="D4" s="461" t="s">
        <v>677</v>
      </c>
      <c r="E4" s="461"/>
      <c r="F4" s="81"/>
      <c r="G4" s="154"/>
      <c r="H4" s="154"/>
      <c r="I4" s="204"/>
      <c r="J4" s="204"/>
      <c r="K4" s="460" t="s">
        <v>95</v>
      </c>
      <c r="L4" s="460"/>
      <c r="M4" s="462" t="s">
        <v>785</v>
      </c>
      <c r="N4" s="462"/>
      <c r="O4" s="462"/>
      <c r="P4" s="204"/>
      <c r="Q4" s="174"/>
      <c r="R4" s="173"/>
    </row>
    <row r="5" spans="1:16" ht="21" customHeight="1">
      <c r="A5" s="5"/>
      <c r="B5" s="5"/>
      <c r="C5" s="5"/>
      <c r="D5" s="9"/>
      <c r="E5" s="6"/>
      <c r="F5" s="7"/>
      <c r="G5" s="8"/>
      <c r="H5" s="8"/>
      <c r="I5" s="8"/>
      <c r="J5" s="8"/>
      <c r="K5" s="8"/>
      <c r="L5" s="8"/>
      <c r="M5" s="8"/>
      <c r="N5" s="463">
        <v>41805.75845023148</v>
      </c>
      <c r="O5" s="463"/>
      <c r="P5" s="180"/>
    </row>
    <row r="6" spans="1:16" ht="15.75">
      <c r="A6" s="464" t="s">
        <v>5</v>
      </c>
      <c r="B6" s="464"/>
      <c r="C6" s="465" t="s">
        <v>81</v>
      </c>
      <c r="D6" s="465" t="s">
        <v>99</v>
      </c>
      <c r="E6" s="464" t="s">
        <v>6</v>
      </c>
      <c r="F6" s="464" t="s">
        <v>315</v>
      </c>
      <c r="G6" s="466" t="s">
        <v>277</v>
      </c>
      <c r="H6" s="466"/>
      <c r="I6" s="466"/>
      <c r="J6" s="466"/>
      <c r="K6" s="466"/>
      <c r="L6" s="466"/>
      <c r="M6" s="466"/>
      <c r="N6" s="467" t="s">
        <v>7</v>
      </c>
      <c r="O6" s="467" t="s">
        <v>114</v>
      </c>
      <c r="P6" s="467" t="s">
        <v>276</v>
      </c>
    </row>
    <row r="7" spans="1:16" ht="33" customHeight="1">
      <c r="A7" s="464"/>
      <c r="B7" s="464"/>
      <c r="C7" s="465"/>
      <c r="D7" s="465"/>
      <c r="E7" s="464"/>
      <c r="F7" s="464"/>
      <c r="G7" s="213">
        <v>1</v>
      </c>
      <c r="H7" s="213">
        <v>2</v>
      </c>
      <c r="I7" s="213">
        <v>3</v>
      </c>
      <c r="J7" s="212" t="s">
        <v>274</v>
      </c>
      <c r="K7" s="213">
        <v>4</v>
      </c>
      <c r="L7" s="213">
        <v>5</v>
      </c>
      <c r="M7" s="213">
        <v>6</v>
      </c>
      <c r="N7" s="467"/>
      <c r="O7" s="467"/>
      <c r="P7" s="467"/>
    </row>
    <row r="8" spans="1:18" s="75" customFormat="1" ht="36.75" customHeight="1" thickBot="1">
      <c r="A8" s="340">
        <v>1</v>
      </c>
      <c r="B8" s="341" t="s">
        <v>573</v>
      </c>
      <c r="C8" s="342">
        <v>222</v>
      </c>
      <c r="D8" s="343">
        <v>34335</v>
      </c>
      <c r="E8" s="344" t="s">
        <v>685</v>
      </c>
      <c r="F8" s="344" t="s">
        <v>686</v>
      </c>
      <c r="G8" s="345">
        <v>4163</v>
      </c>
      <c r="H8" s="345">
        <v>4205</v>
      </c>
      <c r="I8" s="345">
        <v>4075</v>
      </c>
      <c r="J8" s="346">
        <v>4205</v>
      </c>
      <c r="K8" s="345">
        <v>4336</v>
      </c>
      <c r="L8" s="345">
        <v>4049</v>
      </c>
      <c r="M8" s="345">
        <v>4299</v>
      </c>
      <c r="N8" s="346">
        <v>4336</v>
      </c>
      <c r="O8" s="342"/>
      <c r="P8" s="372"/>
      <c r="Q8" s="174"/>
      <c r="R8" s="173"/>
    </row>
    <row r="9" spans="1:18" s="75" customFormat="1" ht="36.75" customHeight="1">
      <c r="A9" s="332" t="s">
        <v>692</v>
      </c>
      <c r="B9" s="333" t="s">
        <v>703</v>
      </c>
      <c r="C9" s="334">
        <v>240</v>
      </c>
      <c r="D9" s="335">
        <v>33780</v>
      </c>
      <c r="E9" s="336" t="s">
        <v>828</v>
      </c>
      <c r="F9" s="336" t="s">
        <v>850</v>
      </c>
      <c r="G9" s="337"/>
      <c r="H9" s="337"/>
      <c r="I9" s="337"/>
      <c r="J9" s="338" t="s">
        <v>875</v>
      </c>
      <c r="K9" s="337"/>
      <c r="L9" s="337"/>
      <c r="M9" s="337"/>
      <c r="N9" s="338" t="s">
        <v>877</v>
      </c>
      <c r="O9" s="370"/>
      <c r="P9" s="371"/>
      <c r="Q9" s="174"/>
      <c r="R9" s="173"/>
    </row>
    <row r="10" spans="1:18" s="75" customFormat="1" ht="36.75" customHeight="1">
      <c r="A10" s="82"/>
      <c r="B10" s="83" t="s">
        <v>704</v>
      </c>
      <c r="C10" s="176" t="s">
        <v>875</v>
      </c>
      <c r="D10" s="84" t="s">
        <v>875</v>
      </c>
      <c r="E10" s="148" t="s">
        <v>875</v>
      </c>
      <c r="F10" s="148" t="s">
        <v>875</v>
      </c>
      <c r="G10" s="136"/>
      <c r="H10" s="136"/>
      <c r="I10" s="136"/>
      <c r="J10" s="261" t="s">
        <v>875</v>
      </c>
      <c r="K10" s="136"/>
      <c r="L10" s="136"/>
      <c r="M10" s="136"/>
      <c r="N10" s="261" t="s">
        <v>875</v>
      </c>
      <c r="O10" s="176"/>
      <c r="P10" s="183"/>
      <c r="Q10" s="174"/>
      <c r="R10" s="173"/>
    </row>
    <row r="11" spans="1:18" s="75" customFormat="1" ht="36.75" customHeight="1">
      <c r="A11" s="82"/>
      <c r="B11" s="83" t="s">
        <v>705</v>
      </c>
      <c r="C11" s="176" t="s">
        <v>875</v>
      </c>
      <c r="D11" s="84" t="s">
        <v>875</v>
      </c>
      <c r="E11" s="148" t="s">
        <v>875</v>
      </c>
      <c r="F11" s="148" t="s">
        <v>875</v>
      </c>
      <c r="G11" s="136"/>
      <c r="H11" s="136"/>
      <c r="I11" s="136"/>
      <c r="J11" s="261" t="s">
        <v>875</v>
      </c>
      <c r="K11" s="136"/>
      <c r="L11" s="136"/>
      <c r="M11" s="136"/>
      <c r="N11" s="261" t="s">
        <v>875</v>
      </c>
      <c r="O11" s="176"/>
      <c r="P11" s="183"/>
      <c r="Q11" s="174"/>
      <c r="R11" s="173"/>
    </row>
    <row r="12" spans="1:18" s="75" customFormat="1" ht="36.75" customHeight="1">
      <c r="A12" s="82"/>
      <c r="B12" s="83" t="s">
        <v>706</v>
      </c>
      <c r="C12" s="176" t="s">
        <v>875</v>
      </c>
      <c r="D12" s="84" t="s">
        <v>875</v>
      </c>
      <c r="E12" s="148" t="s">
        <v>875</v>
      </c>
      <c r="F12" s="148" t="s">
        <v>875</v>
      </c>
      <c r="G12" s="136"/>
      <c r="H12" s="136"/>
      <c r="I12" s="136"/>
      <c r="J12" s="261" t="s">
        <v>875</v>
      </c>
      <c r="K12" s="136"/>
      <c r="L12" s="136"/>
      <c r="M12" s="136"/>
      <c r="N12" s="261" t="s">
        <v>875</v>
      </c>
      <c r="O12" s="176"/>
      <c r="P12" s="183"/>
      <c r="Q12" s="174"/>
      <c r="R12" s="173"/>
    </row>
    <row r="13" spans="1:18" s="75" customFormat="1" ht="36.75" customHeight="1">
      <c r="A13" s="82"/>
      <c r="B13" s="83" t="s">
        <v>707</v>
      </c>
      <c r="C13" s="176" t="s">
        <v>875</v>
      </c>
      <c r="D13" s="84" t="s">
        <v>875</v>
      </c>
      <c r="E13" s="148" t="s">
        <v>875</v>
      </c>
      <c r="F13" s="148" t="s">
        <v>875</v>
      </c>
      <c r="G13" s="136"/>
      <c r="H13" s="136"/>
      <c r="I13" s="136"/>
      <c r="J13" s="261" t="s">
        <v>875</v>
      </c>
      <c r="K13" s="136"/>
      <c r="L13" s="136"/>
      <c r="M13" s="136"/>
      <c r="N13" s="261" t="s">
        <v>875</v>
      </c>
      <c r="O13" s="176"/>
      <c r="P13" s="183"/>
      <c r="Q13" s="174"/>
      <c r="R13" s="173"/>
    </row>
    <row r="14" spans="1:18" s="75" customFormat="1" ht="36.75" customHeight="1">
      <c r="A14" s="82"/>
      <c r="B14" s="83" t="s">
        <v>708</v>
      </c>
      <c r="C14" s="176" t="s">
        <v>875</v>
      </c>
      <c r="D14" s="84" t="s">
        <v>875</v>
      </c>
      <c r="E14" s="148" t="s">
        <v>875</v>
      </c>
      <c r="F14" s="148" t="s">
        <v>875</v>
      </c>
      <c r="G14" s="136"/>
      <c r="H14" s="136"/>
      <c r="I14" s="136"/>
      <c r="J14" s="261" t="s">
        <v>875</v>
      </c>
      <c r="K14" s="136"/>
      <c r="L14" s="136"/>
      <c r="M14" s="136"/>
      <c r="N14" s="261" t="s">
        <v>875</v>
      </c>
      <c r="O14" s="176"/>
      <c r="P14" s="183"/>
      <c r="Q14" s="174"/>
      <c r="R14" s="173"/>
    </row>
    <row r="15" spans="1:18" s="75" customFormat="1" ht="36.75" customHeight="1">
      <c r="A15" s="82"/>
      <c r="B15" s="83" t="s">
        <v>709</v>
      </c>
      <c r="C15" s="176" t="s">
        <v>875</v>
      </c>
      <c r="D15" s="84" t="s">
        <v>875</v>
      </c>
      <c r="E15" s="148" t="s">
        <v>875</v>
      </c>
      <c r="F15" s="148" t="s">
        <v>875</v>
      </c>
      <c r="G15" s="136"/>
      <c r="H15" s="136"/>
      <c r="I15" s="136"/>
      <c r="J15" s="261" t="s">
        <v>875</v>
      </c>
      <c r="K15" s="136"/>
      <c r="L15" s="136"/>
      <c r="M15" s="136"/>
      <c r="N15" s="261" t="s">
        <v>875</v>
      </c>
      <c r="O15" s="176"/>
      <c r="P15" s="183"/>
      <c r="Q15" s="174"/>
      <c r="R15" s="173"/>
    </row>
    <row r="16" spans="1:18" s="75" customFormat="1" ht="36.75" customHeight="1">
      <c r="A16" s="82"/>
      <c r="B16" s="83" t="s">
        <v>752</v>
      </c>
      <c r="C16" s="176" t="s">
        <v>875</v>
      </c>
      <c r="D16" s="84" t="s">
        <v>875</v>
      </c>
      <c r="E16" s="148" t="s">
        <v>875</v>
      </c>
      <c r="F16" s="148" t="s">
        <v>875</v>
      </c>
      <c r="G16" s="136"/>
      <c r="H16" s="136"/>
      <c r="I16" s="136"/>
      <c r="J16" s="261" t="s">
        <v>875</v>
      </c>
      <c r="K16" s="136"/>
      <c r="L16" s="136"/>
      <c r="M16" s="136"/>
      <c r="N16" s="261" t="s">
        <v>875</v>
      </c>
      <c r="O16" s="176"/>
      <c r="P16" s="183"/>
      <c r="Q16" s="174"/>
      <c r="R16" s="173"/>
    </row>
    <row r="17" spans="1:18" s="75" customFormat="1" ht="36.75" customHeight="1">
      <c r="A17" s="82"/>
      <c r="B17" s="83" t="s">
        <v>753</v>
      </c>
      <c r="C17" s="176" t="s">
        <v>875</v>
      </c>
      <c r="D17" s="84" t="s">
        <v>875</v>
      </c>
      <c r="E17" s="148" t="s">
        <v>875</v>
      </c>
      <c r="F17" s="148" t="s">
        <v>875</v>
      </c>
      <c r="G17" s="136"/>
      <c r="H17" s="136"/>
      <c r="I17" s="136"/>
      <c r="J17" s="261" t="s">
        <v>875</v>
      </c>
      <c r="K17" s="136"/>
      <c r="L17" s="136"/>
      <c r="M17" s="136"/>
      <c r="N17" s="261" t="s">
        <v>875</v>
      </c>
      <c r="O17" s="176"/>
      <c r="P17" s="183"/>
      <c r="Q17" s="174"/>
      <c r="R17" s="173"/>
    </row>
    <row r="18" spans="1:18" s="75" customFormat="1" ht="36.75" customHeight="1">
      <c r="A18" s="82"/>
      <c r="B18" s="83" t="s">
        <v>754</v>
      </c>
      <c r="C18" s="176" t="s">
        <v>875</v>
      </c>
      <c r="D18" s="84" t="s">
        <v>875</v>
      </c>
      <c r="E18" s="148" t="s">
        <v>875</v>
      </c>
      <c r="F18" s="148" t="s">
        <v>875</v>
      </c>
      <c r="G18" s="136"/>
      <c r="H18" s="136"/>
      <c r="I18" s="136"/>
      <c r="J18" s="261" t="s">
        <v>875</v>
      </c>
      <c r="K18" s="136"/>
      <c r="L18" s="136"/>
      <c r="M18" s="136"/>
      <c r="N18" s="261" t="s">
        <v>875</v>
      </c>
      <c r="O18" s="176"/>
      <c r="P18" s="183"/>
      <c r="Q18" s="174"/>
      <c r="R18" s="173"/>
    </row>
    <row r="19" spans="1:18" s="75" customFormat="1" ht="36.75" customHeight="1">
      <c r="A19" s="82"/>
      <c r="B19" s="83" t="s">
        <v>755</v>
      </c>
      <c r="C19" s="176" t="s">
        <v>875</v>
      </c>
      <c r="D19" s="84" t="s">
        <v>875</v>
      </c>
      <c r="E19" s="148" t="s">
        <v>875</v>
      </c>
      <c r="F19" s="148" t="s">
        <v>875</v>
      </c>
      <c r="G19" s="136"/>
      <c r="H19" s="136"/>
      <c r="I19" s="136"/>
      <c r="J19" s="261" t="s">
        <v>875</v>
      </c>
      <c r="K19" s="136"/>
      <c r="L19" s="136"/>
      <c r="M19" s="136"/>
      <c r="N19" s="261" t="s">
        <v>875</v>
      </c>
      <c r="O19" s="176"/>
      <c r="P19" s="183"/>
      <c r="Q19" s="174"/>
      <c r="R19" s="173"/>
    </row>
    <row r="20" spans="1:18" s="75" customFormat="1" ht="36.75" customHeight="1">
      <c r="A20" s="82"/>
      <c r="B20" s="83" t="s">
        <v>756</v>
      </c>
      <c r="C20" s="176" t="s">
        <v>875</v>
      </c>
      <c r="D20" s="84" t="s">
        <v>875</v>
      </c>
      <c r="E20" s="148" t="s">
        <v>875</v>
      </c>
      <c r="F20" s="148" t="s">
        <v>875</v>
      </c>
      <c r="G20" s="136"/>
      <c r="H20" s="136"/>
      <c r="I20" s="136"/>
      <c r="J20" s="261" t="s">
        <v>875</v>
      </c>
      <c r="K20" s="136"/>
      <c r="L20" s="136"/>
      <c r="M20" s="136"/>
      <c r="N20" s="261" t="s">
        <v>875</v>
      </c>
      <c r="O20" s="176"/>
      <c r="P20" s="183"/>
      <c r="Q20" s="174"/>
      <c r="R20" s="173"/>
    </row>
    <row r="21" spans="1:18" s="75" customFormat="1" ht="36.75" customHeight="1">
      <c r="A21" s="82"/>
      <c r="B21" s="83" t="s">
        <v>757</v>
      </c>
      <c r="C21" s="176" t="s">
        <v>875</v>
      </c>
      <c r="D21" s="84" t="s">
        <v>875</v>
      </c>
      <c r="E21" s="148" t="s">
        <v>875</v>
      </c>
      <c r="F21" s="148" t="s">
        <v>875</v>
      </c>
      <c r="G21" s="136"/>
      <c r="H21" s="136"/>
      <c r="I21" s="136"/>
      <c r="J21" s="261" t="s">
        <v>875</v>
      </c>
      <c r="K21" s="136"/>
      <c r="L21" s="136"/>
      <c r="M21" s="136"/>
      <c r="N21" s="261" t="s">
        <v>875</v>
      </c>
      <c r="O21" s="176"/>
      <c r="P21" s="183"/>
      <c r="Q21" s="174"/>
      <c r="R21" s="173"/>
    </row>
    <row r="22" spans="1:18" s="75" customFormat="1" ht="36.75" customHeight="1">
      <c r="A22" s="82"/>
      <c r="B22" s="83" t="s">
        <v>758</v>
      </c>
      <c r="C22" s="176" t="s">
        <v>875</v>
      </c>
      <c r="D22" s="84" t="s">
        <v>875</v>
      </c>
      <c r="E22" s="148" t="s">
        <v>875</v>
      </c>
      <c r="F22" s="148" t="s">
        <v>875</v>
      </c>
      <c r="G22" s="136"/>
      <c r="H22" s="136"/>
      <c r="I22" s="136"/>
      <c r="J22" s="261" t="s">
        <v>875</v>
      </c>
      <c r="K22" s="136"/>
      <c r="L22" s="136"/>
      <c r="M22" s="136"/>
      <c r="N22" s="261" t="s">
        <v>875</v>
      </c>
      <c r="O22" s="176"/>
      <c r="P22" s="183"/>
      <c r="Q22" s="174"/>
      <c r="R22" s="173"/>
    </row>
    <row r="23" spans="1:18" s="75" customFormat="1" ht="36.75" customHeight="1">
      <c r="A23" s="82"/>
      <c r="B23" s="83" t="s">
        <v>759</v>
      </c>
      <c r="C23" s="176" t="s">
        <v>875</v>
      </c>
      <c r="D23" s="84" t="s">
        <v>875</v>
      </c>
      <c r="E23" s="148" t="s">
        <v>875</v>
      </c>
      <c r="F23" s="148" t="s">
        <v>875</v>
      </c>
      <c r="G23" s="136"/>
      <c r="H23" s="136"/>
      <c r="I23" s="136"/>
      <c r="J23" s="261" t="s">
        <v>875</v>
      </c>
      <c r="K23" s="136"/>
      <c r="L23" s="136"/>
      <c r="M23" s="136"/>
      <c r="N23" s="261" t="s">
        <v>875</v>
      </c>
      <c r="O23" s="176"/>
      <c r="P23" s="183"/>
      <c r="Q23" s="174"/>
      <c r="R23" s="173"/>
    </row>
    <row r="24" spans="1:18" s="75" customFormat="1" ht="36.75" customHeight="1">
      <c r="A24" s="82"/>
      <c r="B24" s="83" t="s">
        <v>760</v>
      </c>
      <c r="C24" s="176" t="s">
        <v>875</v>
      </c>
      <c r="D24" s="84" t="s">
        <v>875</v>
      </c>
      <c r="E24" s="148" t="s">
        <v>875</v>
      </c>
      <c r="F24" s="148" t="s">
        <v>875</v>
      </c>
      <c r="G24" s="136"/>
      <c r="H24" s="136"/>
      <c r="I24" s="136"/>
      <c r="J24" s="261" t="s">
        <v>875</v>
      </c>
      <c r="K24" s="136"/>
      <c r="L24" s="136"/>
      <c r="M24" s="136"/>
      <c r="N24" s="261" t="s">
        <v>875</v>
      </c>
      <c r="O24" s="176"/>
      <c r="P24" s="183"/>
      <c r="Q24" s="174"/>
      <c r="R24" s="173"/>
    </row>
    <row r="25" spans="1:18" s="75" customFormat="1" ht="36.75" customHeight="1">
      <c r="A25" s="82"/>
      <c r="B25" s="83" t="s">
        <v>761</v>
      </c>
      <c r="C25" s="176" t="s">
        <v>875</v>
      </c>
      <c r="D25" s="84" t="s">
        <v>875</v>
      </c>
      <c r="E25" s="148" t="s">
        <v>875</v>
      </c>
      <c r="F25" s="148" t="s">
        <v>875</v>
      </c>
      <c r="G25" s="136"/>
      <c r="H25" s="136"/>
      <c r="I25" s="136"/>
      <c r="J25" s="261" t="s">
        <v>875</v>
      </c>
      <c r="K25" s="136"/>
      <c r="L25" s="136"/>
      <c r="M25" s="136"/>
      <c r="N25" s="261" t="s">
        <v>875</v>
      </c>
      <c r="O25" s="176"/>
      <c r="P25" s="183"/>
      <c r="Q25" s="174"/>
      <c r="R25" s="173"/>
    </row>
    <row r="26" spans="1:18" s="75" customFormat="1" ht="36.75" customHeight="1">
      <c r="A26" s="82"/>
      <c r="B26" s="83" t="s">
        <v>762</v>
      </c>
      <c r="C26" s="176" t="s">
        <v>875</v>
      </c>
      <c r="D26" s="84" t="s">
        <v>875</v>
      </c>
      <c r="E26" s="148" t="s">
        <v>875</v>
      </c>
      <c r="F26" s="148" t="s">
        <v>875</v>
      </c>
      <c r="G26" s="136"/>
      <c r="H26" s="136"/>
      <c r="I26" s="136"/>
      <c r="J26" s="261" t="s">
        <v>875</v>
      </c>
      <c r="K26" s="136"/>
      <c r="L26" s="136"/>
      <c r="M26" s="136"/>
      <c r="N26" s="261" t="s">
        <v>875</v>
      </c>
      <c r="O26" s="176"/>
      <c r="P26" s="183"/>
      <c r="Q26" s="174"/>
      <c r="R26" s="173"/>
    </row>
    <row r="27" spans="1:18" s="75" customFormat="1" ht="36.75" customHeight="1">
      <c r="A27" s="82"/>
      <c r="B27" s="83" t="s">
        <v>763</v>
      </c>
      <c r="C27" s="176" t="s">
        <v>875</v>
      </c>
      <c r="D27" s="84" t="s">
        <v>875</v>
      </c>
      <c r="E27" s="148" t="s">
        <v>875</v>
      </c>
      <c r="F27" s="148" t="s">
        <v>875</v>
      </c>
      <c r="G27" s="136"/>
      <c r="H27" s="136"/>
      <c r="I27" s="136"/>
      <c r="J27" s="261" t="s">
        <v>875</v>
      </c>
      <c r="K27" s="136"/>
      <c r="L27" s="136"/>
      <c r="M27" s="136"/>
      <c r="N27" s="261" t="s">
        <v>875</v>
      </c>
      <c r="O27" s="176"/>
      <c r="P27" s="183"/>
      <c r="Q27" s="174"/>
      <c r="R27" s="173"/>
    </row>
    <row r="28" spans="1:18" s="75" customFormat="1" ht="36.75" customHeight="1">
      <c r="A28" s="82"/>
      <c r="B28" s="83" t="s">
        <v>764</v>
      </c>
      <c r="C28" s="176" t="s">
        <v>875</v>
      </c>
      <c r="D28" s="84" t="s">
        <v>875</v>
      </c>
      <c r="E28" s="148" t="s">
        <v>875</v>
      </c>
      <c r="F28" s="148" t="s">
        <v>875</v>
      </c>
      <c r="G28" s="136"/>
      <c r="H28" s="136"/>
      <c r="I28" s="136"/>
      <c r="J28" s="261" t="s">
        <v>875</v>
      </c>
      <c r="K28" s="136"/>
      <c r="L28" s="136"/>
      <c r="M28" s="136"/>
      <c r="N28" s="261" t="s">
        <v>875</v>
      </c>
      <c r="O28" s="176"/>
      <c r="P28" s="183"/>
      <c r="Q28" s="174"/>
      <c r="R28" s="173"/>
    </row>
    <row r="29" spans="1:18" s="75" customFormat="1" ht="36.75" customHeight="1">
      <c r="A29" s="82"/>
      <c r="B29" s="83" t="s">
        <v>765</v>
      </c>
      <c r="C29" s="176" t="s">
        <v>875</v>
      </c>
      <c r="D29" s="84" t="s">
        <v>875</v>
      </c>
      <c r="E29" s="148" t="s">
        <v>875</v>
      </c>
      <c r="F29" s="148" t="s">
        <v>875</v>
      </c>
      <c r="G29" s="136"/>
      <c r="H29" s="136"/>
      <c r="I29" s="136"/>
      <c r="J29" s="261" t="s">
        <v>875</v>
      </c>
      <c r="K29" s="136"/>
      <c r="L29" s="136"/>
      <c r="M29" s="136"/>
      <c r="N29" s="261" t="s">
        <v>875</v>
      </c>
      <c r="O29" s="176"/>
      <c r="P29" s="183"/>
      <c r="Q29" s="174"/>
      <c r="R29" s="173"/>
    </row>
    <row r="30" spans="1:18" s="75" customFormat="1" ht="36.75" customHeight="1">
      <c r="A30" s="82"/>
      <c r="B30" s="83" t="s">
        <v>766</v>
      </c>
      <c r="C30" s="176" t="s">
        <v>875</v>
      </c>
      <c r="D30" s="84" t="s">
        <v>875</v>
      </c>
      <c r="E30" s="148" t="s">
        <v>875</v>
      </c>
      <c r="F30" s="148" t="s">
        <v>875</v>
      </c>
      <c r="G30" s="136"/>
      <c r="H30" s="136"/>
      <c r="I30" s="136"/>
      <c r="J30" s="261" t="s">
        <v>875</v>
      </c>
      <c r="K30" s="136"/>
      <c r="L30" s="136"/>
      <c r="M30" s="136"/>
      <c r="N30" s="261" t="s">
        <v>875</v>
      </c>
      <c r="O30" s="176"/>
      <c r="P30" s="183"/>
      <c r="Q30" s="174"/>
      <c r="R30" s="173"/>
    </row>
    <row r="31" spans="1:18" s="75" customFormat="1" ht="36.75" customHeight="1">
      <c r="A31" s="82"/>
      <c r="B31" s="83" t="s">
        <v>767</v>
      </c>
      <c r="C31" s="176" t="s">
        <v>875</v>
      </c>
      <c r="D31" s="84" t="s">
        <v>875</v>
      </c>
      <c r="E31" s="148" t="s">
        <v>875</v>
      </c>
      <c r="F31" s="148" t="s">
        <v>875</v>
      </c>
      <c r="G31" s="136"/>
      <c r="H31" s="136"/>
      <c r="I31" s="136"/>
      <c r="J31" s="261" t="s">
        <v>875</v>
      </c>
      <c r="K31" s="136"/>
      <c r="L31" s="136"/>
      <c r="M31" s="136"/>
      <c r="N31" s="261" t="s">
        <v>875</v>
      </c>
      <c r="O31" s="176"/>
      <c r="P31" s="183"/>
      <c r="Q31" s="174"/>
      <c r="R31" s="173"/>
    </row>
    <row r="32" spans="1:18" s="75" customFormat="1" ht="36.75" customHeight="1">
      <c r="A32" s="82"/>
      <c r="B32" s="83" t="s">
        <v>768</v>
      </c>
      <c r="C32" s="176" t="s">
        <v>875</v>
      </c>
      <c r="D32" s="84" t="s">
        <v>875</v>
      </c>
      <c r="E32" s="148" t="s">
        <v>875</v>
      </c>
      <c r="F32" s="148" t="s">
        <v>875</v>
      </c>
      <c r="G32" s="136"/>
      <c r="H32" s="136"/>
      <c r="I32" s="136"/>
      <c r="J32" s="261" t="s">
        <v>875</v>
      </c>
      <c r="K32" s="136"/>
      <c r="L32" s="136"/>
      <c r="M32" s="136"/>
      <c r="N32" s="261" t="s">
        <v>875</v>
      </c>
      <c r="O32" s="176"/>
      <c r="P32" s="183"/>
      <c r="Q32" s="174"/>
      <c r="R32" s="173"/>
    </row>
    <row r="33" spans="1:18" s="75" customFormat="1" ht="36.75" customHeight="1">
      <c r="A33" s="82"/>
      <c r="B33" s="83" t="s">
        <v>769</v>
      </c>
      <c r="C33" s="176" t="s">
        <v>875</v>
      </c>
      <c r="D33" s="84" t="s">
        <v>875</v>
      </c>
      <c r="E33" s="148" t="s">
        <v>875</v>
      </c>
      <c r="F33" s="148" t="s">
        <v>875</v>
      </c>
      <c r="G33" s="136"/>
      <c r="H33" s="136"/>
      <c r="I33" s="136"/>
      <c r="J33" s="261" t="s">
        <v>875</v>
      </c>
      <c r="K33" s="136"/>
      <c r="L33" s="136"/>
      <c r="M33" s="136"/>
      <c r="N33" s="261" t="s">
        <v>875</v>
      </c>
      <c r="O33" s="176"/>
      <c r="P33" s="183"/>
      <c r="Q33" s="174"/>
      <c r="R33" s="173"/>
    </row>
    <row r="34" spans="1:18" s="75" customFormat="1" ht="36.75" customHeight="1">
      <c r="A34" s="82"/>
      <c r="B34" s="83" t="s">
        <v>770</v>
      </c>
      <c r="C34" s="176" t="s">
        <v>875</v>
      </c>
      <c r="D34" s="84" t="s">
        <v>875</v>
      </c>
      <c r="E34" s="148" t="s">
        <v>875</v>
      </c>
      <c r="F34" s="148" t="s">
        <v>875</v>
      </c>
      <c r="G34" s="136"/>
      <c r="H34" s="136"/>
      <c r="I34" s="136"/>
      <c r="J34" s="261" t="s">
        <v>875</v>
      </c>
      <c r="K34" s="136"/>
      <c r="L34" s="136"/>
      <c r="M34" s="136"/>
      <c r="N34" s="261" t="s">
        <v>875</v>
      </c>
      <c r="O34" s="176"/>
      <c r="P34" s="183"/>
      <c r="Q34" s="174"/>
      <c r="R34" s="173"/>
    </row>
    <row r="35" spans="1:18" s="75" customFormat="1" ht="36.75" customHeight="1">
      <c r="A35" s="82"/>
      <c r="B35" s="83" t="s">
        <v>771</v>
      </c>
      <c r="C35" s="176" t="s">
        <v>875</v>
      </c>
      <c r="D35" s="84" t="s">
        <v>875</v>
      </c>
      <c r="E35" s="148" t="s">
        <v>875</v>
      </c>
      <c r="F35" s="148" t="s">
        <v>875</v>
      </c>
      <c r="G35" s="136"/>
      <c r="H35" s="136"/>
      <c r="I35" s="136"/>
      <c r="J35" s="261" t="s">
        <v>875</v>
      </c>
      <c r="K35" s="136"/>
      <c r="L35" s="136"/>
      <c r="M35" s="136"/>
      <c r="N35" s="261" t="s">
        <v>875</v>
      </c>
      <c r="O35" s="176"/>
      <c r="P35" s="183"/>
      <c r="Q35" s="174"/>
      <c r="R35" s="173"/>
    </row>
    <row r="36" spans="1:18" s="75" customFormat="1" ht="36.75" customHeight="1">
      <c r="A36" s="82"/>
      <c r="B36" s="83" t="s">
        <v>772</v>
      </c>
      <c r="C36" s="176" t="s">
        <v>875</v>
      </c>
      <c r="D36" s="84" t="s">
        <v>875</v>
      </c>
      <c r="E36" s="148" t="s">
        <v>875</v>
      </c>
      <c r="F36" s="148" t="s">
        <v>875</v>
      </c>
      <c r="G36" s="136"/>
      <c r="H36" s="136"/>
      <c r="I36" s="136"/>
      <c r="J36" s="261" t="s">
        <v>875</v>
      </c>
      <c r="K36" s="136"/>
      <c r="L36" s="136"/>
      <c r="M36" s="136"/>
      <c r="N36" s="261" t="s">
        <v>875</v>
      </c>
      <c r="O36" s="176"/>
      <c r="P36" s="183"/>
      <c r="Q36" s="174"/>
      <c r="R36" s="173"/>
    </row>
    <row r="37" spans="1:18" s="75" customFormat="1" ht="36.75" customHeight="1">
      <c r="A37" s="82"/>
      <c r="B37" s="83" t="s">
        <v>773</v>
      </c>
      <c r="C37" s="176" t="s">
        <v>875</v>
      </c>
      <c r="D37" s="84" t="s">
        <v>875</v>
      </c>
      <c r="E37" s="148" t="s">
        <v>875</v>
      </c>
      <c r="F37" s="148" t="s">
        <v>875</v>
      </c>
      <c r="G37" s="136"/>
      <c r="H37" s="136"/>
      <c r="I37" s="136"/>
      <c r="J37" s="261" t="s">
        <v>875</v>
      </c>
      <c r="K37" s="136"/>
      <c r="L37" s="136"/>
      <c r="M37" s="136"/>
      <c r="N37" s="261" t="s">
        <v>875</v>
      </c>
      <c r="O37" s="176"/>
      <c r="P37" s="183"/>
      <c r="Q37" s="174"/>
      <c r="R37" s="173"/>
    </row>
    <row r="38" spans="1:18" s="75" customFormat="1" ht="36.75" customHeight="1">
      <c r="A38" s="82"/>
      <c r="B38" s="83" t="s">
        <v>774</v>
      </c>
      <c r="C38" s="176" t="s">
        <v>875</v>
      </c>
      <c r="D38" s="84" t="s">
        <v>875</v>
      </c>
      <c r="E38" s="148" t="s">
        <v>875</v>
      </c>
      <c r="F38" s="148" t="s">
        <v>875</v>
      </c>
      <c r="G38" s="136"/>
      <c r="H38" s="136"/>
      <c r="I38" s="136"/>
      <c r="J38" s="261" t="s">
        <v>875</v>
      </c>
      <c r="K38" s="136"/>
      <c r="L38" s="136"/>
      <c r="M38" s="136"/>
      <c r="N38" s="261" t="s">
        <v>875</v>
      </c>
      <c r="O38" s="176"/>
      <c r="P38" s="183"/>
      <c r="Q38" s="174"/>
      <c r="R38" s="173"/>
    </row>
    <row r="39" spans="1:18" s="75" customFormat="1" ht="36.75" customHeight="1">
      <c r="A39" s="82"/>
      <c r="B39" s="83" t="s">
        <v>775</v>
      </c>
      <c r="C39" s="176" t="s">
        <v>875</v>
      </c>
      <c r="D39" s="84" t="s">
        <v>875</v>
      </c>
      <c r="E39" s="148" t="s">
        <v>875</v>
      </c>
      <c r="F39" s="148" t="s">
        <v>875</v>
      </c>
      <c r="G39" s="136"/>
      <c r="H39" s="136"/>
      <c r="I39" s="136"/>
      <c r="J39" s="261" t="s">
        <v>875</v>
      </c>
      <c r="K39" s="136"/>
      <c r="L39" s="136"/>
      <c r="M39" s="136"/>
      <c r="N39" s="261" t="s">
        <v>875</v>
      </c>
      <c r="O39" s="176"/>
      <c r="P39" s="183"/>
      <c r="Q39" s="174"/>
      <c r="R39" s="173"/>
    </row>
    <row r="40" spans="1:18" s="75" customFormat="1" ht="36.75" customHeight="1">
      <c r="A40" s="82"/>
      <c r="B40" s="83" t="s">
        <v>776</v>
      </c>
      <c r="C40" s="176" t="s">
        <v>875</v>
      </c>
      <c r="D40" s="84" t="s">
        <v>875</v>
      </c>
      <c r="E40" s="148" t="s">
        <v>875</v>
      </c>
      <c r="F40" s="148" t="s">
        <v>875</v>
      </c>
      <c r="G40" s="136"/>
      <c r="H40" s="136"/>
      <c r="I40" s="136"/>
      <c r="J40" s="261" t="s">
        <v>875</v>
      </c>
      <c r="K40" s="136"/>
      <c r="L40" s="136"/>
      <c r="M40" s="136"/>
      <c r="N40" s="261" t="s">
        <v>875</v>
      </c>
      <c r="O40" s="176"/>
      <c r="P40" s="183"/>
      <c r="Q40" s="174"/>
      <c r="R40" s="173"/>
    </row>
    <row r="41" spans="1:18" s="75" customFormat="1" ht="36.75" customHeight="1">
      <c r="A41" s="82"/>
      <c r="B41" s="83" t="s">
        <v>777</v>
      </c>
      <c r="C41" s="176" t="s">
        <v>875</v>
      </c>
      <c r="D41" s="84" t="s">
        <v>875</v>
      </c>
      <c r="E41" s="148" t="s">
        <v>875</v>
      </c>
      <c r="F41" s="148" t="s">
        <v>875</v>
      </c>
      <c r="G41" s="136"/>
      <c r="H41" s="136"/>
      <c r="I41" s="136"/>
      <c r="J41" s="261" t="s">
        <v>875</v>
      </c>
      <c r="K41" s="136"/>
      <c r="L41" s="136"/>
      <c r="M41" s="136"/>
      <c r="N41" s="261" t="s">
        <v>875</v>
      </c>
      <c r="O41" s="176"/>
      <c r="P41" s="183"/>
      <c r="Q41" s="174"/>
      <c r="R41" s="173"/>
    </row>
    <row r="42" spans="1:18" s="75" customFormat="1" ht="36.75" customHeight="1">
      <c r="A42" s="82"/>
      <c r="B42" s="83" t="s">
        <v>778</v>
      </c>
      <c r="C42" s="176" t="s">
        <v>875</v>
      </c>
      <c r="D42" s="84" t="s">
        <v>875</v>
      </c>
      <c r="E42" s="148" t="s">
        <v>875</v>
      </c>
      <c r="F42" s="148" t="s">
        <v>875</v>
      </c>
      <c r="G42" s="136"/>
      <c r="H42" s="136"/>
      <c r="I42" s="136"/>
      <c r="J42" s="261" t="s">
        <v>875</v>
      </c>
      <c r="K42" s="136"/>
      <c r="L42" s="136"/>
      <c r="M42" s="136"/>
      <c r="N42" s="261" t="s">
        <v>875</v>
      </c>
      <c r="O42" s="176"/>
      <c r="P42" s="183"/>
      <c r="Q42" s="174"/>
      <c r="R42" s="173"/>
    </row>
    <row r="43" spans="1:18" s="75" customFormat="1" ht="36.75" customHeight="1">
      <c r="A43" s="82"/>
      <c r="B43" s="83" t="s">
        <v>779</v>
      </c>
      <c r="C43" s="176" t="s">
        <v>875</v>
      </c>
      <c r="D43" s="84" t="s">
        <v>875</v>
      </c>
      <c r="E43" s="148" t="s">
        <v>875</v>
      </c>
      <c r="F43" s="148" t="s">
        <v>875</v>
      </c>
      <c r="G43" s="136"/>
      <c r="H43" s="136"/>
      <c r="I43" s="136"/>
      <c r="J43" s="261" t="s">
        <v>875</v>
      </c>
      <c r="K43" s="136"/>
      <c r="L43" s="136"/>
      <c r="M43" s="136"/>
      <c r="N43" s="261" t="s">
        <v>875</v>
      </c>
      <c r="O43" s="176"/>
      <c r="P43" s="183"/>
      <c r="Q43" s="174"/>
      <c r="R43" s="173"/>
    </row>
    <row r="44" spans="1:18" s="75" customFormat="1" ht="36.75" customHeight="1">
      <c r="A44" s="82"/>
      <c r="B44" s="83" t="s">
        <v>780</v>
      </c>
      <c r="C44" s="176" t="s">
        <v>875</v>
      </c>
      <c r="D44" s="84" t="s">
        <v>875</v>
      </c>
      <c r="E44" s="148" t="s">
        <v>875</v>
      </c>
      <c r="F44" s="148" t="s">
        <v>875</v>
      </c>
      <c r="G44" s="136"/>
      <c r="H44" s="136"/>
      <c r="I44" s="136"/>
      <c r="J44" s="261" t="s">
        <v>875</v>
      </c>
      <c r="K44" s="136"/>
      <c r="L44" s="136"/>
      <c r="M44" s="136"/>
      <c r="N44" s="261" t="s">
        <v>875</v>
      </c>
      <c r="O44" s="176"/>
      <c r="P44" s="183"/>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6">
    <mergeCell ref="A1:P1"/>
    <mergeCell ref="A2:P2"/>
    <mergeCell ref="A3:C3"/>
    <mergeCell ref="D3:E3"/>
    <mergeCell ref="G3:H3"/>
    <mergeCell ref="I3:J3"/>
    <mergeCell ref="K3:L3"/>
    <mergeCell ref="M3:P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5:D45"/>
    <mergeCell ref="G45:M45"/>
    <mergeCell ref="N45:O45"/>
  </mergeCells>
  <conditionalFormatting sqref="N8:N44">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AI44"/>
  <sheetViews>
    <sheetView view="pageBreakPreview" zoomScale="40" zoomScaleNormal="50" zoomScaleSheetLayoutView="40" workbookViewId="0" topLeftCell="A1">
      <selection activeCell="T10" sqref="T10"/>
    </sheetView>
  </sheetViews>
  <sheetFormatPr defaultColWidth="9.140625" defaultRowHeight="12.75"/>
  <cols>
    <col min="1" max="1" width="10.140625" style="23" customWidth="1"/>
    <col min="2" max="2" width="13.7109375" style="23" hidden="1" customWidth="1"/>
    <col min="3" max="3" width="12.28125" style="23" customWidth="1"/>
    <col min="4" max="4" width="20.8515625" style="53" customWidth="1"/>
    <col min="5" max="5" width="34.57421875" style="23" customWidth="1"/>
    <col min="6" max="6" width="17.7109375" style="23" bestFit="1" customWidth="1"/>
    <col min="7" max="26" width="14.00390625" style="52" customWidth="1"/>
    <col min="27" max="27" width="14.8515625" style="54" customWidth="1"/>
    <col min="28" max="28" width="14.140625" style="55" customWidth="1"/>
    <col min="29" max="29" width="17.00390625" style="23" customWidth="1"/>
    <col min="30" max="33" width="9.140625" style="52" customWidth="1"/>
    <col min="34" max="34" width="8.421875" style="172" bestFit="1" customWidth="1"/>
    <col min="35" max="35" width="7.7109375" style="170" bestFit="1" customWidth="1"/>
    <col min="36" max="16384" width="9.140625" style="52" customWidth="1"/>
  </cols>
  <sheetData>
    <row r="1" spans="1:35" s="10" customFormat="1" ht="69.75" customHeight="1">
      <c r="A1" s="532" t="s">
        <v>701</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H1" s="172"/>
      <c r="AI1" s="170"/>
    </row>
    <row r="2" spans="1:35" s="10" customFormat="1" ht="36.75" customHeight="1">
      <c r="A2" s="533" t="s">
        <v>648</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H2" s="172"/>
      <c r="AI2" s="170"/>
    </row>
    <row r="3" spans="1:35" s="64" customFormat="1" ht="23.25" customHeight="1">
      <c r="A3" s="493" t="s">
        <v>96</v>
      </c>
      <c r="B3" s="493"/>
      <c r="C3" s="493"/>
      <c r="D3" s="493"/>
      <c r="E3" s="494" t="s">
        <v>265</v>
      </c>
      <c r="F3" s="494"/>
      <c r="G3" s="62"/>
      <c r="H3" s="62"/>
      <c r="I3" s="62"/>
      <c r="J3" s="62"/>
      <c r="K3" s="62"/>
      <c r="L3" s="530" t="s">
        <v>793</v>
      </c>
      <c r="M3" s="530"/>
      <c r="N3" s="530"/>
      <c r="O3" s="497" t="s">
        <v>676</v>
      </c>
      <c r="P3" s="531"/>
      <c r="Q3" s="531"/>
      <c r="R3" s="531"/>
      <c r="S3" s="62"/>
      <c r="T3" s="63"/>
      <c r="U3" s="493"/>
      <c r="V3" s="493"/>
      <c r="W3" s="493" t="s">
        <v>794</v>
      </c>
      <c r="X3" s="493"/>
      <c r="Y3" s="496">
        <v>350</v>
      </c>
      <c r="Z3" s="496"/>
      <c r="AA3" s="496"/>
      <c r="AB3" s="496"/>
      <c r="AC3" s="496"/>
      <c r="AH3" s="172"/>
      <c r="AI3" s="170"/>
    </row>
    <row r="4" spans="1:35" s="64" customFormat="1" ht="23.25" customHeight="1">
      <c r="A4" s="498" t="s">
        <v>98</v>
      </c>
      <c r="B4" s="498"/>
      <c r="C4" s="498"/>
      <c r="D4" s="498"/>
      <c r="E4" s="499" t="s">
        <v>677</v>
      </c>
      <c r="F4" s="499"/>
      <c r="G4" s="65"/>
      <c r="H4" s="65"/>
      <c r="I4" s="65"/>
      <c r="J4" s="65"/>
      <c r="K4" s="65"/>
      <c r="L4" s="65"/>
      <c r="M4" s="65"/>
      <c r="N4" s="65"/>
      <c r="O4" s="65"/>
      <c r="P4" s="65"/>
      <c r="Q4" s="65"/>
      <c r="R4" s="65"/>
      <c r="S4" s="65"/>
      <c r="T4" s="65"/>
      <c r="U4" s="498"/>
      <c r="V4" s="498"/>
      <c r="W4" s="498" t="s">
        <v>94</v>
      </c>
      <c r="X4" s="498"/>
      <c r="Y4" s="508" t="s">
        <v>785</v>
      </c>
      <c r="Z4" s="508"/>
      <c r="AA4" s="508"/>
      <c r="AB4" s="508"/>
      <c r="AC4" s="508"/>
      <c r="AH4" s="172"/>
      <c r="AI4" s="170"/>
    </row>
    <row r="5" spans="1:35"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61"/>
      <c r="Z5" s="61"/>
      <c r="AA5" s="502">
        <v>41805.68095462963</v>
      </c>
      <c r="AB5" s="502"/>
      <c r="AC5" s="502"/>
      <c r="AH5" s="172"/>
      <c r="AI5" s="170"/>
    </row>
    <row r="6" spans="1:29" ht="22.5" customHeight="1">
      <c r="A6" s="489" t="s">
        <v>5</v>
      </c>
      <c r="B6" s="507"/>
      <c r="C6" s="489" t="s">
        <v>81</v>
      </c>
      <c r="D6" s="489" t="s">
        <v>18</v>
      </c>
      <c r="E6" s="489" t="s">
        <v>6</v>
      </c>
      <c r="F6" s="489" t="s">
        <v>315</v>
      </c>
      <c r="G6" s="534" t="s">
        <v>19</v>
      </c>
      <c r="H6" s="534"/>
      <c r="I6" s="534"/>
      <c r="J6" s="534"/>
      <c r="K6" s="534"/>
      <c r="L6" s="534"/>
      <c r="M6" s="534"/>
      <c r="N6" s="534"/>
      <c r="O6" s="534"/>
      <c r="P6" s="534"/>
      <c r="Q6" s="534"/>
      <c r="R6" s="534"/>
      <c r="S6" s="534"/>
      <c r="T6" s="534"/>
      <c r="U6" s="534"/>
      <c r="V6" s="534"/>
      <c r="W6" s="534"/>
      <c r="X6" s="534"/>
      <c r="Y6" s="534"/>
      <c r="Z6" s="534"/>
      <c r="AA6" s="506" t="s">
        <v>7</v>
      </c>
      <c r="AB6" s="504" t="s">
        <v>114</v>
      </c>
      <c r="AC6" s="489" t="s">
        <v>8</v>
      </c>
    </row>
    <row r="7" spans="1:29" ht="54.75" customHeight="1">
      <c r="A7" s="490"/>
      <c r="B7" s="507"/>
      <c r="C7" s="490"/>
      <c r="D7" s="490"/>
      <c r="E7" s="490"/>
      <c r="F7" s="490"/>
      <c r="G7" s="262">
        <v>270</v>
      </c>
      <c r="H7" s="262">
        <v>300</v>
      </c>
      <c r="I7" s="262">
        <v>310</v>
      </c>
      <c r="J7" s="262">
        <v>330</v>
      </c>
      <c r="K7" s="262">
        <v>350</v>
      </c>
      <c r="L7" s="262">
        <v>360</v>
      </c>
      <c r="M7" s="262">
        <v>370</v>
      </c>
      <c r="N7" s="262">
        <v>380</v>
      </c>
      <c r="O7" s="262">
        <v>390</v>
      </c>
      <c r="P7" s="262">
        <v>395</v>
      </c>
      <c r="Q7" s="262">
        <v>400</v>
      </c>
      <c r="R7" s="262">
        <v>405</v>
      </c>
      <c r="S7" s="262">
        <v>410</v>
      </c>
      <c r="T7" s="262">
        <v>415</v>
      </c>
      <c r="U7" s="262">
        <v>420</v>
      </c>
      <c r="V7" s="262">
        <v>425</v>
      </c>
      <c r="W7" s="262">
        <v>430</v>
      </c>
      <c r="X7" s="262">
        <v>435</v>
      </c>
      <c r="Y7" s="262">
        <v>440</v>
      </c>
      <c r="Z7" s="262">
        <v>445</v>
      </c>
      <c r="AA7" s="506"/>
      <c r="AB7" s="504"/>
      <c r="AC7" s="490"/>
    </row>
    <row r="8" spans="1:35" s="18" customFormat="1" ht="54" customHeight="1" thickBot="1">
      <c r="A8" s="387">
        <v>1</v>
      </c>
      <c r="B8" s="388" t="s">
        <v>510</v>
      </c>
      <c r="C8" s="389">
        <v>227</v>
      </c>
      <c r="D8" s="390">
        <v>34523</v>
      </c>
      <c r="E8" s="391" t="s">
        <v>687</v>
      </c>
      <c r="F8" s="391" t="s">
        <v>686</v>
      </c>
      <c r="G8" s="392"/>
      <c r="H8" s="393"/>
      <c r="I8" s="392"/>
      <c r="J8" s="394"/>
      <c r="K8" s="392"/>
      <c r="L8" s="394"/>
      <c r="M8" s="392"/>
      <c r="N8" s="394" t="s">
        <v>879</v>
      </c>
      <c r="O8" s="392" t="s">
        <v>692</v>
      </c>
      <c r="P8" s="394" t="s">
        <v>692</v>
      </c>
      <c r="Q8" s="392" t="s">
        <v>692</v>
      </c>
      <c r="R8" s="394" t="s">
        <v>880</v>
      </c>
      <c r="S8" s="392"/>
      <c r="T8" s="394"/>
      <c r="U8" s="392"/>
      <c r="V8" s="394"/>
      <c r="W8" s="392"/>
      <c r="X8" s="394"/>
      <c r="Y8" s="392"/>
      <c r="Z8" s="394"/>
      <c r="AA8" s="395">
        <v>380</v>
      </c>
      <c r="AB8" s="396"/>
      <c r="AC8" s="397"/>
      <c r="AH8" s="172"/>
      <c r="AI8" s="170"/>
    </row>
    <row r="9" spans="1:35" s="18" customFormat="1" ht="54" customHeight="1">
      <c r="A9" s="374">
        <v>2</v>
      </c>
      <c r="B9" s="375" t="s">
        <v>511</v>
      </c>
      <c r="C9" s="376">
        <v>244</v>
      </c>
      <c r="D9" s="377">
        <v>34051</v>
      </c>
      <c r="E9" s="378" t="s">
        <v>688</v>
      </c>
      <c r="F9" s="378" t="s">
        <v>686</v>
      </c>
      <c r="G9" s="379"/>
      <c r="H9" s="380" t="s">
        <v>879</v>
      </c>
      <c r="I9" s="379" t="s">
        <v>692</v>
      </c>
      <c r="J9" s="381" t="s">
        <v>879</v>
      </c>
      <c r="K9" s="379" t="s">
        <v>881</v>
      </c>
      <c r="L9" s="381"/>
      <c r="M9" s="379"/>
      <c r="N9" s="381"/>
      <c r="O9" s="379"/>
      <c r="P9" s="381"/>
      <c r="Q9" s="379"/>
      <c r="R9" s="381"/>
      <c r="S9" s="379"/>
      <c r="T9" s="381"/>
      <c r="U9" s="382"/>
      <c r="V9" s="383"/>
      <c r="W9" s="382"/>
      <c r="X9" s="383"/>
      <c r="Y9" s="382"/>
      <c r="Z9" s="383"/>
      <c r="AA9" s="384">
        <v>330</v>
      </c>
      <c r="AB9" s="385"/>
      <c r="AC9" s="386"/>
      <c r="AH9" s="172"/>
      <c r="AI9" s="170"/>
    </row>
    <row r="10" spans="1:35" s="18" customFormat="1" ht="54" customHeight="1">
      <c r="A10" s="198" t="s">
        <v>692</v>
      </c>
      <c r="B10" s="135" t="s">
        <v>509</v>
      </c>
      <c r="C10" s="364">
        <v>224</v>
      </c>
      <c r="D10" s="365">
        <v>34483</v>
      </c>
      <c r="E10" s="366" t="s">
        <v>831</v>
      </c>
      <c r="F10" s="366" t="s">
        <v>686</v>
      </c>
      <c r="G10" s="190"/>
      <c r="H10" s="191"/>
      <c r="I10" s="190"/>
      <c r="J10" s="192"/>
      <c r="K10" s="190"/>
      <c r="L10" s="192"/>
      <c r="M10" s="190"/>
      <c r="N10" s="192"/>
      <c r="O10" s="190"/>
      <c r="P10" s="192"/>
      <c r="Q10" s="190" t="s">
        <v>881</v>
      </c>
      <c r="R10" s="192"/>
      <c r="S10" s="190"/>
      <c r="T10" s="192"/>
      <c r="U10" s="190"/>
      <c r="V10" s="192"/>
      <c r="W10" s="190"/>
      <c r="X10" s="192"/>
      <c r="Y10" s="190"/>
      <c r="Z10" s="192"/>
      <c r="AA10" s="153" t="s">
        <v>882</v>
      </c>
      <c r="AB10" s="185"/>
      <c r="AC10" s="67"/>
      <c r="AH10" s="172"/>
      <c r="AI10" s="170"/>
    </row>
    <row r="11" spans="1:35" s="18" customFormat="1" ht="54" customHeight="1">
      <c r="A11" s="198"/>
      <c r="B11" s="135" t="s">
        <v>512</v>
      </c>
      <c r="C11" s="364" t="s">
        <v>875</v>
      </c>
      <c r="D11" s="365" t="s">
        <v>875</v>
      </c>
      <c r="E11" s="366" t="s">
        <v>875</v>
      </c>
      <c r="F11" s="366" t="s">
        <v>875</v>
      </c>
      <c r="G11" s="190"/>
      <c r="H11" s="191"/>
      <c r="I11" s="190"/>
      <c r="J11" s="192"/>
      <c r="K11" s="190"/>
      <c r="L11" s="192"/>
      <c r="M11" s="190"/>
      <c r="N11" s="192"/>
      <c r="O11" s="190"/>
      <c r="P11" s="192"/>
      <c r="Q11" s="190"/>
      <c r="R11" s="192"/>
      <c r="S11" s="190"/>
      <c r="T11" s="192"/>
      <c r="U11" s="190"/>
      <c r="V11" s="192"/>
      <c r="W11" s="190"/>
      <c r="X11" s="192"/>
      <c r="Y11" s="190"/>
      <c r="Z11" s="192"/>
      <c r="AA11" s="153"/>
      <c r="AB11" s="185"/>
      <c r="AC11" s="67"/>
      <c r="AH11" s="172"/>
      <c r="AI11" s="170"/>
    </row>
    <row r="12" spans="1:35" s="18" customFormat="1" ht="54" customHeight="1">
      <c r="A12" s="198"/>
      <c r="B12" s="135" t="s">
        <v>513</v>
      </c>
      <c r="C12" s="364" t="s">
        <v>875</v>
      </c>
      <c r="D12" s="365" t="s">
        <v>875</v>
      </c>
      <c r="E12" s="366" t="s">
        <v>875</v>
      </c>
      <c r="F12" s="366" t="s">
        <v>875</v>
      </c>
      <c r="G12" s="190"/>
      <c r="H12" s="191"/>
      <c r="I12" s="190"/>
      <c r="J12" s="192"/>
      <c r="K12" s="190"/>
      <c r="L12" s="192"/>
      <c r="M12" s="190"/>
      <c r="N12" s="192"/>
      <c r="O12" s="190"/>
      <c r="P12" s="192"/>
      <c r="Q12" s="190"/>
      <c r="R12" s="192"/>
      <c r="S12" s="190"/>
      <c r="T12" s="192"/>
      <c r="U12" s="194"/>
      <c r="V12" s="193"/>
      <c r="W12" s="194"/>
      <c r="X12" s="193"/>
      <c r="Y12" s="194"/>
      <c r="Z12" s="193"/>
      <c r="AA12" s="153"/>
      <c r="AB12" s="185"/>
      <c r="AC12" s="67"/>
      <c r="AH12" s="172"/>
      <c r="AI12" s="170"/>
    </row>
    <row r="13" spans="1:35" s="18" customFormat="1" ht="54" customHeight="1">
      <c r="A13" s="198"/>
      <c r="B13" s="135" t="s">
        <v>514</v>
      </c>
      <c r="C13" s="364" t="s">
        <v>875</v>
      </c>
      <c r="D13" s="365" t="s">
        <v>875</v>
      </c>
      <c r="E13" s="366" t="s">
        <v>875</v>
      </c>
      <c r="F13" s="366" t="s">
        <v>875</v>
      </c>
      <c r="G13" s="190"/>
      <c r="H13" s="191"/>
      <c r="I13" s="190"/>
      <c r="J13" s="192"/>
      <c r="K13" s="190"/>
      <c r="L13" s="192"/>
      <c r="M13" s="190"/>
      <c r="N13" s="192"/>
      <c r="O13" s="190"/>
      <c r="P13" s="192"/>
      <c r="Q13" s="190"/>
      <c r="R13" s="192"/>
      <c r="S13" s="190"/>
      <c r="T13" s="192"/>
      <c r="U13" s="194"/>
      <c r="V13" s="193"/>
      <c r="W13" s="194"/>
      <c r="X13" s="193"/>
      <c r="Y13" s="194"/>
      <c r="Z13" s="193"/>
      <c r="AA13" s="153"/>
      <c r="AB13" s="185"/>
      <c r="AC13" s="67"/>
      <c r="AH13" s="172"/>
      <c r="AI13" s="170"/>
    </row>
    <row r="14" spans="1:35" s="18" customFormat="1" ht="54" customHeight="1">
      <c r="A14" s="198"/>
      <c r="B14" s="135" t="s">
        <v>515</v>
      </c>
      <c r="C14" s="364" t="s">
        <v>875</v>
      </c>
      <c r="D14" s="365" t="s">
        <v>875</v>
      </c>
      <c r="E14" s="366" t="s">
        <v>875</v>
      </c>
      <c r="F14" s="366" t="s">
        <v>875</v>
      </c>
      <c r="G14" s="190"/>
      <c r="H14" s="191"/>
      <c r="I14" s="190"/>
      <c r="J14" s="192"/>
      <c r="K14" s="190"/>
      <c r="L14" s="192"/>
      <c r="M14" s="190"/>
      <c r="N14" s="192"/>
      <c r="O14" s="190"/>
      <c r="P14" s="192"/>
      <c r="Q14" s="190"/>
      <c r="R14" s="192"/>
      <c r="S14" s="190"/>
      <c r="T14" s="192"/>
      <c r="U14" s="194"/>
      <c r="V14" s="193"/>
      <c r="W14" s="194"/>
      <c r="X14" s="193"/>
      <c r="Y14" s="194"/>
      <c r="Z14" s="193"/>
      <c r="AA14" s="153"/>
      <c r="AB14" s="185"/>
      <c r="AC14" s="67"/>
      <c r="AH14" s="172"/>
      <c r="AI14" s="170"/>
    </row>
    <row r="15" spans="1:35" s="18" customFormat="1" ht="54" customHeight="1">
      <c r="A15" s="198"/>
      <c r="B15" s="135" t="s">
        <v>516</v>
      </c>
      <c r="C15" s="176" t="s">
        <v>875</v>
      </c>
      <c r="D15" s="200" t="s">
        <v>875</v>
      </c>
      <c r="E15" s="201" t="s">
        <v>875</v>
      </c>
      <c r="F15" s="201" t="s">
        <v>875</v>
      </c>
      <c r="G15" s="190"/>
      <c r="H15" s="191"/>
      <c r="I15" s="190"/>
      <c r="J15" s="192"/>
      <c r="K15" s="190"/>
      <c r="L15" s="192"/>
      <c r="M15" s="190"/>
      <c r="N15" s="192"/>
      <c r="O15" s="190"/>
      <c r="P15" s="192"/>
      <c r="Q15" s="190"/>
      <c r="R15" s="192"/>
      <c r="S15" s="190"/>
      <c r="T15" s="192"/>
      <c r="U15" s="194"/>
      <c r="V15" s="193"/>
      <c r="W15" s="194"/>
      <c r="X15" s="193"/>
      <c r="Y15" s="194"/>
      <c r="Z15" s="193"/>
      <c r="AA15" s="153"/>
      <c r="AB15" s="185"/>
      <c r="AC15" s="67"/>
      <c r="AH15" s="172"/>
      <c r="AI15" s="170"/>
    </row>
    <row r="16" spans="1:35" s="18" customFormat="1" ht="54" customHeight="1">
      <c r="A16" s="198"/>
      <c r="B16" s="135" t="s">
        <v>517</v>
      </c>
      <c r="C16" s="176" t="s">
        <v>875</v>
      </c>
      <c r="D16" s="200" t="s">
        <v>875</v>
      </c>
      <c r="E16" s="201" t="s">
        <v>875</v>
      </c>
      <c r="F16" s="201" t="s">
        <v>875</v>
      </c>
      <c r="G16" s="190"/>
      <c r="H16" s="191"/>
      <c r="I16" s="190"/>
      <c r="J16" s="192"/>
      <c r="K16" s="190"/>
      <c r="L16" s="192"/>
      <c r="M16" s="190"/>
      <c r="N16" s="192"/>
      <c r="O16" s="190"/>
      <c r="P16" s="192"/>
      <c r="Q16" s="190"/>
      <c r="R16" s="192"/>
      <c r="S16" s="190"/>
      <c r="T16" s="192"/>
      <c r="U16" s="194"/>
      <c r="V16" s="193"/>
      <c r="W16" s="194"/>
      <c r="X16" s="193"/>
      <c r="Y16" s="194"/>
      <c r="Z16" s="193"/>
      <c r="AA16" s="153"/>
      <c r="AB16" s="185"/>
      <c r="AC16" s="67"/>
      <c r="AH16" s="172"/>
      <c r="AI16" s="170"/>
    </row>
    <row r="17" spans="1:35" s="18" customFormat="1" ht="54" customHeight="1">
      <c r="A17" s="198"/>
      <c r="B17" s="135" t="s">
        <v>518</v>
      </c>
      <c r="C17" s="176" t="s">
        <v>875</v>
      </c>
      <c r="D17" s="200" t="s">
        <v>875</v>
      </c>
      <c r="E17" s="201" t="s">
        <v>875</v>
      </c>
      <c r="F17" s="201" t="s">
        <v>875</v>
      </c>
      <c r="G17" s="190"/>
      <c r="H17" s="191"/>
      <c r="I17" s="190"/>
      <c r="J17" s="192"/>
      <c r="K17" s="190"/>
      <c r="L17" s="192"/>
      <c r="M17" s="190"/>
      <c r="N17" s="192"/>
      <c r="O17" s="190"/>
      <c r="P17" s="192"/>
      <c r="Q17" s="190"/>
      <c r="R17" s="192"/>
      <c r="S17" s="190"/>
      <c r="T17" s="192"/>
      <c r="U17" s="194"/>
      <c r="V17" s="193"/>
      <c r="W17" s="194"/>
      <c r="X17" s="193"/>
      <c r="Y17" s="194"/>
      <c r="Z17" s="193"/>
      <c r="AA17" s="153"/>
      <c r="AB17" s="185"/>
      <c r="AC17" s="67"/>
      <c r="AH17" s="172"/>
      <c r="AI17" s="170"/>
    </row>
    <row r="18" spans="1:35" s="18" customFormat="1" ht="54" customHeight="1">
      <c r="A18" s="198"/>
      <c r="B18" s="135" t="s">
        <v>519</v>
      </c>
      <c r="C18" s="176" t="s">
        <v>875</v>
      </c>
      <c r="D18" s="200" t="s">
        <v>875</v>
      </c>
      <c r="E18" s="201" t="s">
        <v>875</v>
      </c>
      <c r="F18" s="201" t="s">
        <v>875</v>
      </c>
      <c r="G18" s="190"/>
      <c r="H18" s="191"/>
      <c r="I18" s="190"/>
      <c r="J18" s="192"/>
      <c r="K18" s="190"/>
      <c r="L18" s="192"/>
      <c r="M18" s="190"/>
      <c r="N18" s="192"/>
      <c r="O18" s="190"/>
      <c r="P18" s="192"/>
      <c r="Q18" s="190"/>
      <c r="R18" s="192"/>
      <c r="S18" s="190"/>
      <c r="T18" s="192"/>
      <c r="U18" s="194"/>
      <c r="V18" s="193"/>
      <c r="W18" s="194"/>
      <c r="X18" s="193"/>
      <c r="Y18" s="194"/>
      <c r="Z18" s="193"/>
      <c r="AA18" s="153"/>
      <c r="AB18" s="185"/>
      <c r="AC18" s="67"/>
      <c r="AH18" s="172"/>
      <c r="AI18" s="170"/>
    </row>
    <row r="19" spans="1:35" s="18" customFormat="1" ht="54" customHeight="1">
      <c r="A19" s="198"/>
      <c r="B19" s="135" t="s">
        <v>520</v>
      </c>
      <c r="C19" s="176" t="s">
        <v>875</v>
      </c>
      <c r="D19" s="200" t="s">
        <v>875</v>
      </c>
      <c r="E19" s="201" t="s">
        <v>875</v>
      </c>
      <c r="F19" s="201" t="s">
        <v>875</v>
      </c>
      <c r="G19" s="190"/>
      <c r="H19" s="191"/>
      <c r="I19" s="190"/>
      <c r="J19" s="192"/>
      <c r="K19" s="190"/>
      <c r="L19" s="192"/>
      <c r="M19" s="190"/>
      <c r="N19" s="192"/>
      <c r="O19" s="190"/>
      <c r="P19" s="192"/>
      <c r="Q19" s="190"/>
      <c r="R19" s="192"/>
      <c r="S19" s="190"/>
      <c r="T19" s="192"/>
      <c r="U19" s="194"/>
      <c r="V19" s="193"/>
      <c r="W19" s="194"/>
      <c r="X19" s="193"/>
      <c r="Y19" s="194"/>
      <c r="Z19" s="193"/>
      <c r="AA19" s="153"/>
      <c r="AB19" s="185"/>
      <c r="AC19" s="67"/>
      <c r="AH19" s="172"/>
      <c r="AI19" s="170"/>
    </row>
    <row r="20" spans="1:35" s="18" customFormat="1" ht="54" customHeight="1">
      <c r="A20" s="198"/>
      <c r="B20" s="135" t="s">
        <v>521</v>
      </c>
      <c r="C20" s="176" t="s">
        <v>875</v>
      </c>
      <c r="D20" s="200" t="s">
        <v>875</v>
      </c>
      <c r="E20" s="201" t="s">
        <v>875</v>
      </c>
      <c r="F20" s="201" t="s">
        <v>875</v>
      </c>
      <c r="G20" s="190"/>
      <c r="H20" s="191"/>
      <c r="I20" s="190"/>
      <c r="J20" s="192"/>
      <c r="K20" s="190"/>
      <c r="L20" s="192"/>
      <c r="M20" s="190"/>
      <c r="N20" s="192"/>
      <c r="O20" s="190"/>
      <c r="P20" s="192"/>
      <c r="Q20" s="190"/>
      <c r="R20" s="192"/>
      <c r="S20" s="190"/>
      <c r="T20" s="192"/>
      <c r="U20" s="194"/>
      <c r="V20" s="193"/>
      <c r="W20" s="194"/>
      <c r="X20" s="193"/>
      <c r="Y20" s="194"/>
      <c r="Z20" s="193"/>
      <c r="AA20" s="153"/>
      <c r="AB20" s="185"/>
      <c r="AC20" s="67"/>
      <c r="AH20" s="172"/>
      <c r="AI20" s="170"/>
    </row>
    <row r="21" spans="1:35" s="18" customFormat="1" ht="54" customHeight="1">
      <c r="A21" s="198"/>
      <c r="B21" s="135" t="s">
        <v>522</v>
      </c>
      <c r="C21" s="176" t="s">
        <v>875</v>
      </c>
      <c r="D21" s="200" t="s">
        <v>875</v>
      </c>
      <c r="E21" s="201" t="s">
        <v>875</v>
      </c>
      <c r="F21" s="201" t="s">
        <v>875</v>
      </c>
      <c r="G21" s="190"/>
      <c r="H21" s="191"/>
      <c r="I21" s="190"/>
      <c r="J21" s="192"/>
      <c r="K21" s="190"/>
      <c r="L21" s="192"/>
      <c r="M21" s="190"/>
      <c r="N21" s="192"/>
      <c r="O21" s="190"/>
      <c r="P21" s="192"/>
      <c r="Q21" s="190"/>
      <c r="R21" s="192"/>
      <c r="S21" s="190"/>
      <c r="T21" s="192"/>
      <c r="U21" s="194"/>
      <c r="V21" s="193"/>
      <c r="W21" s="194"/>
      <c r="X21" s="193"/>
      <c r="Y21" s="194"/>
      <c r="Z21" s="193"/>
      <c r="AA21" s="153"/>
      <c r="AB21" s="185"/>
      <c r="AC21" s="67"/>
      <c r="AH21" s="172"/>
      <c r="AI21" s="170"/>
    </row>
    <row r="22" spans="1:35" s="18" customFormat="1" ht="54" customHeight="1">
      <c r="A22" s="198"/>
      <c r="B22" s="135" t="s">
        <v>523</v>
      </c>
      <c r="C22" s="176" t="s">
        <v>875</v>
      </c>
      <c r="D22" s="200" t="s">
        <v>875</v>
      </c>
      <c r="E22" s="201" t="s">
        <v>875</v>
      </c>
      <c r="F22" s="201" t="s">
        <v>875</v>
      </c>
      <c r="G22" s="190"/>
      <c r="H22" s="191"/>
      <c r="I22" s="190"/>
      <c r="J22" s="192"/>
      <c r="K22" s="190"/>
      <c r="L22" s="192"/>
      <c r="M22" s="190"/>
      <c r="N22" s="192"/>
      <c r="O22" s="190"/>
      <c r="P22" s="192"/>
      <c r="Q22" s="190"/>
      <c r="R22" s="192"/>
      <c r="S22" s="190"/>
      <c r="T22" s="192"/>
      <c r="U22" s="194"/>
      <c r="V22" s="193"/>
      <c r="W22" s="194"/>
      <c r="X22" s="193"/>
      <c r="Y22" s="194"/>
      <c r="Z22" s="193"/>
      <c r="AA22" s="153"/>
      <c r="AB22" s="185"/>
      <c r="AC22" s="67"/>
      <c r="AH22" s="172"/>
      <c r="AI22" s="170"/>
    </row>
    <row r="23" spans="1:35" s="18" customFormat="1" ht="54" customHeight="1">
      <c r="A23" s="198"/>
      <c r="B23" s="135" t="s">
        <v>524</v>
      </c>
      <c r="C23" s="176" t="s">
        <v>875</v>
      </c>
      <c r="D23" s="200" t="s">
        <v>875</v>
      </c>
      <c r="E23" s="201" t="s">
        <v>875</v>
      </c>
      <c r="F23" s="201" t="s">
        <v>875</v>
      </c>
      <c r="G23" s="190"/>
      <c r="H23" s="191"/>
      <c r="I23" s="190"/>
      <c r="J23" s="192"/>
      <c r="K23" s="190"/>
      <c r="L23" s="192"/>
      <c r="M23" s="190"/>
      <c r="N23" s="192"/>
      <c r="O23" s="190"/>
      <c r="P23" s="192"/>
      <c r="Q23" s="190"/>
      <c r="R23" s="192"/>
      <c r="S23" s="190"/>
      <c r="T23" s="192"/>
      <c r="U23" s="194"/>
      <c r="V23" s="193"/>
      <c r="W23" s="194"/>
      <c r="X23" s="193"/>
      <c r="Y23" s="194"/>
      <c r="Z23" s="193"/>
      <c r="AA23" s="153"/>
      <c r="AB23" s="185"/>
      <c r="AC23" s="67"/>
      <c r="AH23" s="172"/>
      <c r="AI23" s="170"/>
    </row>
    <row r="24" spans="1:35" s="18" customFormat="1" ht="54" customHeight="1">
      <c r="A24" s="198"/>
      <c r="B24" s="135" t="s">
        <v>525</v>
      </c>
      <c r="C24" s="176" t="s">
        <v>875</v>
      </c>
      <c r="D24" s="200" t="s">
        <v>875</v>
      </c>
      <c r="E24" s="201" t="s">
        <v>875</v>
      </c>
      <c r="F24" s="201" t="s">
        <v>875</v>
      </c>
      <c r="G24" s="190"/>
      <c r="H24" s="191"/>
      <c r="I24" s="190"/>
      <c r="J24" s="192"/>
      <c r="K24" s="190"/>
      <c r="L24" s="192"/>
      <c r="M24" s="190"/>
      <c r="N24" s="192"/>
      <c r="O24" s="190"/>
      <c r="P24" s="192"/>
      <c r="Q24" s="190"/>
      <c r="R24" s="192"/>
      <c r="S24" s="190"/>
      <c r="T24" s="192"/>
      <c r="U24" s="194"/>
      <c r="V24" s="193"/>
      <c r="W24" s="194"/>
      <c r="X24" s="193"/>
      <c r="Y24" s="194"/>
      <c r="Z24" s="193"/>
      <c r="AA24" s="153"/>
      <c r="AB24" s="185"/>
      <c r="AC24" s="67"/>
      <c r="AH24" s="172"/>
      <c r="AI24" s="170"/>
    </row>
    <row r="25" spans="1:35" s="18" customFormat="1" ht="54" customHeight="1">
      <c r="A25" s="198"/>
      <c r="B25" s="135" t="s">
        <v>526</v>
      </c>
      <c r="C25" s="176" t="s">
        <v>875</v>
      </c>
      <c r="D25" s="200" t="s">
        <v>875</v>
      </c>
      <c r="E25" s="201" t="s">
        <v>875</v>
      </c>
      <c r="F25" s="201" t="s">
        <v>875</v>
      </c>
      <c r="G25" s="190"/>
      <c r="H25" s="191"/>
      <c r="I25" s="190"/>
      <c r="J25" s="192"/>
      <c r="K25" s="190"/>
      <c r="L25" s="192"/>
      <c r="M25" s="190"/>
      <c r="N25" s="192"/>
      <c r="O25" s="190"/>
      <c r="P25" s="192"/>
      <c r="Q25" s="190"/>
      <c r="R25" s="192"/>
      <c r="S25" s="190"/>
      <c r="T25" s="192"/>
      <c r="U25" s="194"/>
      <c r="V25" s="193"/>
      <c r="W25" s="194"/>
      <c r="X25" s="193"/>
      <c r="Y25" s="194"/>
      <c r="Z25" s="193"/>
      <c r="AA25" s="153"/>
      <c r="AB25" s="185"/>
      <c r="AC25" s="67"/>
      <c r="AH25" s="172"/>
      <c r="AI25" s="170"/>
    </row>
    <row r="26" spans="1:35" s="18" customFormat="1" ht="54" customHeight="1">
      <c r="A26" s="198"/>
      <c r="B26" s="135" t="s">
        <v>527</v>
      </c>
      <c r="C26" s="176" t="s">
        <v>875</v>
      </c>
      <c r="D26" s="200" t="s">
        <v>875</v>
      </c>
      <c r="E26" s="201" t="s">
        <v>875</v>
      </c>
      <c r="F26" s="201" t="s">
        <v>875</v>
      </c>
      <c r="G26" s="190"/>
      <c r="H26" s="191"/>
      <c r="I26" s="190"/>
      <c r="J26" s="192"/>
      <c r="K26" s="190"/>
      <c r="L26" s="192"/>
      <c r="M26" s="190"/>
      <c r="N26" s="192"/>
      <c r="O26" s="190"/>
      <c r="P26" s="192"/>
      <c r="Q26" s="190"/>
      <c r="R26" s="192"/>
      <c r="S26" s="190"/>
      <c r="T26" s="192"/>
      <c r="U26" s="194"/>
      <c r="V26" s="193"/>
      <c r="W26" s="194"/>
      <c r="X26" s="193"/>
      <c r="Y26" s="194"/>
      <c r="Z26" s="193"/>
      <c r="AA26" s="153"/>
      <c r="AB26" s="185"/>
      <c r="AC26" s="67"/>
      <c r="AH26" s="172"/>
      <c r="AI26" s="170"/>
    </row>
    <row r="27" spans="1:35" s="18" customFormat="1" ht="54" customHeight="1">
      <c r="A27" s="198"/>
      <c r="B27" s="135" t="s">
        <v>528</v>
      </c>
      <c r="C27" s="176" t="s">
        <v>875</v>
      </c>
      <c r="D27" s="200" t="s">
        <v>875</v>
      </c>
      <c r="E27" s="201" t="s">
        <v>875</v>
      </c>
      <c r="F27" s="201" t="s">
        <v>875</v>
      </c>
      <c r="G27" s="190"/>
      <c r="H27" s="191"/>
      <c r="I27" s="190"/>
      <c r="J27" s="192"/>
      <c r="K27" s="190"/>
      <c r="L27" s="192"/>
      <c r="M27" s="190"/>
      <c r="N27" s="192"/>
      <c r="O27" s="190"/>
      <c r="P27" s="192"/>
      <c r="Q27" s="190"/>
      <c r="R27" s="192"/>
      <c r="S27" s="190"/>
      <c r="T27" s="192"/>
      <c r="U27" s="194"/>
      <c r="V27" s="193"/>
      <c r="W27" s="194"/>
      <c r="X27" s="193"/>
      <c r="Y27" s="194"/>
      <c r="Z27" s="193"/>
      <c r="AA27" s="153"/>
      <c r="AB27" s="185"/>
      <c r="AC27" s="67"/>
      <c r="AH27" s="172"/>
      <c r="AI27" s="170"/>
    </row>
    <row r="28" spans="1:35" s="18" customFormat="1" ht="54" customHeight="1">
      <c r="A28" s="198"/>
      <c r="B28" s="135" t="s">
        <v>529</v>
      </c>
      <c r="C28" s="176" t="s">
        <v>875</v>
      </c>
      <c r="D28" s="200" t="s">
        <v>875</v>
      </c>
      <c r="E28" s="201" t="s">
        <v>875</v>
      </c>
      <c r="F28" s="201" t="s">
        <v>875</v>
      </c>
      <c r="G28" s="190"/>
      <c r="H28" s="191"/>
      <c r="I28" s="190"/>
      <c r="J28" s="192"/>
      <c r="K28" s="190"/>
      <c r="L28" s="192"/>
      <c r="M28" s="190"/>
      <c r="N28" s="192"/>
      <c r="O28" s="190"/>
      <c r="P28" s="192"/>
      <c r="Q28" s="190"/>
      <c r="R28" s="192"/>
      <c r="S28" s="190"/>
      <c r="T28" s="192"/>
      <c r="U28" s="194"/>
      <c r="V28" s="193"/>
      <c r="W28" s="194"/>
      <c r="X28" s="193"/>
      <c r="Y28" s="194"/>
      <c r="Z28" s="193"/>
      <c r="AA28" s="153"/>
      <c r="AB28" s="185"/>
      <c r="AC28" s="67"/>
      <c r="AH28" s="172"/>
      <c r="AI28" s="170"/>
    </row>
    <row r="29" spans="1:35" s="18" customFormat="1" ht="54" customHeight="1">
      <c r="A29" s="198"/>
      <c r="B29" s="135" t="s">
        <v>530</v>
      </c>
      <c r="C29" s="176" t="s">
        <v>875</v>
      </c>
      <c r="D29" s="200" t="s">
        <v>875</v>
      </c>
      <c r="E29" s="201" t="s">
        <v>875</v>
      </c>
      <c r="F29" s="201" t="s">
        <v>875</v>
      </c>
      <c r="G29" s="190"/>
      <c r="H29" s="191"/>
      <c r="I29" s="190"/>
      <c r="J29" s="192"/>
      <c r="K29" s="190"/>
      <c r="L29" s="192"/>
      <c r="M29" s="190"/>
      <c r="N29" s="192"/>
      <c r="O29" s="190"/>
      <c r="P29" s="192"/>
      <c r="Q29" s="190"/>
      <c r="R29" s="192"/>
      <c r="S29" s="190"/>
      <c r="T29" s="192"/>
      <c r="U29" s="194"/>
      <c r="V29" s="193"/>
      <c r="W29" s="194"/>
      <c r="X29" s="193"/>
      <c r="Y29" s="194"/>
      <c r="Z29" s="193"/>
      <c r="AA29" s="153"/>
      <c r="AB29" s="185"/>
      <c r="AC29" s="67"/>
      <c r="AH29" s="172"/>
      <c r="AI29" s="170"/>
    </row>
    <row r="30" spans="1:35" s="18" customFormat="1" ht="54" customHeight="1">
      <c r="A30" s="198"/>
      <c r="B30" s="135" t="s">
        <v>531</v>
      </c>
      <c r="C30" s="176" t="s">
        <v>875</v>
      </c>
      <c r="D30" s="200" t="s">
        <v>875</v>
      </c>
      <c r="E30" s="201" t="s">
        <v>875</v>
      </c>
      <c r="F30" s="201" t="s">
        <v>875</v>
      </c>
      <c r="G30" s="190"/>
      <c r="H30" s="191"/>
      <c r="I30" s="190"/>
      <c r="J30" s="192"/>
      <c r="K30" s="190"/>
      <c r="L30" s="192"/>
      <c r="M30" s="190"/>
      <c r="N30" s="192"/>
      <c r="O30" s="190"/>
      <c r="P30" s="192"/>
      <c r="Q30" s="190"/>
      <c r="R30" s="192"/>
      <c r="S30" s="190"/>
      <c r="T30" s="192"/>
      <c r="U30" s="194"/>
      <c r="V30" s="193"/>
      <c r="W30" s="194"/>
      <c r="X30" s="193"/>
      <c r="Y30" s="194"/>
      <c r="Z30" s="193"/>
      <c r="AA30" s="153"/>
      <c r="AB30" s="185"/>
      <c r="AC30" s="67"/>
      <c r="AH30" s="172"/>
      <c r="AI30" s="170"/>
    </row>
    <row r="31" spans="1:35" s="18" customFormat="1" ht="54" customHeight="1">
      <c r="A31" s="198"/>
      <c r="B31" s="135" t="s">
        <v>532</v>
      </c>
      <c r="C31" s="176" t="s">
        <v>875</v>
      </c>
      <c r="D31" s="200" t="s">
        <v>875</v>
      </c>
      <c r="E31" s="201" t="s">
        <v>875</v>
      </c>
      <c r="F31" s="201" t="s">
        <v>875</v>
      </c>
      <c r="G31" s="190"/>
      <c r="H31" s="191"/>
      <c r="I31" s="190"/>
      <c r="J31" s="192"/>
      <c r="K31" s="190"/>
      <c r="L31" s="192"/>
      <c r="M31" s="190"/>
      <c r="N31" s="192"/>
      <c r="O31" s="190"/>
      <c r="P31" s="192"/>
      <c r="Q31" s="190"/>
      <c r="R31" s="192"/>
      <c r="S31" s="190"/>
      <c r="T31" s="192"/>
      <c r="U31" s="194"/>
      <c r="V31" s="193"/>
      <c r="W31" s="194"/>
      <c r="X31" s="193"/>
      <c r="Y31" s="194"/>
      <c r="Z31" s="193"/>
      <c r="AA31" s="153"/>
      <c r="AB31" s="185"/>
      <c r="AC31" s="67"/>
      <c r="AH31" s="172"/>
      <c r="AI31" s="170"/>
    </row>
    <row r="32" spans="1:35" s="18" customFormat="1" ht="54" customHeight="1">
      <c r="A32" s="198"/>
      <c r="B32" s="135" t="s">
        <v>533</v>
      </c>
      <c r="C32" s="176" t="s">
        <v>875</v>
      </c>
      <c r="D32" s="200" t="s">
        <v>875</v>
      </c>
      <c r="E32" s="201" t="s">
        <v>875</v>
      </c>
      <c r="F32" s="201" t="s">
        <v>875</v>
      </c>
      <c r="G32" s="190"/>
      <c r="H32" s="191"/>
      <c r="I32" s="190"/>
      <c r="J32" s="192"/>
      <c r="K32" s="190"/>
      <c r="L32" s="192"/>
      <c r="M32" s="190"/>
      <c r="N32" s="192"/>
      <c r="O32" s="190"/>
      <c r="P32" s="192"/>
      <c r="Q32" s="190"/>
      <c r="R32" s="192"/>
      <c r="S32" s="190"/>
      <c r="T32" s="192"/>
      <c r="U32" s="194"/>
      <c r="V32" s="193"/>
      <c r="W32" s="194"/>
      <c r="X32" s="193"/>
      <c r="Y32" s="194"/>
      <c r="Z32" s="193"/>
      <c r="AA32" s="153"/>
      <c r="AB32" s="185"/>
      <c r="AC32" s="67"/>
      <c r="AH32" s="172"/>
      <c r="AI32" s="170"/>
    </row>
    <row r="33" spans="1:35" s="18" customFormat="1" ht="54" customHeight="1">
      <c r="A33" s="198"/>
      <c r="B33" s="135" t="s">
        <v>534</v>
      </c>
      <c r="C33" s="176" t="s">
        <v>875</v>
      </c>
      <c r="D33" s="200" t="s">
        <v>875</v>
      </c>
      <c r="E33" s="201" t="s">
        <v>875</v>
      </c>
      <c r="F33" s="201" t="s">
        <v>875</v>
      </c>
      <c r="G33" s="190"/>
      <c r="H33" s="191"/>
      <c r="I33" s="190"/>
      <c r="J33" s="192"/>
      <c r="K33" s="190"/>
      <c r="L33" s="192"/>
      <c r="M33" s="190"/>
      <c r="N33" s="192"/>
      <c r="O33" s="190"/>
      <c r="P33" s="192"/>
      <c r="Q33" s="190"/>
      <c r="R33" s="192"/>
      <c r="S33" s="190"/>
      <c r="T33" s="192"/>
      <c r="U33" s="194"/>
      <c r="V33" s="193"/>
      <c r="W33" s="194"/>
      <c r="X33" s="193"/>
      <c r="Y33" s="194"/>
      <c r="Z33" s="193"/>
      <c r="AA33" s="153"/>
      <c r="AB33" s="185"/>
      <c r="AC33" s="67"/>
      <c r="AH33" s="172"/>
      <c r="AI33" s="170"/>
    </row>
    <row r="34" spans="3:5" ht="9" customHeight="1">
      <c r="C34" s="176" t="s">
        <v>875</v>
      </c>
      <c r="E34" s="50"/>
    </row>
    <row r="35" spans="1:35" s="72" customFormat="1" ht="20.25">
      <c r="A35" s="68" t="s">
        <v>20</v>
      </c>
      <c r="B35" s="68"/>
      <c r="C35" s="176" t="s">
        <v>875</v>
      </c>
      <c r="D35" s="69"/>
      <c r="E35" s="70"/>
      <c r="F35" s="71" t="s">
        <v>0</v>
      </c>
      <c r="H35" s="72" t="s">
        <v>1</v>
      </c>
      <c r="K35" s="72" t="s">
        <v>2</v>
      </c>
      <c r="AA35" s="73" t="s">
        <v>3</v>
      </c>
      <c r="AB35" s="71"/>
      <c r="AC35" s="71"/>
      <c r="AH35" s="172"/>
      <c r="AI35" s="170"/>
    </row>
    <row r="36" ht="20.25">
      <c r="C36" s="176" t="s">
        <v>875</v>
      </c>
    </row>
    <row r="37" ht="20.25">
      <c r="C37" s="176" t="s">
        <v>875</v>
      </c>
    </row>
    <row r="38" ht="20.25">
      <c r="C38" s="176" t="s">
        <v>875</v>
      </c>
    </row>
    <row r="39" ht="20.25">
      <c r="C39" s="176" t="s">
        <v>875</v>
      </c>
    </row>
    <row r="40" spans="3:35" ht="20.25">
      <c r="C40" s="176" t="s">
        <v>875</v>
      </c>
      <c r="AH40" s="171"/>
      <c r="AI40" s="169"/>
    </row>
    <row r="41" spans="3:35" ht="20.25">
      <c r="C41" s="176" t="s">
        <v>875</v>
      </c>
      <c r="AH41" s="171"/>
      <c r="AI41" s="169"/>
    </row>
    <row r="42" spans="3:35" ht="20.25">
      <c r="C42" s="176" t="s">
        <v>875</v>
      </c>
      <c r="AH42" s="171"/>
      <c r="AI42" s="169"/>
    </row>
    <row r="43" spans="3:35" ht="20.25">
      <c r="C43" s="176" t="s">
        <v>875</v>
      </c>
      <c r="AH43" s="171"/>
      <c r="AI43" s="169"/>
    </row>
    <row r="44" spans="3:35" ht="20.25">
      <c r="C44" s="176" t="s">
        <v>875</v>
      </c>
      <c r="AH44" s="171"/>
      <c r="AI44" s="169"/>
    </row>
  </sheetData>
  <sheetProtection/>
  <mergeCells count="25">
    <mergeCell ref="AC6:AC7"/>
    <mergeCell ref="AA5:AC5"/>
    <mergeCell ref="A4:D4"/>
    <mergeCell ref="E4:F4"/>
    <mergeCell ref="U4:V4"/>
    <mergeCell ref="G6:Z6"/>
    <mergeCell ref="AA6:AA7"/>
    <mergeCell ref="AB6:AB7"/>
    <mergeCell ref="A1:AC1"/>
    <mergeCell ref="A2:AC2"/>
    <mergeCell ref="A3:D3"/>
    <mergeCell ref="E3:F3"/>
    <mergeCell ref="A6:A7"/>
    <mergeCell ref="B6:B7"/>
    <mergeCell ref="C6:C7"/>
    <mergeCell ref="D6:D7"/>
    <mergeCell ref="E6:E7"/>
    <mergeCell ref="F6:F7"/>
    <mergeCell ref="L3:N3"/>
    <mergeCell ref="O3:R3"/>
    <mergeCell ref="U3:V3"/>
    <mergeCell ref="Y4:AC4"/>
    <mergeCell ref="W4:X4"/>
    <mergeCell ref="W3:X3"/>
    <mergeCell ref="Y3:AC3"/>
  </mergeCells>
  <conditionalFormatting sqref="AA8:AA33">
    <cfRule type="cellIs" priority="1" dxfId="0" operator="greaterThan" stopIfTrue="1">
      <formula>485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U46"/>
  <sheetViews>
    <sheetView view="pageBreakPreview" zoomScale="90" zoomScaleSheetLayoutView="90" zoomScalePageLayoutView="0" workbookViewId="0" topLeftCell="A1">
      <selection activeCell="T10" sqref="T10"/>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6.28125" style="22" hidden="1" customWidth="1"/>
    <col min="11" max="11" width="6.57421875" style="22" customWidth="1"/>
    <col min="12" max="12" width="12.7109375" style="24" customWidth="1"/>
    <col min="13" max="13" width="20.00390625" style="49" customWidth="1"/>
    <col min="14" max="14" width="14.00390625" style="49" customWidth="1"/>
    <col min="15" max="15" width="9.57421875" style="20" customWidth="1"/>
    <col min="16" max="16" width="7.7109375" style="20" customWidth="1"/>
    <col min="17" max="17" width="5.7109375" style="20" customWidth="1"/>
    <col min="18" max="19" width="9.140625" style="20" customWidth="1"/>
    <col min="20" max="20" width="6.00390625" style="165" bestFit="1" customWidth="1"/>
    <col min="21" max="21" width="4.4218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37.5" customHeight="1">
      <c r="A3" s="479" t="s">
        <v>96</v>
      </c>
      <c r="B3" s="479"/>
      <c r="C3" s="479"/>
      <c r="D3" s="480" t="s">
        <v>310</v>
      </c>
      <c r="E3" s="480"/>
      <c r="F3" s="481" t="s">
        <v>318</v>
      </c>
      <c r="G3" s="481"/>
      <c r="H3" s="487" t="s">
        <v>671</v>
      </c>
      <c r="I3" s="476"/>
      <c r="J3" s="476"/>
      <c r="K3" s="476"/>
      <c r="L3" s="476"/>
      <c r="M3" s="211" t="s">
        <v>435</v>
      </c>
      <c r="N3" s="471">
        <v>6254</v>
      </c>
      <c r="O3" s="471"/>
      <c r="P3" s="471"/>
      <c r="T3" s="164"/>
      <c r="U3" s="163"/>
    </row>
    <row r="4" spans="1:21" s="11" customFormat="1" ht="17.25" customHeight="1">
      <c r="A4" s="484" t="s">
        <v>86</v>
      </c>
      <c r="B4" s="484"/>
      <c r="C4" s="484"/>
      <c r="D4" s="485" t="s">
        <v>677</v>
      </c>
      <c r="E4" s="485"/>
      <c r="F4" s="28"/>
      <c r="G4" s="28"/>
      <c r="H4" s="28"/>
      <c r="I4" s="28"/>
      <c r="J4" s="28"/>
      <c r="K4" s="28"/>
      <c r="L4" s="29"/>
      <c r="M4" s="74" t="s">
        <v>94</v>
      </c>
      <c r="N4" s="462" t="s">
        <v>782</v>
      </c>
      <c r="O4" s="462"/>
      <c r="P4" s="462"/>
      <c r="T4" s="164"/>
      <c r="U4" s="163"/>
    </row>
    <row r="5" spans="1:21" s="10" customFormat="1" ht="19.5" customHeight="1">
      <c r="A5" s="12"/>
      <c r="B5" s="12"/>
      <c r="C5" s="13"/>
      <c r="D5" s="14"/>
      <c r="E5" s="15"/>
      <c r="F5" s="15"/>
      <c r="G5" s="15"/>
      <c r="H5" s="15"/>
      <c r="I5" s="12"/>
      <c r="J5" s="12"/>
      <c r="K5" s="12"/>
      <c r="L5" s="16"/>
      <c r="M5" s="17"/>
      <c r="N5" s="470">
        <v>41805.758538773145</v>
      </c>
      <c r="O5" s="470"/>
      <c r="P5" s="470"/>
      <c r="T5" s="164"/>
      <c r="U5" s="163"/>
    </row>
    <row r="6" spans="1:21" s="18" customFormat="1" ht="24.75" customHeight="1">
      <c r="A6" s="486" t="s">
        <v>10</v>
      </c>
      <c r="B6" s="473" t="s">
        <v>82</v>
      </c>
      <c r="C6" s="475" t="s">
        <v>93</v>
      </c>
      <c r="D6" s="472" t="s">
        <v>12</v>
      </c>
      <c r="E6" s="472" t="s">
        <v>315</v>
      </c>
      <c r="F6" s="472" t="s">
        <v>13</v>
      </c>
      <c r="G6" s="482" t="s">
        <v>194</v>
      </c>
      <c r="I6" s="177" t="s">
        <v>14</v>
      </c>
      <c r="J6" s="178"/>
      <c r="K6" s="178"/>
      <c r="L6" s="178"/>
      <c r="M6" s="181" t="s">
        <v>275</v>
      </c>
      <c r="N6" s="182"/>
      <c r="O6" s="178"/>
      <c r="P6" s="179"/>
      <c r="T6" s="165"/>
      <c r="U6" s="166"/>
    </row>
    <row r="7" spans="1:16" ht="26.25" customHeight="1">
      <c r="A7" s="486"/>
      <c r="B7" s="474"/>
      <c r="C7" s="475"/>
      <c r="D7" s="472"/>
      <c r="E7" s="472"/>
      <c r="F7" s="472"/>
      <c r="G7" s="483"/>
      <c r="H7" s="19"/>
      <c r="I7" s="43" t="s">
        <v>10</v>
      </c>
      <c r="J7" s="40" t="s">
        <v>83</v>
      </c>
      <c r="K7" s="40" t="s">
        <v>82</v>
      </c>
      <c r="L7" s="41" t="s">
        <v>11</v>
      </c>
      <c r="M7" s="42" t="s">
        <v>12</v>
      </c>
      <c r="N7" s="42" t="s">
        <v>315</v>
      </c>
      <c r="O7" s="40" t="s">
        <v>13</v>
      </c>
      <c r="P7" s="40" t="s">
        <v>25</v>
      </c>
    </row>
    <row r="8" spans="1:21" s="18" customFormat="1" ht="39.75" customHeight="1" thickBot="1">
      <c r="A8" s="354">
        <v>1</v>
      </c>
      <c r="B8" s="355">
        <v>233</v>
      </c>
      <c r="C8" s="286" t="s">
        <v>822</v>
      </c>
      <c r="D8" s="287" t="s">
        <v>823</v>
      </c>
      <c r="E8" s="356" t="s">
        <v>824</v>
      </c>
      <c r="F8" s="373">
        <v>10288</v>
      </c>
      <c r="G8" s="358"/>
      <c r="H8" s="21"/>
      <c r="I8" s="66">
        <v>1</v>
      </c>
      <c r="J8" s="151" t="s">
        <v>437</v>
      </c>
      <c r="K8" s="184" t="s">
        <v>875</v>
      </c>
      <c r="L8" s="96" t="s">
        <v>875</v>
      </c>
      <c r="M8" s="152" t="s">
        <v>875</v>
      </c>
      <c r="N8" s="152" t="s">
        <v>875</v>
      </c>
      <c r="O8" s="97"/>
      <c r="P8" s="195"/>
      <c r="T8" s="165"/>
      <c r="U8" s="166"/>
    </row>
    <row r="9" spans="1:21" s="18" customFormat="1" ht="39.75" customHeight="1">
      <c r="A9" s="349"/>
      <c r="B9" s="350"/>
      <c r="C9" s="278"/>
      <c r="D9" s="279"/>
      <c r="E9" s="351"/>
      <c r="F9" s="352"/>
      <c r="G9" s="353"/>
      <c r="H9" s="21"/>
      <c r="I9" s="66">
        <v>2</v>
      </c>
      <c r="J9" s="151" t="s">
        <v>438</v>
      </c>
      <c r="K9" s="184" t="s">
        <v>875</v>
      </c>
      <c r="L9" s="96" t="s">
        <v>875</v>
      </c>
      <c r="M9" s="152" t="s">
        <v>875</v>
      </c>
      <c r="N9" s="152" t="s">
        <v>875</v>
      </c>
      <c r="O9" s="97"/>
      <c r="P9" s="195"/>
      <c r="T9" s="165"/>
      <c r="U9" s="166"/>
    </row>
    <row r="10" spans="1:21" s="18" customFormat="1" ht="39.75" customHeight="1">
      <c r="A10" s="66"/>
      <c r="B10" s="196"/>
      <c r="C10" s="96"/>
      <c r="D10" s="197"/>
      <c r="E10" s="137"/>
      <c r="F10" s="97"/>
      <c r="G10" s="184"/>
      <c r="H10" s="21"/>
      <c r="I10" s="66">
        <v>3</v>
      </c>
      <c r="J10" s="151" t="s">
        <v>439</v>
      </c>
      <c r="K10" s="184" t="s">
        <v>875</v>
      </c>
      <c r="L10" s="96" t="s">
        <v>875</v>
      </c>
      <c r="M10" s="152" t="s">
        <v>875</v>
      </c>
      <c r="N10" s="152" t="s">
        <v>875</v>
      </c>
      <c r="O10" s="97"/>
      <c r="P10" s="195"/>
      <c r="T10" s="165"/>
      <c r="U10" s="166"/>
    </row>
    <row r="11" spans="1:21" s="18" customFormat="1" ht="39.75" customHeight="1">
      <c r="A11" s="66"/>
      <c r="B11" s="196"/>
      <c r="C11" s="96"/>
      <c r="D11" s="197"/>
      <c r="E11" s="137"/>
      <c r="F11" s="97"/>
      <c r="G11" s="184"/>
      <c r="H11" s="21"/>
      <c r="I11" s="66">
        <v>4</v>
      </c>
      <c r="J11" s="151" t="s">
        <v>440</v>
      </c>
      <c r="K11" s="184">
        <v>233</v>
      </c>
      <c r="L11" s="96" t="s">
        <v>822</v>
      </c>
      <c r="M11" s="152" t="s">
        <v>823</v>
      </c>
      <c r="N11" s="152" t="s">
        <v>824</v>
      </c>
      <c r="O11" s="143">
        <v>10288</v>
      </c>
      <c r="P11" s="195"/>
      <c r="T11" s="165"/>
      <c r="U11" s="166"/>
    </row>
    <row r="12" spans="1:21" s="18" customFormat="1" ht="39.75" customHeight="1">
      <c r="A12" s="66"/>
      <c r="B12" s="196"/>
      <c r="C12" s="96"/>
      <c r="D12" s="197"/>
      <c r="E12" s="137"/>
      <c r="F12" s="97"/>
      <c r="G12" s="184"/>
      <c r="H12" s="21"/>
      <c r="I12" s="66">
        <v>5</v>
      </c>
      <c r="J12" s="151" t="s">
        <v>441</v>
      </c>
      <c r="K12" s="184" t="s">
        <v>875</v>
      </c>
      <c r="L12" s="96" t="s">
        <v>875</v>
      </c>
      <c r="M12" s="152" t="s">
        <v>875</v>
      </c>
      <c r="N12" s="152" t="s">
        <v>875</v>
      </c>
      <c r="O12" s="97"/>
      <c r="P12" s="195"/>
      <c r="T12" s="165"/>
      <c r="U12" s="166"/>
    </row>
    <row r="13" spans="1:21" s="18" customFormat="1" ht="39.75" customHeight="1">
      <c r="A13" s="66"/>
      <c r="B13" s="196"/>
      <c r="C13" s="96"/>
      <c r="D13" s="197"/>
      <c r="E13" s="137"/>
      <c r="F13" s="97"/>
      <c r="G13" s="184"/>
      <c r="H13" s="21"/>
      <c r="I13" s="66">
        <v>6</v>
      </c>
      <c r="J13" s="151" t="s">
        <v>442</v>
      </c>
      <c r="K13" s="184" t="s">
        <v>875</v>
      </c>
      <c r="L13" s="96" t="s">
        <v>875</v>
      </c>
      <c r="M13" s="152" t="s">
        <v>875</v>
      </c>
      <c r="N13" s="152" t="s">
        <v>875</v>
      </c>
      <c r="O13" s="97"/>
      <c r="P13" s="195"/>
      <c r="T13" s="165"/>
      <c r="U13" s="166"/>
    </row>
    <row r="14" spans="1:21" s="18" customFormat="1" ht="39.75" customHeight="1">
      <c r="A14" s="66"/>
      <c r="B14" s="196"/>
      <c r="C14" s="96"/>
      <c r="D14" s="197"/>
      <c r="E14" s="137"/>
      <c r="F14" s="97"/>
      <c r="G14" s="184"/>
      <c r="H14" s="21"/>
      <c r="I14" s="66">
        <v>7</v>
      </c>
      <c r="J14" s="151" t="s">
        <v>443</v>
      </c>
      <c r="K14" s="184" t="s">
        <v>875</v>
      </c>
      <c r="L14" s="96" t="s">
        <v>875</v>
      </c>
      <c r="M14" s="152" t="s">
        <v>875</v>
      </c>
      <c r="N14" s="152" t="s">
        <v>875</v>
      </c>
      <c r="O14" s="97"/>
      <c r="P14" s="195"/>
      <c r="T14" s="165"/>
      <c r="U14" s="166"/>
    </row>
    <row r="15" spans="1:21" s="18" customFormat="1" ht="39.75" customHeight="1">
      <c r="A15" s="66"/>
      <c r="B15" s="196"/>
      <c r="C15" s="96"/>
      <c r="D15" s="197"/>
      <c r="E15" s="137"/>
      <c r="F15" s="97"/>
      <c r="G15" s="184"/>
      <c r="H15" s="21"/>
      <c r="I15" s="66">
        <v>8</v>
      </c>
      <c r="J15" s="151" t="s">
        <v>444</v>
      </c>
      <c r="K15" s="184" t="s">
        <v>875</v>
      </c>
      <c r="L15" s="96" t="s">
        <v>875</v>
      </c>
      <c r="M15" s="152" t="s">
        <v>875</v>
      </c>
      <c r="N15" s="152" t="s">
        <v>875</v>
      </c>
      <c r="O15" s="97"/>
      <c r="P15" s="195"/>
      <c r="T15" s="165"/>
      <c r="U15" s="166"/>
    </row>
    <row r="16" spans="1:21" s="18" customFormat="1" ht="39.75" customHeight="1">
      <c r="A16" s="66"/>
      <c r="B16" s="196"/>
      <c r="C16" s="96"/>
      <c r="D16" s="197"/>
      <c r="E16" s="137"/>
      <c r="F16" s="97"/>
      <c r="G16" s="184"/>
      <c r="H16" s="21"/>
      <c r="I16" s="177" t="s">
        <v>15</v>
      </c>
      <c r="J16" s="178"/>
      <c r="K16" s="178"/>
      <c r="L16" s="178"/>
      <c r="M16" s="181" t="s">
        <v>275</v>
      </c>
      <c r="N16" s="182"/>
      <c r="O16" s="178"/>
      <c r="P16" s="179"/>
      <c r="T16" s="165"/>
      <c r="U16" s="166"/>
    </row>
    <row r="17" spans="1:21" s="18" customFormat="1" ht="39.75" customHeight="1">
      <c r="A17" s="66"/>
      <c r="B17" s="196"/>
      <c r="C17" s="96"/>
      <c r="D17" s="197"/>
      <c r="E17" s="137"/>
      <c r="F17" s="97"/>
      <c r="G17" s="184"/>
      <c r="H17" s="21"/>
      <c r="I17" s="43" t="s">
        <v>10</v>
      </c>
      <c r="J17" s="40" t="s">
        <v>83</v>
      </c>
      <c r="K17" s="40" t="s">
        <v>82</v>
      </c>
      <c r="L17" s="41" t="s">
        <v>11</v>
      </c>
      <c r="M17" s="42" t="s">
        <v>12</v>
      </c>
      <c r="N17" s="42" t="s">
        <v>315</v>
      </c>
      <c r="O17" s="40" t="s">
        <v>13</v>
      </c>
      <c r="P17" s="40" t="s">
        <v>25</v>
      </c>
      <c r="T17" s="165"/>
      <c r="U17" s="166"/>
    </row>
    <row r="18" spans="1:21" s="18" customFormat="1" ht="39.75" customHeight="1">
      <c r="A18" s="66"/>
      <c r="B18" s="196"/>
      <c r="C18" s="96"/>
      <c r="D18" s="197"/>
      <c r="E18" s="137"/>
      <c r="F18" s="97"/>
      <c r="G18" s="184"/>
      <c r="H18" s="21"/>
      <c r="I18" s="66">
        <v>1</v>
      </c>
      <c r="J18" s="151" t="s">
        <v>445</v>
      </c>
      <c r="K18" s="184" t="s">
        <v>875</v>
      </c>
      <c r="L18" s="96" t="s">
        <v>875</v>
      </c>
      <c r="M18" s="152" t="s">
        <v>875</v>
      </c>
      <c r="N18" s="152" t="s">
        <v>875</v>
      </c>
      <c r="O18" s="97"/>
      <c r="P18" s="195"/>
      <c r="T18" s="165"/>
      <c r="U18" s="166"/>
    </row>
    <row r="19" spans="1:21" s="18" customFormat="1" ht="39.75" customHeight="1">
      <c r="A19" s="66"/>
      <c r="B19" s="196"/>
      <c r="C19" s="96"/>
      <c r="D19" s="197"/>
      <c r="E19" s="137"/>
      <c r="F19" s="97"/>
      <c r="G19" s="184"/>
      <c r="H19" s="21"/>
      <c r="I19" s="66">
        <v>2</v>
      </c>
      <c r="J19" s="151" t="s">
        <v>446</v>
      </c>
      <c r="K19" s="184" t="s">
        <v>875</v>
      </c>
      <c r="L19" s="96" t="s">
        <v>875</v>
      </c>
      <c r="M19" s="152" t="s">
        <v>875</v>
      </c>
      <c r="N19" s="152" t="s">
        <v>875</v>
      </c>
      <c r="O19" s="97"/>
      <c r="P19" s="195"/>
      <c r="T19" s="165"/>
      <c r="U19" s="166"/>
    </row>
    <row r="20" spans="1:21" s="18" customFormat="1" ht="39.75" customHeight="1">
      <c r="A20" s="66"/>
      <c r="B20" s="196"/>
      <c r="C20" s="96"/>
      <c r="D20" s="197"/>
      <c r="E20" s="137"/>
      <c r="F20" s="97"/>
      <c r="G20" s="184"/>
      <c r="H20" s="21"/>
      <c r="I20" s="66">
        <v>3</v>
      </c>
      <c r="J20" s="151" t="s">
        <v>447</v>
      </c>
      <c r="K20" s="184" t="s">
        <v>875</v>
      </c>
      <c r="L20" s="96" t="s">
        <v>875</v>
      </c>
      <c r="M20" s="152" t="s">
        <v>875</v>
      </c>
      <c r="N20" s="152" t="s">
        <v>875</v>
      </c>
      <c r="O20" s="97"/>
      <c r="P20" s="195"/>
      <c r="T20" s="165"/>
      <c r="U20" s="166"/>
    </row>
    <row r="21" spans="1:21" s="18" customFormat="1" ht="39.75" customHeight="1">
      <c r="A21" s="66"/>
      <c r="B21" s="196"/>
      <c r="C21" s="96"/>
      <c r="D21" s="197"/>
      <c r="E21" s="137"/>
      <c r="F21" s="97"/>
      <c r="G21" s="184"/>
      <c r="H21" s="21"/>
      <c r="I21" s="66">
        <v>4</v>
      </c>
      <c r="J21" s="151" t="s">
        <v>448</v>
      </c>
      <c r="K21" s="184" t="s">
        <v>875</v>
      </c>
      <c r="L21" s="96" t="s">
        <v>875</v>
      </c>
      <c r="M21" s="152" t="s">
        <v>875</v>
      </c>
      <c r="N21" s="152" t="s">
        <v>875</v>
      </c>
      <c r="O21" s="97"/>
      <c r="P21" s="195"/>
      <c r="T21" s="165"/>
      <c r="U21" s="166"/>
    </row>
    <row r="22" spans="1:21" s="18" customFormat="1" ht="39.75" customHeight="1">
      <c r="A22" s="66"/>
      <c r="B22" s="196"/>
      <c r="C22" s="96"/>
      <c r="D22" s="197"/>
      <c r="E22" s="137"/>
      <c r="F22" s="97"/>
      <c r="G22" s="184"/>
      <c r="H22" s="21"/>
      <c r="I22" s="66">
        <v>5</v>
      </c>
      <c r="J22" s="151" t="s">
        <v>449</v>
      </c>
      <c r="K22" s="184" t="s">
        <v>875</v>
      </c>
      <c r="L22" s="96" t="s">
        <v>875</v>
      </c>
      <c r="M22" s="152" t="s">
        <v>875</v>
      </c>
      <c r="N22" s="152" t="s">
        <v>875</v>
      </c>
      <c r="O22" s="97"/>
      <c r="P22" s="195"/>
      <c r="T22" s="165"/>
      <c r="U22" s="166"/>
    </row>
    <row r="23" spans="1:21" s="18" customFormat="1" ht="39.75" customHeight="1">
      <c r="A23" s="66"/>
      <c r="B23" s="196"/>
      <c r="C23" s="96"/>
      <c r="D23" s="197"/>
      <c r="E23" s="137"/>
      <c r="F23" s="97"/>
      <c r="G23" s="184"/>
      <c r="H23" s="21"/>
      <c r="I23" s="66">
        <v>6</v>
      </c>
      <c r="J23" s="151" t="s">
        <v>450</v>
      </c>
      <c r="K23" s="184" t="s">
        <v>875</v>
      </c>
      <c r="L23" s="96" t="s">
        <v>875</v>
      </c>
      <c r="M23" s="152" t="s">
        <v>875</v>
      </c>
      <c r="N23" s="152" t="s">
        <v>875</v>
      </c>
      <c r="O23" s="97"/>
      <c r="P23" s="195"/>
      <c r="T23" s="165"/>
      <c r="U23" s="166"/>
    </row>
    <row r="24" spans="1:21" s="18" customFormat="1" ht="39.75" customHeight="1">
      <c r="A24" s="66"/>
      <c r="B24" s="196"/>
      <c r="C24" s="96"/>
      <c r="D24" s="197"/>
      <c r="E24" s="137"/>
      <c r="F24" s="97"/>
      <c r="G24" s="184"/>
      <c r="H24" s="21"/>
      <c r="I24" s="66">
        <v>7</v>
      </c>
      <c r="J24" s="151" t="s">
        <v>451</v>
      </c>
      <c r="K24" s="184" t="s">
        <v>875</v>
      </c>
      <c r="L24" s="96" t="s">
        <v>875</v>
      </c>
      <c r="M24" s="152" t="s">
        <v>875</v>
      </c>
      <c r="N24" s="152" t="s">
        <v>875</v>
      </c>
      <c r="O24" s="97"/>
      <c r="P24" s="195"/>
      <c r="T24" s="165"/>
      <c r="U24" s="166"/>
    </row>
    <row r="25" spans="1:21" s="18" customFormat="1" ht="39.75" customHeight="1">
      <c r="A25" s="66"/>
      <c r="B25" s="196"/>
      <c r="C25" s="96"/>
      <c r="D25" s="197"/>
      <c r="E25" s="137"/>
      <c r="F25" s="97"/>
      <c r="G25" s="184"/>
      <c r="H25" s="21"/>
      <c r="I25" s="66">
        <v>8</v>
      </c>
      <c r="J25" s="151" t="s">
        <v>452</v>
      </c>
      <c r="K25" s="184" t="s">
        <v>875</v>
      </c>
      <c r="L25" s="96" t="s">
        <v>875</v>
      </c>
      <c r="M25" s="152" t="s">
        <v>875</v>
      </c>
      <c r="N25" s="152" t="s">
        <v>875</v>
      </c>
      <c r="O25" s="97"/>
      <c r="P25" s="195"/>
      <c r="T25" s="165"/>
      <c r="U25" s="166"/>
    </row>
    <row r="26" spans="1:21" s="18" customFormat="1" ht="39.75" customHeight="1">
      <c r="A26" s="66"/>
      <c r="B26" s="196"/>
      <c r="C26" s="96"/>
      <c r="D26" s="197"/>
      <c r="E26" s="137"/>
      <c r="F26" s="97"/>
      <c r="G26" s="184"/>
      <c r="H26" s="21"/>
      <c r="I26" s="177" t="s">
        <v>16</v>
      </c>
      <c r="J26" s="178"/>
      <c r="K26" s="178"/>
      <c r="L26" s="178"/>
      <c r="M26" s="181" t="s">
        <v>275</v>
      </c>
      <c r="N26" s="182"/>
      <c r="O26" s="178"/>
      <c r="P26" s="179"/>
      <c r="T26" s="165"/>
      <c r="U26" s="166"/>
    </row>
    <row r="27" spans="1:21" s="18" customFormat="1" ht="39.75" customHeight="1">
      <c r="A27" s="66"/>
      <c r="B27" s="196"/>
      <c r="C27" s="96"/>
      <c r="D27" s="197"/>
      <c r="E27" s="137"/>
      <c r="F27" s="97"/>
      <c r="G27" s="184"/>
      <c r="H27" s="21"/>
      <c r="I27" s="43" t="s">
        <v>10</v>
      </c>
      <c r="J27" s="40" t="s">
        <v>83</v>
      </c>
      <c r="K27" s="40" t="s">
        <v>82</v>
      </c>
      <c r="L27" s="41" t="s">
        <v>11</v>
      </c>
      <c r="M27" s="42" t="s">
        <v>12</v>
      </c>
      <c r="N27" s="42" t="s">
        <v>315</v>
      </c>
      <c r="O27" s="40" t="s">
        <v>13</v>
      </c>
      <c r="P27" s="40" t="s">
        <v>25</v>
      </c>
      <c r="T27" s="165"/>
      <c r="U27" s="166"/>
    </row>
    <row r="28" spans="1:21" s="18" customFormat="1" ht="39.75" customHeight="1">
      <c r="A28" s="66"/>
      <c r="B28" s="196"/>
      <c r="C28" s="96"/>
      <c r="D28" s="197"/>
      <c r="E28" s="137"/>
      <c r="F28" s="97"/>
      <c r="G28" s="184"/>
      <c r="H28" s="21"/>
      <c r="I28" s="66">
        <v>1</v>
      </c>
      <c r="J28" s="151" t="s">
        <v>453</v>
      </c>
      <c r="K28" s="184" t="s">
        <v>875</v>
      </c>
      <c r="L28" s="96" t="s">
        <v>875</v>
      </c>
      <c r="M28" s="152" t="s">
        <v>875</v>
      </c>
      <c r="N28" s="152" t="s">
        <v>875</v>
      </c>
      <c r="O28" s="97"/>
      <c r="P28" s="195"/>
      <c r="T28" s="165"/>
      <c r="U28" s="166"/>
    </row>
    <row r="29" spans="1:21" s="18" customFormat="1" ht="39.75" customHeight="1">
      <c r="A29" s="66"/>
      <c r="B29" s="196"/>
      <c r="C29" s="96"/>
      <c r="D29" s="197"/>
      <c r="E29" s="137"/>
      <c r="F29" s="97"/>
      <c r="G29" s="184"/>
      <c r="H29" s="21"/>
      <c r="I29" s="66">
        <v>2</v>
      </c>
      <c r="J29" s="151" t="s">
        <v>454</v>
      </c>
      <c r="K29" s="184" t="s">
        <v>875</v>
      </c>
      <c r="L29" s="96" t="s">
        <v>875</v>
      </c>
      <c r="M29" s="152" t="s">
        <v>875</v>
      </c>
      <c r="N29" s="152" t="s">
        <v>875</v>
      </c>
      <c r="O29" s="97"/>
      <c r="P29" s="195"/>
      <c r="T29" s="165"/>
      <c r="U29" s="166"/>
    </row>
    <row r="30" spans="1:21" s="18" customFormat="1" ht="39.75" customHeight="1">
      <c r="A30" s="66"/>
      <c r="B30" s="196"/>
      <c r="C30" s="96"/>
      <c r="D30" s="197"/>
      <c r="E30" s="137"/>
      <c r="F30" s="97"/>
      <c r="G30" s="184"/>
      <c r="H30" s="21"/>
      <c r="I30" s="66">
        <v>3</v>
      </c>
      <c r="J30" s="151" t="s">
        <v>455</v>
      </c>
      <c r="K30" s="184" t="s">
        <v>875</v>
      </c>
      <c r="L30" s="96" t="s">
        <v>875</v>
      </c>
      <c r="M30" s="152" t="s">
        <v>875</v>
      </c>
      <c r="N30" s="152" t="s">
        <v>875</v>
      </c>
      <c r="O30" s="97"/>
      <c r="P30" s="195"/>
      <c r="T30" s="165"/>
      <c r="U30" s="166"/>
    </row>
    <row r="31" spans="1:21" s="18" customFormat="1" ht="39.75" customHeight="1">
      <c r="A31" s="66"/>
      <c r="B31" s="196"/>
      <c r="C31" s="96"/>
      <c r="D31" s="197"/>
      <c r="E31" s="137"/>
      <c r="F31" s="97"/>
      <c r="G31" s="184"/>
      <c r="H31" s="21"/>
      <c r="I31" s="66">
        <v>4</v>
      </c>
      <c r="J31" s="151" t="s">
        <v>456</v>
      </c>
      <c r="K31" s="184" t="s">
        <v>875</v>
      </c>
      <c r="L31" s="96" t="s">
        <v>875</v>
      </c>
      <c r="M31" s="152" t="s">
        <v>875</v>
      </c>
      <c r="N31" s="152" t="s">
        <v>875</v>
      </c>
      <c r="O31" s="97"/>
      <c r="P31" s="195"/>
      <c r="T31" s="165"/>
      <c r="U31" s="166"/>
    </row>
    <row r="32" spans="1:21" s="18" customFormat="1" ht="39.75" customHeight="1">
      <c r="A32" s="66"/>
      <c r="B32" s="196"/>
      <c r="C32" s="96"/>
      <c r="D32" s="197"/>
      <c r="E32" s="137"/>
      <c r="F32" s="97"/>
      <c r="G32" s="184"/>
      <c r="H32" s="21"/>
      <c r="I32" s="66">
        <v>5</v>
      </c>
      <c r="J32" s="151" t="s">
        <v>457</v>
      </c>
      <c r="K32" s="184" t="s">
        <v>875</v>
      </c>
      <c r="L32" s="96" t="s">
        <v>875</v>
      </c>
      <c r="M32" s="152" t="s">
        <v>875</v>
      </c>
      <c r="N32" s="152" t="s">
        <v>875</v>
      </c>
      <c r="O32" s="97"/>
      <c r="P32" s="195"/>
      <c r="T32" s="165"/>
      <c r="U32" s="166"/>
    </row>
    <row r="33" spans="1:21" s="18" customFormat="1" ht="39.75" customHeight="1">
      <c r="A33" s="66"/>
      <c r="B33" s="196"/>
      <c r="C33" s="96"/>
      <c r="D33" s="197"/>
      <c r="E33" s="137"/>
      <c r="F33" s="97"/>
      <c r="G33" s="184"/>
      <c r="H33" s="21"/>
      <c r="I33" s="66">
        <v>6</v>
      </c>
      <c r="J33" s="151" t="s">
        <v>458</v>
      </c>
      <c r="K33" s="184" t="s">
        <v>875</v>
      </c>
      <c r="L33" s="96" t="s">
        <v>875</v>
      </c>
      <c r="M33" s="152" t="s">
        <v>875</v>
      </c>
      <c r="N33" s="152" t="s">
        <v>875</v>
      </c>
      <c r="O33" s="97"/>
      <c r="P33" s="195"/>
      <c r="T33" s="165"/>
      <c r="U33" s="166"/>
    </row>
    <row r="34" spans="1:21" s="18" customFormat="1" ht="39.75" customHeight="1">
      <c r="A34" s="66"/>
      <c r="B34" s="196"/>
      <c r="C34" s="96"/>
      <c r="D34" s="197"/>
      <c r="E34" s="137"/>
      <c r="F34" s="97"/>
      <c r="G34" s="184"/>
      <c r="H34" s="21"/>
      <c r="I34" s="66">
        <v>7</v>
      </c>
      <c r="J34" s="151" t="s">
        <v>459</v>
      </c>
      <c r="K34" s="184" t="s">
        <v>875</v>
      </c>
      <c r="L34" s="96" t="s">
        <v>875</v>
      </c>
      <c r="M34" s="152" t="s">
        <v>875</v>
      </c>
      <c r="N34" s="152" t="s">
        <v>875</v>
      </c>
      <c r="O34" s="97"/>
      <c r="P34" s="195"/>
      <c r="T34" s="165"/>
      <c r="U34" s="166"/>
    </row>
    <row r="35" spans="1:21" s="18" customFormat="1" ht="39.75" customHeight="1">
      <c r="A35" s="66"/>
      <c r="B35" s="196"/>
      <c r="C35" s="96"/>
      <c r="D35" s="197"/>
      <c r="E35" s="137"/>
      <c r="F35" s="97"/>
      <c r="G35" s="184"/>
      <c r="H35" s="21"/>
      <c r="I35" s="66">
        <v>8</v>
      </c>
      <c r="J35" s="151" t="s">
        <v>460</v>
      </c>
      <c r="K35" s="184" t="s">
        <v>875</v>
      </c>
      <c r="L35" s="96" t="s">
        <v>875</v>
      </c>
      <c r="M35" s="152" t="s">
        <v>875</v>
      </c>
      <c r="N35" s="152" t="s">
        <v>875</v>
      </c>
      <c r="O35" s="97"/>
      <c r="P35" s="195"/>
      <c r="T35" s="165"/>
      <c r="U35" s="166"/>
    </row>
    <row r="36" spans="1:21" s="18" customFormat="1" ht="39.75" customHeight="1">
      <c r="A36" s="66"/>
      <c r="B36" s="196"/>
      <c r="C36" s="96"/>
      <c r="D36" s="197"/>
      <c r="E36" s="137"/>
      <c r="F36" s="97"/>
      <c r="G36" s="184"/>
      <c r="H36" s="21"/>
      <c r="I36" s="177" t="s">
        <v>317</v>
      </c>
      <c r="J36" s="178"/>
      <c r="K36" s="178"/>
      <c r="L36" s="178"/>
      <c r="M36" s="181" t="s">
        <v>275</v>
      </c>
      <c r="N36" s="182"/>
      <c r="O36" s="178"/>
      <c r="P36" s="179"/>
      <c r="T36" s="165"/>
      <c r="U36" s="166"/>
    </row>
    <row r="37" spans="1:21" s="18" customFormat="1" ht="39.75" customHeight="1">
      <c r="A37" s="66"/>
      <c r="B37" s="196"/>
      <c r="C37" s="96"/>
      <c r="D37" s="197"/>
      <c r="E37" s="137"/>
      <c r="F37" s="97"/>
      <c r="G37" s="184"/>
      <c r="H37" s="21"/>
      <c r="I37" s="43" t="s">
        <v>10</v>
      </c>
      <c r="J37" s="40" t="s">
        <v>83</v>
      </c>
      <c r="K37" s="40" t="s">
        <v>82</v>
      </c>
      <c r="L37" s="41" t="s">
        <v>11</v>
      </c>
      <c r="M37" s="42" t="s">
        <v>12</v>
      </c>
      <c r="N37" s="42" t="s">
        <v>315</v>
      </c>
      <c r="O37" s="40" t="s">
        <v>13</v>
      </c>
      <c r="P37" s="40" t="s">
        <v>25</v>
      </c>
      <c r="T37" s="165"/>
      <c r="U37" s="166"/>
    </row>
    <row r="38" spans="1:21" s="18" customFormat="1" ht="39.75" customHeight="1">
      <c r="A38" s="66"/>
      <c r="B38" s="196"/>
      <c r="C38" s="96"/>
      <c r="D38" s="197"/>
      <c r="E38" s="137"/>
      <c r="F38" s="97"/>
      <c r="G38" s="184"/>
      <c r="H38" s="21"/>
      <c r="I38" s="66">
        <v>1</v>
      </c>
      <c r="J38" s="151" t="s">
        <v>461</v>
      </c>
      <c r="K38" s="184" t="s">
        <v>875</v>
      </c>
      <c r="L38" s="96" t="s">
        <v>875</v>
      </c>
      <c r="M38" s="152" t="s">
        <v>875</v>
      </c>
      <c r="N38" s="152" t="s">
        <v>875</v>
      </c>
      <c r="O38" s="97"/>
      <c r="P38" s="195"/>
      <c r="T38" s="165"/>
      <c r="U38" s="166"/>
    </row>
    <row r="39" spans="1:21" s="18" customFormat="1" ht="39.75" customHeight="1">
      <c r="A39" s="66"/>
      <c r="B39" s="196"/>
      <c r="C39" s="96"/>
      <c r="D39" s="197"/>
      <c r="E39" s="137"/>
      <c r="F39" s="97"/>
      <c r="G39" s="184"/>
      <c r="H39" s="21"/>
      <c r="I39" s="66">
        <v>2</v>
      </c>
      <c r="J39" s="151" t="s">
        <v>462</v>
      </c>
      <c r="K39" s="184" t="s">
        <v>875</v>
      </c>
      <c r="L39" s="96" t="s">
        <v>875</v>
      </c>
      <c r="M39" s="152" t="s">
        <v>875</v>
      </c>
      <c r="N39" s="152" t="s">
        <v>875</v>
      </c>
      <c r="O39" s="97"/>
      <c r="P39" s="195"/>
      <c r="T39" s="165"/>
      <c r="U39" s="166"/>
    </row>
    <row r="40" spans="1:21" s="18" customFormat="1" ht="39.75" customHeight="1">
      <c r="A40" s="66"/>
      <c r="B40" s="196"/>
      <c r="C40" s="96"/>
      <c r="D40" s="197"/>
      <c r="E40" s="137"/>
      <c r="F40" s="97"/>
      <c r="G40" s="184"/>
      <c r="H40" s="21"/>
      <c r="I40" s="66">
        <v>3</v>
      </c>
      <c r="J40" s="151" t="s">
        <v>463</v>
      </c>
      <c r="K40" s="184" t="s">
        <v>875</v>
      </c>
      <c r="L40" s="96" t="s">
        <v>875</v>
      </c>
      <c r="M40" s="152" t="s">
        <v>875</v>
      </c>
      <c r="N40" s="152" t="s">
        <v>875</v>
      </c>
      <c r="O40" s="97"/>
      <c r="P40" s="195"/>
      <c r="T40" s="165"/>
      <c r="U40" s="166"/>
    </row>
    <row r="41" spans="1:21" s="18" customFormat="1" ht="39.75" customHeight="1">
      <c r="A41" s="66"/>
      <c r="B41" s="196"/>
      <c r="C41" s="96"/>
      <c r="D41" s="197"/>
      <c r="E41" s="137"/>
      <c r="F41" s="97"/>
      <c r="G41" s="184"/>
      <c r="H41" s="21"/>
      <c r="I41" s="66">
        <v>4</v>
      </c>
      <c r="J41" s="151" t="s">
        <v>464</v>
      </c>
      <c r="K41" s="184" t="s">
        <v>875</v>
      </c>
      <c r="L41" s="96" t="s">
        <v>875</v>
      </c>
      <c r="M41" s="152" t="s">
        <v>875</v>
      </c>
      <c r="N41" s="152" t="s">
        <v>875</v>
      </c>
      <c r="O41" s="97"/>
      <c r="P41" s="195"/>
      <c r="T41" s="165"/>
      <c r="U41" s="166"/>
    </row>
    <row r="42" spans="1:21" s="18" customFormat="1" ht="39.75" customHeight="1">
      <c r="A42" s="66"/>
      <c r="B42" s="196"/>
      <c r="C42" s="96"/>
      <c r="D42" s="197"/>
      <c r="E42" s="137"/>
      <c r="F42" s="97"/>
      <c r="G42" s="184"/>
      <c r="H42" s="21"/>
      <c r="I42" s="66">
        <v>5</v>
      </c>
      <c r="J42" s="151" t="s">
        <v>465</v>
      </c>
      <c r="K42" s="184" t="s">
        <v>875</v>
      </c>
      <c r="L42" s="96" t="s">
        <v>875</v>
      </c>
      <c r="M42" s="152" t="s">
        <v>875</v>
      </c>
      <c r="N42" s="152" t="s">
        <v>875</v>
      </c>
      <c r="O42" s="97"/>
      <c r="P42" s="195"/>
      <c r="T42" s="165"/>
      <c r="U42" s="166"/>
    </row>
    <row r="43" spans="1:21" s="18" customFormat="1" ht="39.75" customHeight="1">
      <c r="A43" s="66"/>
      <c r="B43" s="196"/>
      <c r="C43" s="96"/>
      <c r="D43" s="197"/>
      <c r="E43" s="137"/>
      <c r="F43" s="97"/>
      <c r="G43" s="184"/>
      <c r="H43" s="21"/>
      <c r="I43" s="66">
        <v>6</v>
      </c>
      <c r="J43" s="151" t="s">
        <v>466</v>
      </c>
      <c r="K43" s="184" t="s">
        <v>875</v>
      </c>
      <c r="L43" s="96" t="s">
        <v>875</v>
      </c>
      <c r="M43" s="152" t="s">
        <v>875</v>
      </c>
      <c r="N43" s="152" t="s">
        <v>875</v>
      </c>
      <c r="O43" s="97"/>
      <c r="P43" s="195"/>
      <c r="T43" s="165"/>
      <c r="U43" s="166"/>
    </row>
    <row r="44" spans="1:21" s="18" customFormat="1" ht="39.75" customHeight="1">
      <c r="A44" s="66"/>
      <c r="B44" s="196"/>
      <c r="C44" s="96"/>
      <c r="D44" s="197"/>
      <c r="E44" s="137"/>
      <c r="F44" s="97"/>
      <c r="G44" s="184"/>
      <c r="H44" s="21"/>
      <c r="I44" s="66">
        <v>7</v>
      </c>
      <c r="J44" s="151" t="s">
        <v>467</v>
      </c>
      <c r="K44" s="184" t="s">
        <v>875</v>
      </c>
      <c r="L44" s="96" t="s">
        <v>875</v>
      </c>
      <c r="M44" s="152" t="s">
        <v>875</v>
      </c>
      <c r="N44" s="152" t="s">
        <v>875</v>
      </c>
      <c r="O44" s="97"/>
      <c r="P44" s="195"/>
      <c r="T44" s="165"/>
      <c r="U44" s="166"/>
    </row>
    <row r="45" spans="1:21" s="18" customFormat="1" ht="39.75" customHeight="1">
      <c r="A45" s="66"/>
      <c r="B45" s="196"/>
      <c r="C45" s="96"/>
      <c r="D45" s="197"/>
      <c r="E45" s="137"/>
      <c r="F45" s="97"/>
      <c r="G45" s="184"/>
      <c r="H45" s="21"/>
      <c r="I45" s="66">
        <v>8</v>
      </c>
      <c r="J45" s="151" t="s">
        <v>468</v>
      </c>
      <c r="K45" s="184" t="s">
        <v>875</v>
      </c>
      <c r="L45" s="96" t="s">
        <v>875</v>
      </c>
      <c r="M45" s="152" t="s">
        <v>875</v>
      </c>
      <c r="N45" s="152" t="s">
        <v>875</v>
      </c>
      <c r="O45" s="97"/>
      <c r="P45" s="195"/>
      <c r="T45" s="165"/>
      <c r="U45" s="166"/>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U46"/>
  <sheetViews>
    <sheetView view="pageBreakPreview" zoomScale="90" zoomScaleSheetLayoutView="90" zoomScalePageLayoutView="0" workbookViewId="0" topLeftCell="A1">
      <selection activeCell="T10" sqref="T10"/>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2.57421875" style="49" customWidth="1"/>
    <col min="14" max="14" width="15.421875" style="49" customWidth="1"/>
    <col min="15" max="15" width="9.57421875" style="20" customWidth="1"/>
    <col min="16" max="16" width="7.7109375" style="20" customWidth="1"/>
    <col min="17" max="17" width="5.7109375" style="20" customWidth="1"/>
    <col min="18" max="19" width="9.140625" style="20" customWidth="1"/>
    <col min="20" max="20" width="6.00390625" style="165" bestFit="1" customWidth="1"/>
    <col min="21" max="21" width="4.4218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266</v>
      </c>
      <c r="E3" s="480"/>
      <c r="F3" s="481" t="s">
        <v>318</v>
      </c>
      <c r="G3" s="481"/>
      <c r="H3" s="487" t="s">
        <v>670</v>
      </c>
      <c r="I3" s="476"/>
      <c r="J3" s="476"/>
      <c r="K3" s="476"/>
      <c r="L3" s="476"/>
      <c r="M3" s="211" t="s">
        <v>435</v>
      </c>
      <c r="N3" s="462">
        <v>2594</v>
      </c>
      <c r="O3" s="462"/>
      <c r="P3" s="462"/>
      <c r="T3" s="164"/>
      <c r="U3" s="163"/>
    </row>
    <row r="4" spans="1:21" s="11" customFormat="1" ht="17.25" customHeight="1">
      <c r="A4" s="484" t="s">
        <v>86</v>
      </c>
      <c r="B4" s="484"/>
      <c r="C4" s="484"/>
      <c r="D4" s="485" t="s">
        <v>677</v>
      </c>
      <c r="E4" s="485"/>
      <c r="F4" s="28"/>
      <c r="G4" s="28"/>
      <c r="H4" s="28"/>
      <c r="I4" s="28"/>
      <c r="J4" s="28"/>
      <c r="K4" s="28"/>
      <c r="L4" s="29"/>
      <c r="M4" s="74" t="s">
        <v>94</v>
      </c>
      <c r="N4" s="462" t="s">
        <v>784</v>
      </c>
      <c r="O4" s="462"/>
      <c r="P4" s="462"/>
      <c r="T4" s="164"/>
      <c r="U4" s="163"/>
    </row>
    <row r="5" spans="1:21" s="10" customFormat="1" ht="19.5" customHeight="1">
      <c r="A5" s="12"/>
      <c r="B5" s="12"/>
      <c r="C5" s="13"/>
      <c r="D5" s="14"/>
      <c r="E5" s="15"/>
      <c r="F5" s="15"/>
      <c r="G5" s="15"/>
      <c r="H5" s="15"/>
      <c r="I5" s="12"/>
      <c r="J5" s="12"/>
      <c r="K5" s="12"/>
      <c r="L5" s="16"/>
      <c r="M5" s="17"/>
      <c r="N5" s="470">
        <v>41805.75869675926</v>
      </c>
      <c r="O5" s="470"/>
      <c r="P5" s="470"/>
      <c r="T5" s="164"/>
      <c r="U5" s="163"/>
    </row>
    <row r="6" spans="1:21" s="18" customFormat="1" ht="24.75" customHeight="1">
      <c r="A6" s="486" t="s">
        <v>10</v>
      </c>
      <c r="B6" s="473" t="s">
        <v>82</v>
      </c>
      <c r="C6" s="475" t="s">
        <v>93</v>
      </c>
      <c r="D6" s="472" t="s">
        <v>12</v>
      </c>
      <c r="E6" s="472" t="s">
        <v>315</v>
      </c>
      <c r="F6" s="472" t="s">
        <v>13</v>
      </c>
      <c r="G6" s="482" t="s">
        <v>194</v>
      </c>
      <c r="I6" s="177" t="s">
        <v>14</v>
      </c>
      <c r="J6" s="178"/>
      <c r="K6" s="178"/>
      <c r="L6" s="178"/>
      <c r="M6" s="181" t="s">
        <v>275</v>
      </c>
      <c r="N6" s="182" t="s">
        <v>700</v>
      </c>
      <c r="O6" s="178"/>
      <c r="P6" s="179"/>
      <c r="T6" s="165"/>
      <c r="U6" s="166"/>
    </row>
    <row r="7" spans="1:16" ht="26.25" customHeight="1">
      <c r="A7" s="486"/>
      <c r="B7" s="474"/>
      <c r="C7" s="475"/>
      <c r="D7" s="472"/>
      <c r="E7" s="472"/>
      <c r="F7" s="472"/>
      <c r="G7" s="483"/>
      <c r="H7" s="19"/>
      <c r="I7" s="43" t="s">
        <v>10</v>
      </c>
      <c r="J7" s="40" t="s">
        <v>83</v>
      </c>
      <c r="K7" s="40" t="s">
        <v>82</v>
      </c>
      <c r="L7" s="41" t="s">
        <v>11</v>
      </c>
      <c r="M7" s="42" t="s">
        <v>12</v>
      </c>
      <c r="N7" s="42" t="s">
        <v>315</v>
      </c>
      <c r="O7" s="40" t="s">
        <v>13</v>
      </c>
      <c r="P7" s="40" t="s">
        <v>25</v>
      </c>
    </row>
    <row r="8" spans="1:21" s="18" customFormat="1" ht="39.75" customHeight="1">
      <c r="A8" s="66">
        <v>1</v>
      </c>
      <c r="B8" s="196">
        <v>223</v>
      </c>
      <c r="C8" s="96">
        <v>29512</v>
      </c>
      <c r="D8" s="197" t="s">
        <v>691</v>
      </c>
      <c r="E8" s="137" t="s">
        <v>850</v>
      </c>
      <c r="F8" s="97">
        <v>2534</v>
      </c>
      <c r="G8" s="184"/>
      <c r="H8" s="21"/>
      <c r="I8" s="66">
        <v>1</v>
      </c>
      <c r="J8" s="151" t="s">
        <v>115</v>
      </c>
      <c r="K8" s="184" t="s">
        <v>875</v>
      </c>
      <c r="L8" s="96" t="s">
        <v>875</v>
      </c>
      <c r="M8" s="152" t="s">
        <v>875</v>
      </c>
      <c r="N8" s="152" t="s">
        <v>875</v>
      </c>
      <c r="O8" s="97"/>
      <c r="P8" s="195"/>
      <c r="T8" s="165"/>
      <c r="U8" s="166"/>
    </row>
    <row r="9" spans="1:21" s="18" customFormat="1" ht="39.75" customHeight="1">
      <c r="A9" s="66">
        <v>2</v>
      </c>
      <c r="B9" s="196">
        <v>237</v>
      </c>
      <c r="C9" s="96" t="s">
        <v>800</v>
      </c>
      <c r="D9" s="197" t="s">
        <v>801</v>
      </c>
      <c r="E9" s="137" t="s">
        <v>649</v>
      </c>
      <c r="F9" s="97">
        <v>2573</v>
      </c>
      <c r="G9" s="184"/>
      <c r="H9" s="21"/>
      <c r="I9" s="66">
        <v>2</v>
      </c>
      <c r="J9" s="151" t="s">
        <v>116</v>
      </c>
      <c r="K9" s="184">
        <v>245</v>
      </c>
      <c r="L9" s="96">
        <v>26772</v>
      </c>
      <c r="M9" s="152" t="s">
        <v>798</v>
      </c>
      <c r="N9" s="152" t="s">
        <v>686</v>
      </c>
      <c r="O9" s="97">
        <v>3451</v>
      </c>
      <c r="P9" s="195">
        <v>4</v>
      </c>
      <c r="T9" s="165"/>
      <c r="U9" s="166"/>
    </row>
    <row r="10" spans="1:21" s="18" customFormat="1" ht="39.75" customHeight="1" thickBot="1">
      <c r="A10" s="354">
        <v>3</v>
      </c>
      <c r="B10" s="355">
        <v>232</v>
      </c>
      <c r="C10" s="286">
        <v>34237</v>
      </c>
      <c r="D10" s="287" t="s">
        <v>811</v>
      </c>
      <c r="E10" s="356" t="s">
        <v>689</v>
      </c>
      <c r="F10" s="357">
        <v>2589</v>
      </c>
      <c r="G10" s="358"/>
      <c r="H10" s="21"/>
      <c r="I10" s="66">
        <v>3</v>
      </c>
      <c r="J10" s="151" t="s">
        <v>117</v>
      </c>
      <c r="K10" s="184">
        <v>234</v>
      </c>
      <c r="L10" s="96">
        <v>32590</v>
      </c>
      <c r="M10" s="152" t="s">
        <v>810</v>
      </c>
      <c r="N10" s="152" t="s">
        <v>849</v>
      </c>
      <c r="O10" s="97" t="s">
        <v>877</v>
      </c>
      <c r="P10" s="195" t="s">
        <v>692</v>
      </c>
      <c r="T10" s="165"/>
      <c r="U10" s="166"/>
    </row>
    <row r="11" spans="1:21" s="18" customFormat="1" ht="39.75" customHeight="1">
      <c r="A11" s="349">
        <v>4</v>
      </c>
      <c r="B11" s="350">
        <v>245</v>
      </c>
      <c r="C11" s="278">
        <v>26772</v>
      </c>
      <c r="D11" s="279" t="s">
        <v>798</v>
      </c>
      <c r="E11" s="351" t="s">
        <v>686</v>
      </c>
      <c r="F11" s="352">
        <v>3451</v>
      </c>
      <c r="G11" s="353"/>
      <c r="H11" s="21"/>
      <c r="I11" s="66">
        <v>4</v>
      </c>
      <c r="J11" s="151" t="s">
        <v>118</v>
      </c>
      <c r="K11" s="184">
        <v>223</v>
      </c>
      <c r="L11" s="96">
        <v>29512</v>
      </c>
      <c r="M11" s="152" t="s">
        <v>691</v>
      </c>
      <c r="N11" s="152" t="s">
        <v>850</v>
      </c>
      <c r="O11" s="97">
        <v>2534</v>
      </c>
      <c r="P11" s="195">
        <v>1</v>
      </c>
      <c r="T11" s="165"/>
      <c r="U11" s="166"/>
    </row>
    <row r="12" spans="1:21" s="18" customFormat="1" ht="39.75" customHeight="1">
      <c r="A12" s="66" t="s">
        <v>692</v>
      </c>
      <c r="B12" s="196">
        <v>234</v>
      </c>
      <c r="C12" s="96">
        <v>32590</v>
      </c>
      <c r="D12" s="197" t="s">
        <v>810</v>
      </c>
      <c r="E12" s="137" t="s">
        <v>849</v>
      </c>
      <c r="F12" s="97" t="s">
        <v>877</v>
      </c>
      <c r="G12" s="184"/>
      <c r="H12" s="21"/>
      <c r="I12" s="66">
        <v>5</v>
      </c>
      <c r="J12" s="151" t="s">
        <v>119</v>
      </c>
      <c r="K12" s="184">
        <v>232</v>
      </c>
      <c r="L12" s="96">
        <v>34237</v>
      </c>
      <c r="M12" s="152" t="s">
        <v>811</v>
      </c>
      <c r="N12" s="152" t="s">
        <v>689</v>
      </c>
      <c r="O12" s="97">
        <v>2589</v>
      </c>
      <c r="P12" s="195">
        <v>3</v>
      </c>
      <c r="T12" s="165"/>
      <c r="U12" s="166"/>
    </row>
    <row r="13" spans="1:21" s="18" customFormat="1" ht="39.75" customHeight="1">
      <c r="A13" s="66" t="s">
        <v>692</v>
      </c>
      <c r="B13" s="196">
        <v>238</v>
      </c>
      <c r="C13" s="96" t="s">
        <v>813</v>
      </c>
      <c r="D13" s="197" t="s">
        <v>814</v>
      </c>
      <c r="E13" s="137" t="s">
        <v>851</v>
      </c>
      <c r="F13" s="97" t="s">
        <v>877</v>
      </c>
      <c r="G13" s="184"/>
      <c r="H13" s="21"/>
      <c r="I13" s="66">
        <v>6</v>
      </c>
      <c r="J13" s="151" t="s">
        <v>120</v>
      </c>
      <c r="K13" s="184">
        <v>238</v>
      </c>
      <c r="L13" s="96" t="s">
        <v>813</v>
      </c>
      <c r="M13" s="152" t="s">
        <v>814</v>
      </c>
      <c r="N13" s="152" t="s">
        <v>851</v>
      </c>
      <c r="O13" s="97" t="s">
        <v>877</v>
      </c>
      <c r="P13" s="195" t="s">
        <v>692</v>
      </c>
      <c r="T13" s="165"/>
      <c r="U13" s="166"/>
    </row>
    <row r="14" spans="1:21" s="18" customFormat="1" ht="39.75" customHeight="1">
      <c r="A14" s="66"/>
      <c r="B14" s="196"/>
      <c r="C14" s="96"/>
      <c r="D14" s="197"/>
      <c r="E14" s="137"/>
      <c r="F14" s="97"/>
      <c r="G14" s="184"/>
      <c r="H14" s="21"/>
      <c r="I14" s="66">
        <v>7</v>
      </c>
      <c r="J14" s="151" t="s">
        <v>267</v>
      </c>
      <c r="K14" s="184">
        <v>237</v>
      </c>
      <c r="L14" s="96" t="s">
        <v>800</v>
      </c>
      <c r="M14" s="152" t="s">
        <v>801</v>
      </c>
      <c r="N14" s="152" t="s">
        <v>649</v>
      </c>
      <c r="O14" s="97">
        <v>2573</v>
      </c>
      <c r="P14" s="195">
        <v>2</v>
      </c>
      <c r="T14" s="165"/>
      <c r="U14" s="166"/>
    </row>
    <row r="15" spans="1:21" s="18" customFormat="1" ht="39.75" customHeight="1">
      <c r="A15" s="66"/>
      <c r="B15" s="196"/>
      <c r="C15" s="96"/>
      <c r="D15" s="197"/>
      <c r="E15" s="137"/>
      <c r="F15" s="97"/>
      <c r="G15" s="184"/>
      <c r="H15" s="21"/>
      <c r="I15" s="66">
        <v>8</v>
      </c>
      <c r="J15" s="151" t="s">
        <v>268</v>
      </c>
      <c r="K15" s="184" t="s">
        <v>875</v>
      </c>
      <c r="L15" s="96" t="s">
        <v>875</v>
      </c>
      <c r="M15" s="152" t="s">
        <v>875</v>
      </c>
      <c r="N15" s="152" t="s">
        <v>875</v>
      </c>
      <c r="O15" s="97"/>
      <c r="P15" s="195"/>
      <c r="T15" s="165"/>
      <c r="U15" s="166"/>
    </row>
    <row r="16" spans="1:21" s="18" customFormat="1" ht="39.75" customHeight="1">
      <c r="A16" s="66"/>
      <c r="B16" s="196"/>
      <c r="C16" s="96"/>
      <c r="D16" s="197"/>
      <c r="E16" s="137"/>
      <c r="F16" s="97"/>
      <c r="G16" s="184"/>
      <c r="H16" s="21"/>
      <c r="I16" s="177" t="s">
        <v>15</v>
      </c>
      <c r="J16" s="178"/>
      <c r="K16" s="178"/>
      <c r="L16" s="178"/>
      <c r="M16" s="181" t="s">
        <v>275</v>
      </c>
      <c r="N16" s="182"/>
      <c r="O16" s="178"/>
      <c r="P16" s="179"/>
      <c r="T16" s="165"/>
      <c r="U16" s="166"/>
    </row>
    <row r="17" spans="1:21" s="18" customFormat="1" ht="39.75" customHeight="1">
      <c r="A17" s="66"/>
      <c r="B17" s="196"/>
      <c r="C17" s="96"/>
      <c r="D17" s="197"/>
      <c r="E17" s="137"/>
      <c r="F17" s="97"/>
      <c r="G17" s="184"/>
      <c r="H17" s="21"/>
      <c r="I17" s="43" t="s">
        <v>10</v>
      </c>
      <c r="J17" s="40" t="s">
        <v>83</v>
      </c>
      <c r="K17" s="40" t="s">
        <v>82</v>
      </c>
      <c r="L17" s="41" t="s">
        <v>11</v>
      </c>
      <c r="M17" s="42" t="s">
        <v>12</v>
      </c>
      <c r="N17" s="42" t="s">
        <v>315</v>
      </c>
      <c r="O17" s="40" t="s">
        <v>13</v>
      </c>
      <c r="P17" s="40" t="s">
        <v>25</v>
      </c>
      <c r="T17" s="165"/>
      <c r="U17" s="166"/>
    </row>
    <row r="18" spans="1:21" s="18" customFormat="1" ht="39.75" customHeight="1">
      <c r="A18" s="66"/>
      <c r="B18" s="196"/>
      <c r="C18" s="96"/>
      <c r="D18" s="197"/>
      <c r="E18" s="137"/>
      <c r="F18" s="97"/>
      <c r="G18" s="184"/>
      <c r="H18" s="21"/>
      <c r="I18" s="66">
        <v>1</v>
      </c>
      <c r="J18" s="151" t="s">
        <v>121</v>
      </c>
      <c r="K18" s="184" t="s">
        <v>875</v>
      </c>
      <c r="L18" s="96" t="s">
        <v>875</v>
      </c>
      <c r="M18" s="152" t="s">
        <v>875</v>
      </c>
      <c r="N18" s="152" t="s">
        <v>875</v>
      </c>
      <c r="O18" s="97"/>
      <c r="P18" s="195"/>
      <c r="T18" s="165"/>
      <c r="U18" s="166"/>
    </row>
    <row r="19" spans="1:21" s="18" customFormat="1" ht="39.75" customHeight="1">
      <c r="A19" s="66"/>
      <c r="B19" s="196"/>
      <c r="C19" s="96"/>
      <c r="D19" s="197"/>
      <c r="E19" s="137"/>
      <c r="F19" s="97"/>
      <c r="G19" s="184"/>
      <c r="H19" s="21"/>
      <c r="I19" s="66">
        <v>2</v>
      </c>
      <c r="J19" s="151" t="s">
        <v>122</v>
      </c>
      <c r="K19" s="184" t="s">
        <v>875</v>
      </c>
      <c r="L19" s="96" t="s">
        <v>875</v>
      </c>
      <c r="M19" s="152" t="s">
        <v>875</v>
      </c>
      <c r="N19" s="152" t="s">
        <v>875</v>
      </c>
      <c r="O19" s="97"/>
      <c r="P19" s="195"/>
      <c r="T19" s="165"/>
      <c r="U19" s="166"/>
    </row>
    <row r="20" spans="1:21" s="18" customFormat="1" ht="39.75" customHeight="1">
      <c r="A20" s="66"/>
      <c r="B20" s="196"/>
      <c r="C20" s="96"/>
      <c r="D20" s="197"/>
      <c r="E20" s="137"/>
      <c r="F20" s="97"/>
      <c r="G20" s="184"/>
      <c r="H20" s="21"/>
      <c r="I20" s="66">
        <v>3</v>
      </c>
      <c r="J20" s="151" t="s">
        <v>123</v>
      </c>
      <c r="K20" s="184" t="s">
        <v>875</v>
      </c>
      <c r="L20" s="96" t="s">
        <v>875</v>
      </c>
      <c r="M20" s="152" t="s">
        <v>875</v>
      </c>
      <c r="N20" s="152" t="s">
        <v>875</v>
      </c>
      <c r="O20" s="97"/>
      <c r="P20" s="195"/>
      <c r="T20" s="165"/>
      <c r="U20" s="166"/>
    </row>
    <row r="21" spans="1:21" s="18" customFormat="1" ht="39.75" customHeight="1">
      <c r="A21" s="66"/>
      <c r="B21" s="196"/>
      <c r="C21" s="96"/>
      <c r="D21" s="197"/>
      <c r="E21" s="137"/>
      <c r="F21" s="97"/>
      <c r="G21" s="184"/>
      <c r="H21" s="21"/>
      <c r="I21" s="66">
        <v>4</v>
      </c>
      <c r="J21" s="151" t="s">
        <v>124</v>
      </c>
      <c r="K21" s="184" t="s">
        <v>875</v>
      </c>
      <c r="L21" s="96" t="s">
        <v>875</v>
      </c>
      <c r="M21" s="152" t="s">
        <v>875</v>
      </c>
      <c r="N21" s="152" t="s">
        <v>875</v>
      </c>
      <c r="O21" s="97"/>
      <c r="P21" s="195"/>
      <c r="T21" s="165"/>
      <c r="U21" s="166"/>
    </row>
    <row r="22" spans="1:21" s="18" customFormat="1" ht="39.75" customHeight="1">
      <c r="A22" s="66"/>
      <c r="B22" s="196"/>
      <c r="C22" s="96"/>
      <c r="D22" s="197"/>
      <c r="E22" s="137"/>
      <c r="F22" s="97"/>
      <c r="G22" s="184"/>
      <c r="H22" s="21"/>
      <c r="I22" s="66">
        <v>5</v>
      </c>
      <c r="J22" s="151" t="s">
        <v>125</v>
      </c>
      <c r="K22" s="184" t="s">
        <v>875</v>
      </c>
      <c r="L22" s="96" t="s">
        <v>875</v>
      </c>
      <c r="M22" s="152" t="s">
        <v>875</v>
      </c>
      <c r="N22" s="152" t="s">
        <v>875</v>
      </c>
      <c r="O22" s="97"/>
      <c r="P22" s="195"/>
      <c r="T22" s="165"/>
      <c r="U22" s="166"/>
    </row>
    <row r="23" spans="1:21" s="18" customFormat="1" ht="39.75" customHeight="1">
      <c r="A23" s="66"/>
      <c r="B23" s="196"/>
      <c r="C23" s="96"/>
      <c r="D23" s="197"/>
      <c r="E23" s="137"/>
      <c r="F23" s="97"/>
      <c r="G23" s="184"/>
      <c r="H23" s="21"/>
      <c r="I23" s="66">
        <v>6</v>
      </c>
      <c r="J23" s="151" t="s">
        <v>126</v>
      </c>
      <c r="K23" s="184" t="s">
        <v>875</v>
      </c>
      <c r="L23" s="96" t="s">
        <v>875</v>
      </c>
      <c r="M23" s="152" t="s">
        <v>875</v>
      </c>
      <c r="N23" s="152" t="s">
        <v>875</v>
      </c>
      <c r="O23" s="97"/>
      <c r="P23" s="195"/>
      <c r="T23" s="165"/>
      <c r="U23" s="166"/>
    </row>
    <row r="24" spans="1:21" s="18" customFormat="1" ht="39.75" customHeight="1">
      <c r="A24" s="66"/>
      <c r="B24" s="196"/>
      <c r="C24" s="96"/>
      <c r="D24" s="197"/>
      <c r="E24" s="137"/>
      <c r="F24" s="97"/>
      <c r="G24" s="184"/>
      <c r="H24" s="21"/>
      <c r="I24" s="66">
        <v>7</v>
      </c>
      <c r="J24" s="151" t="s">
        <v>269</v>
      </c>
      <c r="K24" s="184" t="s">
        <v>875</v>
      </c>
      <c r="L24" s="96" t="s">
        <v>875</v>
      </c>
      <c r="M24" s="152" t="s">
        <v>875</v>
      </c>
      <c r="N24" s="152" t="s">
        <v>875</v>
      </c>
      <c r="O24" s="97"/>
      <c r="P24" s="195"/>
      <c r="T24" s="165"/>
      <c r="U24" s="166"/>
    </row>
    <row r="25" spans="1:21" s="18" customFormat="1" ht="39.75" customHeight="1">
      <c r="A25" s="66"/>
      <c r="B25" s="196"/>
      <c r="C25" s="96"/>
      <c r="D25" s="197"/>
      <c r="E25" s="137"/>
      <c r="F25" s="97"/>
      <c r="G25" s="184"/>
      <c r="H25" s="21"/>
      <c r="I25" s="66">
        <v>8</v>
      </c>
      <c r="J25" s="151" t="s">
        <v>270</v>
      </c>
      <c r="K25" s="184" t="s">
        <v>875</v>
      </c>
      <c r="L25" s="96" t="s">
        <v>875</v>
      </c>
      <c r="M25" s="152" t="s">
        <v>875</v>
      </c>
      <c r="N25" s="152" t="s">
        <v>875</v>
      </c>
      <c r="O25" s="97"/>
      <c r="P25" s="195"/>
      <c r="T25" s="165"/>
      <c r="U25" s="166"/>
    </row>
    <row r="26" spans="1:21" s="18" customFormat="1" ht="39.75" customHeight="1">
      <c r="A26" s="66"/>
      <c r="B26" s="196"/>
      <c r="C26" s="96"/>
      <c r="D26" s="197"/>
      <c r="E26" s="137"/>
      <c r="F26" s="97"/>
      <c r="G26" s="184"/>
      <c r="H26" s="21"/>
      <c r="I26" s="177" t="s">
        <v>16</v>
      </c>
      <c r="J26" s="178"/>
      <c r="K26" s="178"/>
      <c r="L26" s="178"/>
      <c r="M26" s="181" t="s">
        <v>275</v>
      </c>
      <c r="N26" s="182"/>
      <c r="O26" s="178"/>
      <c r="P26" s="179"/>
      <c r="T26" s="165"/>
      <c r="U26" s="166"/>
    </row>
    <row r="27" spans="1:21" s="18" customFormat="1" ht="39.75" customHeight="1">
      <c r="A27" s="66"/>
      <c r="B27" s="196"/>
      <c r="C27" s="96"/>
      <c r="D27" s="197"/>
      <c r="E27" s="137"/>
      <c r="F27" s="97"/>
      <c r="G27" s="184"/>
      <c r="H27" s="21"/>
      <c r="I27" s="43" t="s">
        <v>10</v>
      </c>
      <c r="J27" s="40" t="s">
        <v>83</v>
      </c>
      <c r="K27" s="40" t="s">
        <v>82</v>
      </c>
      <c r="L27" s="41" t="s">
        <v>11</v>
      </c>
      <c r="M27" s="42" t="s">
        <v>12</v>
      </c>
      <c r="N27" s="42" t="s">
        <v>315</v>
      </c>
      <c r="O27" s="40" t="s">
        <v>13</v>
      </c>
      <c r="P27" s="40" t="s">
        <v>25</v>
      </c>
      <c r="T27" s="165"/>
      <c r="U27" s="166"/>
    </row>
    <row r="28" spans="1:21" s="18" customFormat="1" ht="39.75" customHeight="1">
      <c r="A28" s="66"/>
      <c r="B28" s="196"/>
      <c r="C28" s="96"/>
      <c r="D28" s="197"/>
      <c r="E28" s="137"/>
      <c r="F28" s="97"/>
      <c r="G28" s="184"/>
      <c r="H28" s="21"/>
      <c r="I28" s="66">
        <v>1</v>
      </c>
      <c r="J28" s="151" t="s">
        <v>127</v>
      </c>
      <c r="K28" s="184" t="s">
        <v>875</v>
      </c>
      <c r="L28" s="96" t="s">
        <v>875</v>
      </c>
      <c r="M28" s="152" t="s">
        <v>875</v>
      </c>
      <c r="N28" s="152" t="s">
        <v>875</v>
      </c>
      <c r="O28" s="97"/>
      <c r="P28" s="195"/>
      <c r="T28" s="165"/>
      <c r="U28" s="166"/>
    </row>
    <row r="29" spans="1:21" s="18" customFormat="1" ht="39.75" customHeight="1">
      <c r="A29" s="66"/>
      <c r="B29" s="196"/>
      <c r="C29" s="96"/>
      <c r="D29" s="197"/>
      <c r="E29" s="137"/>
      <c r="F29" s="97"/>
      <c r="G29" s="184"/>
      <c r="H29" s="21"/>
      <c r="I29" s="66">
        <v>2</v>
      </c>
      <c r="J29" s="151" t="s">
        <v>128</v>
      </c>
      <c r="K29" s="184" t="s">
        <v>875</v>
      </c>
      <c r="L29" s="96" t="s">
        <v>875</v>
      </c>
      <c r="M29" s="152" t="s">
        <v>875</v>
      </c>
      <c r="N29" s="152" t="s">
        <v>875</v>
      </c>
      <c r="O29" s="97"/>
      <c r="P29" s="195"/>
      <c r="T29" s="165"/>
      <c r="U29" s="166"/>
    </row>
    <row r="30" spans="1:21" s="18" customFormat="1" ht="39.75" customHeight="1">
      <c r="A30" s="66"/>
      <c r="B30" s="196"/>
      <c r="C30" s="96"/>
      <c r="D30" s="197"/>
      <c r="E30" s="137"/>
      <c r="F30" s="97"/>
      <c r="G30" s="184"/>
      <c r="H30" s="21"/>
      <c r="I30" s="66">
        <v>3</v>
      </c>
      <c r="J30" s="151" t="s">
        <v>129</v>
      </c>
      <c r="K30" s="184" t="s">
        <v>875</v>
      </c>
      <c r="L30" s="96" t="s">
        <v>875</v>
      </c>
      <c r="M30" s="152" t="s">
        <v>875</v>
      </c>
      <c r="N30" s="152" t="s">
        <v>875</v>
      </c>
      <c r="O30" s="97"/>
      <c r="P30" s="195"/>
      <c r="T30" s="165"/>
      <c r="U30" s="166"/>
    </row>
    <row r="31" spans="1:21" s="18" customFormat="1" ht="39.75" customHeight="1">
      <c r="A31" s="66"/>
      <c r="B31" s="196"/>
      <c r="C31" s="96"/>
      <c r="D31" s="197"/>
      <c r="E31" s="137"/>
      <c r="F31" s="97"/>
      <c r="G31" s="184"/>
      <c r="H31" s="21"/>
      <c r="I31" s="66">
        <v>4</v>
      </c>
      <c r="J31" s="151" t="s">
        <v>130</v>
      </c>
      <c r="K31" s="184" t="s">
        <v>875</v>
      </c>
      <c r="L31" s="96" t="s">
        <v>875</v>
      </c>
      <c r="M31" s="152" t="s">
        <v>875</v>
      </c>
      <c r="N31" s="152" t="s">
        <v>875</v>
      </c>
      <c r="O31" s="97"/>
      <c r="P31" s="195"/>
      <c r="T31" s="165"/>
      <c r="U31" s="166"/>
    </row>
    <row r="32" spans="1:21" s="18" customFormat="1" ht="39.75" customHeight="1">
      <c r="A32" s="66"/>
      <c r="B32" s="196"/>
      <c r="C32" s="96"/>
      <c r="D32" s="197"/>
      <c r="E32" s="137"/>
      <c r="F32" s="97"/>
      <c r="G32" s="184"/>
      <c r="H32" s="21"/>
      <c r="I32" s="66">
        <v>5</v>
      </c>
      <c r="J32" s="151" t="s">
        <v>131</v>
      </c>
      <c r="K32" s="184" t="s">
        <v>875</v>
      </c>
      <c r="L32" s="96" t="s">
        <v>875</v>
      </c>
      <c r="M32" s="152" t="s">
        <v>875</v>
      </c>
      <c r="N32" s="152" t="s">
        <v>875</v>
      </c>
      <c r="O32" s="97"/>
      <c r="P32" s="195"/>
      <c r="T32" s="165"/>
      <c r="U32" s="166"/>
    </row>
    <row r="33" spans="1:21" s="18" customFormat="1" ht="39.75" customHeight="1">
      <c r="A33" s="66"/>
      <c r="B33" s="196"/>
      <c r="C33" s="96"/>
      <c r="D33" s="197"/>
      <c r="E33" s="137"/>
      <c r="F33" s="97"/>
      <c r="G33" s="184"/>
      <c r="H33" s="21"/>
      <c r="I33" s="66">
        <v>6</v>
      </c>
      <c r="J33" s="151" t="s">
        <v>132</v>
      </c>
      <c r="K33" s="184" t="s">
        <v>875</v>
      </c>
      <c r="L33" s="96" t="s">
        <v>875</v>
      </c>
      <c r="M33" s="152" t="s">
        <v>875</v>
      </c>
      <c r="N33" s="152" t="s">
        <v>875</v>
      </c>
      <c r="O33" s="97"/>
      <c r="P33" s="195"/>
      <c r="T33" s="165"/>
      <c r="U33" s="166"/>
    </row>
    <row r="34" spans="1:21" s="18" customFormat="1" ht="39.75" customHeight="1">
      <c r="A34" s="66"/>
      <c r="B34" s="196"/>
      <c r="C34" s="96"/>
      <c r="D34" s="197"/>
      <c r="E34" s="137"/>
      <c r="F34" s="97"/>
      <c r="G34" s="184"/>
      <c r="H34" s="21"/>
      <c r="I34" s="66">
        <v>7</v>
      </c>
      <c r="J34" s="151" t="s">
        <v>271</v>
      </c>
      <c r="K34" s="184" t="s">
        <v>875</v>
      </c>
      <c r="L34" s="96" t="s">
        <v>875</v>
      </c>
      <c r="M34" s="152" t="s">
        <v>875</v>
      </c>
      <c r="N34" s="152" t="s">
        <v>875</v>
      </c>
      <c r="O34" s="97"/>
      <c r="P34" s="195"/>
      <c r="T34" s="165"/>
      <c r="U34" s="166"/>
    </row>
    <row r="35" spans="1:21" s="18" customFormat="1" ht="39.75" customHeight="1">
      <c r="A35" s="66"/>
      <c r="B35" s="196"/>
      <c r="C35" s="96"/>
      <c r="D35" s="197"/>
      <c r="E35" s="137"/>
      <c r="F35" s="97"/>
      <c r="G35" s="184"/>
      <c r="H35" s="21"/>
      <c r="I35" s="66">
        <v>8</v>
      </c>
      <c r="J35" s="151" t="s">
        <v>272</v>
      </c>
      <c r="K35" s="184" t="s">
        <v>875</v>
      </c>
      <c r="L35" s="96" t="s">
        <v>875</v>
      </c>
      <c r="M35" s="152" t="s">
        <v>875</v>
      </c>
      <c r="N35" s="152" t="s">
        <v>875</v>
      </c>
      <c r="O35" s="97"/>
      <c r="P35" s="195"/>
      <c r="T35" s="165"/>
      <c r="U35" s="166"/>
    </row>
    <row r="36" spans="1:21" s="18" customFormat="1" ht="39.75" customHeight="1">
      <c r="A36" s="66"/>
      <c r="B36" s="196"/>
      <c r="C36" s="96"/>
      <c r="D36" s="197"/>
      <c r="E36" s="137"/>
      <c r="F36" s="97"/>
      <c r="G36" s="184"/>
      <c r="H36" s="21"/>
      <c r="I36" s="177" t="s">
        <v>317</v>
      </c>
      <c r="J36" s="178"/>
      <c r="K36" s="178"/>
      <c r="L36" s="178"/>
      <c r="M36" s="181" t="s">
        <v>275</v>
      </c>
      <c r="N36" s="182"/>
      <c r="O36" s="178"/>
      <c r="P36" s="179"/>
      <c r="T36" s="165"/>
      <c r="U36" s="166"/>
    </row>
    <row r="37" spans="1:21" s="18" customFormat="1" ht="39.75" customHeight="1">
      <c r="A37" s="66"/>
      <c r="B37" s="196"/>
      <c r="C37" s="96"/>
      <c r="D37" s="197"/>
      <c r="E37" s="137"/>
      <c r="F37" s="97"/>
      <c r="G37" s="184"/>
      <c r="H37" s="21"/>
      <c r="I37" s="43" t="s">
        <v>10</v>
      </c>
      <c r="J37" s="40" t="s">
        <v>83</v>
      </c>
      <c r="K37" s="40" t="s">
        <v>82</v>
      </c>
      <c r="L37" s="41" t="s">
        <v>11</v>
      </c>
      <c r="M37" s="42" t="s">
        <v>12</v>
      </c>
      <c r="N37" s="42" t="s">
        <v>315</v>
      </c>
      <c r="O37" s="40" t="s">
        <v>13</v>
      </c>
      <c r="P37" s="40" t="s">
        <v>25</v>
      </c>
      <c r="T37" s="165"/>
      <c r="U37" s="166"/>
    </row>
    <row r="38" spans="1:21" s="18" customFormat="1" ht="39.75" customHeight="1">
      <c r="A38" s="66"/>
      <c r="B38" s="196"/>
      <c r="C38" s="96"/>
      <c r="D38" s="197"/>
      <c r="E38" s="137"/>
      <c r="F38" s="97"/>
      <c r="G38" s="184"/>
      <c r="H38" s="21"/>
      <c r="I38" s="66">
        <v>1</v>
      </c>
      <c r="J38" s="151" t="s">
        <v>327</v>
      </c>
      <c r="K38" s="184" t="s">
        <v>875</v>
      </c>
      <c r="L38" s="96" t="s">
        <v>875</v>
      </c>
      <c r="M38" s="152" t="s">
        <v>875</v>
      </c>
      <c r="N38" s="152" t="s">
        <v>875</v>
      </c>
      <c r="O38" s="97"/>
      <c r="P38" s="195"/>
      <c r="T38" s="165"/>
      <c r="U38" s="166"/>
    </row>
    <row r="39" spans="1:21" s="18" customFormat="1" ht="39.75" customHeight="1">
      <c r="A39" s="66"/>
      <c r="B39" s="196"/>
      <c r="C39" s="96"/>
      <c r="D39" s="197"/>
      <c r="E39" s="137"/>
      <c r="F39" s="97"/>
      <c r="G39" s="184"/>
      <c r="H39" s="21"/>
      <c r="I39" s="66">
        <v>2</v>
      </c>
      <c r="J39" s="151" t="s">
        <v>328</v>
      </c>
      <c r="K39" s="184" t="s">
        <v>875</v>
      </c>
      <c r="L39" s="96" t="s">
        <v>875</v>
      </c>
      <c r="M39" s="152" t="s">
        <v>875</v>
      </c>
      <c r="N39" s="152" t="s">
        <v>875</v>
      </c>
      <c r="O39" s="97"/>
      <c r="P39" s="195"/>
      <c r="T39" s="165"/>
      <c r="U39" s="166"/>
    </row>
    <row r="40" spans="1:21" s="18" customFormat="1" ht="39.75" customHeight="1">
      <c r="A40" s="66"/>
      <c r="B40" s="196"/>
      <c r="C40" s="96"/>
      <c r="D40" s="197"/>
      <c r="E40" s="137"/>
      <c r="F40" s="97"/>
      <c r="G40" s="184"/>
      <c r="H40" s="21"/>
      <c r="I40" s="66">
        <v>3</v>
      </c>
      <c r="J40" s="151" t="s">
        <v>329</v>
      </c>
      <c r="K40" s="184" t="s">
        <v>875</v>
      </c>
      <c r="L40" s="96" t="s">
        <v>875</v>
      </c>
      <c r="M40" s="152" t="s">
        <v>875</v>
      </c>
      <c r="N40" s="152" t="s">
        <v>875</v>
      </c>
      <c r="O40" s="97"/>
      <c r="P40" s="195"/>
      <c r="T40" s="165"/>
      <c r="U40" s="166"/>
    </row>
    <row r="41" spans="1:21" s="18" customFormat="1" ht="39.75" customHeight="1">
      <c r="A41" s="66"/>
      <c r="B41" s="196"/>
      <c r="C41" s="96"/>
      <c r="D41" s="197"/>
      <c r="E41" s="137"/>
      <c r="F41" s="97"/>
      <c r="G41" s="184"/>
      <c r="H41" s="21"/>
      <c r="I41" s="66">
        <v>4</v>
      </c>
      <c r="J41" s="151" t="s">
        <v>330</v>
      </c>
      <c r="K41" s="184" t="s">
        <v>875</v>
      </c>
      <c r="L41" s="96" t="s">
        <v>875</v>
      </c>
      <c r="M41" s="152" t="s">
        <v>875</v>
      </c>
      <c r="N41" s="152" t="s">
        <v>875</v>
      </c>
      <c r="O41" s="97"/>
      <c r="P41" s="195"/>
      <c r="T41" s="165"/>
      <c r="U41" s="166"/>
    </row>
    <row r="42" spans="1:21" s="18" customFormat="1" ht="39.75" customHeight="1">
      <c r="A42" s="66"/>
      <c r="B42" s="196"/>
      <c r="C42" s="96"/>
      <c r="D42" s="197"/>
      <c r="E42" s="137"/>
      <c r="F42" s="97"/>
      <c r="G42" s="184"/>
      <c r="H42" s="21"/>
      <c r="I42" s="66">
        <v>5</v>
      </c>
      <c r="J42" s="151" t="s">
        <v>331</v>
      </c>
      <c r="K42" s="184" t="s">
        <v>875</v>
      </c>
      <c r="L42" s="96" t="s">
        <v>875</v>
      </c>
      <c r="M42" s="152" t="s">
        <v>875</v>
      </c>
      <c r="N42" s="152" t="s">
        <v>875</v>
      </c>
      <c r="O42" s="97"/>
      <c r="P42" s="195"/>
      <c r="T42" s="165"/>
      <c r="U42" s="166"/>
    </row>
    <row r="43" spans="1:21" s="18" customFormat="1" ht="39.75" customHeight="1">
      <c r="A43" s="66"/>
      <c r="B43" s="196"/>
      <c r="C43" s="96"/>
      <c r="D43" s="197"/>
      <c r="E43" s="137"/>
      <c r="F43" s="97"/>
      <c r="G43" s="184"/>
      <c r="H43" s="21"/>
      <c r="I43" s="66">
        <v>6</v>
      </c>
      <c r="J43" s="151" t="s">
        <v>332</v>
      </c>
      <c r="K43" s="184" t="s">
        <v>875</v>
      </c>
      <c r="L43" s="96" t="s">
        <v>875</v>
      </c>
      <c r="M43" s="152" t="s">
        <v>875</v>
      </c>
      <c r="N43" s="152" t="s">
        <v>875</v>
      </c>
      <c r="O43" s="97"/>
      <c r="P43" s="195"/>
      <c r="T43" s="165"/>
      <c r="U43" s="166"/>
    </row>
    <row r="44" spans="1:21" s="18" customFormat="1" ht="39.75" customHeight="1">
      <c r="A44" s="66"/>
      <c r="B44" s="196"/>
      <c r="C44" s="96"/>
      <c r="D44" s="197"/>
      <c r="E44" s="137"/>
      <c r="F44" s="97"/>
      <c r="G44" s="184"/>
      <c r="H44" s="21"/>
      <c r="I44" s="66">
        <v>7</v>
      </c>
      <c r="J44" s="151" t="s">
        <v>333</v>
      </c>
      <c r="K44" s="184" t="s">
        <v>875</v>
      </c>
      <c r="L44" s="96" t="s">
        <v>875</v>
      </c>
      <c r="M44" s="152" t="s">
        <v>875</v>
      </c>
      <c r="N44" s="152" t="s">
        <v>875</v>
      </c>
      <c r="O44" s="97"/>
      <c r="P44" s="195"/>
      <c r="T44" s="165"/>
      <c r="U44" s="166"/>
    </row>
    <row r="45" spans="1:21" s="18" customFormat="1" ht="39.75" customHeight="1">
      <c r="A45" s="66"/>
      <c r="B45" s="196"/>
      <c r="C45" s="96"/>
      <c r="D45" s="197"/>
      <c r="E45" s="137"/>
      <c r="F45" s="97"/>
      <c r="G45" s="184"/>
      <c r="H45" s="21"/>
      <c r="I45" s="66">
        <v>8</v>
      </c>
      <c r="J45" s="151" t="s">
        <v>334</v>
      </c>
      <c r="K45" s="184" t="s">
        <v>875</v>
      </c>
      <c r="L45" s="96" t="s">
        <v>875</v>
      </c>
      <c r="M45" s="152" t="s">
        <v>875</v>
      </c>
      <c r="N45" s="152" t="s">
        <v>875</v>
      </c>
      <c r="O45" s="97"/>
      <c r="P45" s="195"/>
      <c r="T45" s="165"/>
      <c r="U45" s="166"/>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R89"/>
  <sheetViews>
    <sheetView view="pageBreakPreview" zoomScale="80" zoomScaleSheetLayoutView="80" zoomScalePageLayoutView="0" workbookViewId="0" topLeftCell="A1">
      <selection activeCell="T10" sqref="T10"/>
    </sheetView>
  </sheetViews>
  <sheetFormatPr defaultColWidth="9.140625" defaultRowHeight="12.75"/>
  <cols>
    <col min="1" max="1" width="6.00390625" style="78" customWidth="1"/>
    <col min="2" max="2" width="12.851562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8.8515625" style="78" customWidth="1"/>
    <col min="17" max="17" width="5.57421875" style="174" bestFit="1" customWidth="1"/>
    <col min="18" max="18" width="5.0039062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34.5" customHeight="1">
      <c r="A3" s="454" t="s">
        <v>96</v>
      </c>
      <c r="B3" s="454"/>
      <c r="C3" s="454"/>
      <c r="D3" s="455" t="s">
        <v>658</v>
      </c>
      <c r="E3" s="455"/>
      <c r="F3" s="215"/>
      <c r="G3" s="456" t="s">
        <v>318</v>
      </c>
      <c r="H3" s="456"/>
      <c r="I3" s="459" t="s">
        <v>675</v>
      </c>
      <c r="J3" s="459"/>
      <c r="K3" s="457" t="s">
        <v>436</v>
      </c>
      <c r="L3" s="457"/>
      <c r="M3" s="458">
        <v>1240</v>
      </c>
      <c r="N3" s="458"/>
      <c r="O3" s="458"/>
      <c r="P3" s="458"/>
      <c r="Q3" s="174"/>
      <c r="R3" s="173"/>
    </row>
    <row r="4" spans="1:18" s="4" customFormat="1" ht="17.25" customHeight="1">
      <c r="A4" s="460" t="s">
        <v>97</v>
      </c>
      <c r="B4" s="460"/>
      <c r="C4" s="460"/>
      <c r="D4" s="461" t="s">
        <v>677</v>
      </c>
      <c r="E4" s="461"/>
      <c r="F4" s="81"/>
      <c r="G4" s="154"/>
      <c r="H4" s="154"/>
      <c r="I4" s="204"/>
      <c r="J4" s="204"/>
      <c r="K4" s="460" t="s">
        <v>95</v>
      </c>
      <c r="L4" s="460"/>
      <c r="M4" s="462" t="s">
        <v>784</v>
      </c>
      <c r="N4" s="462"/>
      <c r="O4" s="462"/>
      <c r="P4" s="330"/>
      <c r="Q4" s="174"/>
      <c r="R4" s="173"/>
    </row>
    <row r="5" spans="1:16" ht="21" customHeight="1">
      <c r="A5" s="5"/>
      <c r="B5" s="5"/>
      <c r="C5" s="5"/>
      <c r="D5" s="9"/>
      <c r="E5" s="6"/>
      <c r="F5" s="7"/>
      <c r="G5" s="8"/>
      <c r="H5" s="8"/>
      <c r="I5" s="8"/>
      <c r="J5" s="8"/>
      <c r="K5" s="8"/>
      <c r="L5" s="8"/>
      <c r="M5" s="8"/>
      <c r="N5" s="463">
        <v>41805.758795601854</v>
      </c>
      <c r="O5" s="463"/>
      <c r="P5" s="180"/>
    </row>
    <row r="6" spans="1:16" ht="15.75">
      <c r="A6" s="464" t="s">
        <v>5</v>
      </c>
      <c r="B6" s="464"/>
      <c r="C6" s="465" t="s">
        <v>81</v>
      </c>
      <c r="D6" s="465" t="s">
        <v>99</v>
      </c>
      <c r="E6" s="464" t="s">
        <v>6</v>
      </c>
      <c r="F6" s="464" t="s">
        <v>315</v>
      </c>
      <c r="G6" s="466" t="s">
        <v>33</v>
      </c>
      <c r="H6" s="466"/>
      <c r="I6" s="466"/>
      <c r="J6" s="466"/>
      <c r="K6" s="466"/>
      <c r="L6" s="466"/>
      <c r="M6" s="466"/>
      <c r="N6" s="467" t="s">
        <v>7</v>
      </c>
      <c r="O6" s="467" t="s">
        <v>114</v>
      </c>
      <c r="P6" s="467" t="s">
        <v>276</v>
      </c>
    </row>
    <row r="7" spans="1:16" ht="24.75" customHeight="1">
      <c r="A7" s="464"/>
      <c r="B7" s="464"/>
      <c r="C7" s="465"/>
      <c r="D7" s="465"/>
      <c r="E7" s="464"/>
      <c r="F7" s="464"/>
      <c r="G7" s="217">
        <v>1</v>
      </c>
      <c r="H7" s="217">
        <v>2</v>
      </c>
      <c r="I7" s="217">
        <v>3</v>
      </c>
      <c r="J7" s="216" t="s">
        <v>274</v>
      </c>
      <c r="K7" s="217">
        <v>4</v>
      </c>
      <c r="L7" s="217">
        <v>5</v>
      </c>
      <c r="M7" s="217">
        <v>6</v>
      </c>
      <c r="N7" s="467"/>
      <c r="O7" s="467"/>
      <c r="P7" s="467"/>
    </row>
    <row r="8" spans="1:18" s="75" customFormat="1" ht="36.75" customHeight="1">
      <c r="A8" s="82">
        <v>1</v>
      </c>
      <c r="B8" s="83" t="s">
        <v>574</v>
      </c>
      <c r="C8" s="176">
        <v>242</v>
      </c>
      <c r="D8" s="84" t="s">
        <v>692</v>
      </c>
      <c r="E8" s="148" t="s">
        <v>834</v>
      </c>
      <c r="F8" s="148" t="s">
        <v>690</v>
      </c>
      <c r="G8" s="136">
        <v>1263</v>
      </c>
      <c r="H8" s="136" t="s">
        <v>872</v>
      </c>
      <c r="I8" s="136">
        <v>1326</v>
      </c>
      <c r="J8" s="261">
        <v>1326</v>
      </c>
      <c r="K8" s="136" t="s">
        <v>872</v>
      </c>
      <c r="L8" s="136">
        <v>1313</v>
      </c>
      <c r="M8" s="136">
        <v>1339</v>
      </c>
      <c r="N8" s="261">
        <v>1339</v>
      </c>
      <c r="O8" s="176"/>
      <c r="P8" s="331" t="s">
        <v>883</v>
      </c>
      <c r="Q8" s="174"/>
      <c r="R8" s="173"/>
    </row>
    <row r="9" spans="1:18" s="75" customFormat="1" ht="36.75" customHeight="1" thickBot="1">
      <c r="A9" s="340">
        <v>2</v>
      </c>
      <c r="B9" s="341" t="s">
        <v>575</v>
      </c>
      <c r="C9" s="342">
        <v>225</v>
      </c>
      <c r="D9" s="343">
        <v>32911</v>
      </c>
      <c r="E9" s="344" t="s">
        <v>835</v>
      </c>
      <c r="F9" s="344" t="s">
        <v>850</v>
      </c>
      <c r="G9" s="345" t="s">
        <v>872</v>
      </c>
      <c r="H9" s="345">
        <v>1262</v>
      </c>
      <c r="I9" s="345" t="s">
        <v>872</v>
      </c>
      <c r="J9" s="346">
        <v>1262</v>
      </c>
      <c r="K9" s="345">
        <v>1299</v>
      </c>
      <c r="L9" s="345">
        <v>1306</v>
      </c>
      <c r="M9" s="345">
        <v>1302</v>
      </c>
      <c r="N9" s="346">
        <v>1306</v>
      </c>
      <c r="O9" s="342"/>
      <c r="P9" s="348" t="s">
        <v>884</v>
      </c>
      <c r="Q9" s="174"/>
      <c r="R9" s="173"/>
    </row>
    <row r="10" spans="1:18" s="75" customFormat="1" ht="36.75" customHeight="1">
      <c r="A10" s="332"/>
      <c r="B10" s="333" t="s">
        <v>576</v>
      </c>
      <c r="C10" s="334" t="s">
        <v>875</v>
      </c>
      <c r="D10" s="335" t="s">
        <v>875</v>
      </c>
      <c r="E10" s="336" t="s">
        <v>875</v>
      </c>
      <c r="F10" s="336" t="s">
        <v>875</v>
      </c>
      <c r="G10" s="337"/>
      <c r="H10" s="337"/>
      <c r="I10" s="337"/>
      <c r="J10" s="338" t="s">
        <v>875</v>
      </c>
      <c r="K10" s="337"/>
      <c r="L10" s="337"/>
      <c r="M10" s="337"/>
      <c r="N10" s="338" t="s">
        <v>875</v>
      </c>
      <c r="O10" s="334"/>
      <c r="P10" s="339"/>
      <c r="Q10" s="174"/>
      <c r="R10" s="173"/>
    </row>
    <row r="11" spans="1:18" s="75" customFormat="1" ht="36.75" customHeight="1">
      <c r="A11" s="82"/>
      <c r="B11" s="83" t="s">
        <v>577</v>
      </c>
      <c r="C11" s="176" t="s">
        <v>875</v>
      </c>
      <c r="D11" s="84" t="s">
        <v>875</v>
      </c>
      <c r="E11" s="148" t="s">
        <v>875</v>
      </c>
      <c r="F11" s="148" t="s">
        <v>875</v>
      </c>
      <c r="G11" s="136"/>
      <c r="H11" s="136"/>
      <c r="I11" s="136"/>
      <c r="J11" s="261" t="s">
        <v>875</v>
      </c>
      <c r="K11" s="136"/>
      <c r="L11" s="136"/>
      <c r="M11" s="136"/>
      <c r="N11" s="261" t="s">
        <v>875</v>
      </c>
      <c r="O11" s="176"/>
      <c r="P11" s="331"/>
      <c r="Q11" s="174"/>
      <c r="R11" s="173"/>
    </row>
    <row r="12" spans="1:18" s="75" customFormat="1" ht="36.75" customHeight="1">
      <c r="A12" s="82"/>
      <c r="B12" s="83" t="s">
        <v>578</v>
      </c>
      <c r="C12" s="176" t="s">
        <v>875</v>
      </c>
      <c r="D12" s="84" t="s">
        <v>875</v>
      </c>
      <c r="E12" s="148" t="s">
        <v>875</v>
      </c>
      <c r="F12" s="148" t="s">
        <v>875</v>
      </c>
      <c r="G12" s="136"/>
      <c r="H12" s="136"/>
      <c r="I12" s="136"/>
      <c r="J12" s="261" t="s">
        <v>875</v>
      </c>
      <c r="K12" s="136"/>
      <c r="L12" s="136"/>
      <c r="M12" s="136"/>
      <c r="N12" s="261" t="s">
        <v>875</v>
      </c>
      <c r="O12" s="176"/>
      <c r="P12" s="331"/>
      <c r="Q12" s="174"/>
      <c r="R12" s="173"/>
    </row>
    <row r="13" spans="1:18" s="75" customFormat="1" ht="36.75" customHeight="1">
      <c r="A13" s="82"/>
      <c r="B13" s="83" t="s">
        <v>579</v>
      </c>
      <c r="C13" s="176" t="s">
        <v>875</v>
      </c>
      <c r="D13" s="84" t="s">
        <v>875</v>
      </c>
      <c r="E13" s="148" t="s">
        <v>875</v>
      </c>
      <c r="F13" s="148" t="s">
        <v>875</v>
      </c>
      <c r="G13" s="136"/>
      <c r="H13" s="136"/>
      <c r="I13" s="136"/>
      <c r="J13" s="261" t="s">
        <v>875</v>
      </c>
      <c r="K13" s="136"/>
      <c r="L13" s="136"/>
      <c r="M13" s="136"/>
      <c r="N13" s="261" t="s">
        <v>875</v>
      </c>
      <c r="O13" s="176"/>
      <c r="P13" s="331"/>
      <c r="Q13" s="174"/>
      <c r="R13" s="173"/>
    </row>
    <row r="14" spans="1:18" s="75" customFormat="1" ht="36.75" customHeight="1">
      <c r="A14" s="82"/>
      <c r="B14" s="83" t="s">
        <v>580</v>
      </c>
      <c r="C14" s="176" t="s">
        <v>875</v>
      </c>
      <c r="D14" s="84" t="s">
        <v>875</v>
      </c>
      <c r="E14" s="148" t="s">
        <v>875</v>
      </c>
      <c r="F14" s="148" t="s">
        <v>875</v>
      </c>
      <c r="G14" s="136"/>
      <c r="H14" s="136"/>
      <c r="I14" s="136"/>
      <c r="J14" s="261" t="s">
        <v>875</v>
      </c>
      <c r="K14" s="136"/>
      <c r="L14" s="136"/>
      <c r="M14" s="136"/>
      <c r="N14" s="261" t="s">
        <v>875</v>
      </c>
      <c r="O14" s="176"/>
      <c r="P14" s="331"/>
      <c r="Q14" s="174"/>
      <c r="R14" s="173"/>
    </row>
    <row r="15" spans="1:18" s="75" customFormat="1" ht="36.75" customHeight="1">
      <c r="A15" s="82"/>
      <c r="B15" s="83" t="s">
        <v>581</v>
      </c>
      <c r="C15" s="176" t="s">
        <v>875</v>
      </c>
      <c r="D15" s="84" t="s">
        <v>875</v>
      </c>
      <c r="E15" s="148" t="s">
        <v>875</v>
      </c>
      <c r="F15" s="148" t="s">
        <v>875</v>
      </c>
      <c r="G15" s="136"/>
      <c r="H15" s="136"/>
      <c r="I15" s="136"/>
      <c r="J15" s="261" t="s">
        <v>875</v>
      </c>
      <c r="K15" s="136"/>
      <c r="L15" s="136"/>
      <c r="M15" s="136"/>
      <c r="N15" s="261" t="s">
        <v>875</v>
      </c>
      <c r="O15" s="176"/>
      <c r="P15" s="331"/>
      <c r="Q15" s="174"/>
      <c r="R15" s="173"/>
    </row>
    <row r="16" spans="1:18" s="75" customFormat="1" ht="36.75" customHeight="1">
      <c r="A16" s="82"/>
      <c r="B16" s="83" t="s">
        <v>582</v>
      </c>
      <c r="C16" s="176" t="s">
        <v>875</v>
      </c>
      <c r="D16" s="84" t="s">
        <v>875</v>
      </c>
      <c r="E16" s="148" t="s">
        <v>875</v>
      </c>
      <c r="F16" s="148" t="s">
        <v>875</v>
      </c>
      <c r="G16" s="136"/>
      <c r="H16" s="136"/>
      <c r="I16" s="136"/>
      <c r="J16" s="261" t="s">
        <v>875</v>
      </c>
      <c r="K16" s="136"/>
      <c r="L16" s="136"/>
      <c r="M16" s="136"/>
      <c r="N16" s="261" t="s">
        <v>875</v>
      </c>
      <c r="O16" s="176"/>
      <c r="P16" s="331"/>
      <c r="Q16" s="174"/>
      <c r="R16" s="173"/>
    </row>
    <row r="17" spans="1:18" s="75" customFormat="1" ht="36.75" customHeight="1">
      <c r="A17" s="82"/>
      <c r="B17" s="83" t="s">
        <v>583</v>
      </c>
      <c r="C17" s="176" t="s">
        <v>875</v>
      </c>
      <c r="D17" s="84" t="s">
        <v>875</v>
      </c>
      <c r="E17" s="148" t="s">
        <v>875</v>
      </c>
      <c r="F17" s="148" t="s">
        <v>875</v>
      </c>
      <c r="G17" s="136"/>
      <c r="H17" s="136"/>
      <c r="I17" s="136"/>
      <c r="J17" s="261" t="s">
        <v>875</v>
      </c>
      <c r="K17" s="136"/>
      <c r="L17" s="136"/>
      <c r="M17" s="136"/>
      <c r="N17" s="261" t="s">
        <v>875</v>
      </c>
      <c r="O17" s="176"/>
      <c r="P17" s="331"/>
      <c r="Q17" s="174"/>
      <c r="R17" s="173"/>
    </row>
    <row r="18" spans="1:18" s="75" customFormat="1" ht="36.75" customHeight="1">
      <c r="A18" s="82"/>
      <c r="B18" s="83" t="s">
        <v>584</v>
      </c>
      <c r="C18" s="176" t="s">
        <v>875</v>
      </c>
      <c r="D18" s="84" t="s">
        <v>875</v>
      </c>
      <c r="E18" s="148" t="s">
        <v>875</v>
      </c>
      <c r="F18" s="148" t="s">
        <v>875</v>
      </c>
      <c r="G18" s="136"/>
      <c r="H18" s="136"/>
      <c r="I18" s="136"/>
      <c r="J18" s="261" t="s">
        <v>875</v>
      </c>
      <c r="K18" s="136"/>
      <c r="L18" s="136"/>
      <c r="M18" s="136"/>
      <c r="N18" s="261" t="s">
        <v>875</v>
      </c>
      <c r="O18" s="176"/>
      <c r="P18" s="331"/>
      <c r="Q18" s="174"/>
      <c r="R18" s="173"/>
    </row>
    <row r="19" spans="1:18" s="75" customFormat="1" ht="36.75" customHeight="1">
      <c r="A19" s="82"/>
      <c r="B19" s="83" t="s">
        <v>585</v>
      </c>
      <c r="C19" s="176" t="s">
        <v>875</v>
      </c>
      <c r="D19" s="84" t="s">
        <v>875</v>
      </c>
      <c r="E19" s="148" t="s">
        <v>875</v>
      </c>
      <c r="F19" s="148" t="s">
        <v>875</v>
      </c>
      <c r="G19" s="136"/>
      <c r="H19" s="136"/>
      <c r="I19" s="136"/>
      <c r="J19" s="261" t="s">
        <v>875</v>
      </c>
      <c r="K19" s="136"/>
      <c r="L19" s="136"/>
      <c r="M19" s="136"/>
      <c r="N19" s="261" t="s">
        <v>875</v>
      </c>
      <c r="O19" s="176"/>
      <c r="P19" s="331"/>
      <c r="Q19" s="174"/>
      <c r="R19" s="173"/>
    </row>
    <row r="20" spans="1:18" s="75" customFormat="1" ht="36.75" customHeight="1">
      <c r="A20" s="82"/>
      <c r="B20" s="83" t="s">
        <v>586</v>
      </c>
      <c r="C20" s="176" t="s">
        <v>875</v>
      </c>
      <c r="D20" s="84" t="s">
        <v>875</v>
      </c>
      <c r="E20" s="148" t="s">
        <v>875</v>
      </c>
      <c r="F20" s="148" t="s">
        <v>875</v>
      </c>
      <c r="G20" s="136"/>
      <c r="H20" s="136"/>
      <c r="I20" s="136"/>
      <c r="J20" s="261" t="s">
        <v>875</v>
      </c>
      <c r="K20" s="136"/>
      <c r="L20" s="136"/>
      <c r="M20" s="136"/>
      <c r="N20" s="261" t="s">
        <v>875</v>
      </c>
      <c r="O20" s="176"/>
      <c r="P20" s="331"/>
      <c r="Q20" s="174"/>
      <c r="R20" s="173"/>
    </row>
    <row r="21" spans="1:18" s="75" customFormat="1" ht="36.75" customHeight="1">
      <c r="A21" s="82"/>
      <c r="B21" s="83" t="s">
        <v>587</v>
      </c>
      <c r="C21" s="176" t="s">
        <v>875</v>
      </c>
      <c r="D21" s="84" t="s">
        <v>875</v>
      </c>
      <c r="E21" s="148" t="s">
        <v>875</v>
      </c>
      <c r="F21" s="148" t="s">
        <v>875</v>
      </c>
      <c r="G21" s="136"/>
      <c r="H21" s="136"/>
      <c r="I21" s="136"/>
      <c r="J21" s="261" t="s">
        <v>875</v>
      </c>
      <c r="K21" s="136"/>
      <c r="L21" s="136"/>
      <c r="M21" s="136"/>
      <c r="N21" s="261" t="s">
        <v>875</v>
      </c>
      <c r="O21" s="176"/>
      <c r="P21" s="331"/>
      <c r="Q21" s="174"/>
      <c r="R21" s="173"/>
    </row>
    <row r="22" spans="1:18" s="75" customFormat="1" ht="36.75" customHeight="1">
      <c r="A22" s="82"/>
      <c r="B22" s="83" t="s">
        <v>588</v>
      </c>
      <c r="C22" s="176" t="s">
        <v>875</v>
      </c>
      <c r="D22" s="84" t="s">
        <v>875</v>
      </c>
      <c r="E22" s="148" t="s">
        <v>875</v>
      </c>
      <c r="F22" s="148" t="s">
        <v>875</v>
      </c>
      <c r="G22" s="136"/>
      <c r="H22" s="136"/>
      <c r="I22" s="136"/>
      <c r="J22" s="261" t="s">
        <v>875</v>
      </c>
      <c r="K22" s="136"/>
      <c r="L22" s="136"/>
      <c r="M22" s="136"/>
      <c r="N22" s="261" t="s">
        <v>875</v>
      </c>
      <c r="O22" s="176"/>
      <c r="P22" s="331"/>
      <c r="Q22" s="174"/>
      <c r="R22" s="173"/>
    </row>
    <row r="23" spans="1:18" s="75" customFormat="1" ht="36.75" customHeight="1">
      <c r="A23" s="82"/>
      <c r="B23" s="83" t="s">
        <v>589</v>
      </c>
      <c r="C23" s="176" t="s">
        <v>875</v>
      </c>
      <c r="D23" s="84" t="s">
        <v>875</v>
      </c>
      <c r="E23" s="148" t="s">
        <v>875</v>
      </c>
      <c r="F23" s="148" t="s">
        <v>875</v>
      </c>
      <c r="G23" s="136"/>
      <c r="H23" s="136"/>
      <c r="I23" s="136"/>
      <c r="J23" s="261" t="s">
        <v>875</v>
      </c>
      <c r="K23" s="136"/>
      <c r="L23" s="136"/>
      <c r="M23" s="136"/>
      <c r="N23" s="261" t="s">
        <v>875</v>
      </c>
      <c r="O23" s="176"/>
      <c r="P23" s="331"/>
      <c r="Q23" s="174"/>
      <c r="R23" s="173"/>
    </row>
    <row r="24" spans="1:18" s="75" customFormat="1" ht="36.75" customHeight="1">
      <c r="A24" s="82"/>
      <c r="B24" s="83" t="s">
        <v>590</v>
      </c>
      <c r="C24" s="176" t="s">
        <v>875</v>
      </c>
      <c r="D24" s="84" t="s">
        <v>875</v>
      </c>
      <c r="E24" s="148" t="s">
        <v>875</v>
      </c>
      <c r="F24" s="148" t="s">
        <v>875</v>
      </c>
      <c r="G24" s="136"/>
      <c r="H24" s="136"/>
      <c r="I24" s="136"/>
      <c r="J24" s="261" t="s">
        <v>875</v>
      </c>
      <c r="K24" s="136"/>
      <c r="L24" s="136"/>
      <c r="M24" s="136"/>
      <c r="N24" s="261" t="s">
        <v>875</v>
      </c>
      <c r="O24" s="176"/>
      <c r="P24" s="331"/>
      <c r="Q24" s="174"/>
      <c r="R24" s="173"/>
    </row>
    <row r="25" spans="1:18" s="75" customFormat="1" ht="36.75" customHeight="1">
      <c r="A25" s="82"/>
      <c r="B25" s="83" t="s">
        <v>591</v>
      </c>
      <c r="C25" s="176" t="s">
        <v>875</v>
      </c>
      <c r="D25" s="84" t="s">
        <v>875</v>
      </c>
      <c r="E25" s="148" t="s">
        <v>875</v>
      </c>
      <c r="F25" s="148" t="s">
        <v>875</v>
      </c>
      <c r="G25" s="136"/>
      <c r="H25" s="136"/>
      <c r="I25" s="136"/>
      <c r="J25" s="261" t="s">
        <v>875</v>
      </c>
      <c r="K25" s="136"/>
      <c r="L25" s="136"/>
      <c r="M25" s="136"/>
      <c r="N25" s="261" t="s">
        <v>875</v>
      </c>
      <c r="O25" s="176"/>
      <c r="P25" s="331"/>
      <c r="Q25" s="174"/>
      <c r="R25" s="173"/>
    </row>
    <row r="26" spans="1:18" s="75" customFormat="1" ht="36.75" customHeight="1">
      <c r="A26" s="82"/>
      <c r="B26" s="83" t="s">
        <v>592</v>
      </c>
      <c r="C26" s="176" t="s">
        <v>875</v>
      </c>
      <c r="D26" s="84" t="s">
        <v>875</v>
      </c>
      <c r="E26" s="148" t="s">
        <v>875</v>
      </c>
      <c r="F26" s="148" t="s">
        <v>875</v>
      </c>
      <c r="G26" s="136"/>
      <c r="H26" s="136"/>
      <c r="I26" s="136"/>
      <c r="J26" s="261" t="s">
        <v>875</v>
      </c>
      <c r="K26" s="136"/>
      <c r="L26" s="136"/>
      <c r="M26" s="136"/>
      <c r="N26" s="261" t="s">
        <v>875</v>
      </c>
      <c r="O26" s="176"/>
      <c r="P26" s="331"/>
      <c r="Q26" s="174"/>
      <c r="R26" s="173"/>
    </row>
    <row r="27" spans="1:18" s="75" customFormat="1" ht="36.75" customHeight="1">
      <c r="A27" s="82"/>
      <c r="B27" s="83" t="s">
        <v>593</v>
      </c>
      <c r="C27" s="176" t="s">
        <v>875</v>
      </c>
      <c r="D27" s="84" t="s">
        <v>875</v>
      </c>
      <c r="E27" s="148" t="s">
        <v>875</v>
      </c>
      <c r="F27" s="148" t="s">
        <v>875</v>
      </c>
      <c r="G27" s="136"/>
      <c r="H27" s="136"/>
      <c r="I27" s="136"/>
      <c r="J27" s="261" t="s">
        <v>875</v>
      </c>
      <c r="K27" s="136"/>
      <c r="L27" s="136"/>
      <c r="M27" s="136"/>
      <c r="N27" s="261" t="s">
        <v>875</v>
      </c>
      <c r="O27" s="176"/>
      <c r="P27" s="331"/>
      <c r="Q27" s="174"/>
      <c r="R27" s="173"/>
    </row>
    <row r="28" spans="1:18" s="75" customFormat="1" ht="36.75" customHeight="1">
      <c r="A28" s="82"/>
      <c r="B28" s="83" t="s">
        <v>594</v>
      </c>
      <c r="C28" s="176" t="s">
        <v>875</v>
      </c>
      <c r="D28" s="84" t="s">
        <v>875</v>
      </c>
      <c r="E28" s="148" t="s">
        <v>875</v>
      </c>
      <c r="F28" s="148" t="s">
        <v>875</v>
      </c>
      <c r="G28" s="136"/>
      <c r="H28" s="136"/>
      <c r="I28" s="136"/>
      <c r="J28" s="261" t="s">
        <v>875</v>
      </c>
      <c r="K28" s="136"/>
      <c r="L28" s="136"/>
      <c r="M28" s="136"/>
      <c r="N28" s="261" t="s">
        <v>875</v>
      </c>
      <c r="O28" s="176"/>
      <c r="P28" s="331"/>
      <c r="Q28" s="174"/>
      <c r="R28" s="173"/>
    </row>
    <row r="29" spans="1:18" s="75" customFormat="1" ht="36.75" customHeight="1">
      <c r="A29" s="82"/>
      <c r="B29" s="83" t="s">
        <v>595</v>
      </c>
      <c r="C29" s="176" t="s">
        <v>875</v>
      </c>
      <c r="D29" s="84" t="s">
        <v>875</v>
      </c>
      <c r="E29" s="148" t="s">
        <v>875</v>
      </c>
      <c r="F29" s="148" t="s">
        <v>875</v>
      </c>
      <c r="G29" s="136"/>
      <c r="H29" s="136"/>
      <c r="I29" s="136"/>
      <c r="J29" s="261" t="s">
        <v>875</v>
      </c>
      <c r="K29" s="136"/>
      <c r="L29" s="136"/>
      <c r="M29" s="136"/>
      <c r="N29" s="261" t="s">
        <v>875</v>
      </c>
      <c r="O29" s="176"/>
      <c r="P29" s="331"/>
      <c r="Q29" s="174"/>
      <c r="R29" s="173"/>
    </row>
    <row r="30" spans="1:18" s="75" customFormat="1" ht="36.75" customHeight="1">
      <c r="A30" s="82"/>
      <c r="B30" s="83" t="s">
        <v>596</v>
      </c>
      <c r="C30" s="176" t="s">
        <v>875</v>
      </c>
      <c r="D30" s="84" t="s">
        <v>875</v>
      </c>
      <c r="E30" s="148" t="s">
        <v>875</v>
      </c>
      <c r="F30" s="148" t="s">
        <v>875</v>
      </c>
      <c r="G30" s="136"/>
      <c r="H30" s="136"/>
      <c r="I30" s="136"/>
      <c r="J30" s="261" t="s">
        <v>875</v>
      </c>
      <c r="K30" s="136"/>
      <c r="L30" s="136"/>
      <c r="M30" s="136"/>
      <c r="N30" s="261" t="s">
        <v>875</v>
      </c>
      <c r="O30" s="176"/>
      <c r="P30" s="331"/>
      <c r="Q30" s="174"/>
      <c r="R30" s="173"/>
    </row>
    <row r="31" spans="1:18" s="75" customFormat="1" ht="36.75" customHeight="1">
      <c r="A31" s="82"/>
      <c r="B31" s="83" t="s">
        <v>597</v>
      </c>
      <c r="C31" s="176" t="s">
        <v>875</v>
      </c>
      <c r="D31" s="84" t="s">
        <v>875</v>
      </c>
      <c r="E31" s="148" t="s">
        <v>875</v>
      </c>
      <c r="F31" s="148" t="s">
        <v>875</v>
      </c>
      <c r="G31" s="136"/>
      <c r="H31" s="136"/>
      <c r="I31" s="136"/>
      <c r="J31" s="261" t="s">
        <v>875</v>
      </c>
      <c r="K31" s="136"/>
      <c r="L31" s="136"/>
      <c r="M31" s="136"/>
      <c r="N31" s="261" t="s">
        <v>875</v>
      </c>
      <c r="O31" s="176"/>
      <c r="P31" s="331"/>
      <c r="Q31" s="174"/>
      <c r="R31" s="173"/>
    </row>
    <row r="32" spans="1:18" s="75" customFormat="1" ht="36.75" customHeight="1">
      <c r="A32" s="82"/>
      <c r="B32" s="83" t="s">
        <v>598</v>
      </c>
      <c r="C32" s="176" t="s">
        <v>875</v>
      </c>
      <c r="D32" s="84" t="s">
        <v>875</v>
      </c>
      <c r="E32" s="148" t="s">
        <v>875</v>
      </c>
      <c r="F32" s="148" t="s">
        <v>875</v>
      </c>
      <c r="G32" s="136"/>
      <c r="H32" s="136"/>
      <c r="I32" s="136"/>
      <c r="J32" s="261" t="s">
        <v>875</v>
      </c>
      <c r="K32" s="136"/>
      <c r="L32" s="136"/>
      <c r="M32" s="136"/>
      <c r="N32" s="261" t="s">
        <v>875</v>
      </c>
      <c r="O32" s="176"/>
      <c r="P32" s="331"/>
      <c r="Q32" s="174"/>
      <c r="R32" s="173"/>
    </row>
    <row r="33" spans="1:18" s="75" customFormat="1" ht="36.75" customHeight="1">
      <c r="A33" s="82"/>
      <c r="B33" s="83" t="s">
        <v>599</v>
      </c>
      <c r="C33" s="176" t="s">
        <v>875</v>
      </c>
      <c r="D33" s="84" t="s">
        <v>875</v>
      </c>
      <c r="E33" s="148" t="s">
        <v>875</v>
      </c>
      <c r="F33" s="148" t="s">
        <v>875</v>
      </c>
      <c r="G33" s="136"/>
      <c r="H33" s="136"/>
      <c r="I33" s="136"/>
      <c r="J33" s="261" t="s">
        <v>875</v>
      </c>
      <c r="K33" s="136"/>
      <c r="L33" s="136"/>
      <c r="M33" s="136"/>
      <c r="N33" s="261" t="s">
        <v>875</v>
      </c>
      <c r="O33" s="176"/>
      <c r="P33" s="331"/>
      <c r="Q33" s="174"/>
      <c r="R33" s="173"/>
    </row>
    <row r="34" spans="1:18" s="75" customFormat="1" ht="36.75" customHeight="1">
      <c r="A34" s="82"/>
      <c r="B34" s="83" t="s">
        <v>600</v>
      </c>
      <c r="C34" s="176" t="s">
        <v>875</v>
      </c>
      <c r="D34" s="84" t="s">
        <v>875</v>
      </c>
      <c r="E34" s="148" t="s">
        <v>875</v>
      </c>
      <c r="F34" s="148" t="s">
        <v>875</v>
      </c>
      <c r="G34" s="136"/>
      <c r="H34" s="136"/>
      <c r="I34" s="136"/>
      <c r="J34" s="261" t="s">
        <v>875</v>
      </c>
      <c r="K34" s="136"/>
      <c r="L34" s="136"/>
      <c r="M34" s="136"/>
      <c r="N34" s="261" t="s">
        <v>875</v>
      </c>
      <c r="O34" s="176"/>
      <c r="P34" s="331"/>
      <c r="Q34" s="174"/>
      <c r="R34" s="173"/>
    </row>
    <row r="35" spans="1:18" s="75" customFormat="1" ht="36.75" customHeight="1">
      <c r="A35" s="82"/>
      <c r="B35" s="83" t="s">
        <v>601</v>
      </c>
      <c r="C35" s="176" t="s">
        <v>875</v>
      </c>
      <c r="D35" s="84" t="s">
        <v>875</v>
      </c>
      <c r="E35" s="148" t="s">
        <v>875</v>
      </c>
      <c r="F35" s="148" t="s">
        <v>875</v>
      </c>
      <c r="G35" s="136"/>
      <c r="H35" s="136"/>
      <c r="I35" s="136"/>
      <c r="J35" s="261" t="s">
        <v>875</v>
      </c>
      <c r="K35" s="136"/>
      <c r="L35" s="136"/>
      <c r="M35" s="136"/>
      <c r="N35" s="261" t="s">
        <v>875</v>
      </c>
      <c r="O35" s="176"/>
      <c r="P35" s="331"/>
      <c r="Q35" s="174"/>
      <c r="R35" s="173"/>
    </row>
    <row r="36" spans="1:18" s="75" customFormat="1" ht="36.75" customHeight="1">
      <c r="A36" s="82"/>
      <c r="B36" s="83" t="s">
        <v>602</v>
      </c>
      <c r="C36" s="176" t="s">
        <v>875</v>
      </c>
      <c r="D36" s="84" t="s">
        <v>875</v>
      </c>
      <c r="E36" s="148" t="s">
        <v>875</v>
      </c>
      <c r="F36" s="148" t="s">
        <v>875</v>
      </c>
      <c r="G36" s="136"/>
      <c r="H36" s="136"/>
      <c r="I36" s="136"/>
      <c r="J36" s="261" t="s">
        <v>875</v>
      </c>
      <c r="K36" s="136"/>
      <c r="L36" s="136"/>
      <c r="M36" s="136"/>
      <c r="N36" s="261" t="s">
        <v>875</v>
      </c>
      <c r="O36" s="176"/>
      <c r="P36" s="331"/>
      <c r="Q36" s="174"/>
      <c r="R36" s="173"/>
    </row>
    <row r="37" spans="1:18" s="75" customFormat="1" ht="36.75" customHeight="1">
      <c r="A37" s="82"/>
      <c r="B37" s="83" t="s">
        <v>603</v>
      </c>
      <c r="C37" s="176" t="s">
        <v>875</v>
      </c>
      <c r="D37" s="84" t="s">
        <v>875</v>
      </c>
      <c r="E37" s="148" t="s">
        <v>875</v>
      </c>
      <c r="F37" s="148" t="s">
        <v>875</v>
      </c>
      <c r="G37" s="136"/>
      <c r="H37" s="136"/>
      <c r="I37" s="136"/>
      <c r="J37" s="261" t="s">
        <v>875</v>
      </c>
      <c r="K37" s="136"/>
      <c r="L37" s="136"/>
      <c r="M37" s="136"/>
      <c r="N37" s="261" t="s">
        <v>875</v>
      </c>
      <c r="O37" s="176"/>
      <c r="P37" s="331"/>
      <c r="Q37" s="174"/>
      <c r="R37" s="173"/>
    </row>
    <row r="38" spans="1:18" s="75" customFormat="1" ht="36.75" customHeight="1">
      <c r="A38" s="82"/>
      <c r="B38" s="83" t="s">
        <v>604</v>
      </c>
      <c r="C38" s="176" t="s">
        <v>875</v>
      </c>
      <c r="D38" s="84" t="s">
        <v>875</v>
      </c>
      <c r="E38" s="148" t="s">
        <v>875</v>
      </c>
      <c r="F38" s="148" t="s">
        <v>875</v>
      </c>
      <c r="G38" s="136"/>
      <c r="H38" s="136"/>
      <c r="I38" s="136"/>
      <c r="J38" s="261" t="s">
        <v>875</v>
      </c>
      <c r="K38" s="136"/>
      <c r="L38" s="136"/>
      <c r="M38" s="136"/>
      <c r="N38" s="261" t="s">
        <v>875</v>
      </c>
      <c r="O38" s="176"/>
      <c r="P38" s="331"/>
      <c r="Q38" s="174"/>
      <c r="R38" s="173"/>
    </row>
    <row r="39" spans="1:18" s="75" customFormat="1" ht="36.75" customHeight="1">
      <c r="A39" s="82"/>
      <c r="B39" s="83" t="s">
        <v>605</v>
      </c>
      <c r="C39" s="176" t="s">
        <v>875</v>
      </c>
      <c r="D39" s="84" t="s">
        <v>875</v>
      </c>
      <c r="E39" s="148" t="s">
        <v>875</v>
      </c>
      <c r="F39" s="148" t="s">
        <v>875</v>
      </c>
      <c r="G39" s="136"/>
      <c r="H39" s="136"/>
      <c r="I39" s="136"/>
      <c r="J39" s="261" t="s">
        <v>875</v>
      </c>
      <c r="K39" s="136"/>
      <c r="L39" s="136"/>
      <c r="M39" s="136"/>
      <c r="N39" s="261" t="s">
        <v>875</v>
      </c>
      <c r="O39" s="176"/>
      <c r="P39" s="331"/>
      <c r="Q39" s="174"/>
      <c r="R39" s="173"/>
    </row>
    <row r="40" spans="1:18" s="75" customFormat="1" ht="36.75" customHeight="1">
      <c r="A40" s="82"/>
      <c r="B40" s="83" t="s">
        <v>606</v>
      </c>
      <c r="C40" s="176" t="s">
        <v>875</v>
      </c>
      <c r="D40" s="84" t="s">
        <v>875</v>
      </c>
      <c r="E40" s="148" t="s">
        <v>875</v>
      </c>
      <c r="F40" s="148" t="s">
        <v>875</v>
      </c>
      <c r="G40" s="136"/>
      <c r="H40" s="136"/>
      <c r="I40" s="136"/>
      <c r="J40" s="261" t="s">
        <v>875</v>
      </c>
      <c r="K40" s="136"/>
      <c r="L40" s="136"/>
      <c r="M40" s="136"/>
      <c r="N40" s="261" t="s">
        <v>875</v>
      </c>
      <c r="O40" s="176"/>
      <c r="P40" s="331"/>
      <c r="Q40" s="174"/>
      <c r="R40" s="173"/>
    </row>
    <row r="41" spans="1:18" s="75" customFormat="1" ht="36.75" customHeight="1">
      <c r="A41" s="82"/>
      <c r="B41" s="83" t="s">
        <v>607</v>
      </c>
      <c r="C41" s="176" t="s">
        <v>875</v>
      </c>
      <c r="D41" s="84" t="s">
        <v>875</v>
      </c>
      <c r="E41" s="148" t="s">
        <v>875</v>
      </c>
      <c r="F41" s="148" t="s">
        <v>875</v>
      </c>
      <c r="G41" s="136"/>
      <c r="H41" s="136"/>
      <c r="I41" s="136"/>
      <c r="J41" s="261" t="s">
        <v>875</v>
      </c>
      <c r="K41" s="136"/>
      <c r="L41" s="136"/>
      <c r="M41" s="136"/>
      <c r="N41" s="261" t="s">
        <v>875</v>
      </c>
      <c r="O41" s="176"/>
      <c r="P41" s="331"/>
      <c r="Q41" s="174"/>
      <c r="R41" s="173"/>
    </row>
    <row r="42" spans="1:18" s="75" customFormat="1" ht="36.75" customHeight="1">
      <c r="A42" s="82"/>
      <c r="B42" s="83" t="s">
        <v>608</v>
      </c>
      <c r="C42" s="176" t="s">
        <v>875</v>
      </c>
      <c r="D42" s="84" t="s">
        <v>875</v>
      </c>
      <c r="E42" s="148" t="s">
        <v>875</v>
      </c>
      <c r="F42" s="148" t="s">
        <v>875</v>
      </c>
      <c r="G42" s="136"/>
      <c r="H42" s="136"/>
      <c r="I42" s="136"/>
      <c r="J42" s="261" t="s">
        <v>875</v>
      </c>
      <c r="K42" s="136"/>
      <c r="L42" s="136"/>
      <c r="M42" s="136"/>
      <c r="N42" s="261" t="s">
        <v>875</v>
      </c>
      <c r="O42" s="176"/>
      <c r="P42" s="331"/>
      <c r="Q42" s="174"/>
      <c r="R42" s="173"/>
    </row>
    <row r="43" spans="1:18" s="75" customFormat="1" ht="36.75" customHeight="1">
      <c r="A43" s="82"/>
      <c r="B43" s="83" t="s">
        <v>609</v>
      </c>
      <c r="C43" s="176" t="s">
        <v>875</v>
      </c>
      <c r="D43" s="84" t="s">
        <v>875</v>
      </c>
      <c r="E43" s="148" t="s">
        <v>875</v>
      </c>
      <c r="F43" s="148" t="s">
        <v>875</v>
      </c>
      <c r="G43" s="136"/>
      <c r="H43" s="136"/>
      <c r="I43" s="136"/>
      <c r="J43" s="261" t="s">
        <v>875</v>
      </c>
      <c r="K43" s="136"/>
      <c r="L43" s="136"/>
      <c r="M43" s="136"/>
      <c r="N43" s="261" t="s">
        <v>875</v>
      </c>
      <c r="O43" s="176"/>
      <c r="P43" s="331"/>
      <c r="Q43" s="174"/>
      <c r="R43" s="173"/>
    </row>
    <row r="44" spans="1:18" s="75" customFormat="1" ht="36.75" customHeight="1">
      <c r="A44" s="82"/>
      <c r="B44" s="83" t="s">
        <v>610</v>
      </c>
      <c r="C44" s="176" t="s">
        <v>875</v>
      </c>
      <c r="D44" s="84" t="s">
        <v>875</v>
      </c>
      <c r="E44" s="148" t="s">
        <v>875</v>
      </c>
      <c r="F44" s="148" t="s">
        <v>875</v>
      </c>
      <c r="G44" s="136"/>
      <c r="H44" s="136"/>
      <c r="I44" s="136"/>
      <c r="J44" s="261" t="s">
        <v>875</v>
      </c>
      <c r="K44" s="136"/>
      <c r="L44" s="136"/>
      <c r="M44" s="136"/>
      <c r="N44" s="261" t="s">
        <v>875</v>
      </c>
      <c r="O44" s="176"/>
      <c r="P44" s="331"/>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P3"/>
  </mergeCells>
  <conditionalFormatting sqref="N8:N44">
    <cfRule type="cellIs" priority="1" dxfId="0"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28"/>
  <sheetViews>
    <sheetView view="pageBreakPreview" zoomScale="60" zoomScaleNormal="78" zoomScalePageLayoutView="0" workbookViewId="0" topLeftCell="A16">
      <selection activeCell="E18" sqref="E18"/>
    </sheetView>
  </sheetViews>
  <sheetFormatPr defaultColWidth="9.140625" defaultRowHeight="12.75"/>
  <cols>
    <col min="1" max="1" width="2.57421875" style="86" customWidth="1"/>
    <col min="2" max="2" width="23.8515625" style="86" bestFit="1" customWidth="1"/>
    <col min="3" max="3" width="28.421875" style="86" bestFit="1" customWidth="1"/>
    <col min="4" max="4" width="40.421875" style="86" bestFit="1" customWidth="1"/>
    <col min="5" max="5" width="23.140625" style="86" bestFit="1" customWidth="1"/>
    <col min="6" max="6" width="26.421875" style="86" hidden="1" customWidth="1"/>
    <col min="7" max="7" width="2.57421875" style="86" customWidth="1"/>
    <col min="8" max="8" width="119.8515625" style="86" hidden="1" customWidth="1"/>
    <col min="9" max="16384" width="9.140625" style="86" customWidth="1"/>
  </cols>
  <sheetData>
    <row r="1" spans="1:8" ht="12" customHeight="1">
      <c r="A1" s="85"/>
      <c r="B1" s="85"/>
      <c r="C1" s="85"/>
      <c r="D1" s="85"/>
      <c r="E1" s="85"/>
      <c r="F1" s="85"/>
      <c r="G1" s="205"/>
      <c r="H1" s="441" t="s">
        <v>110</v>
      </c>
    </row>
    <row r="2" spans="1:8" ht="51" customHeight="1">
      <c r="A2" s="85"/>
      <c r="B2" s="445"/>
      <c r="C2" s="445"/>
      <c r="D2" s="445"/>
      <c r="E2" s="445"/>
      <c r="F2" s="445"/>
      <c r="G2" s="206"/>
      <c r="H2" s="442"/>
    </row>
    <row r="3" spans="1:8" ht="20.25" customHeight="1">
      <c r="A3" s="85"/>
      <c r="B3" s="446"/>
      <c r="C3" s="446"/>
      <c r="D3" s="446"/>
      <c r="E3" s="446"/>
      <c r="F3" s="446"/>
      <c r="G3" s="206"/>
      <c r="H3" s="442"/>
    </row>
    <row r="4" spans="1:8" ht="48">
      <c r="A4" s="85"/>
      <c r="B4" s="447"/>
      <c r="C4" s="447"/>
      <c r="D4" s="447"/>
      <c r="E4" s="447"/>
      <c r="F4" s="447"/>
      <c r="G4" s="206"/>
      <c r="H4" s="87" t="s">
        <v>100</v>
      </c>
    </row>
    <row r="5" spans="1:8" ht="45" customHeight="1">
      <c r="A5" s="85"/>
      <c r="B5" s="254"/>
      <c r="C5" s="448" t="s">
        <v>91</v>
      </c>
      <c r="D5" s="448"/>
      <c r="E5" s="448"/>
      <c r="F5" s="448"/>
      <c r="G5" s="206"/>
      <c r="H5" s="87" t="s">
        <v>101</v>
      </c>
    </row>
    <row r="6" spans="1:8" ht="39.75" customHeight="1">
      <c r="A6" s="85"/>
      <c r="B6" s="100" t="s">
        <v>9</v>
      </c>
      <c r="C6" s="100" t="s">
        <v>751</v>
      </c>
      <c r="D6" s="100" t="s">
        <v>316</v>
      </c>
      <c r="E6" s="100" t="s">
        <v>42</v>
      </c>
      <c r="F6" s="100" t="s">
        <v>572</v>
      </c>
      <c r="G6" s="206"/>
      <c r="H6" s="87" t="s">
        <v>102</v>
      </c>
    </row>
    <row r="7" spans="1:8" s="89" customFormat="1" ht="41.25" customHeight="1">
      <c r="A7" s="88"/>
      <c r="B7" s="221" t="s">
        <v>190</v>
      </c>
      <c r="C7" s="222" t="s">
        <v>786</v>
      </c>
      <c r="D7" s="210" t="s">
        <v>661</v>
      </c>
      <c r="E7" s="220">
        <v>1264</v>
      </c>
      <c r="F7" s="220"/>
      <c r="G7" s="207"/>
      <c r="H7" s="87" t="s">
        <v>103</v>
      </c>
    </row>
    <row r="8" spans="1:8" s="89" customFormat="1" ht="41.25" customHeight="1">
      <c r="A8" s="88"/>
      <c r="B8" s="221" t="s">
        <v>224</v>
      </c>
      <c r="C8" s="222" t="s">
        <v>787</v>
      </c>
      <c r="D8" s="210" t="s">
        <v>662</v>
      </c>
      <c r="E8" s="220">
        <v>1494</v>
      </c>
      <c r="F8" s="220"/>
      <c r="G8" s="207"/>
      <c r="H8" s="87" t="s">
        <v>104</v>
      </c>
    </row>
    <row r="9" spans="1:8" s="89" customFormat="1" ht="41.25" customHeight="1">
      <c r="A9" s="88"/>
      <c r="B9" s="221" t="s">
        <v>225</v>
      </c>
      <c r="C9" s="222" t="s">
        <v>788</v>
      </c>
      <c r="D9" s="210" t="s">
        <v>663</v>
      </c>
      <c r="E9" s="255">
        <v>43000</v>
      </c>
      <c r="F9" s="220"/>
      <c r="G9" s="207"/>
      <c r="H9" s="87" t="s">
        <v>105</v>
      </c>
    </row>
    <row r="10" spans="1:8" s="89" customFormat="1" ht="41.25" customHeight="1">
      <c r="A10" s="88"/>
      <c r="B10" s="221" t="s">
        <v>258</v>
      </c>
      <c r="C10" s="222" t="s">
        <v>789</v>
      </c>
      <c r="D10" s="210" t="s">
        <v>664</v>
      </c>
      <c r="E10" s="220">
        <v>5824</v>
      </c>
      <c r="F10" s="220"/>
      <c r="G10" s="207"/>
      <c r="H10" s="87" t="s">
        <v>106</v>
      </c>
    </row>
    <row r="11" spans="1:8" s="89" customFormat="1" ht="41.25" customHeight="1">
      <c r="A11" s="88"/>
      <c r="B11" s="221" t="s">
        <v>313</v>
      </c>
      <c r="C11" s="222" t="s">
        <v>790</v>
      </c>
      <c r="D11" s="210" t="s">
        <v>665</v>
      </c>
      <c r="E11" s="255">
        <v>110000</v>
      </c>
      <c r="F11" s="220"/>
      <c r="G11" s="207"/>
      <c r="H11" s="87" t="s">
        <v>107</v>
      </c>
    </row>
    <row r="12" spans="1:8" s="89" customFormat="1" ht="41.25" customHeight="1">
      <c r="A12" s="88"/>
      <c r="B12" s="221" t="s">
        <v>750</v>
      </c>
      <c r="C12" s="222" t="s">
        <v>791</v>
      </c>
      <c r="D12" s="210" t="s">
        <v>666</v>
      </c>
      <c r="E12" s="220">
        <v>4600</v>
      </c>
      <c r="F12" s="220"/>
      <c r="G12" s="207"/>
      <c r="H12" s="87" t="s">
        <v>108</v>
      </c>
    </row>
    <row r="13" spans="1:8" s="89" customFormat="1" ht="41.25" customHeight="1">
      <c r="A13" s="88"/>
      <c r="B13" s="221" t="s">
        <v>226</v>
      </c>
      <c r="C13" s="222" t="s">
        <v>789</v>
      </c>
      <c r="D13" s="210" t="s">
        <v>667</v>
      </c>
      <c r="E13" s="220">
        <v>1200</v>
      </c>
      <c r="F13" s="220"/>
      <c r="G13" s="207"/>
      <c r="H13" s="87" t="s">
        <v>109</v>
      </c>
    </row>
    <row r="14" spans="1:8" s="89" customFormat="1" ht="41.25" customHeight="1">
      <c r="A14" s="88"/>
      <c r="B14" s="221" t="s">
        <v>193</v>
      </c>
      <c r="C14" s="222" t="s">
        <v>787</v>
      </c>
      <c r="D14" s="210" t="s">
        <v>668</v>
      </c>
      <c r="E14" s="220">
        <v>570</v>
      </c>
      <c r="F14" s="220"/>
      <c r="G14" s="207"/>
      <c r="H14" s="87"/>
    </row>
    <row r="15" spans="1:8" s="89" customFormat="1" ht="41.25" customHeight="1">
      <c r="A15" s="88"/>
      <c r="B15" s="221" t="s">
        <v>191</v>
      </c>
      <c r="C15" s="222" t="s">
        <v>791</v>
      </c>
      <c r="D15" s="210" t="s">
        <v>669</v>
      </c>
      <c r="E15" s="220">
        <v>170</v>
      </c>
      <c r="F15" s="220"/>
      <c r="G15" s="207"/>
      <c r="H15" s="87"/>
    </row>
    <row r="16" spans="1:8" s="89" customFormat="1" ht="43.5" customHeight="1">
      <c r="A16" s="88"/>
      <c r="B16" s="254"/>
      <c r="C16" s="443" t="s">
        <v>92</v>
      </c>
      <c r="D16" s="443"/>
      <c r="E16" s="443"/>
      <c r="F16" s="444"/>
      <c r="G16" s="207"/>
      <c r="H16" s="94" t="s">
        <v>34</v>
      </c>
    </row>
    <row r="17" spans="1:8" s="89" customFormat="1" ht="43.5" customHeight="1">
      <c r="A17" s="88"/>
      <c r="B17" s="100" t="s">
        <v>9</v>
      </c>
      <c r="C17" s="100" t="s">
        <v>751</v>
      </c>
      <c r="D17" s="100" t="s">
        <v>316</v>
      </c>
      <c r="E17" s="100" t="s">
        <v>42</v>
      </c>
      <c r="F17" s="100" t="s">
        <v>572</v>
      </c>
      <c r="G17" s="207"/>
      <c r="H17" s="94" t="s">
        <v>35</v>
      </c>
    </row>
    <row r="18" spans="1:8" s="89" customFormat="1" ht="40.5" customHeight="1">
      <c r="A18" s="88"/>
      <c r="B18" s="221" t="s">
        <v>266</v>
      </c>
      <c r="C18" s="222" t="s">
        <v>784</v>
      </c>
      <c r="D18" s="210" t="s">
        <v>670</v>
      </c>
      <c r="E18" s="220">
        <v>2594</v>
      </c>
      <c r="F18" s="220"/>
      <c r="G18" s="207"/>
      <c r="H18" s="94" t="s">
        <v>36</v>
      </c>
    </row>
    <row r="19" spans="1:8" s="90" customFormat="1" ht="40.5" customHeight="1">
      <c r="A19" s="88"/>
      <c r="B19" s="221" t="s">
        <v>312</v>
      </c>
      <c r="C19" s="222" t="s">
        <v>781</v>
      </c>
      <c r="D19" s="210" t="s">
        <v>792</v>
      </c>
      <c r="E19" s="255">
        <v>170000</v>
      </c>
      <c r="F19" s="220"/>
      <c r="G19" s="208"/>
      <c r="H19" s="94" t="s">
        <v>37</v>
      </c>
    </row>
    <row r="20" spans="1:8" s="90" customFormat="1" ht="40.5" customHeight="1">
      <c r="A20" s="88"/>
      <c r="B20" s="221" t="s">
        <v>310</v>
      </c>
      <c r="C20" s="222" t="s">
        <v>782</v>
      </c>
      <c r="D20" s="210" t="s">
        <v>671</v>
      </c>
      <c r="E20" s="220">
        <v>6254</v>
      </c>
      <c r="F20" s="220"/>
      <c r="G20" s="208"/>
      <c r="H20" s="95" t="s">
        <v>41</v>
      </c>
    </row>
    <row r="21" spans="1:8" s="90" customFormat="1" ht="40.5" customHeight="1">
      <c r="A21" s="88"/>
      <c r="B21" s="221" t="s">
        <v>192</v>
      </c>
      <c r="C21" s="222" t="s">
        <v>878</v>
      </c>
      <c r="D21" s="210" t="s">
        <v>672</v>
      </c>
      <c r="E21" s="255">
        <v>21200</v>
      </c>
      <c r="F21" s="220"/>
      <c r="G21" s="208"/>
      <c r="H21" s="93" t="s">
        <v>38</v>
      </c>
    </row>
    <row r="22" spans="1:8" s="89" customFormat="1" ht="40.5" customHeight="1">
      <c r="A22" s="88"/>
      <c r="B22" s="221" t="s">
        <v>253</v>
      </c>
      <c r="C22" s="222" t="s">
        <v>785</v>
      </c>
      <c r="D22" s="210" t="s">
        <v>673</v>
      </c>
      <c r="E22" s="220">
        <v>4000</v>
      </c>
      <c r="F22" s="220"/>
      <c r="G22" s="207"/>
      <c r="H22" s="93" t="s">
        <v>39</v>
      </c>
    </row>
    <row r="23" spans="1:8" s="89" customFormat="1" ht="40.5" customHeight="1">
      <c r="A23" s="88"/>
      <c r="B23" s="221" t="s">
        <v>252</v>
      </c>
      <c r="C23" s="222" t="s">
        <v>783</v>
      </c>
      <c r="D23" s="210" t="s">
        <v>674</v>
      </c>
      <c r="E23" s="220">
        <v>3800</v>
      </c>
      <c r="F23" s="220"/>
      <c r="G23" s="207"/>
      <c r="H23" s="93" t="s">
        <v>40</v>
      </c>
    </row>
    <row r="24" spans="1:7" s="89" customFormat="1" ht="40.5" customHeight="1">
      <c r="A24" s="88"/>
      <c r="B24" s="221" t="s">
        <v>658</v>
      </c>
      <c r="C24" s="222" t="s">
        <v>784</v>
      </c>
      <c r="D24" s="210" t="s">
        <v>675</v>
      </c>
      <c r="E24" s="220">
        <v>1240</v>
      </c>
      <c r="F24" s="220"/>
      <c r="G24" s="206"/>
    </row>
    <row r="25" spans="1:7" s="89" customFormat="1" ht="40.5" customHeight="1">
      <c r="A25" s="88"/>
      <c r="B25" s="221" t="s">
        <v>265</v>
      </c>
      <c r="C25" s="222" t="s">
        <v>785</v>
      </c>
      <c r="D25" s="210" t="s">
        <v>676</v>
      </c>
      <c r="E25" s="220">
        <v>350</v>
      </c>
      <c r="F25" s="220"/>
      <c r="G25" s="207"/>
    </row>
    <row r="26" spans="1:7" s="89" customFormat="1" ht="40.5" customHeight="1">
      <c r="A26" s="88"/>
      <c r="B26" s="221"/>
      <c r="C26" s="222"/>
      <c r="D26" s="210"/>
      <c r="E26" s="220"/>
      <c r="F26" s="260"/>
      <c r="G26" s="207"/>
    </row>
    <row r="27" spans="1:7" s="91" customFormat="1" ht="17.25" customHeight="1">
      <c r="A27" s="88"/>
      <c r="B27" s="85"/>
      <c r="C27" s="85"/>
      <c r="D27" s="150"/>
      <c r="E27" s="150"/>
      <c r="F27" s="150"/>
      <c r="G27" s="209"/>
    </row>
    <row r="28" spans="2:5" ht="34.5" customHeight="1">
      <c r="B28" s="92"/>
      <c r="C28" s="92"/>
      <c r="D28" s="92"/>
      <c r="E28" s="92"/>
    </row>
    <row r="29" ht="34.5" customHeight="1"/>
    <row r="30" ht="34.5" customHeight="1"/>
    <row r="31" ht="34.5" customHeight="1"/>
    <row r="32" ht="34.5" customHeight="1"/>
    <row r="33" ht="34.5" customHeight="1"/>
  </sheetData>
  <sheetProtection/>
  <mergeCells count="6">
    <mergeCell ref="H1:H3"/>
    <mergeCell ref="C16:F16"/>
    <mergeCell ref="B2:F2"/>
    <mergeCell ref="B3:F3"/>
    <mergeCell ref="B4:F4"/>
    <mergeCell ref="C5:F5"/>
  </mergeCell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40" r:id="rId1"/>
</worksheet>
</file>

<file path=xl/worksheets/sheet20.xml><?xml version="1.0" encoding="utf-8"?>
<worksheet xmlns="http://schemas.openxmlformats.org/spreadsheetml/2006/main" xmlns:r="http://schemas.openxmlformats.org/officeDocument/2006/relationships">
  <sheetPr>
    <tabColor rgb="FFFF0000"/>
  </sheetPr>
  <dimension ref="A1:U49"/>
  <sheetViews>
    <sheetView view="pageBreakPreview" zoomScale="85" zoomScaleSheetLayoutView="85" zoomScalePageLayoutView="0" workbookViewId="0" topLeftCell="A10">
      <selection activeCell="T10" sqref="T10"/>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9.28125" style="141" customWidth="1"/>
    <col min="7" max="7" width="7.57421875" style="23" customWidth="1"/>
    <col min="8" max="8" width="2.140625" style="20" customWidth="1"/>
    <col min="9" max="9" width="4.421875" style="22" customWidth="1"/>
    <col min="10" max="10" width="12.421875" style="22" hidden="1" customWidth="1"/>
    <col min="11" max="11" width="6.57421875" style="22" customWidth="1"/>
    <col min="12" max="12" width="15.00390625" style="24" customWidth="1"/>
    <col min="13" max="13" width="19.00390625" style="49" bestFit="1" customWidth="1"/>
    <col min="14" max="14" width="26.28125" style="49" customWidth="1"/>
    <col min="15" max="15" width="9.57421875" style="141" customWidth="1"/>
    <col min="16" max="16" width="7.7109375" style="20" customWidth="1"/>
    <col min="17" max="17" width="5.7109375" style="20" customWidth="1"/>
    <col min="18" max="19" width="9.140625" style="20" customWidth="1"/>
    <col min="20" max="20" width="8.00390625" style="168" bestFit="1" customWidth="1"/>
    <col min="21" max="21" width="4.71093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192</v>
      </c>
      <c r="E3" s="480"/>
      <c r="F3" s="481" t="s">
        <v>318</v>
      </c>
      <c r="G3" s="481"/>
      <c r="H3" s="487" t="s">
        <v>672</v>
      </c>
      <c r="I3" s="476"/>
      <c r="J3" s="476"/>
      <c r="K3" s="476"/>
      <c r="L3" s="476"/>
      <c r="M3" s="211" t="s">
        <v>436</v>
      </c>
      <c r="N3" s="510">
        <v>21200</v>
      </c>
      <c r="O3" s="510"/>
      <c r="P3" s="510"/>
      <c r="T3" s="164"/>
      <c r="U3" s="163"/>
    </row>
    <row r="4" spans="1:21" s="11" customFormat="1" ht="17.25" customHeight="1">
      <c r="A4" s="484" t="s">
        <v>86</v>
      </c>
      <c r="B4" s="484"/>
      <c r="C4" s="484"/>
      <c r="D4" s="485" t="s">
        <v>677</v>
      </c>
      <c r="E4" s="485"/>
      <c r="F4" s="28"/>
      <c r="G4" s="28"/>
      <c r="H4" s="28"/>
      <c r="I4" s="28"/>
      <c r="J4" s="28"/>
      <c r="K4" s="28"/>
      <c r="L4" s="29"/>
      <c r="M4" s="74" t="s">
        <v>94</v>
      </c>
      <c r="N4" s="462" t="s">
        <v>878</v>
      </c>
      <c r="O4" s="462"/>
      <c r="P4" s="462"/>
      <c r="T4" s="164"/>
      <c r="U4" s="163"/>
    </row>
    <row r="5" spans="1:21" s="10" customFormat="1" ht="15" customHeight="1">
      <c r="A5" s="12"/>
      <c r="B5" s="12"/>
      <c r="C5" s="13"/>
      <c r="D5" s="14"/>
      <c r="E5" s="15"/>
      <c r="F5" s="142"/>
      <c r="G5" s="15"/>
      <c r="H5" s="15"/>
      <c r="I5" s="12"/>
      <c r="J5" s="12"/>
      <c r="K5" s="12"/>
      <c r="L5" s="16"/>
      <c r="M5" s="17"/>
      <c r="N5" s="463">
        <v>41805.75888738426</v>
      </c>
      <c r="O5" s="463"/>
      <c r="P5" s="463"/>
      <c r="T5" s="167"/>
      <c r="U5" s="163"/>
    </row>
    <row r="6" spans="1:21" s="18" customFormat="1" ht="18.75" customHeight="1">
      <c r="A6" s="486" t="s">
        <v>10</v>
      </c>
      <c r="B6" s="473" t="s">
        <v>82</v>
      </c>
      <c r="C6" s="475" t="s">
        <v>93</v>
      </c>
      <c r="D6" s="472" t="s">
        <v>12</v>
      </c>
      <c r="E6" s="472" t="s">
        <v>315</v>
      </c>
      <c r="F6" s="509" t="s">
        <v>13</v>
      </c>
      <c r="G6" s="482" t="s">
        <v>194</v>
      </c>
      <c r="I6" s="177" t="s">
        <v>14</v>
      </c>
      <c r="J6" s="178"/>
      <c r="K6" s="178"/>
      <c r="L6" s="178"/>
      <c r="M6" s="178"/>
      <c r="N6" s="178"/>
      <c r="O6" s="178"/>
      <c r="P6" s="179"/>
      <c r="T6" s="168"/>
      <c r="U6" s="166"/>
    </row>
    <row r="7" spans="1:16" ht="26.25" customHeight="1">
      <c r="A7" s="486"/>
      <c r="B7" s="474"/>
      <c r="C7" s="475"/>
      <c r="D7" s="472"/>
      <c r="E7" s="472"/>
      <c r="F7" s="509"/>
      <c r="G7" s="483"/>
      <c r="H7" s="19"/>
      <c r="I7" s="43" t="s">
        <v>10</v>
      </c>
      <c r="J7" s="43" t="s">
        <v>83</v>
      </c>
      <c r="K7" s="43" t="s">
        <v>82</v>
      </c>
      <c r="L7" s="98" t="s">
        <v>11</v>
      </c>
      <c r="M7" s="99" t="s">
        <v>12</v>
      </c>
      <c r="N7" s="99" t="s">
        <v>315</v>
      </c>
      <c r="O7" s="138" t="s">
        <v>13</v>
      </c>
      <c r="P7" s="43" t="s">
        <v>25</v>
      </c>
    </row>
    <row r="8" spans="1:21" s="18" customFormat="1" ht="33.75" customHeight="1">
      <c r="A8" s="66">
        <v>1</v>
      </c>
      <c r="B8" s="196">
        <v>229</v>
      </c>
      <c r="C8" s="96">
        <v>34242</v>
      </c>
      <c r="D8" s="197" t="s">
        <v>806</v>
      </c>
      <c r="E8" s="137" t="s">
        <v>852</v>
      </c>
      <c r="F8" s="143">
        <v>21307</v>
      </c>
      <c r="G8" s="184"/>
      <c r="H8" s="21"/>
      <c r="I8" s="66">
        <v>1</v>
      </c>
      <c r="J8" s="151" t="s">
        <v>63</v>
      </c>
      <c r="K8" s="184" t="s">
        <v>875</v>
      </c>
      <c r="L8" s="96" t="s">
        <v>875</v>
      </c>
      <c r="M8" s="152" t="s">
        <v>875</v>
      </c>
      <c r="N8" s="152" t="s">
        <v>875</v>
      </c>
      <c r="O8" s="143"/>
      <c r="P8" s="195"/>
      <c r="T8" s="168"/>
      <c r="U8" s="166"/>
    </row>
    <row r="9" spans="1:21" s="18" customFormat="1" ht="33.75" customHeight="1">
      <c r="A9" s="66" t="s">
        <v>692</v>
      </c>
      <c r="B9" s="196">
        <v>226</v>
      </c>
      <c r="C9" s="96">
        <v>33045</v>
      </c>
      <c r="D9" s="197" t="s">
        <v>819</v>
      </c>
      <c r="E9" s="137" t="s">
        <v>690</v>
      </c>
      <c r="F9" s="143" t="s">
        <v>877</v>
      </c>
      <c r="G9" s="184"/>
      <c r="H9" s="21"/>
      <c r="I9" s="66">
        <v>2</v>
      </c>
      <c r="J9" s="151" t="s">
        <v>64</v>
      </c>
      <c r="K9" s="184" t="s">
        <v>875</v>
      </c>
      <c r="L9" s="96" t="s">
        <v>875</v>
      </c>
      <c r="M9" s="152" t="s">
        <v>875</v>
      </c>
      <c r="N9" s="152" t="s">
        <v>875</v>
      </c>
      <c r="O9" s="143"/>
      <c r="P9" s="195"/>
      <c r="T9" s="168"/>
      <c r="U9" s="166"/>
    </row>
    <row r="10" spans="1:21" s="18" customFormat="1" ht="33.75" customHeight="1">
      <c r="A10" s="66"/>
      <c r="B10" s="196"/>
      <c r="C10" s="96"/>
      <c r="D10" s="197"/>
      <c r="E10" s="137"/>
      <c r="F10" s="143"/>
      <c r="G10" s="184"/>
      <c r="H10" s="21"/>
      <c r="I10" s="66">
        <v>3</v>
      </c>
      <c r="J10" s="151" t="s">
        <v>65</v>
      </c>
      <c r="K10" s="184" t="s">
        <v>875</v>
      </c>
      <c r="L10" s="96" t="s">
        <v>875</v>
      </c>
      <c r="M10" s="152" t="s">
        <v>875</v>
      </c>
      <c r="N10" s="152" t="s">
        <v>875</v>
      </c>
      <c r="O10" s="143"/>
      <c r="P10" s="195"/>
      <c r="T10" s="168"/>
      <c r="U10" s="166"/>
    </row>
    <row r="11" spans="1:21" s="18" customFormat="1" ht="33.75" customHeight="1">
      <c r="A11" s="66"/>
      <c r="B11" s="196"/>
      <c r="C11" s="96"/>
      <c r="D11" s="197"/>
      <c r="E11" s="137"/>
      <c r="F11" s="143"/>
      <c r="G11" s="184"/>
      <c r="H11" s="21"/>
      <c r="I11" s="66">
        <v>4</v>
      </c>
      <c r="J11" s="151" t="s">
        <v>66</v>
      </c>
      <c r="K11" s="184">
        <v>226</v>
      </c>
      <c r="L11" s="96">
        <v>33045</v>
      </c>
      <c r="M11" s="152" t="s">
        <v>819</v>
      </c>
      <c r="N11" s="152" t="s">
        <v>690</v>
      </c>
      <c r="O11" s="143" t="s">
        <v>877</v>
      </c>
      <c r="P11" s="195" t="s">
        <v>692</v>
      </c>
      <c r="T11" s="168"/>
      <c r="U11" s="166"/>
    </row>
    <row r="12" spans="1:21" s="18" customFormat="1" ht="33.75" customHeight="1">
      <c r="A12" s="66"/>
      <c r="B12" s="196"/>
      <c r="C12" s="96"/>
      <c r="D12" s="197"/>
      <c r="E12" s="137"/>
      <c r="F12" s="143"/>
      <c r="G12" s="184"/>
      <c r="H12" s="21"/>
      <c r="I12" s="66">
        <v>5</v>
      </c>
      <c r="J12" s="151" t="s">
        <v>67</v>
      </c>
      <c r="K12" s="184">
        <v>229</v>
      </c>
      <c r="L12" s="96">
        <v>34242</v>
      </c>
      <c r="M12" s="152" t="s">
        <v>806</v>
      </c>
      <c r="N12" s="152" t="s">
        <v>852</v>
      </c>
      <c r="O12" s="143">
        <v>21307</v>
      </c>
      <c r="P12" s="195">
        <v>1</v>
      </c>
      <c r="T12" s="168"/>
      <c r="U12" s="166"/>
    </row>
    <row r="13" spans="1:21" s="18" customFormat="1" ht="33.75" customHeight="1">
      <c r="A13" s="66"/>
      <c r="B13" s="196"/>
      <c r="C13" s="96"/>
      <c r="D13" s="197"/>
      <c r="E13" s="137"/>
      <c r="F13" s="143"/>
      <c r="G13" s="184"/>
      <c r="H13" s="21"/>
      <c r="I13" s="66">
        <v>6</v>
      </c>
      <c r="J13" s="151" t="s">
        <v>68</v>
      </c>
      <c r="K13" s="184" t="s">
        <v>875</v>
      </c>
      <c r="L13" s="96" t="s">
        <v>875</v>
      </c>
      <c r="M13" s="152" t="s">
        <v>875</v>
      </c>
      <c r="N13" s="152" t="s">
        <v>875</v>
      </c>
      <c r="O13" s="143"/>
      <c r="P13" s="195"/>
      <c r="T13" s="168"/>
      <c r="U13" s="166"/>
    </row>
    <row r="14" spans="1:21" s="18" customFormat="1" ht="33.75" customHeight="1">
      <c r="A14" s="66"/>
      <c r="B14" s="196"/>
      <c r="C14" s="96"/>
      <c r="D14" s="197"/>
      <c r="E14" s="137"/>
      <c r="F14" s="143"/>
      <c r="G14" s="184"/>
      <c r="H14" s="21"/>
      <c r="I14" s="66">
        <v>7</v>
      </c>
      <c r="J14" s="151" t="s">
        <v>184</v>
      </c>
      <c r="K14" s="184" t="s">
        <v>875</v>
      </c>
      <c r="L14" s="96" t="s">
        <v>875</v>
      </c>
      <c r="M14" s="152" t="s">
        <v>875</v>
      </c>
      <c r="N14" s="152" t="s">
        <v>875</v>
      </c>
      <c r="O14" s="143"/>
      <c r="P14" s="195"/>
      <c r="T14" s="168"/>
      <c r="U14" s="166"/>
    </row>
    <row r="15" spans="1:21" s="18" customFormat="1" ht="33.75" customHeight="1">
      <c r="A15" s="66"/>
      <c r="B15" s="196"/>
      <c r="C15" s="96"/>
      <c r="D15" s="197"/>
      <c r="E15" s="137"/>
      <c r="F15" s="143"/>
      <c r="G15" s="184"/>
      <c r="H15" s="21"/>
      <c r="I15" s="66">
        <v>8</v>
      </c>
      <c r="J15" s="151" t="s">
        <v>185</v>
      </c>
      <c r="K15" s="184" t="s">
        <v>875</v>
      </c>
      <c r="L15" s="96" t="s">
        <v>875</v>
      </c>
      <c r="M15" s="152" t="s">
        <v>875</v>
      </c>
      <c r="N15" s="152" t="s">
        <v>875</v>
      </c>
      <c r="O15" s="143"/>
      <c r="P15" s="195"/>
      <c r="T15" s="168"/>
      <c r="U15" s="166"/>
    </row>
    <row r="16" spans="1:21" s="18" customFormat="1" ht="33.75" customHeight="1">
      <c r="A16" s="66"/>
      <c r="B16" s="196"/>
      <c r="C16" s="96"/>
      <c r="D16" s="197"/>
      <c r="E16" s="137"/>
      <c r="F16" s="143"/>
      <c r="G16" s="184"/>
      <c r="H16" s="21"/>
      <c r="I16" s="66">
        <v>9</v>
      </c>
      <c r="J16" s="151" t="s">
        <v>343</v>
      </c>
      <c r="K16" s="184" t="s">
        <v>875</v>
      </c>
      <c r="L16" s="96" t="s">
        <v>875</v>
      </c>
      <c r="M16" s="152" t="s">
        <v>875</v>
      </c>
      <c r="N16" s="152" t="s">
        <v>875</v>
      </c>
      <c r="O16" s="143"/>
      <c r="P16" s="195"/>
      <c r="T16" s="168"/>
      <c r="U16" s="166"/>
    </row>
    <row r="17" spans="1:21" s="18" customFormat="1" ht="33.75" customHeight="1">
      <c r="A17" s="66"/>
      <c r="B17" s="196"/>
      <c r="C17" s="96"/>
      <c r="D17" s="197"/>
      <c r="E17" s="137"/>
      <c r="F17" s="143"/>
      <c r="G17" s="184"/>
      <c r="H17" s="21"/>
      <c r="I17" s="66">
        <v>10</v>
      </c>
      <c r="J17" s="151" t="s">
        <v>344</v>
      </c>
      <c r="K17" s="184" t="s">
        <v>875</v>
      </c>
      <c r="L17" s="96" t="s">
        <v>875</v>
      </c>
      <c r="M17" s="152" t="s">
        <v>875</v>
      </c>
      <c r="N17" s="152" t="s">
        <v>875</v>
      </c>
      <c r="O17" s="143"/>
      <c r="P17" s="195"/>
      <c r="T17" s="168"/>
      <c r="U17" s="166"/>
    </row>
    <row r="18" spans="1:21" s="18" customFormat="1" ht="33.75" customHeight="1">
      <c r="A18" s="66"/>
      <c r="B18" s="196"/>
      <c r="C18" s="96"/>
      <c r="D18" s="197"/>
      <c r="E18" s="137"/>
      <c r="F18" s="143"/>
      <c r="G18" s="184"/>
      <c r="H18" s="21"/>
      <c r="I18" s="66">
        <v>11</v>
      </c>
      <c r="J18" s="151" t="s">
        <v>345</v>
      </c>
      <c r="K18" s="184" t="s">
        <v>875</v>
      </c>
      <c r="L18" s="96" t="s">
        <v>875</v>
      </c>
      <c r="M18" s="152" t="s">
        <v>875</v>
      </c>
      <c r="N18" s="152" t="s">
        <v>875</v>
      </c>
      <c r="O18" s="143"/>
      <c r="P18" s="195"/>
      <c r="T18" s="168"/>
      <c r="U18" s="166"/>
    </row>
    <row r="19" spans="1:21" s="18" customFormat="1" ht="33.75" customHeight="1">
      <c r="A19" s="66"/>
      <c r="B19" s="196"/>
      <c r="C19" s="96"/>
      <c r="D19" s="197"/>
      <c r="E19" s="137"/>
      <c r="F19" s="143"/>
      <c r="G19" s="184"/>
      <c r="H19" s="21"/>
      <c r="I19" s="66">
        <v>12</v>
      </c>
      <c r="J19" s="151" t="s">
        <v>346</v>
      </c>
      <c r="K19" s="184" t="s">
        <v>875</v>
      </c>
      <c r="L19" s="96" t="s">
        <v>875</v>
      </c>
      <c r="M19" s="152" t="s">
        <v>875</v>
      </c>
      <c r="N19" s="152" t="s">
        <v>875</v>
      </c>
      <c r="O19" s="143"/>
      <c r="P19" s="195"/>
      <c r="T19" s="168"/>
      <c r="U19" s="166"/>
    </row>
    <row r="20" spans="1:21" s="18" customFormat="1" ht="33.75" customHeight="1">
      <c r="A20" s="66"/>
      <c r="B20" s="196"/>
      <c r="C20" s="96"/>
      <c r="D20" s="197"/>
      <c r="E20" s="137"/>
      <c r="F20" s="143"/>
      <c r="G20" s="184"/>
      <c r="H20" s="21"/>
      <c r="I20" s="177" t="s">
        <v>15</v>
      </c>
      <c r="J20" s="178"/>
      <c r="K20" s="178"/>
      <c r="L20" s="178"/>
      <c r="M20" s="178"/>
      <c r="N20" s="178"/>
      <c r="O20" s="178"/>
      <c r="P20" s="179"/>
      <c r="T20" s="168"/>
      <c r="U20" s="166"/>
    </row>
    <row r="21" spans="1:21" s="18" customFormat="1" ht="33.75" customHeight="1">
      <c r="A21" s="66"/>
      <c r="B21" s="196"/>
      <c r="C21" s="96"/>
      <c r="D21" s="197"/>
      <c r="E21" s="137"/>
      <c r="F21" s="143"/>
      <c r="G21" s="184"/>
      <c r="H21" s="21"/>
      <c r="I21" s="43" t="s">
        <v>10</v>
      </c>
      <c r="J21" s="43" t="s">
        <v>83</v>
      </c>
      <c r="K21" s="43" t="s">
        <v>82</v>
      </c>
      <c r="L21" s="98" t="s">
        <v>11</v>
      </c>
      <c r="M21" s="99" t="s">
        <v>12</v>
      </c>
      <c r="N21" s="99" t="s">
        <v>315</v>
      </c>
      <c r="O21" s="138" t="s">
        <v>13</v>
      </c>
      <c r="P21" s="43" t="s">
        <v>25</v>
      </c>
      <c r="T21" s="168"/>
      <c r="U21" s="166"/>
    </row>
    <row r="22" spans="1:21" s="18" customFormat="1" ht="33.75" customHeight="1">
      <c r="A22" s="66"/>
      <c r="B22" s="196"/>
      <c r="C22" s="96"/>
      <c r="D22" s="197"/>
      <c r="E22" s="137"/>
      <c r="F22" s="143"/>
      <c r="G22" s="184"/>
      <c r="H22" s="21"/>
      <c r="I22" s="66">
        <v>1</v>
      </c>
      <c r="J22" s="151" t="s">
        <v>69</v>
      </c>
      <c r="K22" s="184" t="s">
        <v>875</v>
      </c>
      <c r="L22" s="96" t="s">
        <v>875</v>
      </c>
      <c r="M22" s="152" t="s">
        <v>875</v>
      </c>
      <c r="N22" s="152" t="s">
        <v>875</v>
      </c>
      <c r="O22" s="143"/>
      <c r="P22" s="195"/>
      <c r="T22" s="168"/>
      <c r="U22" s="166"/>
    </row>
    <row r="23" spans="1:21" s="18" customFormat="1" ht="33.75" customHeight="1">
      <c r="A23" s="66"/>
      <c r="B23" s="196"/>
      <c r="C23" s="96"/>
      <c r="D23" s="197"/>
      <c r="E23" s="137"/>
      <c r="F23" s="143"/>
      <c r="G23" s="184"/>
      <c r="H23" s="21"/>
      <c r="I23" s="66">
        <v>2</v>
      </c>
      <c r="J23" s="151" t="s">
        <v>70</v>
      </c>
      <c r="K23" s="184" t="s">
        <v>875</v>
      </c>
      <c r="L23" s="96" t="s">
        <v>875</v>
      </c>
      <c r="M23" s="152" t="s">
        <v>875</v>
      </c>
      <c r="N23" s="152" t="s">
        <v>875</v>
      </c>
      <c r="O23" s="143"/>
      <c r="P23" s="195"/>
      <c r="T23" s="168"/>
      <c r="U23" s="166"/>
    </row>
    <row r="24" spans="1:21" s="18" customFormat="1" ht="33.75" customHeight="1">
      <c r="A24" s="66"/>
      <c r="B24" s="196"/>
      <c r="C24" s="96"/>
      <c r="D24" s="197"/>
      <c r="E24" s="137"/>
      <c r="F24" s="143"/>
      <c r="G24" s="184"/>
      <c r="H24" s="21"/>
      <c r="I24" s="66">
        <v>3</v>
      </c>
      <c r="J24" s="151" t="s">
        <v>71</v>
      </c>
      <c r="K24" s="184" t="s">
        <v>875</v>
      </c>
      <c r="L24" s="96" t="s">
        <v>875</v>
      </c>
      <c r="M24" s="152" t="s">
        <v>875</v>
      </c>
      <c r="N24" s="152" t="s">
        <v>875</v>
      </c>
      <c r="O24" s="143"/>
      <c r="P24" s="195"/>
      <c r="T24" s="168"/>
      <c r="U24" s="166"/>
    </row>
    <row r="25" spans="1:21" s="18" customFormat="1" ht="33.75" customHeight="1">
      <c r="A25" s="66"/>
      <c r="B25" s="196"/>
      <c r="C25" s="96"/>
      <c r="D25" s="197"/>
      <c r="E25" s="137"/>
      <c r="F25" s="143"/>
      <c r="G25" s="184"/>
      <c r="H25" s="21"/>
      <c r="I25" s="66">
        <v>4</v>
      </c>
      <c r="J25" s="151" t="s">
        <v>72</v>
      </c>
      <c r="K25" s="184" t="s">
        <v>875</v>
      </c>
      <c r="L25" s="96" t="s">
        <v>875</v>
      </c>
      <c r="M25" s="152" t="s">
        <v>875</v>
      </c>
      <c r="N25" s="152" t="s">
        <v>875</v>
      </c>
      <c r="O25" s="143"/>
      <c r="P25" s="195"/>
      <c r="T25" s="168"/>
      <c r="U25" s="166"/>
    </row>
    <row r="26" spans="1:21" s="18" customFormat="1" ht="33.75" customHeight="1">
      <c r="A26" s="66"/>
      <c r="B26" s="196"/>
      <c r="C26" s="96"/>
      <c r="D26" s="197"/>
      <c r="E26" s="137"/>
      <c r="F26" s="143"/>
      <c r="G26" s="184"/>
      <c r="H26" s="21"/>
      <c r="I26" s="66">
        <v>5</v>
      </c>
      <c r="J26" s="151" t="s">
        <v>73</v>
      </c>
      <c r="K26" s="184" t="s">
        <v>875</v>
      </c>
      <c r="L26" s="96" t="s">
        <v>875</v>
      </c>
      <c r="M26" s="152" t="s">
        <v>875</v>
      </c>
      <c r="N26" s="152" t="s">
        <v>875</v>
      </c>
      <c r="O26" s="143"/>
      <c r="P26" s="195"/>
      <c r="T26" s="168"/>
      <c r="U26" s="166"/>
    </row>
    <row r="27" spans="1:21" s="18" customFormat="1" ht="33.75" customHeight="1">
      <c r="A27" s="66"/>
      <c r="B27" s="196"/>
      <c r="C27" s="96"/>
      <c r="D27" s="197"/>
      <c r="E27" s="137"/>
      <c r="F27" s="143"/>
      <c r="G27" s="184"/>
      <c r="H27" s="21"/>
      <c r="I27" s="66">
        <v>6</v>
      </c>
      <c r="J27" s="151" t="s">
        <v>74</v>
      </c>
      <c r="K27" s="184" t="s">
        <v>875</v>
      </c>
      <c r="L27" s="96" t="s">
        <v>875</v>
      </c>
      <c r="M27" s="152" t="s">
        <v>875</v>
      </c>
      <c r="N27" s="152" t="s">
        <v>875</v>
      </c>
      <c r="O27" s="143"/>
      <c r="P27" s="195"/>
      <c r="T27" s="168"/>
      <c r="U27" s="166"/>
    </row>
    <row r="28" spans="1:21" s="18" customFormat="1" ht="33.75" customHeight="1">
      <c r="A28" s="66"/>
      <c r="B28" s="196"/>
      <c r="C28" s="96"/>
      <c r="D28" s="197"/>
      <c r="E28" s="137"/>
      <c r="F28" s="143"/>
      <c r="G28" s="184"/>
      <c r="H28" s="21"/>
      <c r="I28" s="66">
        <v>7</v>
      </c>
      <c r="J28" s="151" t="s">
        <v>186</v>
      </c>
      <c r="K28" s="184" t="s">
        <v>875</v>
      </c>
      <c r="L28" s="96" t="s">
        <v>875</v>
      </c>
      <c r="M28" s="152" t="s">
        <v>875</v>
      </c>
      <c r="N28" s="152" t="s">
        <v>875</v>
      </c>
      <c r="O28" s="143"/>
      <c r="P28" s="195"/>
      <c r="T28" s="168"/>
      <c r="U28" s="166"/>
    </row>
    <row r="29" spans="1:21" s="18" customFormat="1" ht="33.75" customHeight="1">
      <c r="A29" s="66"/>
      <c r="B29" s="196"/>
      <c r="C29" s="96"/>
      <c r="D29" s="197"/>
      <c r="E29" s="137"/>
      <c r="F29" s="143"/>
      <c r="G29" s="184"/>
      <c r="H29" s="21"/>
      <c r="I29" s="66">
        <v>8</v>
      </c>
      <c r="J29" s="151" t="s">
        <v>187</v>
      </c>
      <c r="K29" s="184" t="s">
        <v>875</v>
      </c>
      <c r="L29" s="96" t="s">
        <v>875</v>
      </c>
      <c r="M29" s="152" t="s">
        <v>875</v>
      </c>
      <c r="N29" s="152" t="s">
        <v>875</v>
      </c>
      <c r="O29" s="143"/>
      <c r="P29" s="195"/>
      <c r="T29" s="168"/>
      <c r="U29" s="166"/>
    </row>
    <row r="30" spans="1:21" s="18" customFormat="1" ht="33.75" customHeight="1">
      <c r="A30" s="66"/>
      <c r="B30" s="196"/>
      <c r="C30" s="96"/>
      <c r="D30" s="197"/>
      <c r="E30" s="137"/>
      <c r="F30" s="143"/>
      <c r="G30" s="184"/>
      <c r="H30" s="21"/>
      <c r="I30" s="66">
        <v>9</v>
      </c>
      <c r="J30" s="151" t="s">
        <v>347</v>
      </c>
      <c r="K30" s="184" t="s">
        <v>875</v>
      </c>
      <c r="L30" s="96" t="s">
        <v>875</v>
      </c>
      <c r="M30" s="152" t="s">
        <v>875</v>
      </c>
      <c r="N30" s="152" t="s">
        <v>875</v>
      </c>
      <c r="O30" s="143"/>
      <c r="P30" s="195"/>
      <c r="T30" s="168"/>
      <c r="U30" s="166"/>
    </row>
    <row r="31" spans="1:21" s="18" customFormat="1" ht="33.75" customHeight="1">
      <c r="A31" s="66"/>
      <c r="B31" s="196"/>
      <c r="C31" s="96"/>
      <c r="D31" s="197"/>
      <c r="E31" s="137"/>
      <c r="F31" s="143"/>
      <c r="G31" s="184"/>
      <c r="H31" s="21"/>
      <c r="I31" s="66">
        <v>10</v>
      </c>
      <c r="J31" s="151" t="s">
        <v>348</v>
      </c>
      <c r="K31" s="184" t="s">
        <v>875</v>
      </c>
      <c r="L31" s="96" t="s">
        <v>875</v>
      </c>
      <c r="M31" s="152" t="s">
        <v>875</v>
      </c>
      <c r="N31" s="152" t="s">
        <v>875</v>
      </c>
      <c r="O31" s="143"/>
      <c r="P31" s="195"/>
      <c r="T31" s="168"/>
      <c r="U31" s="166"/>
    </row>
    <row r="32" spans="1:21" s="18" customFormat="1" ht="33.75" customHeight="1">
      <c r="A32" s="66"/>
      <c r="B32" s="196"/>
      <c r="C32" s="96"/>
      <c r="D32" s="197"/>
      <c r="E32" s="137"/>
      <c r="F32" s="143"/>
      <c r="G32" s="184"/>
      <c r="H32" s="21"/>
      <c r="I32" s="66">
        <v>11</v>
      </c>
      <c r="J32" s="151" t="s">
        <v>349</v>
      </c>
      <c r="K32" s="184" t="s">
        <v>875</v>
      </c>
      <c r="L32" s="96" t="s">
        <v>875</v>
      </c>
      <c r="M32" s="152" t="s">
        <v>875</v>
      </c>
      <c r="N32" s="152" t="s">
        <v>875</v>
      </c>
      <c r="O32" s="143"/>
      <c r="P32" s="195"/>
      <c r="T32" s="168"/>
      <c r="U32" s="166"/>
    </row>
    <row r="33" spans="1:21" s="18" customFormat="1" ht="33.75" customHeight="1">
      <c r="A33" s="66"/>
      <c r="B33" s="196"/>
      <c r="C33" s="96"/>
      <c r="D33" s="197"/>
      <c r="E33" s="137"/>
      <c r="F33" s="143"/>
      <c r="G33" s="184"/>
      <c r="H33" s="21"/>
      <c r="I33" s="66">
        <v>12</v>
      </c>
      <c r="J33" s="151" t="s">
        <v>350</v>
      </c>
      <c r="K33" s="184" t="s">
        <v>875</v>
      </c>
      <c r="L33" s="96" t="s">
        <v>875</v>
      </c>
      <c r="M33" s="152" t="s">
        <v>875</v>
      </c>
      <c r="N33" s="152" t="s">
        <v>875</v>
      </c>
      <c r="O33" s="143"/>
      <c r="P33" s="195"/>
      <c r="T33" s="168"/>
      <c r="U33" s="166"/>
    </row>
    <row r="34" spans="1:21" s="18" customFormat="1" ht="33.75" customHeight="1">
      <c r="A34" s="66"/>
      <c r="B34" s="196"/>
      <c r="C34" s="96"/>
      <c r="D34" s="197"/>
      <c r="E34" s="137"/>
      <c r="F34" s="143"/>
      <c r="G34" s="184"/>
      <c r="H34" s="21"/>
      <c r="I34" s="177" t="s">
        <v>16</v>
      </c>
      <c r="J34" s="178"/>
      <c r="K34" s="178"/>
      <c r="L34" s="178"/>
      <c r="M34" s="178"/>
      <c r="N34" s="178"/>
      <c r="O34" s="178"/>
      <c r="P34" s="179"/>
      <c r="T34" s="168"/>
      <c r="U34" s="166"/>
    </row>
    <row r="35" spans="1:21" s="18" customFormat="1" ht="33.75" customHeight="1">
      <c r="A35" s="66"/>
      <c r="B35" s="196"/>
      <c r="C35" s="96"/>
      <c r="D35" s="197"/>
      <c r="E35" s="137"/>
      <c r="F35" s="143"/>
      <c r="G35" s="184"/>
      <c r="H35" s="21"/>
      <c r="I35" s="43" t="s">
        <v>10</v>
      </c>
      <c r="J35" s="43" t="s">
        <v>83</v>
      </c>
      <c r="K35" s="43" t="s">
        <v>82</v>
      </c>
      <c r="L35" s="98" t="s">
        <v>11</v>
      </c>
      <c r="M35" s="99" t="s">
        <v>12</v>
      </c>
      <c r="N35" s="99" t="s">
        <v>315</v>
      </c>
      <c r="O35" s="138" t="s">
        <v>13</v>
      </c>
      <c r="P35" s="43" t="s">
        <v>25</v>
      </c>
      <c r="T35" s="168"/>
      <c r="U35" s="166"/>
    </row>
    <row r="36" spans="1:21" s="18" customFormat="1" ht="33.75" customHeight="1">
      <c r="A36" s="66"/>
      <c r="B36" s="196"/>
      <c r="C36" s="96"/>
      <c r="D36" s="197"/>
      <c r="E36" s="137"/>
      <c r="F36" s="143"/>
      <c r="G36" s="184"/>
      <c r="H36" s="21"/>
      <c r="I36" s="66">
        <v>1</v>
      </c>
      <c r="J36" s="151" t="s">
        <v>75</v>
      </c>
      <c r="K36" s="184" t="s">
        <v>875</v>
      </c>
      <c r="L36" s="96" t="s">
        <v>875</v>
      </c>
      <c r="M36" s="152" t="s">
        <v>875</v>
      </c>
      <c r="N36" s="152" t="s">
        <v>875</v>
      </c>
      <c r="O36" s="143"/>
      <c r="P36" s="195"/>
      <c r="T36" s="168"/>
      <c r="U36" s="166"/>
    </row>
    <row r="37" spans="1:21" s="18" customFormat="1" ht="33.75" customHeight="1">
      <c r="A37" s="66"/>
      <c r="B37" s="196"/>
      <c r="C37" s="96"/>
      <c r="D37" s="197"/>
      <c r="E37" s="137"/>
      <c r="F37" s="143"/>
      <c r="G37" s="184"/>
      <c r="H37" s="21"/>
      <c r="I37" s="66">
        <v>2</v>
      </c>
      <c r="J37" s="151" t="s">
        <v>76</v>
      </c>
      <c r="K37" s="184" t="s">
        <v>875</v>
      </c>
      <c r="L37" s="96" t="s">
        <v>875</v>
      </c>
      <c r="M37" s="152" t="s">
        <v>875</v>
      </c>
      <c r="N37" s="152" t="s">
        <v>875</v>
      </c>
      <c r="O37" s="143"/>
      <c r="P37" s="195"/>
      <c r="T37" s="168"/>
      <c r="U37" s="166"/>
    </row>
    <row r="38" spans="1:21" s="18" customFormat="1" ht="33.75" customHeight="1">
      <c r="A38" s="66"/>
      <c r="B38" s="196"/>
      <c r="C38" s="96"/>
      <c r="D38" s="197"/>
      <c r="E38" s="137"/>
      <c r="F38" s="143"/>
      <c r="G38" s="184"/>
      <c r="H38" s="21"/>
      <c r="I38" s="66">
        <v>3</v>
      </c>
      <c r="J38" s="151" t="s">
        <v>77</v>
      </c>
      <c r="K38" s="184" t="s">
        <v>875</v>
      </c>
      <c r="L38" s="96" t="s">
        <v>875</v>
      </c>
      <c r="M38" s="152" t="s">
        <v>875</v>
      </c>
      <c r="N38" s="152" t="s">
        <v>875</v>
      </c>
      <c r="O38" s="143"/>
      <c r="P38" s="195"/>
      <c r="T38" s="168"/>
      <c r="U38" s="166"/>
    </row>
    <row r="39" spans="1:21" s="18" customFormat="1" ht="33.75" customHeight="1">
      <c r="A39" s="66"/>
      <c r="B39" s="196"/>
      <c r="C39" s="96"/>
      <c r="D39" s="197"/>
      <c r="E39" s="137"/>
      <c r="F39" s="143"/>
      <c r="G39" s="184"/>
      <c r="H39" s="21"/>
      <c r="I39" s="66">
        <v>4</v>
      </c>
      <c r="J39" s="151" t="s">
        <v>78</v>
      </c>
      <c r="K39" s="184" t="s">
        <v>875</v>
      </c>
      <c r="L39" s="96" t="s">
        <v>875</v>
      </c>
      <c r="M39" s="152" t="s">
        <v>875</v>
      </c>
      <c r="N39" s="152" t="s">
        <v>875</v>
      </c>
      <c r="O39" s="143"/>
      <c r="P39" s="195"/>
      <c r="T39" s="168"/>
      <c r="U39" s="166"/>
    </row>
    <row r="40" spans="1:21" s="18" customFormat="1" ht="33.75" customHeight="1">
      <c r="A40" s="66"/>
      <c r="B40" s="196"/>
      <c r="C40" s="96"/>
      <c r="D40" s="197"/>
      <c r="E40" s="137"/>
      <c r="F40" s="143"/>
      <c r="G40" s="184"/>
      <c r="H40" s="21"/>
      <c r="I40" s="66">
        <v>5</v>
      </c>
      <c r="J40" s="151" t="s">
        <v>79</v>
      </c>
      <c r="K40" s="184" t="s">
        <v>875</v>
      </c>
      <c r="L40" s="96" t="s">
        <v>875</v>
      </c>
      <c r="M40" s="152" t="s">
        <v>875</v>
      </c>
      <c r="N40" s="152" t="s">
        <v>875</v>
      </c>
      <c r="O40" s="143"/>
      <c r="P40" s="195"/>
      <c r="T40" s="168"/>
      <c r="U40" s="166"/>
    </row>
    <row r="41" spans="1:21" s="18" customFormat="1" ht="33.75" customHeight="1">
      <c r="A41" s="66"/>
      <c r="B41" s="196"/>
      <c r="C41" s="96"/>
      <c r="D41" s="197"/>
      <c r="E41" s="137"/>
      <c r="F41" s="143"/>
      <c r="G41" s="184"/>
      <c r="H41" s="21"/>
      <c r="I41" s="66">
        <v>6</v>
      </c>
      <c r="J41" s="151" t="s">
        <v>80</v>
      </c>
      <c r="K41" s="184" t="s">
        <v>875</v>
      </c>
      <c r="L41" s="96" t="s">
        <v>875</v>
      </c>
      <c r="M41" s="152" t="s">
        <v>875</v>
      </c>
      <c r="N41" s="152" t="s">
        <v>875</v>
      </c>
      <c r="O41" s="143"/>
      <c r="P41" s="195"/>
      <c r="T41" s="168"/>
      <c r="U41" s="166"/>
    </row>
    <row r="42" spans="1:21" s="18" customFormat="1" ht="33.75" customHeight="1">
      <c r="A42" s="66"/>
      <c r="B42" s="196"/>
      <c r="C42" s="96"/>
      <c r="D42" s="197"/>
      <c r="E42" s="137"/>
      <c r="F42" s="143"/>
      <c r="G42" s="184"/>
      <c r="H42" s="21"/>
      <c r="I42" s="66">
        <v>7</v>
      </c>
      <c r="J42" s="151" t="s">
        <v>188</v>
      </c>
      <c r="K42" s="184" t="s">
        <v>875</v>
      </c>
      <c r="L42" s="96" t="s">
        <v>875</v>
      </c>
      <c r="M42" s="152" t="s">
        <v>875</v>
      </c>
      <c r="N42" s="152" t="s">
        <v>875</v>
      </c>
      <c r="O42" s="143"/>
      <c r="P42" s="195"/>
      <c r="T42" s="168"/>
      <c r="U42" s="166"/>
    </row>
    <row r="43" spans="1:21" s="18" customFormat="1" ht="33.75" customHeight="1">
      <c r="A43" s="66"/>
      <c r="B43" s="196"/>
      <c r="C43" s="96"/>
      <c r="D43" s="197"/>
      <c r="E43" s="137"/>
      <c r="F43" s="143"/>
      <c r="G43" s="184"/>
      <c r="H43" s="21"/>
      <c r="I43" s="66">
        <v>8</v>
      </c>
      <c r="J43" s="151" t="s">
        <v>189</v>
      </c>
      <c r="K43" s="184" t="s">
        <v>875</v>
      </c>
      <c r="L43" s="96" t="s">
        <v>875</v>
      </c>
      <c r="M43" s="152" t="s">
        <v>875</v>
      </c>
      <c r="N43" s="152" t="s">
        <v>875</v>
      </c>
      <c r="O43" s="143"/>
      <c r="P43" s="195"/>
      <c r="T43" s="168"/>
      <c r="U43" s="166"/>
    </row>
    <row r="44" spans="1:21" s="18" customFormat="1" ht="33.75" customHeight="1">
      <c r="A44" s="66"/>
      <c r="B44" s="196"/>
      <c r="C44" s="96"/>
      <c r="D44" s="197"/>
      <c r="E44" s="137"/>
      <c r="F44" s="143"/>
      <c r="G44" s="184"/>
      <c r="H44" s="21"/>
      <c r="I44" s="66">
        <v>9</v>
      </c>
      <c r="J44" s="151" t="s">
        <v>351</v>
      </c>
      <c r="K44" s="184" t="s">
        <v>875</v>
      </c>
      <c r="L44" s="96" t="s">
        <v>875</v>
      </c>
      <c r="M44" s="152" t="s">
        <v>875</v>
      </c>
      <c r="N44" s="152" t="s">
        <v>875</v>
      </c>
      <c r="O44" s="143"/>
      <c r="P44" s="195"/>
      <c r="T44" s="168"/>
      <c r="U44" s="166"/>
    </row>
    <row r="45" spans="1:21" s="18" customFormat="1" ht="33.75" customHeight="1">
      <c r="A45" s="66"/>
      <c r="B45" s="196"/>
      <c r="C45" s="96"/>
      <c r="D45" s="197"/>
      <c r="E45" s="137"/>
      <c r="F45" s="143"/>
      <c r="G45" s="184"/>
      <c r="H45" s="21"/>
      <c r="I45" s="66">
        <v>10</v>
      </c>
      <c r="J45" s="151" t="s">
        <v>352</v>
      </c>
      <c r="K45" s="184" t="s">
        <v>875</v>
      </c>
      <c r="L45" s="96" t="s">
        <v>875</v>
      </c>
      <c r="M45" s="152" t="s">
        <v>875</v>
      </c>
      <c r="N45" s="152" t="s">
        <v>875</v>
      </c>
      <c r="O45" s="143"/>
      <c r="P45" s="195"/>
      <c r="T45" s="168"/>
      <c r="U45" s="166"/>
    </row>
    <row r="46" spans="1:21" s="18" customFormat="1" ht="33.75" customHeight="1">
      <c r="A46" s="66"/>
      <c r="B46" s="196"/>
      <c r="C46" s="96"/>
      <c r="D46" s="197"/>
      <c r="E46" s="137"/>
      <c r="F46" s="143"/>
      <c r="G46" s="184"/>
      <c r="H46" s="21"/>
      <c r="I46" s="66">
        <v>11</v>
      </c>
      <c r="J46" s="151" t="s">
        <v>353</v>
      </c>
      <c r="K46" s="184" t="s">
        <v>875</v>
      </c>
      <c r="L46" s="96" t="s">
        <v>875</v>
      </c>
      <c r="M46" s="152" t="s">
        <v>875</v>
      </c>
      <c r="N46" s="152" t="s">
        <v>875</v>
      </c>
      <c r="O46" s="143"/>
      <c r="P46" s="195"/>
      <c r="T46" s="168"/>
      <c r="U46" s="166"/>
    </row>
    <row r="47" spans="1:21" s="18" customFormat="1" ht="33.75" customHeight="1">
      <c r="A47" s="66"/>
      <c r="B47" s="196"/>
      <c r="C47" s="96"/>
      <c r="D47" s="197"/>
      <c r="E47" s="137"/>
      <c r="F47" s="143"/>
      <c r="G47" s="184"/>
      <c r="H47" s="21"/>
      <c r="I47" s="66">
        <v>12</v>
      </c>
      <c r="J47" s="151" t="s">
        <v>354</v>
      </c>
      <c r="K47" s="184" t="s">
        <v>875</v>
      </c>
      <c r="L47" s="96" t="s">
        <v>875</v>
      </c>
      <c r="M47" s="152" t="s">
        <v>875</v>
      </c>
      <c r="N47" s="152" t="s">
        <v>875</v>
      </c>
      <c r="O47" s="143"/>
      <c r="P47" s="195"/>
      <c r="T47" s="168"/>
      <c r="U47" s="166"/>
    </row>
    <row r="48" spans="1:16" ht="7.5" customHeight="1">
      <c r="A48" s="31"/>
      <c r="B48" s="31"/>
      <c r="C48" s="32"/>
      <c r="D48" s="50"/>
      <c r="E48" s="33"/>
      <c r="F48" s="144"/>
      <c r="G48" s="34"/>
      <c r="I48" s="35"/>
      <c r="J48" s="36"/>
      <c r="K48" s="37"/>
      <c r="L48" s="38"/>
      <c r="M48" s="46"/>
      <c r="N48" s="46"/>
      <c r="O48" s="139"/>
      <c r="P48" s="37"/>
    </row>
    <row r="49" spans="1:17" ht="14.25" customHeight="1">
      <c r="A49" s="25" t="s">
        <v>17</v>
      </c>
      <c r="B49" s="25"/>
      <c r="C49" s="25"/>
      <c r="D49" s="51"/>
      <c r="E49" s="44" t="s">
        <v>0</v>
      </c>
      <c r="F49" s="145" t="s">
        <v>1</v>
      </c>
      <c r="G49" s="22"/>
      <c r="H49" s="26" t="s">
        <v>2</v>
      </c>
      <c r="I49" s="26"/>
      <c r="J49" s="26"/>
      <c r="K49" s="26"/>
      <c r="M49" s="47" t="s">
        <v>3</v>
      </c>
      <c r="N49" s="48" t="s">
        <v>3</v>
      </c>
      <c r="O49" s="140" t="s">
        <v>3</v>
      </c>
      <c r="P49" s="25"/>
      <c r="Q49"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7">
    <cfRule type="cellIs" priority="1" dxfId="0" operator="between" stopIfTrue="1">
      <formula>14300</formula>
      <formula>14917</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U50"/>
  <sheetViews>
    <sheetView view="pageBreakPreview" zoomScale="85" zoomScaleSheetLayoutView="85" zoomScalePageLayoutView="0" workbookViewId="0" topLeftCell="A1">
      <selection activeCell="T10" sqref="T10"/>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19.00390625" style="49" bestFit="1" customWidth="1"/>
    <col min="14" max="14" width="39.7109375" style="49" bestFit="1" customWidth="1"/>
    <col min="15" max="15" width="11.57421875" style="141" customWidth="1"/>
    <col min="16" max="16" width="7.7109375" style="20" customWidth="1"/>
    <col min="17" max="17" width="5.7109375" style="20" customWidth="1"/>
    <col min="18" max="19" width="9.140625" style="20" customWidth="1"/>
    <col min="20" max="20" width="8.00390625" style="168" bestFit="1" customWidth="1"/>
    <col min="21" max="21" width="4.71093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312</v>
      </c>
      <c r="E3" s="480"/>
      <c r="F3" s="481" t="s">
        <v>318</v>
      </c>
      <c r="G3" s="481"/>
      <c r="H3" s="487" t="s">
        <v>792</v>
      </c>
      <c r="I3" s="476"/>
      <c r="J3" s="476"/>
      <c r="K3" s="476"/>
      <c r="L3" s="476"/>
      <c r="M3" s="211" t="s">
        <v>436</v>
      </c>
      <c r="N3" s="510">
        <v>170000</v>
      </c>
      <c r="O3" s="510"/>
      <c r="P3" s="510"/>
      <c r="T3" s="164"/>
      <c r="U3" s="163"/>
    </row>
    <row r="4" spans="1:21" s="11" customFormat="1" ht="17.25" customHeight="1">
      <c r="A4" s="484" t="s">
        <v>86</v>
      </c>
      <c r="B4" s="484"/>
      <c r="C4" s="484"/>
      <c r="D4" s="485" t="s">
        <v>677</v>
      </c>
      <c r="E4" s="485"/>
      <c r="F4" s="28"/>
      <c r="G4" s="28"/>
      <c r="H4" s="28"/>
      <c r="I4" s="28"/>
      <c r="J4" s="28"/>
      <c r="K4" s="28"/>
      <c r="L4" s="29"/>
      <c r="M4" s="74" t="s">
        <v>94</v>
      </c>
      <c r="N4" s="462" t="s">
        <v>781</v>
      </c>
      <c r="O4" s="462"/>
      <c r="P4" s="462"/>
      <c r="T4" s="164"/>
      <c r="U4" s="163"/>
    </row>
    <row r="5" spans="1:21" s="10" customFormat="1" ht="15" customHeight="1">
      <c r="A5" s="12"/>
      <c r="B5" s="12"/>
      <c r="C5" s="13"/>
      <c r="D5" s="14"/>
      <c r="E5" s="15"/>
      <c r="F5" s="142"/>
      <c r="G5" s="15"/>
      <c r="H5" s="15"/>
      <c r="I5" s="12"/>
      <c r="J5" s="12"/>
      <c r="K5" s="12"/>
      <c r="L5" s="16"/>
      <c r="M5" s="17"/>
      <c r="N5" s="463">
        <v>41805.763091898145</v>
      </c>
      <c r="O5" s="463"/>
      <c r="P5" s="463"/>
      <c r="T5" s="167"/>
      <c r="U5" s="163"/>
    </row>
    <row r="6" spans="1:21" s="18" customFormat="1" ht="18.75" customHeight="1">
      <c r="A6" s="486" t="s">
        <v>10</v>
      </c>
      <c r="B6" s="473" t="s">
        <v>82</v>
      </c>
      <c r="C6" s="475" t="s">
        <v>93</v>
      </c>
      <c r="D6" s="472" t="s">
        <v>12</v>
      </c>
      <c r="E6" s="472" t="s">
        <v>315</v>
      </c>
      <c r="F6" s="509" t="s">
        <v>13</v>
      </c>
      <c r="G6" s="482" t="s">
        <v>194</v>
      </c>
      <c r="I6" s="177" t="s">
        <v>14</v>
      </c>
      <c r="J6" s="178"/>
      <c r="K6" s="178"/>
      <c r="L6" s="178"/>
      <c r="M6" s="178"/>
      <c r="N6" s="178"/>
      <c r="O6" s="178"/>
      <c r="P6" s="179"/>
      <c r="T6" s="168"/>
      <c r="U6" s="166"/>
    </row>
    <row r="7" spans="1:16" ht="26.25" customHeight="1">
      <c r="A7" s="486"/>
      <c r="B7" s="474"/>
      <c r="C7" s="475"/>
      <c r="D7" s="472"/>
      <c r="E7" s="472"/>
      <c r="F7" s="509"/>
      <c r="G7" s="483"/>
      <c r="H7" s="19"/>
      <c r="I7" s="43" t="s">
        <v>10</v>
      </c>
      <c r="J7" s="43" t="s">
        <v>83</v>
      </c>
      <c r="K7" s="43" t="s">
        <v>82</v>
      </c>
      <c r="L7" s="98" t="s">
        <v>11</v>
      </c>
      <c r="M7" s="99" t="s">
        <v>12</v>
      </c>
      <c r="N7" s="99" t="s">
        <v>315</v>
      </c>
      <c r="O7" s="138" t="s">
        <v>13</v>
      </c>
      <c r="P7" s="43" t="s">
        <v>25</v>
      </c>
    </row>
    <row r="8" spans="1:21" s="18" customFormat="1" ht="33.75" customHeight="1">
      <c r="A8" s="66">
        <v>1</v>
      </c>
      <c r="B8" s="196">
        <v>221</v>
      </c>
      <c r="C8" s="96">
        <v>34023</v>
      </c>
      <c r="D8" s="197" t="s">
        <v>804</v>
      </c>
      <c r="E8" s="137" t="s">
        <v>686</v>
      </c>
      <c r="F8" s="143">
        <v>190463</v>
      </c>
      <c r="G8" s="184"/>
      <c r="H8" s="21"/>
      <c r="I8" s="66">
        <v>1</v>
      </c>
      <c r="J8" s="151" t="s">
        <v>710</v>
      </c>
      <c r="K8" s="184">
        <v>221</v>
      </c>
      <c r="L8" s="96">
        <v>34023</v>
      </c>
      <c r="M8" s="152" t="s">
        <v>804</v>
      </c>
      <c r="N8" s="152" t="s">
        <v>686</v>
      </c>
      <c r="O8" s="143">
        <v>190463</v>
      </c>
      <c r="P8" s="195">
        <v>1</v>
      </c>
      <c r="T8" s="168"/>
      <c r="U8" s="166"/>
    </row>
    <row r="9" spans="1:21" s="18" customFormat="1" ht="33.75" customHeight="1">
      <c r="A9" s="66"/>
      <c r="B9" s="196"/>
      <c r="C9" s="96"/>
      <c r="D9" s="197"/>
      <c r="E9" s="137"/>
      <c r="F9" s="143"/>
      <c r="G9" s="184"/>
      <c r="H9" s="21"/>
      <c r="I9" s="66">
        <v>2</v>
      </c>
      <c r="J9" s="151" t="s">
        <v>711</v>
      </c>
      <c r="K9" s="184" t="s">
        <v>875</v>
      </c>
      <c r="L9" s="96" t="s">
        <v>875</v>
      </c>
      <c r="M9" s="152" t="s">
        <v>875</v>
      </c>
      <c r="N9" s="152" t="s">
        <v>875</v>
      </c>
      <c r="O9" s="143"/>
      <c r="P9" s="195"/>
      <c r="T9" s="168"/>
      <c r="U9" s="166"/>
    </row>
    <row r="10" spans="1:21" s="18" customFormat="1" ht="33.75" customHeight="1">
      <c r="A10" s="66"/>
      <c r="B10" s="196"/>
      <c r="C10" s="96"/>
      <c r="D10" s="197"/>
      <c r="E10" s="137"/>
      <c r="F10" s="143"/>
      <c r="G10" s="184"/>
      <c r="H10" s="21"/>
      <c r="I10" s="66">
        <v>3</v>
      </c>
      <c r="J10" s="151" t="s">
        <v>712</v>
      </c>
      <c r="K10" s="184" t="s">
        <v>875</v>
      </c>
      <c r="L10" s="96" t="s">
        <v>875</v>
      </c>
      <c r="M10" s="152" t="s">
        <v>875</v>
      </c>
      <c r="N10" s="152" t="s">
        <v>875</v>
      </c>
      <c r="O10" s="143"/>
      <c r="P10" s="195"/>
      <c r="T10" s="168"/>
      <c r="U10" s="166"/>
    </row>
    <row r="11" spans="1:21" s="18" customFormat="1" ht="33.75" customHeight="1">
      <c r="A11" s="66"/>
      <c r="B11" s="196"/>
      <c r="C11" s="96"/>
      <c r="D11" s="197"/>
      <c r="E11" s="137"/>
      <c r="F11" s="143"/>
      <c r="G11" s="184"/>
      <c r="H11" s="21"/>
      <c r="I11" s="66">
        <v>4</v>
      </c>
      <c r="J11" s="151" t="s">
        <v>713</v>
      </c>
      <c r="K11" s="184" t="s">
        <v>875</v>
      </c>
      <c r="L11" s="96" t="s">
        <v>875</v>
      </c>
      <c r="M11" s="152" t="s">
        <v>875</v>
      </c>
      <c r="N11" s="152" t="s">
        <v>875</v>
      </c>
      <c r="O11" s="143"/>
      <c r="P11" s="195"/>
      <c r="T11" s="168"/>
      <c r="U11" s="166"/>
    </row>
    <row r="12" spans="1:21" s="18" customFormat="1" ht="33.75" customHeight="1">
      <c r="A12" s="66"/>
      <c r="B12" s="196"/>
      <c r="C12" s="96"/>
      <c r="D12" s="197"/>
      <c r="E12" s="137"/>
      <c r="F12" s="143"/>
      <c r="G12" s="184"/>
      <c r="H12" s="21"/>
      <c r="I12" s="66">
        <v>5</v>
      </c>
      <c r="J12" s="151" t="s">
        <v>714</v>
      </c>
      <c r="K12" s="184" t="s">
        <v>875</v>
      </c>
      <c r="L12" s="96" t="s">
        <v>875</v>
      </c>
      <c r="M12" s="152" t="s">
        <v>875</v>
      </c>
      <c r="N12" s="152" t="s">
        <v>875</v>
      </c>
      <c r="O12" s="143"/>
      <c r="P12" s="195"/>
      <c r="T12" s="168"/>
      <c r="U12" s="166"/>
    </row>
    <row r="13" spans="1:21" s="18" customFormat="1" ht="33.75" customHeight="1">
      <c r="A13" s="66"/>
      <c r="B13" s="196"/>
      <c r="C13" s="96"/>
      <c r="D13" s="197"/>
      <c r="E13" s="137"/>
      <c r="F13" s="143"/>
      <c r="G13" s="184"/>
      <c r="H13" s="21"/>
      <c r="I13" s="66">
        <v>6</v>
      </c>
      <c r="J13" s="151" t="s">
        <v>715</v>
      </c>
      <c r="K13" s="184" t="s">
        <v>875</v>
      </c>
      <c r="L13" s="96" t="s">
        <v>875</v>
      </c>
      <c r="M13" s="152" t="s">
        <v>875</v>
      </c>
      <c r="N13" s="152" t="s">
        <v>875</v>
      </c>
      <c r="O13" s="143"/>
      <c r="P13" s="195"/>
      <c r="T13" s="168"/>
      <c r="U13" s="166"/>
    </row>
    <row r="14" spans="1:21" s="18" customFormat="1" ht="33.75" customHeight="1">
      <c r="A14" s="66"/>
      <c r="B14" s="196"/>
      <c r="C14" s="96"/>
      <c r="D14" s="197"/>
      <c r="E14" s="137"/>
      <c r="F14" s="143"/>
      <c r="G14" s="184"/>
      <c r="H14" s="21"/>
      <c r="I14" s="66">
        <v>7</v>
      </c>
      <c r="J14" s="151" t="s">
        <v>716</v>
      </c>
      <c r="K14" s="184" t="s">
        <v>875</v>
      </c>
      <c r="L14" s="96" t="s">
        <v>875</v>
      </c>
      <c r="M14" s="152" t="s">
        <v>875</v>
      </c>
      <c r="N14" s="152" t="s">
        <v>875</v>
      </c>
      <c r="O14" s="143"/>
      <c r="P14" s="195"/>
      <c r="T14" s="168"/>
      <c r="U14" s="166"/>
    </row>
    <row r="15" spans="1:21" s="18" customFormat="1" ht="33.75" customHeight="1">
      <c r="A15" s="66"/>
      <c r="B15" s="196"/>
      <c r="C15" s="96"/>
      <c r="D15" s="197"/>
      <c r="E15" s="137"/>
      <c r="F15" s="143"/>
      <c r="G15" s="184"/>
      <c r="H15" s="21"/>
      <c r="I15" s="66">
        <v>8</v>
      </c>
      <c r="J15" s="151" t="s">
        <v>717</v>
      </c>
      <c r="K15" s="184" t="s">
        <v>875</v>
      </c>
      <c r="L15" s="96" t="s">
        <v>875</v>
      </c>
      <c r="M15" s="152" t="s">
        <v>875</v>
      </c>
      <c r="N15" s="152" t="s">
        <v>875</v>
      </c>
      <c r="O15" s="143"/>
      <c r="P15" s="195"/>
      <c r="T15" s="168"/>
      <c r="U15" s="166"/>
    </row>
    <row r="16" spans="1:21" s="18" customFormat="1" ht="33.75" customHeight="1">
      <c r="A16" s="66"/>
      <c r="B16" s="196"/>
      <c r="C16" s="96"/>
      <c r="D16" s="197"/>
      <c r="E16" s="137"/>
      <c r="F16" s="143"/>
      <c r="G16" s="184"/>
      <c r="H16" s="21"/>
      <c r="I16" s="66">
        <v>9</v>
      </c>
      <c r="J16" s="151" t="s">
        <v>718</v>
      </c>
      <c r="K16" s="184" t="s">
        <v>875</v>
      </c>
      <c r="L16" s="96" t="s">
        <v>875</v>
      </c>
      <c r="M16" s="152" t="s">
        <v>875</v>
      </c>
      <c r="N16" s="152" t="s">
        <v>875</v>
      </c>
      <c r="O16" s="143"/>
      <c r="P16" s="195"/>
      <c r="T16" s="168"/>
      <c r="U16" s="166"/>
    </row>
    <row r="17" spans="1:21" s="18" customFormat="1" ht="33.75" customHeight="1">
      <c r="A17" s="66"/>
      <c r="B17" s="196"/>
      <c r="C17" s="96"/>
      <c r="D17" s="197"/>
      <c r="E17" s="137"/>
      <c r="F17" s="143"/>
      <c r="G17" s="184"/>
      <c r="H17" s="21"/>
      <c r="I17" s="66">
        <v>10</v>
      </c>
      <c r="J17" s="151" t="s">
        <v>719</v>
      </c>
      <c r="K17" s="184" t="s">
        <v>875</v>
      </c>
      <c r="L17" s="96" t="s">
        <v>875</v>
      </c>
      <c r="M17" s="152" t="s">
        <v>875</v>
      </c>
      <c r="N17" s="152" t="s">
        <v>875</v>
      </c>
      <c r="O17" s="143"/>
      <c r="P17" s="195"/>
      <c r="T17" s="168"/>
      <c r="U17" s="166"/>
    </row>
    <row r="18" spans="1:21" s="18" customFormat="1" ht="33.75" customHeight="1">
      <c r="A18" s="66"/>
      <c r="B18" s="196"/>
      <c r="C18" s="96"/>
      <c r="D18" s="197"/>
      <c r="E18" s="137"/>
      <c r="F18" s="143"/>
      <c r="G18" s="184"/>
      <c r="H18" s="21"/>
      <c r="I18" s="66">
        <v>11</v>
      </c>
      <c r="J18" s="151" t="s">
        <v>720</v>
      </c>
      <c r="K18" s="184" t="s">
        <v>875</v>
      </c>
      <c r="L18" s="96" t="s">
        <v>875</v>
      </c>
      <c r="M18" s="152" t="s">
        <v>875</v>
      </c>
      <c r="N18" s="152" t="s">
        <v>875</v>
      </c>
      <c r="O18" s="143"/>
      <c r="P18" s="195"/>
      <c r="T18" s="168"/>
      <c r="U18" s="166"/>
    </row>
    <row r="19" spans="1:21" s="18" customFormat="1" ht="33.75" customHeight="1">
      <c r="A19" s="66"/>
      <c r="B19" s="196"/>
      <c r="C19" s="96"/>
      <c r="D19" s="197"/>
      <c r="E19" s="137"/>
      <c r="F19" s="143"/>
      <c r="G19" s="184"/>
      <c r="H19" s="21"/>
      <c r="I19" s="66">
        <v>12</v>
      </c>
      <c r="J19" s="151" t="s">
        <v>721</v>
      </c>
      <c r="K19" s="184" t="s">
        <v>875</v>
      </c>
      <c r="L19" s="96" t="s">
        <v>875</v>
      </c>
      <c r="M19" s="152" t="s">
        <v>875</v>
      </c>
      <c r="N19" s="152" t="s">
        <v>875</v>
      </c>
      <c r="O19" s="143"/>
      <c r="P19" s="195"/>
      <c r="T19" s="168"/>
      <c r="U19" s="166"/>
    </row>
    <row r="20" spans="1:21" s="18" customFormat="1" ht="33.75" customHeight="1">
      <c r="A20" s="66"/>
      <c r="B20" s="196"/>
      <c r="C20" s="96"/>
      <c r="D20" s="197"/>
      <c r="E20" s="137"/>
      <c r="F20" s="143"/>
      <c r="G20" s="184"/>
      <c r="H20" s="21"/>
      <c r="I20" s="66">
        <v>13</v>
      </c>
      <c r="J20" s="151" t="s">
        <v>722</v>
      </c>
      <c r="K20" s="184" t="s">
        <v>875</v>
      </c>
      <c r="L20" s="96" t="s">
        <v>875</v>
      </c>
      <c r="M20" s="152" t="s">
        <v>875</v>
      </c>
      <c r="N20" s="152" t="s">
        <v>875</v>
      </c>
      <c r="O20" s="143"/>
      <c r="P20" s="195"/>
      <c r="T20" s="168"/>
      <c r="U20" s="166"/>
    </row>
    <row r="21" spans="1:21" s="18" customFormat="1" ht="33.75" customHeight="1">
      <c r="A21" s="66"/>
      <c r="B21" s="196"/>
      <c r="C21" s="96"/>
      <c r="D21" s="197"/>
      <c r="E21" s="137"/>
      <c r="F21" s="143"/>
      <c r="G21" s="184"/>
      <c r="H21" s="21"/>
      <c r="I21" s="66">
        <v>14</v>
      </c>
      <c r="J21" s="151" t="s">
        <v>723</v>
      </c>
      <c r="K21" s="184" t="s">
        <v>875</v>
      </c>
      <c r="L21" s="96" t="s">
        <v>875</v>
      </c>
      <c r="M21" s="152" t="s">
        <v>875</v>
      </c>
      <c r="N21" s="152" t="s">
        <v>875</v>
      </c>
      <c r="O21" s="143"/>
      <c r="P21" s="195"/>
      <c r="T21" s="168"/>
      <c r="U21" s="166"/>
    </row>
    <row r="22" spans="1:21" s="18" customFormat="1" ht="33.75" customHeight="1">
      <c r="A22" s="66"/>
      <c r="B22" s="196"/>
      <c r="C22" s="96"/>
      <c r="D22" s="197"/>
      <c r="E22" s="137"/>
      <c r="F22" s="143"/>
      <c r="G22" s="184"/>
      <c r="H22" s="21"/>
      <c r="I22" s="66">
        <v>15</v>
      </c>
      <c r="J22" s="151" t="s">
        <v>724</v>
      </c>
      <c r="K22" s="184" t="s">
        <v>875</v>
      </c>
      <c r="L22" s="96" t="s">
        <v>875</v>
      </c>
      <c r="M22" s="152" t="s">
        <v>875</v>
      </c>
      <c r="N22" s="152" t="s">
        <v>875</v>
      </c>
      <c r="O22" s="143"/>
      <c r="P22" s="195"/>
      <c r="T22" s="168"/>
      <c r="U22" s="166"/>
    </row>
    <row r="23" spans="1:21" s="18" customFormat="1" ht="33.75" customHeight="1">
      <c r="A23" s="66"/>
      <c r="B23" s="196"/>
      <c r="C23" s="96"/>
      <c r="D23" s="197"/>
      <c r="E23" s="137"/>
      <c r="F23" s="143"/>
      <c r="G23" s="184"/>
      <c r="H23" s="21"/>
      <c r="I23" s="66">
        <v>16</v>
      </c>
      <c r="J23" s="151" t="s">
        <v>725</v>
      </c>
      <c r="K23" s="184" t="s">
        <v>875</v>
      </c>
      <c r="L23" s="96" t="s">
        <v>875</v>
      </c>
      <c r="M23" s="152" t="s">
        <v>875</v>
      </c>
      <c r="N23" s="152" t="s">
        <v>875</v>
      </c>
      <c r="O23" s="143"/>
      <c r="P23" s="195"/>
      <c r="T23" s="168"/>
      <c r="U23" s="166"/>
    </row>
    <row r="24" spans="1:21" s="18" customFormat="1" ht="33.75" customHeight="1">
      <c r="A24" s="66"/>
      <c r="B24" s="196"/>
      <c r="C24" s="96"/>
      <c r="D24" s="197"/>
      <c r="E24" s="137"/>
      <c r="F24" s="143"/>
      <c r="G24" s="184"/>
      <c r="H24" s="21"/>
      <c r="I24" s="66">
        <v>17</v>
      </c>
      <c r="J24" s="151" t="s">
        <v>726</v>
      </c>
      <c r="K24" s="184" t="s">
        <v>875</v>
      </c>
      <c r="L24" s="96" t="s">
        <v>875</v>
      </c>
      <c r="M24" s="152" t="s">
        <v>875</v>
      </c>
      <c r="N24" s="152" t="s">
        <v>875</v>
      </c>
      <c r="O24" s="143"/>
      <c r="P24" s="195"/>
      <c r="T24" s="168"/>
      <c r="U24" s="166"/>
    </row>
    <row r="25" spans="1:21" s="18" customFormat="1" ht="33.75" customHeight="1">
      <c r="A25" s="66"/>
      <c r="B25" s="196"/>
      <c r="C25" s="96"/>
      <c r="D25" s="197"/>
      <c r="E25" s="137"/>
      <c r="F25" s="143"/>
      <c r="G25" s="184"/>
      <c r="H25" s="21"/>
      <c r="I25" s="66">
        <v>18</v>
      </c>
      <c r="J25" s="151" t="s">
        <v>727</v>
      </c>
      <c r="K25" s="184" t="s">
        <v>875</v>
      </c>
      <c r="L25" s="96" t="s">
        <v>875</v>
      </c>
      <c r="M25" s="152" t="s">
        <v>875</v>
      </c>
      <c r="N25" s="152" t="s">
        <v>875</v>
      </c>
      <c r="O25" s="143"/>
      <c r="P25" s="195"/>
      <c r="T25" s="168"/>
      <c r="U25" s="166"/>
    </row>
    <row r="26" spans="1:21" s="18" customFormat="1" ht="33.75" customHeight="1">
      <c r="A26" s="66"/>
      <c r="B26" s="196"/>
      <c r="C26" s="96"/>
      <c r="D26" s="197"/>
      <c r="E26" s="137"/>
      <c r="F26" s="143"/>
      <c r="G26" s="184"/>
      <c r="H26" s="21"/>
      <c r="I26" s="66">
        <v>19</v>
      </c>
      <c r="J26" s="151" t="s">
        <v>728</v>
      </c>
      <c r="K26" s="184" t="s">
        <v>875</v>
      </c>
      <c r="L26" s="96" t="s">
        <v>875</v>
      </c>
      <c r="M26" s="152" t="s">
        <v>875</v>
      </c>
      <c r="N26" s="152" t="s">
        <v>875</v>
      </c>
      <c r="O26" s="143"/>
      <c r="P26" s="195"/>
      <c r="T26" s="168"/>
      <c r="U26" s="166"/>
    </row>
    <row r="27" spans="1:21" s="18" customFormat="1" ht="33.75" customHeight="1">
      <c r="A27" s="66"/>
      <c r="B27" s="196"/>
      <c r="C27" s="96"/>
      <c r="D27" s="197"/>
      <c r="E27" s="137"/>
      <c r="F27" s="143"/>
      <c r="G27" s="184"/>
      <c r="H27" s="21"/>
      <c r="I27" s="66">
        <v>20</v>
      </c>
      <c r="J27" s="151" t="s">
        <v>729</v>
      </c>
      <c r="K27" s="184" t="s">
        <v>875</v>
      </c>
      <c r="L27" s="96" t="s">
        <v>875</v>
      </c>
      <c r="M27" s="152" t="s">
        <v>875</v>
      </c>
      <c r="N27" s="152" t="s">
        <v>875</v>
      </c>
      <c r="O27" s="143"/>
      <c r="P27" s="195"/>
      <c r="T27" s="168"/>
      <c r="U27" s="166"/>
    </row>
    <row r="28" spans="1:21" s="18" customFormat="1" ht="33.75" customHeight="1">
      <c r="A28" s="66"/>
      <c r="B28" s="196"/>
      <c r="C28" s="96"/>
      <c r="D28" s="197"/>
      <c r="E28" s="137"/>
      <c r="F28" s="143"/>
      <c r="G28" s="184"/>
      <c r="H28" s="21"/>
      <c r="I28" s="177" t="s">
        <v>15</v>
      </c>
      <c r="J28" s="178"/>
      <c r="K28" s="178"/>
      <c r="L28" s="178"/>
      <c r="M28" s="178"/>
      <c r="N28" s="178"/>
      <c r="O28" s="178"/>
      <c r="P28" s="179"/>
      <c r="T28" s="168"/>
      <c r="U28" s="166"/>
    </row>
    <row r="29" spans="1:21" s="18" customFormat="1" ht="33.75" customHeight="1">
      <c r="A29" s="66"/>
      <c r="B29" s="196"/>
      <c r="C29" s="96"/>
      <c r="D29" s="197"/>
      <c r="E29" s="137"/>
      <c r="F29" s="143"/>
      <c r="G29" s="184"/>
      <c r="H29" s="21"/>
      <c r="I29" s="43" t="s">
        <v>10</v>
      </c>
      <c r="J29" s="43" t="s">
        <v>83</v>
      </c>
      <c r="K29" s="43" t="s">
        <v>82</v>
      </c>
      <c r="L29" s="98" t="s">
        <v>11</v>
      </c>
      <c r="M29" s="99" t="s">
        <v>12</v>
      </c>
      <c r="N29" s="99" t="s">
        <v>315</v>
      </c>
      <c r="O29" s="138" t="s">
        <v>13</v>
      </c>
      <c r="P29" s="43" t="s">
        <v>25</v>
      </c>
      <c r="T29" s="168"/>
      <c r="U29" s="166"/>
    </row>
    <row r="30" spans="1:21" s="18" customFormat="1" ht="33.75" customHeight="1">
      <c r="A30" s="66"/>
      <c r="B30" s="196"/>
      <c r="C30" s="96"/>
      <c r="D30" s="197"/>
      <c r="E30" s="137"/>
      <c r="F30" s="143"/>
      <c r="G30" s="184"/>
      <c r="H30" s="21"/>
      <c r="I30" s="66">
        <v>1</v>
      </c>
      <c r="J30" s="151" t="s">
        <v>730</v>
      </c>
      <c r="K30" s="184" t="s">
        <v>875</v>
      </c>
      <c r="L30" s="96" t="s">
        <v>875</v>
      </c>
      <c r="M30" s="152" t="s">
        <v>875</v>
      </c>
      <c r="N30" s="152" t="s">
        <v>875</v>
      </c>
      <c r="O30" s="143"/>
      <c r="P30" s="195"/>
      <c r="T30" s="168"/>
      <c r="U30" s="166"/>
    </row>
    <row r="31" spans="1:21" s="18" customFormat="1" ht="33.75" customHeight="1">
      <c r="A31" s="66"/>
      <c r="B31" s="196"/>
      <c r="C31" s="96"/>
      <c r="D31" s="197"/>
      <c r="E31" s="137"/>
      <c r="F31" s="143"/>
      <c r="G31" s="184"/>
      <c r="H31" s="21"/>
      <c r="I31" s="66">
        <v>2</v>
      </c>
      <c r="J31" s="151" t="s">
        <v>731</v>
      </c>
      <c r="K31" s="184" t="s">
        <v>875</v>
      </c>
      <c r="L31" s="96" t="s">
        <v>875</v>
      </c>
      <c r="M31" s="152" t="s">
        <v>875</v>
      </c>
      <c r="N31" s="152" t="s">
        <v>875</v>
      </c>
      <c r="O31" s="143"/>
      <c r="P31" s="195"/>
      <c r="T31" s="168"/>
      <c r="U31" s="166"/>
    </row>
    <row r="32" spans="1:21" s="18" customFormat="1" ht="33.75" customHeight="1">
      <c r="A32" s="66"/>
      <c r="B32" s="196"/>
      <c r="C32" s="96"/>
      <c r="D32" s="197"/>
      <c r="E32" s="137"/>
      <c r="F32" s="143"/>
      <c r="G32" s="184"/>
      <c r="H32" s="21"/>
      <c r="I32" s="66">
        <v>3</v>
      </c>
      <c r="J32" s="151" t="s">
        <v>732</v>
      </c>
      <c r="K32" s="184" t="s">
        <v>875</v>
      </c>
      <c r="L32" s="96" t="s">
        <v>875</v>
      </c>
      <c r="M32" s="152" t="s">
        <v>875</v>
      </c>
      <c r="N32" s="152" t="s">
        <v>875</v>
      </c>
      <c r="O32" s="143"/>
      <c r="P32" s="195"/>
      <c r="T32" s="168"/>
      <c r="U32" s="166"/>
    </row>
    <row r="33" spans="1:21" s="18" customFormat="1" ht="33.75" customHeight="1">
      <c r="A33" s="66"/>
      <c r="B33" s="196"/>
      <c r="C33" s="96"/>
      <c r="D33" s="197"/>
      <c r="E33" s="137"/>
      <c r="F33" s="143"/>
      <c r="G33" s="184"/>
      <c r="H33" s="21"/>
      <c r="I33" s="66">
        <v>4</v>
      </c>
      <c r="J33" s="151" t="s">
        <v>733</v>
      </c>
      <c r="K33" s="184" t="s">
        <v>875</v>
      </c>
      <c r="L33" s="96" t="s">
        <v>875</v>
      </c>
      <c r="M33" s="152" t="s">
        <v>875</v>
      </c>
      <c r="N33" s="152" t="s">
        <v>875</v>
      </c>
      <c r="O33" s="143"/>
      <c r="P33" s="195"/>
      <c r="T33" s="168"/>
      <c r="U33" s="166"/>
    </row>
    <row r="34" spans="1:21" s="18" customFormat="1" ht="33.75" customHeight="1">
      <c r="A34" s="66"/>
      <c r="B34" s="196"/>
      <c r="C34" s="96"/>
      <c r="D34" s="197"/>
      <c r="E34" s="137"/>
      <c r="F34" s="143"/>
      <c r="G34" s="184"/>
      <c r="H34" s="21"/>
      <c r="I34" s="66">
        <v>5</v>
      </c>
      <c r="J34" s="151" t="s">
        <v>734</v>
      </c>
      <c r="K34" s="184" t="s">
        <v>875</v>
      </c>
      <c r="L34" s="96" t="s">
        <v>875</v>
      </c>
      <c r="M34" s="152" t="s">
        <v>875</v>
      </c>
      <c r="N34" s="152" t="s">
        <v>875</v>
      </c>
      <c r="O34" s="143"/>
      <c r="P34" s="195"/>
      <c r="T34" s="168"/>
      <c r="U34" s="166"/>
    </row>
    <row r="35" spans="1:21" s="18" customFormat="1" ht="33.75" customHeight="1">
      <c r="A35" s="66"/>
      <c r="B35" s="196"/>
      <c r="C35" s="96"/>
      <c r="D35" s="197"/>
      <c r="E35" s="137"/>
      <c r="F35" s="143"/>
      <c r="G35" s="184"/>
      <c r="H35" s="21"/>
      <c r="I35" s="66">
        <v>6</v>
      </c>
      <c r="J35" s="151" t="s">
        <v>735</v>
      </c>
      <c r="K35" s="184" t="s">
        <v>875</v>
      </c>
      <c r="L35" s="96" t="s">
        <v>875</v>
      </c>
      <c r="M35" s="152" t="s">
        <v>875</v>
      </c>
      <c r="N35" s="152" t="s">
        <v>875</v>
      </c>
      <c r="O35" s="143"/>
      <c r="P35" s="195"/>
      <c r="T35" s="168"/>
      <c r="U35" s="166"/>
    </row>
    <row r="36" spans="1:21" s="18" customFormat="1" ht="33.75" customHeight="1">
      <c r="A36" s="66"/>
      <c r="B36" s="196"/>
      <c r="C36" s="96"/>
      <c r="D36" s="197"/>
      <c r="E36" s="137"/>
      <c r="F36" s="143"/>
      <c r="G36" s="184"/>
      <c r="H36" s="21"/>
      <c r="I36" s="66">
        <v>7</v>
      </c>
      <c r="J36" s="151" t="s">
        <v>736</v>
      </c>
      <c r="K36" s="184" t="s">
        <v>875</v>
      </c>
      <c r="L36" s="96" t="s">
        <v>875</v>
      </c>
      <c r="M36" s="152" t="s">
        <v>875</v>
      </c>
      <c r="N36" s="152" t="s">
        <v>875</v>
      </c>
      <c r="O36" s="143"/>
      <c r="P36" s="195"/>
      <c r="T36" s="168"/>
      <c r="U36" s="166"/>
    </row>
    <row r="37" spans="1:21" s="18" customFormat="1" ht="33.75" customHeight="1">
      <c r="A37" s="66"/>
      <c r="B37" s="196"/>
      <c r="C37" s="96"/>
      <c r="D37" s="197"/>
      <c r="E37" s="137"/>
      <c r="F37" s="143"/>
      <c r="G37" s="184"/>
      <c r="H37" s="21"/>
      <c r="I37" s="66">
        <v>8</v>
      </c>
      <c r="J37" s="151" t="s">
        <v>737</v>
      </c>
      <c r="K37" s="184" t="s">
        <v>875</v>
      </c>
      <c r="L37" s="96" t="s">
        <v>875</v>
      </c>
      <c r="M37" s="152" t="s">
        <v>875</v>
      </c>
      <c r="N37" s="152" t="s">
        <v>875</v>
      </c>
      <c r="O37" s="143"/>
      <c r="P37" s="195"/>
      <c r="T37" s="168"/>
      <c r="U37" s="166"/>
    </row>
    <row r="38" spans="1:21" s="18" customFormat="1" ht="33.75" customHeight="1">
      <c r="A38" s="66"/>
      <c r="B38" s="196"/>
      <c r="C38" s="96"/>
      <c r="D38" s="197"/>
      <c r="E38" s="137"/>
      <c r="F38" s="143"/>
      <c r="G38" s="184"/>
      <c r="H38" s="21"/>
      <c r="I38" s="66">
        <v>9</v>
      </c>
      <c r="J38" s="151" t="s">
        <v>738</v>
      </c>
      <c r="K38" s="184" t="s">
        <v>875</v>
      </c>
      <c r="L38" s="96" t="s">
        <v>875</v>
      </c>
      <c r="M38" s="152" t="s">
        <v>875</v>
      </c>
      <c r="N38" s="152" t="s">
        <v>875</v>
      </c>
      <c r="O38" s="143"/>
      <c r="P38" s="195"/>
      <c r="T38" s="168"/>
      <c r="U38" s="166"/>
    </row>
    <row r="39" spans="1:21" s="18" customFormat="1" ht="33.75" customHeight="1">
      <c r="A39" s="66"/>
      <c r="B39" s="196"/>
      <c r="C39" s="96"/>
      <c r="D39" s="197"/>
      <c r="E39" s="137"/>
      <c r="F39" s="143"/>
      <c r="G39" s="184"/>
      <c r="H39" s="21"/>
      <c r="I39" s="66">
        <v>10</v>
      </c>
      <c r="J39" s="151" t="s">
        <v>739</v>
      </c>
      <c r="K39" s="184" t="s">
        <v>875</v>
      </c>
      <c r="L39" s="96" t="s">
        <v>875</v>
      </c>
      <c r="M39" s="152" t="s">
        <v>875</v>
      </c>
      <c r="N39" s="152" t="s">
        <v>875</v>
      </c>
      <c r="O39" s="143"/>
      <c r="P39" s="195"/>
      <c r="T39" s="168"/>
      <c r="U39" s="166"/>
    </row>
    <row r="40" spans="1:21" s="18" customFormat="1" ht="33.75" customHeight="1">
      <c r="A40" s="66"/>
      <c r="B40" s="196"/>
      <c r="C40" s="96"/>
      <c r="D40" s="197"/>
      <c r="E40" s="137"/>
      <c r="F40" s="143"/>
      <c r="G40" s="184"/>
      <c r="H40" s="21"/>
      <c r="I40" s="66">
        <v>11</v>
      </c>
      <c r="J40" s="151" t="s">
        <v>740</v>
      </c>
      <c r="K40" s="184" t="s">
        <v>875</v>
      </c>
      <c r="L40" s="96" t="s">
        <v>875</v>
      </c>
      <c r="M40" s="152" t="s">
        <v>875</v>
      </c>
      <c r="N40" s="152" t="s">
        <v>875</v>
      </c>
      <c r="O40" s="143"/>
      <c r="P40" s="195"/>
      <c r="T40" s="168"/>
      <c r="U40" s="166"/>
    </row>
    <row r="41" spans="1:21" s="18" customFormat="1" ht="33.75" customHeight="1">
      <c r="A41" s="66"/>
      <c r="B41" s="196"/>
      <c r="C41" s="96"/>
      <c r="D41" s="197"/>
      <c r="E41" s="137"/>
      <c r="F41" s="143"/>
      <c r="G41" s="184"/>
      <c r="H41" s="21"/>
      <c r="I41" s="66">
        <v>12</v>
      </c>
      <c r="J41" s="151" t="s">
        <v>741</v>
      </c>
      <c r="K41" s="184" t="s">
        <v>875</v>
      </c>
      <c r="L41" s="96" t="s">
        <v>875</v>
      </c>
      <c r="M41" s="152" t="s">
        <v>875</v>
      </c>
      <c r="N41" s="152" t="s">
        <v>875</v>
      </c>
      <c r="O41" s="143"/>
      <c r="P41" s="195"/>
      <c r="T41" s="168"/>
      <c r="U41" s="166"/>
    </row>
    <row r="42" spans="1:21" s="18" customFormat="1" ht="33.75" customHeight="1">
      <c r="A42" s="66"/>
      <c r="B42" s="196"/>
      <c r="C42" s="96"/>
      <c r="D42" s="197"/>
      <c r="E42" s="137"/>
      <c r="F42" s="143"/>
      <c r="G42" s="184"/>
      <c r="H42" s="21"/>
      <c r="I42" s="66">
        <v>13</v>
      </c>
      <c r="J42" s="151" t="s">
        <v>742</v>
      </c>
      <c r="K42" s="184" t="s">
        <v>875</v>
      </c>
      <c r="L42" s="96" t="s">
        <v>875</v>
      </c>
      <c r="M42" s="152" t="s">
        <v>875</v>
      </c>
      <c r="N42" s="152" t="s">
        <v>875</v>
      </c>
      <c r="O42" s="143"/>
      <c r="P42" s="195"/>
      <c r="T42" s="168"/>
      <c r="U42" s="166"/>
    </row>
    <row r="43" spans="1:21" s="18" customFormat="1" ht="33.75" customHeight="1">
      <c r="A43" s="66"/>
      <c r="B43" s="196"/>
      <c r="C43" s="96"/>
      <c r="D43" s="197"/>
      <c r="E43" s="137"/>
      <c r="F43" s="143"/>
      <c r="G43" s="184"/>
      <c r="H43" s="21"/>
      <c r="I43" s="66">
        <v>14</v>
      </c>
      <c r="J43" s="151" t="s">
        <v>743</v>
      </c>
      <c r="K43" s="184" t="s">
        <v>875</v>
      </c>
      <c r="L43" s="96" t="s">
        <v>875</v>
      </c>
      <c r="M43" s="152" t="s">
        <v>875</v>
      </c>
      <c r="N43" s="152" t="s">
        <v>875</v>
      </c>
      <c r="O43" s="143"/>
      <c r="P43" s="195"/>
      <c r="T43" s="168"/>
      <c r="U43" s="166"/>
    </row>
    <row r="44" spans="1:21" s="18" customFormat="1" ht="33.75" customHeight="1">
      <c r="A44" s="66"/>
      <c r="B44" s="196"/>
      <c r="C44" s="96"/>
      <c r="D44" s="197"/>
      <c r="E44" s="137"/>
      <c r="F44" s="143"/>
      <c r="G44" s="184"/>
      <c r="H44" s="21"/>
      <c r="I44" s="66">
        <v>15</v>
      </c>
      <c r="J44" s="151" t="s">
        <v>744</v>
      </c>
      <c r="K44" s="184" t="s">
        <v>875</v>
      </c>
      <c r="L44" s="96" t="s">
        <v>875</v>
      </c>
      <c r="M44" s="152" t="s">
        <v>875</v>
      </c>
      <c r="N44" s="152" t="s">
        <v>875</v>
      </c>
      <c r="O44" s="143"/>
      <c r="P44" s="195"/>
      <c r="T44" s="168"/>
      <c r="U44" s="166"/>
    </row>
    <row r="45" spans="1:21" s="18" customFormat="1" ht="33.75" customHeight="1">
      <c r="A45" s="66"/>
      <c r="B45" s="196"/>
      <c r="C45" s="96"/>
      <c r="D45" s="197"/>
      <c r="E45" s="137"/>
      <c r="F45" s="143"/>
      <c r="G45" s="184"/>
      <c r="H45" s="21"/>
      <c r="I45" s="66">
        <v>16</v>
      </c>
      <c r="J45" s="151" t="s">
        <v>745</v>
      </c>
      <c r="K45" s="184" t="s">
        <v>875</v>
      </c>
      <c r="L45" s="96" t="s">
        <v>875</v>
      </c>
      <c r="M45" s="152" t="s">
        <v>875</v>
      </c>
      <c r="N45" s="152" t="s">
        <v>875</v>
      </c>
      <c r="O45" s="143"/>
      <c r="P45" s="195"/>
      <c r="T45" s="168"/>
      <c r="U45" s="166"/>
    </row>
    <row r="46" spans="1:21" s="18" customFormat="1" ht="33.75" customHeight="1">
      <c r="A46" s="66"/>
      <c r="B46" s="196"/>
      <c r="C46" s="96"/>
      <c r="D46" s="197"/>
      <c r="E46" s="137"/>
      <c r="F46" s="143"/>
      <c r="G46" s="184"/>
      <c r="H46" s="21"/>
      <c r="I46" s="66">
        <v>17</v>
      </c>
      <c r="J46" s="151" t="s">
        <v>746</v>
      </c>
      <c r="K46" s="184" t="s">
        <v>875</v>
      </c>
      <c r="L46" s="96" t="s">
        <v>875</v>
      </c>
      <c r="M46" s="152" t="s">
        <v>875</v>
      </c>
      <c r="N46" s="152" t="s">
        <v>875</v>
      </c>
      <c r="O46" s="143"/>
      <c r="P46" s="195"/>
      <c r="T46" s="168"/>
      <c r="U46" s="166"/>
    </row>
    <row r="47" spans="1:21" s="18" customFormat="1" ht="33.75" customHeight="1">
      <c r="A47" s="66"/>
      <c r="B47" s="196"/>
      <c r="C47" s="96"/>
      <c r="D47" s="197"/>
      <c r="E47" s="137"/>
      <c r="F47" s="143"/>
      <c r="G47" s="184"/>
      <c r="H47" s="21"/>
      <c r="I47" s="66">
        <v>18</v>
      </c>
      <c r="J47" s="151" t="s">
        <v>747</v>
      </c>
      <c r="K47" s="184" t="s">
        <v>875</v>
      </c>
      <c r="L47" s="96" t="s">
        <v>875</v>
      </c>
      <c r="M47" s="152" t="s">
        <v>875</v>
      </c>
      <c r="N47" s="152" t="s">
        <v>875</v>
      </c>
      <c r="O47" s="143"/>
      <c r="P47" s="195"/>
      <c r="T47" s="168"/>
      <c r="U47" s="166"/>
    </row>
    <row r="48" spans="1:21" s="18" customFormat="1" ht="33.75" customHeight="1">
      <c r="A48" s="66"/>
      <c r="B48" s="196"/>
      <c r="C48" s="96"/>
      <c r="D48" s="197"/>
      <c r="E48" s="137"/>
      <c r="F48" s="143"/>
      <c r="G48" s="184"/>
      <c r="H48" s="21"/>
      <c r="I48" s="66">
        <v>19</v>
      </c>
      <c r="J48" s="151" t="s">
        <v>748</v>
      </c>
      <c r="K48" s="184" t="s">
        <v>875</v>
      </c>
      <c r="L48" s="96" t="s">
        <v>875</v>
      </c>
      <c r="M48" s="152" t="s">
        <v>875</v>
      </c>
      <c r="N48" s="152" t="s">
        <v>875</v>
      </c>
      <c r="O48" s="143"/>
      <c r="P48" s="195"/>
      <c r="T48" s="168"/>
      <c r="U48" s="166"/>
    </row>
    <row r="49" spans="1:21" s="18" customFormat="1" ht="33.75" customHeight="1">
      <c r="A49" s="66"/>
      <c r="B49" s="196"/>
      <c r="C49" s="96"/>
      <c r="D49" s="197"/>
      <c r="E49" s="137"/>
      <c r="F49" s="143"/>
      <c r="G49" s="184"/>
      <c r="H49" s="21"/>
      <c r="I49" s="66">
        <v>20</v>
      </c>
      <c r="J49" s="151" t="s">
        <v>749</v>
      </c>
      <c r="K49" s="184" t="s">
        <v>875</v>
      </c>
      <c r="L49" s="96" t="s">
        <v>875</v>
      </c>
      <c r="M49" s="152" t="s">
        <v>875</v>
      </c>
      <c r="N49" s="152" t="s">
        <v>875</v>
      </c>
      <c r="O49" s="143"/>
      <c r="P49" s="195"/>
      <c r="T49" s="168"/>
      <c r="U49" s="166"/>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N45"/>
  <sheetViews>
    <sheetView view="pageBreakPreview" zoomScale="80" zoomScaleSheetLayoutView="80" zoomScalePageLayoutView="0" workbookViewId="0" topLeftCell="A1">
      <selection activeCell="L41" sqref="L41"/>
    </sheetView>
  </sheetViews>
  <sheetFormatPr defaultColWidth="9.140625" defaultRowHeight="12.75"/>
  <cols>
    <col min="1" max="2" width="8.8515625" style="78" customWidth="1"/>
    <col min="3" max="3" width="8.140625" style="78" customWidth="1"/>
    <col min="4" max="4" width="15.28125" style="79" bestFit="1" customWidth="1"/>
    <col min="5" max="5" width="28.7109375" style="78" customWidth="1"/>
    <col min="6" max="6" width="34.8515625" style="3" customWidth="1"/>
    <col min="7" max="7" width="4.57421875" style="3" customWidth="1"/>
    <col min="8" max="9" width="8.28125" style="3" customWidth="1"/>
    <col min="10" max="10" width="9.28125" style="3" customWidth="1"/>
    <col min="11" max="11" width="13.57421875" style="241" customWidth="1"/>
    <col min="12" max="12" width="26.8515625" style="3" customWidth="1"/>
    <col min="13" max="13" width="32.28125" style="3" customWidth="1"/>
    <col min="14" max="16384" width="9.140625" style="3" customWidth="1"/>
  </cols>
  <sheetData>
    <row r="1" spans="1:13" ht="198">
      <c r="A1" s="452" t="s">
        <v>433</v>
      </c>
      <c r="B1" s="452"/>
      <c r="C1" s="452"/>
      <c r="D1" s="452"/>
      <c r="E1" s="452"/>
      <c r="F1" s="452"/>
      <c r="G1" s="452"/>
      <c r="H1" s="452"/>
      <c r="I1" s="452"/>
      <c r="J1" s="452"/>
      <c r="K1" s="452"/>
      <c r="L1" s="452"/>
      <c r="M1" s="452"/>
    </row>
    <row r="2" spans="1:13" ht="37.5" customHeight="1">
      <c r="A2" s="522" t="s">
        <v>678</v>
      </c>
      <c r="B2" s="522"/>
      <c r="C2" s="522"/>
      <c r="D2" s="522"/>
      <c r="E2" s="522"/>
      <c r="F2" s="522"/>
      <c r="G2" s="522"/>
      <c r="H2" s="522"/>
      <c r="I2" s="522"/>
      <c r="J2" s="522"/>
      <c r="K2" s="522"/>
      <c r="L2" s="522"/>
      <c r="M2" s="522"/>
    </row>
    <row r="3" spans="1:14" s="4" customFormat="1" ht="17.25" customHeight="1">
      <c r="A3" s="521" t="s">
        <v>679</v>
      </c>
      <c r="B3" s="521"/>
      <c r="C3" s="521"/>
      <c r="D3" s="521"/>
      <c r="E3" s="521"/>
      <c r="F3" s="523" t="s">
        <v>694</v>
      </c>
      <c r="G3" s="521"/>
      <c r="H3" s="521" t="s">
        <v>679</v>
      </c>
      <c r="I3" s="521"/>
      <c r="J3" s="521"/>
      <c r="K3" s="521"/>
      <c r="L3" s="521"/>
      <c r="M3" s="523" t="s">
        <v>694</v>
      </c>
      <c r="N3" s="521"/>
    </row>
    <row r="4" spans="1:13" s="4" customFormat="1" ht="17.25" customHeight="1">
      <c r="A4" s="242" t="s">
        <v>659</v>
      </c>
      <c r="B4" s="242"/>
      <c r="C4" s="243"/>
      <c r="D4" s="244"/>
      <c r="E4" s="242"/>
      <c r="F4" s="243"/>
      <c r="G4" s="243"/>
      <c r="H4" s="242" t="s">
        <v>660</v>
      </c>
      <c r="I4" s="242"/>
      <c r="J4" s="245"/>
      <c r="K4" s="246"/>
      <c r="L4" s="245"/>
      <c r="M4" s="245"/>
    </row>
    <row r="5" spans="1:13" ht="28.5" customHeight="1">
      <c r="A5" s="247" t="s">
        <v>5</v>
      </c>
      <c r="B5" s="247"/>
      <c r="C5" s="248" t="s">
        <v>81</v>
      </c>
      <c r="D5" s="248" t="s">
        <v>18</v>
      </c>
      <c r="E5" s="247" t="s">
        <v>6</v>
      </c>
      <c r="F5" s="247" t="s">
        <v>21</v>
      </c>
      <c r="G5" s="249"/>
      <c r="H5" s="247" t="s">
        <v>5</v>
      </c>
      <c r="I5" s="247"/>
      <c r="J5" s="248" t="s">
        <v>81</v>
      </c>
      <c r="K5" s="248" t="s">
        <v>18</v>
      </c>
      <c r="L5" s="247" t="s">
        <v>6</v>
      </c>
      <c r="M5" s="247" t="s">
        <v>21</v>
      </c>
    </row>
    <row r="6" spans="1:13" s="75" customFormat="1" ht="20.25" customHeight="1">
      <c r="A6" s="82">
        <v>1</v>
      </c>
      <c r="B6" s="82" t="s">
        <v>115</v>
      </c>
      <c r="C6" s="252" t="str">
        <f>_xlfn.IFERROR(VLOOKUP(B6,'KAYIT LİSTESİ'!$B$4:$H$96,3,0)," ")</f>
        <v> </v>
      </c>
      <c r="D6" s="253" t="str">
        <f>_xlfn.IFERROR(VLOOKUP(B6,'KAYIT LİSTESİ'!$B$4:$H$96,4,0)," ")</f>
        <v> </v>
      </c>
      <c r="E6" s="252" t="str">
        <f>_xlfn.IFERROR(VLOOKUP(B6,'KAYIT LİSTESİ'!$B$4:$H$96,5,0)," ")</f>
        <v> </v>
      </c>
      <c r="F6" s="252" t="str">
        <f>_xlfn.IFERROR(VLOOKUP(B6,'KAYIT LİSTESİ'!$B$4:$H$96,6,0)," ")</f>
        <v> </v>
      </c>
      <c r="G6" s="224"/>
      <c r="H6" s="82">
        <v>1</v>
      </c>
      <c r="I6" s="82" t="s">
        <v>115</v>
      </c>
      <c r="J6" s="252" t="str">
        <f>_xlfn.IFERROR(VLOOKUP(I6,'KAYIT LİSTESİ'!$B$4:$H$96,3,0)," ")</f>
        <v> </v>
      </c>
      <c r="K6" s="253" t="str">
        <f>_xlfn.IFERROR(VLOOKUP(I6,'KAYIT LİSTESİ'!$B$4:$H$96,4,0)," ")</f>
        <v> </v>
      </c>
      <c r="L6" s="252" t="str">
        <f>_xlfn.IFERROR(VLOOKUP(I6,'KAYIT LİSTESİ'!$B$4:$H$96,5,0)," ")</f>
        <v> </v>
      </c>
      <c r="M6" s="252" t="str">
        <f>_xlfn.IFERROR(VLOOKUP(I6,'KAYIT LİSTESİ'!$B$4:$H$96,6,0)," ")</f>
        <v> </v>
      </c>
    </row>
    <row r="7" spans="1:13" s="75" customFormat="1" ht="20.25" customHeight="1">
      <c r="A7" s="82">
        <v>2</v>
      </c>
      <c r="B7" s="82" t="s">
        <v>116</v>
      </c>
      <c r="C7" s="252">
        <f>_xlfn.IFERROR(VLOOKUP(B7,'KAYIT LİSTESİ'!$B$4:$H$96,3,0)," ")</f>
        <v>245</v>
      </c>
      <c r="D7" s="253">
        <f>_xlfn.IFERROR(VLOOKUP(B7,'KAYIT LİSTESİ'!$B$4:$H$96,4,0)," ")</f>
        <v>26772</v>
      </c>
      <c r="E7" s="252" t="str">
        <f>_xlfn.IFERROR(VLOOKUP(B7,'KAYIT LİSTESİ'!$B$4:$H$96,5,0)," ")</f>
        <v>GONCA ELMALI</v>
      </c>
      <c r="F7" s="252" t="str">
        <f>_xlfn.IFERROR(VLOOKUP(B7,'KAYIT LİSTESİ'!$B$4:$H$96,6,0)," ")</f>
        <v>ANKARA</v>
      </c>
      <c r="G7" s="224"/>
      <c r="H7" s="82">
        <v>2</v>
      </c>
      <c r="I7" s="82" t="s">
        <v>116</v>
      </c>
      <c r="J7" s="252">
        <f>_xlfn.IFERROR(VLOOKUP(I7,'KAYIT LİSTESİ'!$B$4:$H$96,3,0)," ")</f>
        <v>245</v>
      </c>
      <c r="K7" s="253">
        <f>_xlfn.IFERROR(VLOOKUP(I7,'KAYIT LİSTESİ'!$B$4:$H$96,4,0)," ")</f>
        <v>26772</v>
      </c>
      <c r="L7" s="252" t="str">
        <f>_xlfn.IFERROR(VLOOKUP(I7,'KAYIT LİSTESİ'!$B$4:$H$96,5,0)," ")</f>
        <v>GONCA ELMALI</v>
      </c>
      <c r="M7" s="252" t="str">
        <f>_xlfn.IFERROR(VLOOKUP(I7,'KAYIT LİSTESİ'!$B$4:$H$96,6,0)," ")</f>
        <v>ANKARA</v>
      </c>
    </row>
    <row r="8" spans="1:13" s="75" customFormat="1" ht="20.25" customHeight="1">
      <c r="A8" s="82">
        <v>3</v>
      </c>
      <c r="B8" s="82" t="s">
        <v>117</v>
      </c>
      <c r="C8" s="252">
        <f>_xlfn.IFERROR(VLOOKUP(B8,'KAYIT LİSTESİ'!$B$4:$H$96,3,0)," ")</f>
        <v>234</v>
      </c>
      <c r="D8" s="253">
        <f>_xlfn.IFERROR(VLOOKUP(B8,'KAYIT LİSTESİ'!$B$4:$H$96,4,0)," ")</f>
        <v>32590</v>
      </c>
      <c r="E8" s="252" t="str">
        <f>_xlfn.IFERROR(VLOOKUP(B8,'KAYIT LİSTESİ'!$B$4:$H$96,5,0)," ")</f>
        <v>MELİZ REDİF</v>
      </c>
      <c r="F8" s="252" t="str">
        <f>_xlfn.IFERROR(VLOOKUP(B8,'KAYIT LİSTESİ'!$B$4:$H$96,6,0)," ")</f>
        <v>KIBRIS</v>
      </c>
      <c r="G8" s="224"/>
      <c r="H8" s="82">
        <v>3</v>
      </c>
      <c r="I8" s="82" t="s">
        <v>117</v>
      </c>
      <c r="J8" s="252">
        <f>_xlfn.IFERROR(VLOOKUP(I8,'KAYIT LİSTESİ'!$B$4:$H$96,3,0)," ")</f>
        <v>234</v>
      </c>
      <c r="K8" s="253">
        <f>_xlfn.IFERROR(VLOOKUP(I8,'KAYIT LİSTESİ'!$B$4:$H$96,4,0)," ")</f>
        <v>32590</v>
      </c>
      <c r="L8" s="252" t="str">
        <f>_xlfn.IFERROR(VLOOKUP(I8,'KAYIT LİSTESİ'!$B$4:$H$96,5,0)," ")</f>
        <v>MELİZ REDİF</v>
      </c>
      <c r="M8" s="252" t="str">
        <f>_xlfn.IFERROR(VLOOKUP(I8,'KAYIT LİSTESİ'!$B$4:$H$96,6,0)," ")</f>
        <v>KIBRIS</v>
      </c>
    </row>
    <row r="9" spans="1:13" s="75" customFormat="1" ht="20.25" customHeight="1">
      <c r="A9" s="82">
        <v>4</v>
      </c>
      <c r="B9" s="82" t="s">
        <v>118</v>
      </c>
      <c r="C9" s="252">
        <f>_xlfn.IFERROR(VLOOKUP(B9,'KAYIT LİSTESİ'!$B$4:$H$96,3,0)," ")</f>
        <v>223</v>
      </c>
      <c r="D9" s="253">
        <f>_xlfn.IFERROR(VLOOKUP(B9,'KAYIT LİSTESİ'!$B$4:$H$96,4,0)," ")</f>
        <v>29512</v>
      </c>
      <c r="E9" s="252" t="str">
        <f>_xlfn.IFERROR(VLOOKUP(B9,'KAYIT LİSTESİ'!$B$4:$H$96,5,0)," ")</f>
        <v>BİRSEN ENGİN</v>
      </c>
      <c r="F9" s="252" t="str">
        <f>_xlfn.IFERROR(VLOOKUP(B9,'KAYIT LİSTESİ'!$B$4:$H$96,6,0)," ")</f>
        <v>İSTANBUL</v>
      </c>
      <c r="G9" s="224"/>
      <c r="H9" s="82">
        <v>4</v>
      </c>
      <c r="I9" s="82" t="s">
        <v>118</v>
      </c>
      <c r="J9" s="252">
        <f>_xlfn.IFERROR(VLOOKUP(I9,'KAYIT LİSTESİ'!$B$4:$H$96,3,0)," ")</f>
        <v>223</v>
      </c>
      <c r="K9" s="253">
        <f>_xlfn.IFERROR(VLOOKUP(I9,'KAYIT LİSTESİ'!$B$4:$H$96,4,0)," ")</f>
        <v>29512</v>
      </c>
      <c r="L9" s="252" t="str">
        <f>_xlfn.IFERROR(VLOOKUP(I9,'KAYIT LİSTESİ'!$B$4:$H$96,5,0)," ")</f>
        <v>BİRSEN ENGİN</v>
      </c>
      <c r="M9" s="252" t="str">
        <f>_xlfn.IFERROR(VLOOKUP(I9,'KAYIT LİSTESİ'!$B$4:$H$96,6,0)," ")</f>
        <v>İSTANBUL</v>
      </c>
    </row>
    <row r="10" spans="1:13" s="75" customFormat="1" ht="20.25" customHeight="1">
      <c r="A10" s="82">
        <v>5</v>
      </c>
      <c r="B10" s="82" t="s">
        <v>119</v>
      </c>
      <c r="C10" s="252">
        <f>_xlfn.IFERROR(VLOOKUP(B10,'KAYIT LİSTESİ'!$B$4:$H$96,3,0)," ")</f>
        <v>232</v>
      </c>
      <c r="D10" s="253">
        <f>_xlfn.IFERROR(VLOOKUP(B10,'KAYIT LİSTESİ'!$B$4:$H$96,4,0)," ")</f>
        <v>34237</v>
      </c>
      <c r="E10" s="252" t="str">
        <f>_xlfn.IFERROR(VLOOKUP(B10,'KAYIT LİSTESİ'!$B$4:$H$96,5,0)," ")</f>
        <v>KADER CEYHAN</v>
      </c>
      <c r="F10" s="252" t="str">
        <f>_xlfn.IFERROR(VLOOKUP(B10,'KAYIT LİSTESİ'!$B$4:$H$96,6,0)," ")</f>
        <v>BURSA</v>
      </c>
      <c r="G10" s="224"/>
      <c r="H10" s="82">
        <v>5</v>
      </c>
      <c r="I10" s="82" t="s">
        <v>119</v>
      </c>
      <c r="J10" s="252">
        <f>_xlfn.IFERROR(VLOOKUP(I10,'KAYIT LİSTESİ'!$B$4:$H$96,3,0)," ")</f>
        <v>232</v>
      </c>
      <c r="K10" s="253">
        <f>_xlfn.IFERROR(VLOOKUP(I10,'KAYIT LİSTESİ'!$B$4:$H$96,4,0)," ")</f>
        <v>34237</v>
      </c>
      <c r="L10" s="252" t="str">
        <f>_xlfn.IFERROR(VLOOKUP(I10,'KAYIT LİSTESİ'!$B$4:$H$96,5,0)," ")</f>
        <v>KADER CEYHAN</v>
      </c>
      <c r="M10" s="252" t="str">
        <f>_xlfn.IFERROR(VLOOKUP(I10,'KAYIT LİSTESİ'!$B$4:$H$96,6,0)," ")</f>
        <v>BURSA</v>
      </c>
    </row>
    <row r="11" spans="1:13" s="75" customFormat="1" ht="20.25" customHeight="1">
      <c r="A11" s="82">
        <v>6</v>
      </c>
      <c r="B11" s="82" t="s">
        <v>120</v>
      </c>
      <c r="C11" s="252">
        <f>_xlfn.IFERROR(VLOOKUP(B11,'KAYIT LİSTESİ'!$B$4:$H$96,3,0)," ")</f>
        <v>238</v>
      </c>
      <c r="D11" s="253" t="str">
        <f>_xlfn.IFERROR(VLOOKUP(B11,'KAYIT LİSTESİ'!$B$4:$H$96,4,0)," ")</f>
        <v>24,10,1994</v>
      </c>
      <c r="E11" s="252" t="str">
        <f>_xlfn.IFERROR(VLOOKUP(B11,'KAYIT LİSTESİ'!$B$4:$H$96,5,0)," ")</f>
        <v>ÖZNUR YÜKSEL</v>
      </c>
      <c r="F11" s="252" t="str">
        <f>_xlfn.IFERROR(VLOOKUP(B11,'KAYIT LİSTESİ'!$B$4:$H$96,6,0)," ")</f>
        <v>KASTAMONU</v>
      </c>
      <c r="G11" s="224"/>
      <c r="H11" s="82">
        <v>6</v>
      </c>
      <c r="I11" s="82" t="s">
        <v>120</v>
      </c>
      <c r="J11" s="252">
        <f>_xlfn.IFERROR(VLOOKUP(I11,'KAYIT LİSTESİ'!$B$4:$H$96,3,0)," ")</f>
        <v>238</v>
      </c>
      <c r="K11" s="253" t="str">
        <f>_xlfn.IFERROR(VLOOKUP(I11,'KAYIT LİSTESİ'!$B$4:$H$96,4,0)," ")</f>
        <v>24,10,1994</v>
      </c>
      <c r="L11" s="252" t="str">
        <f>_xlfn.IFERROR(VLOOKUP(I11,'KAYIT LİSTESİ'!$B$4:$H$96,5,0)," ")</f>
        <v>ÖZNUR YÜKSEL</v>
      </c>
      <c r="M11" s="252" t="str">
        <f>_xlfn.IFERROR(VLOOKUP(I11,'KAYIT LİSTESİ'!$B$4:$H$96,6,0)," ")</f>
        <v>KASTAMONU</v>
      </c>
    </row>
    <row r="12" spans="1:13" s="75" customFormat="1" ht="20.25" customHeight="1">
      <c r="A12" s="82">
        <v>7</v>
      </c>
      <c r="B12" s="82" t="s">
        <v>267</v>
      </c>
      <c r="C12" s="252">
        <f>_xlfn.IFERROR(VLOOKUP(B12,'KAYIT LİSTESİ'!$B$4:$H$96,3,0)," ")</f>
        <v>237</v>
      </c>
      <c r="D12" s="253" t="str">
        <f>_xlfn.IFERROR(VLOOKUP(B12,'KAYIT LİSTESİ'!$B$4:$H$96,4,0)," ")</f>
        <v>28,09.1989</v>
      </c>
      <c r="E12" s="252" t="str">
        <f>_xlfn.IFERROR(VLOOKUP(B12,'KAYIT LİSTESİ'!$B$4:$H$96,5,0)," ")</f>
        <v>NİLAY KARUK</v>
      </c>
      <c r="F12" s="252" t="str">
        <f>_xlfn.IFERROR(VLOOKUP(B12,'KAYIT LİSTESİ'!$B$4:$H$96,6,0)," ")</f>
        <v>İZMİR</v>
      </c>
      <c r="G12" s="224"/>
      <c r="H12" s="82">
        <v>7</v>
      </c>
      <c r="I12" s="82" t="s">
        <v>267</v>
      </c>
      <c r="J12" s="252">
        <f>_xlfn.IFERROR(VLOOKUP(I12,'KAYIT LİSTESİ'!$B$4:$H$96,3,0)," ")</f>
        <v>237</v>
      </c>
      <c r="K12" s="253" t="str">
        <f>_xlfn.IFERROR(VLOOKUP(I12,'KAYIT LİSTESİ'!$B$4:$H$96,4,0)," ")</f>
        <v>28,09.1989</v>
      </c>
      <c r="L12" s="252" t="str">
        <f>_xlfn.IFERROR(VLOOKUP(I12,'KAYIT LİSTESİ'!$B$4:$H$96,5,0)," ")</f>
        <v>NİLAY KARUK</v>
      </c>
      <c r="M12" s="252" t="str">
        <f>_xlfn.IFERROR(VLOOKUP(I12,'KAYIT LİSTESİ'!$B$4:$H$96,6,0)," ")</f>
        <v>İZMİR</v>
      </c>
    </row>
    <row r="13" spans="1:13" s="75" customFormat="1" ht="20.25" customHeight="1">
      <c r="A13" s="82">
        <v>8</v>
      </c>
      <c r="B13" s="82" t="s">
        <v>268</v>
      </c>
      <c r="C13" s="252" t="str">
        <f>_xlfn.IFERROR(VLOOKUP(B13,'KAYIT LİSTESİ'!$B$4:$H$96,3,0)," ")</f>
        <v> </v>
      </c>
      <c r="D13" s="253" t="str">
        <f>_xlfn.IFERROR(VLOOKUP(B13,'KAYIT LİSTESİ'!$B$4:$H$96,4,0)," ")</f>
        <v> </v>
      </c>
      <c r="E13" s="252" t="str">
        <f>_xlfn.IFERROR(VLOOKUP(B13,'KAYIT LİSTESİ'!$B$4:$H$96,5,0)," ")</f>
        <v> </v>
      </c>
      <c r="F13" s="252" t="str">
        <f>_xlfn.IFERROR(VLOOKUP(B13,'KAYIT LİSTESİ'!$B$4:$H$96,6,0)," ")</f>
        <v> </v>
      </c>
      <c r="G13" s="224"/>
      <c r="H13" s="82">
        <v>8</v>
      </c>
      <c r="I13" s="82" t="s">
        <v>268</v>
      </c>
      <c r="J13" s="252" t="str">
        <f>_xlfn.IFERROR(VLOOKUP(I13,'KAYIT LİSTESİ'!$B$4:$H$96,3,0)," ")</f>
        <v> </v>
      </c>
      <c r="K13" s="253" t="str">
        <f>_xlfn.IFERROR(VLOOKUP(I13,'KAYIT LİSTESİ'!$B$4:$H$96,4,0)," ")</f>
        <v> </v>
      </c>
      <c r="L13" s="252" t="str">
        <f>_xlfn.IFERROR(VLOOKUP(I13,'KAYIT LİSTESİ'!$B$4:$H$96,5,0)," ")</f>
        <v> </v>
      </c>
      <c r="M13" s="252" t="str">
        <f>_xlfn.IFERROR(VLOOKUP(I13,'KAYIT LİSTESİ'!$B$4:$H$96,6,0)," ")</f>
        <v> </v>
      </c>
    </row>
    <row r="14" spans="1:14" s="4" customFormat="1" ht="17.25" customHeight="1">
      <c r="A14" s="521" t="s">
        <v>680</v>
      </c>
      <c r="B14" s="521"/>
      <c r="C14" s="521"/>
      <c r="D14" s="521"/>
      <c r="E14" s="521"/>
      <c r="F14" s="523" t="s">
        <v>695</v>
      </c>
      <c r="G14" s="521"/>
      <c r="H14" s="521" t="s">
        <v>680</v>
      </c>
      <c r="I14" s="521"/>
      <c r="J14" s="521"/>
      <c r="K14" s="521"/>
      <c r="L14" s="521"/>
      <c r="M14" s="523" t="s">
        <v>695</v>
      </c>
      <c r="N14" s="521"/>
    </row>
    <row r="15" spans="1:13" s="4" customFormat="1" ht="17.25" customHeight="1">
      <c r="A15" s="242" t="s">
        <v>659</v>
      </c>
      <c r="B15" s="242"/>
      <c r="C15" s="243"/>
      <c r="D15" s="244"/>
      <c r="E15" s="242"/>
      <c r="F15" s="243"/>
      <c r="G15" s="243"/>
      <c r="H15" s="242" t="s">
        <v>660</v>
      </c>
      <c r="I15" s="242"/>
      <c r="J15" s="245"/>
      <c r="K15" s="246"/>
      <c r="L15" s="245"/>
      <c r="M15" s="245"/>
    </row>
    <row r="16" spans="1:13" ht="28.5" customHeight="1">
      <c r="A16" s="247" t="s">
        <v>5</v>
      </c>
      <c r="B16" s="247"/>
      <c r="C16" s="248" t="s">
        <v>81</v>
      </c>
      <c r="D16" s="248" t="s">
        <v>18</v>
      </c>
      <c r="E16" s="247" t="s">
        <v>6</v>
      </c>
      <c r="F16" s="247" t="s">
        <v>21</v>
      </c>
      <c r="G16" s="249"/>
      <c r="H16" s="247" t="s">
        <v>5</v>
      </c>
      <c r="I16" s="247"/>
      <c r="J16" s="248" t="s">
        <v>81</v>
      </c>
      <c r="K16" s="248" t="s">
        <v>18</v>
      </c>
      <c r="L16" s="247" t="s">
        <v>6</v>
      </c>
      <c r="M16" s="247" t="s">
        <v>21</v>
      </c>
    </row>
    <row r="17" spans="1:13" s="75" customFormat="1" ht="20.25" customHeight="1">
      <c r="A17" s="82">
        <v>1</v>
      </c>
      <c r="B17" s="82" t="s">
        <v>63</v>
      </c>
      <c r="C17" s="252" t="str">
        <f>_xlfn.IFERROR(VLOOKUP(B17,'KAYIT LİSTESİ'!$B$4:$H$96,3,0)," ")</f>
        <v> </v>
      </c>
      <c r="D17" s="253" t="str">
        <f>_xlfn.IFERROR(VLOOKUP(B17,'KAYIT LİSTESİ'!$B$4:$H$96,4,0)," ")</f>
        <v> </v>
      </c>
      <c r="E17" s="252" t="str">
        <f>_xlfn.IFERROR(VLOOKUP(B17,'KAYIT LİSTESİ'!$B$4:$H$96,5,0)," ")</f>
        <v> </v>
      </c>
      <c r="F17" s="252" t="str">
        <f>_xlfn.IFERROR(VLOOKUP(B17,'KAYIT LİSTESİ'!$B$4:$H$96,6,0)," ")</f>
        <v> </v>
      </c>
      <c r="G17" s="224"/>
      <c r="H17" s="82"/>
      <c r="I17" s="82"/>
      <c r="J17" s="252" t="str">
        <f>_xlfn.IFERROR(VLOOKUP(I17,'KAYIT LİSTESİ'!$B$4:$H$96,3,0)," ")</f>
        <v> </v>
      </c>
      <c r="K17" s="253" t="str">
        <f>_xlfn.IFERROR(VLOOKUP(I17,'KAYIT LİSTESİ'!$B$4:$H$96,4,0)," ")</f>
        <v> </v>
      </c>
      <c r="L17" s="252" t="str">
        <f>_xlfn.IFERROR(VLOOKUP(I17,'KAYIT LİSTESİ'!$B$4:$H$96,5,0)," ")</f>
        <v> </v>
      </c>
      <c r="M17" s="252" t="str">
        <f>_xlfn.IFERROR(VLOOKUP(I17,'KAYIT LİSTESİ'!$B$4:$H$96,6,0)," ")</f>
        <v> </v>
      </c>
    </row>
    <row r="18" spans="1:13" s="75" customFormat="1" ht="20.25" customHeight="1">
      <c r="A18" s="82">
        <v>2</v>
      </c>
      <c r="B18" s="82" t="s">
        <v>64</v>
      </c>
      <c r="C18" s="252" t="str">
        <f>_xlfn.IFERROR(VLOOKUP(B18,'KAYIT LİSTESİ'!$B$4:$H$96,3,0)," ")</f>
        <v> </v>
      </c>
      <c r="D18" s="253" t="str">
        <f>_xlfn.IFERROR(VLOOKUP(B18,'KAYIT LİSTESİ'!$B$4:$H$96,4,0)," ")</f>
        <v> </v>
      </c>
      <c r="E18" s="252" t="str">
        <f>_xlfn.IFERROR(VLOOKUP(B18,'KAYIT LİSTESİ'!$B$4:$H$96,5,0)," ")</f>
        <v> </v>
      </c>
      <c r="F18" s="252" t="str">
        <f>_xlfn.IFERROR(VLOOKUP(B18,'KAYIT LİSTESİ'!$B$4:$H$96,6,0)," ")</f>
        <v> </v>
      </c>
      <c r="G18" s="224"/>
      <c r="H18" s="82"/>
      <c r="I18" s="82"/>
      <c r="J18" s="252" t="str">
        <f>_xlfn.IFERROR(VLOOKUP(I18,'KAYIT LİSTESİ'!$B$4:$H$96,3,0)," ")</f>
        <v> </v>
      </c>
      <c r="K18" s="253" t="str">
        <f>_xlfn.IFERROR(VLOOKUP(I18,'KAYIT LİSTESİ'!$B$4:$H$96,4,0)," ")</f>
        <v> </v>
      </c>
      <c r="L18" s="252" t="str">
        <f>_xlfn.IFERROR(VLOOKUP(I18,'KAYIT LİSTESİ'!$B$4:$H$96,5,0)," ")</f>
        <v> </v>
      </c>
      <c r="M18" s="252" t="str">
        <f>_xlfn.IFERROR(VLOOKUP(I18,'KAYIT LİSTESİ'!$B$4:$H$96,6,0)," ")</f>
        <v> </v>
      </c>
    </row>
    <row r="19" spans="1:13" s="75" customFormat="1" ht="20.25" customHeight="1">
      <c r="A19" s="82">
        <v>3</v>
      </c>
      <c r="B19" s="82" t="s">
        <v>65</v>
      </c>
      <c r="C19" s="252" t="str">
        <f>_xlfn.IFERROR(VLOOKUP(B19,'KAYIT LİSTESİ'!$B$4:$H$96,3,0)," ")</f>
        <v> </v>
      </c>
      <c r="D19" s="253" t="str">
        <f>_xlfn.IFERROR(VLOOKUP(B19,'KAYIT LİSTESİ'!$B$4:$H$96,4,0)," ")</f>
        <v> </v>
      </c>
      <c r="E19" s="252" t="str">
        <f>_xlfn.IFERROR(VLOOKUP(B19,'KAYIT LİSTESİ'!$B$4:$H$96,5,0)," ")</f>
        <v> </v>
      </c>
      <c r="F19" s="252" t="str">
        <f>_xlfn.IFERROR(VLOOKUP(B19,'KAYIT LİSTESİ'!$B$4:$H$96,6,0)," ")</f>
        <v> </v>
      </c>
      <c r="G19" s="224"/>
      <c r="H19" s="82"/>
      <c r="I19" s="82"/>
      <c r="J19" s="252" t="str">
        <f>_xlfn.IFERROR(VLOOKUP(I19,'KAYIT LİSTESİ'!$B$4:$H$96,3,0)," ")</f>
        <v> </v>
      </c>
      <c r="K19" s="253" t="str">
        <f>_xlfn.IFERROR(VLOOKUP(I19,'KAYIT LİSTESİ'!$B$4:$H$96,4,0)," ")</f>
        <v> </v>
      </c>
      <c r="L19" s="252" t="str">
        <f>_xlfn.IFERROR(VLOOKUP(I19,'KAYIT LİSTESİ'!$B$4:$H$96,5,0)," ")</f>
        <v> </v>
      </c>
      <c r="M19" s="252" t="str">
        <f>_xlfn.IFERROR(VLOOKUP(I19,'KAYIT LİSTESİ'!$B$4:$H$96,6,0)," ")</f>
        <v> </v>
      </c>
    </row>
    <row r="20" spans="1:13" s="75" customFormat="1" ht="20.25" customHeight="1">
      <c r="A20" s="82">
        <v>4</v>
      </c>
      <c r="B20" s="82" t="s">
        <v>66</v>
      </c>
      <c r="C20" s="252">
        <f>_xlfn.IFERROR(VLOOKUP(B20,'KAYIT LİSTESİ'!$B$4:$H$96,3,0)," ")</f>
        <v>226</v>
      </c>
      <c r="D20" s="253">
        <f>_xlfn.IFERROR(VLOOKUP(B20,'KAYIT LİSTESİ'!$B$4:$H$96,4,0)," ")</f>
        <v>33045</v>
      </c>
      <c r="E20" s="252" t="str">
        <f>_xlfn.IFERROR(VLOOKUP(B20,'KAYIT LİSTESİ'!$B$4:$H$96,5,0)," ")</f>
        <v>DEMET DİNÇ</v>
      </c>
      <c r="F20" s="252" t="str">
        <f>_xlfn.IFERROR(VLOOKUP(B20,'KAYIT LİSTESİ'!$B$4:$H$96,6,0)," ")</f>
        <v>ESKİŞEHİR</v>
      </c>
      <c r="G20" s="224"/>
      <c r="H20" s="82"/>
      <c r="I20" s="82"/>
      <c r="J20" s="252" t="str">
        <f>_xlfn.IFERROR(VLOOKUP(I20,'KAYIT LİSTESİ'!$B$4:$H$96,3,0)," ")</f>
        <v> </v>
      </c>
      <c r="K20" s="253" t="str">
        <f>_xlfn.IFERROR(VLOOKUP(I20,'KAYIT LİSTESİ'!$B$4:$H$96,4,0)," ")</f>
        <v> </v>
      </c>
      <c r="L20" s="252" t="str">
        <f>_xlfn.IFERROR(VLOOKUP(I20,'KAYIT LİSTESİ'!$B$4:$H$96,5,0)," ")</f>
        <v> </v>
      </c>
      <c r="M20" s="252" t="str">
        <f>_xlfn.IFERROR(VLOOKUP(I20,'KAYIT LİSTESİ'!$B$4:$H$96,6,0)," ")</f>
        <v> </v>
      </c>
    </row>
    <row r="21" spans="1:13" s="75" customFormat="1" ht="20.25" customHeight="1">
      <c r="A21" s="82">
        <v>5</v>
      </c>
      <c r="B21" s="82" t="s">
        <v>67</v>
      </c>
      <c r="C21" s="252">
        <f>_xlfn.IFERROR(VLOOKUP(B21,'KAYIT LİSTESİ'!$B$4:$H$96,3,0)," ")</f>
        <v>229</v>
      </c>
      <c r="D21" s="253">
        <f>_xlfn.IFERROR(VLOOKUP(B21,'KAYIT LİSTESİ'!$B$4:$H$96,4,0)," ")</f>
        <v>34242</v>
      </c>
      <c r="E21" s="252" t="str">
        <f>_xlfn.IFERROR(VLOOKUP(B21,'KAYIT LİSTESİ'!$B$4:$H$96,5,0)," ")</f>
        <v>ESİN BAHAR DÖLEK</v>
      </c>
      <c r="F21" s="252" t="str">
        <f>_xlfn.IFERROR(VLOOKUP(B21,'KAYIT LİSTESİ'!$B$4:$H$96,6,0)," ")</f>
        <v>MERSİN</v>
      </c>
      <c r="G21" s="224"/>
      <c r="H21" s="82"/>
      <c r="I21" s="82"/>
      <c r="J21" s="252" t="str">
        <f>_xlfn.IFERROR(VLOOKUP(I21,'KAYIT LİSTESİ'!$B$4:$H$96,3,0)," ")</f>
        <v> </v>
      </c>
      <c r="K21" s="253" t="str">
        <f>_xlfn.IFERROR(VLOOKUP(I21,'KAYIT LİSTESİ'!$B$4:$H$96,4,0)," ")</f>
        <v> </v>
      </c>
      <c r="L21" s="252" t="str">
        <f>_xlfn.IFERROR(VLOOKUP(I21,'KAYIT LİSTESİ'!$B$4:$H$96,5,0)," ")</f>
        <v> </v>
      </c>
      <c r="M21" s="252" t="str">
        <f>_xlfn.IFERROR(VLOOKUP(I21,'KAYIT LİSTESİ'!$B$4:$H$96,6,0)," ")</f>
        <v> </v>
      </c>
    </row>
    <row r="22" spans="1:13" s="75" customFormat="1" ht="20.25" customHeight="1">
      <c r="A22" s="82">
        <v>6</v>
      </c>
      <c r="B22" s="82" t="s">
        <v>68</v>
      </c>
      <c r="C22" s="252" t="str">
        <f>_xlfn.IFERROR(VLOOKUP(B22,'KAYIT LİSTESİ'!$B$4:$H$96,3,0)," ")</f>
        <v> </v>
      </c>
      <c r="D22" s="253" t="str">
        <f>_xlfn.IFERROR(VLOOKUP(B22,'KAYIT LİSTESİ'!$B$4:$H$96,4,0)," ")</f>
        <v> </v>
      </c>
      <c r="E22" s="252" t="str">
        <f>_xlfn.IFERROR(VLOOKUP(B22,'KAYIT LİSTESİ'!$B$4:$H$96,5,0)," ")</f>
        <v> </v>
      </c>
      <c r="F22" s="252" t="str">
        <f>_xlfn.IFERROR(VLOOKUP(B22,'KAYIT LİSTESİ'!$B$4:$H$96,6,0)," ")</f>
        <v> </v>
      </c>
      <c r="G22" s="224"/>
      <c r="H22" s="82"/>
      <c r="I22" s="82"/>
      <c r="J22" s="252" t="str">
        <f>_xlfn.IFERROR(VLOOKUP(I22,'KAYIT LİSTESİ'!$B$4:$H$96,3,0)," ")</f>
        <v> </v>
      </c>
      <c r="K22" s="253" t="str">
        <f>_xlfn.IFERROR(VLOOKUP(I22,'KAYIT LİSTESİ'!$B$4:$H$96,4,0)," ")</f>
        <v> </v>
      </c>
      <c r="L22" s="252" t="str">
        <f>_xlfn.IFERROR(VLOOKUP(I22,'KAYIT LİSTESİ'!$B$4:$H$96,5,0)," ")</f>
        <v> </v>
      </c>
      <c r="M22" s="252" t="str">
        <f>_xlfn.IFERROR(VLOOKUP(I22,'KAYIT LİSTESİ'!$B$4:$H$96,6,0)," ")</f>
        <v> </v>
      </c>
    </row>
    <row r="23" spans="1:13" s="75" customFormat="1" ht="20.25" customHeight="1">
      <c r="A23" s="82">
        <v>7</v>
      </c>
      <c r="B23" s="82" t="s">
        <v>184</v>
      </c>
      <c r="C23" s="252" t="str">
        <f>_xlfn.IFERROR(VLOOKUP(B23,'KAYIT LİSTESİ'!$B$4:$H$96,3,0)," ")</f>
        <v> </v>
      </c>
      <c r="D23" s="253" t="str">
        <f>_xlfn.IFERROR(VLOOKUP(B23,'KAYIT LİSTESİ'!$B$4:$H$96,4,0)," ")</f>
        <v> </v>
      </c>
      <c r="E23" s="252" t="str">
        <f>_xlfn.IFERROR(VLOOKUP(B23,'KAYIT LİSTESİ'!$B$4:$H$96,5,0)," ")</f>
        <v> </v>
      </c>
      <c r="F23" s="252" t="str">
        <f>_xlfn.IFERROR(VLOOKUP(B23,'KAYIT LİSTESİ'!$B$4:$H$96,6,0)," ")</f>
        <v> </v>
      </c>
      <c r="G23" s="224"/>
      <c r="H23" s="82"/>
      <c r="I23" s="82"/>
      <c r="J23" s="252" t="str">
        <f>_xlfn.IFERROR(VLOOKUP(I23,'KAYIT LİSTESİ'!$B$4:$H$96,3,0)," ")</f>
        <v> </v>
      </c>
      <c r="K23" s="253" t="str">
        <f>_xlfn.IFERROR(VLOOKUP(I23,'KAYIT LİSTESİ'!$B$4:$H$96,4,0)," ")</f>
        <v> </v>
      </c>
      <c r="L23" s="252" t="str">
        <f>_xlfn.IFERROR(VLOOKUP(I23,'KAYIT LİSTESİ'!$B$4:$H$96,5,0)," ")</f>
        <v> </v>
      </c>
      <c r="M23" s="252" t="str">
        <f>_xlfn.IFERROR(VLOOKUP(I23,'KAYIT LİSTESİ'!$B$4:$H$96,6,0)," ")</f>
        <v> </v>
      </c>
    </row>
    <row r="24" spans="1:13" s="75" customFormat="1" ht="20.25" customHeight="1">
      <c r="A24" s="82">
        <v>8</v>
      </c>
      <c r="B24" s="82" t="s">
        <v>185</v>
      </c>
      <c r="C24" s="252" t="str">
        <f>_xlfn.IFERROR(VLOOKUP(B24,'KAYIT LİSTESİ'!$B$4:$H$96,3,0)," ")</f>
        <v> </v>
      </c>
      <c r="D24" s="253" t="str">
        <f>_xlfn.IFERROR(VLOOKUP(B24,'KAYIT LİSTESİ'!$B$4:$H$96,4,0)," ")</f>
        <v> </v>
      </c>
      <c r="E24" s="252" t="str">
        <f>_xlfn.IFERROR(VLOOKUP(B24,'KAYIT LİSTESİ'!$B$4:$H$96,5,0)," ")</f>
        <v> </v>
      </c>
      <c r="F24" s="252" t="str">
        <f>_xlfn.IFERROR(VLOOKUP(B24,'KAYIT LİSTESİ'!$B$4:$H$96,6,0)," ")</f>
        <v> </v>
      </c>
      <c r="G24" s="224"/>
      <c r="H24" s="82"/>
      <c r="I24" s="82"/>
      <c r="J24" s="252" t="str">
        <f>_xlfn.IFERROR(VLOOKUP(I24,'KAYIT LİSTESİ'!$B$4:$H$96,3,0)," ")</f>
        <v> </v>
      </c>
      <c r="K24" s="253" t="str">
        <f>_xlfn.IFERROR(VLOOKUP(I24,'KAYIT LİSTESİ'!$B$4:$H$96,4,0)," ")</f>
        <v> </v>
      </c>
      <c r="L24" s="252" t="str">
        <f>_xlfn.IFERROR(VLOOKUP(I24,'KAYIT LİSTESİ'!$B$4:$H$96,5,0)," ")</f>
        <v> </v>
      </c>
      <c r="M24" s="252" t="str">
        <f>_xlfn.IFERROR(VLOOKUP(I24,'KAYIT LİSTESİ'!$B$4:$H$96,6,0)," ")</f>
        <v> </v>
      </c>
    </row>
    <row r="25" spans="1:14" s="4" customFormat="1" ht="17.25" customHeight="1">
      <c r="A25" s="521" t="s">
        <v>681</v>
      </c>
      <c r="B25" s="521"/>
      <c r="C25" s="521"/>
      <c r="D25" s="521"/>
      <c r="E25" s="521"/>
      <c r="F25" s="242" t="s">
        <v>696</v>
      </c>
      <c r="G25" s="242"/>
      <c r="H25" s="521" t="s">
        <v>682</v>
      </c>
      <c r="I25" s="521"/>
      <c r="J25" s="521"/>
      <c r="K25" s="521"/>
      <c r="L25" s="521"/>
      <c r="M25" s="242" t="s">
        <v>697</v>
      </c>
      <c r="N25" s="242"/>
    </row>
    <row r="26" spans="1:13" s="4" customFormat="1" ht="17.25" customHeight="1">
      <c r="A26" s="242" t="s">
        <v>659</v>
      </c>
      <c r="B26" s="242"/>
      <c r="C26" s="243"/>
      <c r="D26" s="244"/>
      <c r="E26" s="242"/>
      <c r="F26" s="243"/>
      <c r="G26" s="243"/>
      <c r="H26" s="242" t="s">
        <v>659</v>
      </c>
      <c r="I26" s="242"/>
      <c r="J26" s="245"/>
      <c r="K26" s="246"/>
      <c r="L26" s="245"/>
      <c r="M26" s="245"/>
    </row>
    <row r="27" spans="1:13" ht="28.5" customHeight="1">
      <c r="A27" s="247" t="s">
        <v>5</v>
      </c>
      <c r="B27" s="247"/>
      <c r="C27" s="248" t="s">
        <v>81</v>
      </c>
      <c r="D27" s="248" t="s">
        <v>18</v>
      </c>
      <c r="E27" s="247" t="s">
        <v>6</v>
      </c>
      <c r="F27" s="247" t="s">
        <v>21</v>
      </c>
      <c r="G27" s="249"/>
      <c r="H27" s="247" t="s">
        <v>5</v>
      </c>
      <c r="I27" s="247"/>
      <c r="J27" s="248" t="s">
        <v>81</v>
      </c>
      <c r="K27" s="248" t="s">
        <v>18</v>
      </c>
      <c r="L27" s="247" t="s">
        <v>6</v>
      </c>
      <c r="M27" s="247" t="s">
        <v>21</v>
      </c>
    </row>
    <row r="28" spans="1:13" s="75" customFormat="1" ht="20.25" customHeight="1">
      <c r="A28" s="82">
        <v>1</v>
      </c>
      <c r="B28" s="82" t="s">
        <v>437</v>
      </c>
      <c r="C28" s="252" t="str">
        <f>_xlfn.IFERROR(VLOOKUP(B28,'KAYIT LİSTESİ'!$B$4:$H$96,3,0)," ")</f>
        <v> </v>
      </c>
      <c r="D28" s="253" t="str">
        <f>_xlfn.IFERROR(VLOOKUP(B28,'KAYIT LİSTESİ'!$B$4:$H$96,4,0)," ")</f>
        <v> </v>
      </c>
      <c r="E28" s="252" t="str">
        <f>_xlfn.IFERROR(VLOOKUP(B28,'KAYIT LİSTESİ'!$B$4:$H$96,5,0)," ")</f>
        <v> </v>
      </c>
      <c r="F28" s="252" t="str">
        <f>_xlfn.IFERROR(VLOOKUP(B28,'KAYIT LİSTESİ'!$B$4:$H$96,6,0)," ")</f>
        <v> </v>
      </c>
      <c r="G28" s="224"/>
      <c r="H28" s="82">
        <v>1</v>
      </c>
      <c r="I28" s="82" t="s">
        <v>650</v>
      </c>
      <c r="J28" s="252" t="str">
        <f>_xlfn.IFERROR(VLOOKUP(I28,'KAYIT LİSTESİ'!$B$4:$H$96,3,0)," ")</f>
        <v> </v>
      </c>
      <c r="K28" s="253" t="str">
        <f>_xlfn.IFERROR(VLOOKUP(I28,'KAYIT LİSTESİ'!$B$4:$H$96,4,0)," ")</f>
        <v> </v>
      </c>
      <c r="L28" s="252" t="str">
        <f>_xlfn.IFERROR(VLOOKUP(I28,'KAYIT LİSTESİ'!$B$4:$H$96,5,0)," ")</f>
        <v> </v>
      </c>
      <c r="M28" s="252" t="str">
        <f>_xlfn.IFERROR(VLOOKUP(I28,'KAYIT LİSTESİ'!$B$4:$H$96,6,0)," ")</f>
        <v> </v>
      </c>
    </row>
    <row r="29" spans="1:13" s="75" customFormat="1" ht="20.25" customHeight="1">
      <c r="A29" s="82">
        <v>2</v>
      </c>
      <c r="B29" s="82" t="s">
        <v>438</v>
      </c>
      <c r="C29" s="252" t="str">
        <f>_xlfn.IFERROR(VLOOKUP(B29,'KAYIT LİSTESİ'!$B$4:$H$96,3,0)," ")</f>
        <v> </v>
      </c>
      <c r="D29" s="253" t="str">
        <f>_xlfn.IFERROR(VLOOKUP(B29,'KAYIT LİSTESİ'!$B$4:$H$96,4,0)," ")</f>
        <v> </v>
      </c>
      <c r="E29" s="252" t="str">
        <f>_xlfn.IFERROR(VLOOKUP(B29,'KAYIT LİSTESİ'!$B$4:$H$96,5,0)," ")</f>
        <v> </v>
      </c>
      <c r="F29" s="252" t="str">
        <f>_xlfn.IFERROR(VLOOKUP(B29,'KAYIT LİSTESİ'!$B$4:$H$96,6,0)," ")</f>
        <v> </v>
      </c>
      <c r="G29" s="224"/>
      <c r="H29" s="82">
        <v>2</v>
      </c>
      <c r="I29" s="82" t="s">
        <v>651</v>
      </c>
      <c r="J29" s="252" t="str">
        <f>_xlfn.IFERROR(VLOOKUP(I29,'KAYIT LİSTESİ'!$B$4:$H$96,3,0)," ")</f>
        <v> </v>
      </c>
      <c r="K29" s="253" t="str">
        <f>_xlfn.IFERROR(VLOOKUP(I29,'KAYIT LİSTESİ'!$B$4:$H$96,4,0)," ")</f>
        <v> </v>
      </c>
      <c r="L29" s="252" t="str">
        <f>_xlfn.IFERROR(VLOOKUP(I29,'KAYIT LİSTESİ'!$B$4:$H$96,5,0)," ")</f>
        <v> </v>
      </c>
      <c r="M29" s="252" t="str">
        <f>_xlfn.IFERROR(VLOOKUP(I29,'KAYIT LİSTESİ'!$B$4:$H$96,6,0)," ")</f>
        <v> </v>
      </c>
    </row>
    <row r="30" spans="1:13" s="75" customFormat="1" ht="20.25" customHeight="1">
      <c r="A30" s="82">
        <v>3</v>
      </c>
      <c r="B30" s="82" t="s">
        <v>439</v>
      </c>
      <c r="C30" s="252" t="str">
        <f>_xlfn.IFERROR(VLOOKUP(B30,'KAYIT LİSTESİ'!$B$4:$H$96,3,0)," ")</f>
        <v> </v>
      </c>
      <c r="D30" s="253" t="str">
        <f>_xlfn.IFERROR(VLOOKUP(B30,'KAYIT LİSTESİ'!$B$4:$H$96,4,0)," ")</f>
        <v> </v>
      </c>
      <c r="E30" s="252" t="str">
        <f>_xlfn.IFERROR(VLOOKUP(B30,'KAYIT LİSTESİ'!$B$4:$H$96,5,0)," ")</f>
        <v> </v>
      </c>
      <c r="F30" s="252" t="str">
        <f>_xlfn.IFERROR(VLOOKUP(B30,'KAYIT LİSTESİ'!$B$4:$H$96,6,0)," ")</f>
        <v> </v>
      </c>
      <c r="G30" s="224"/>
      <c r="H30" s="82">
        <v>3</v>
      </c>
      <c r="I30" s="82" t="s">
        <v>652</v>
      </c>
      <c r="J30" s="252" t="str">
        <f>_xlfn.IFERROR(VLOOKUP(I30,'KAYIT LİSTESİ'!$B$4:$H$96,3,0)," ")</f>
        <v> </v>
      </c>
      <c r="K30" s="253" t="str">
        <f>_xlfn.IFERROR(VLOOKUP(I30,'KAYIT LİSTESİ'!$B$4:$H$96,4,0)," ")</f>
        <v> </v>
      </c>
      <c r="L30" s="252" t="str">
        <f>_xlfn.IFERROR(VLOOKUP(I30,'KAYIT LİSTESİ'!$B$4:$H$96,5,0)," ")</f>
        <v> </v>
      </c>
      <c r="M30" s="252" t="str">
        <f>_xlfn.IFERROR(VLOOKUP(I30,'KAYIT LİSTESİ'!$B$4:$H$96,6,0)," ")</f>
        <v> </v>
      </c>
    </row>
    <row r="31" spans="1:13" s="75" customFormat="1" ht="20.25" customHeight="1">
      <c r="A31" s="82">
        <v>4</v>
      </c>
      <c r="B31" s="82" t="s">
        <v>440</v>
      </c>
      <c r="C31" s="252">
        <f>_xlfn.IFERROR(VLOOKUP(B31,'KAYIT LİSTESİ'!$B$4:$H$96,3,0)," ")</f>
        <v>233</v>
      </c>
      <c r="D31" s="253" t="str">
        <f>_xlfn.IFERROR(VLOOKUP(B31,'KAYIT LİSTESİ'!$B$4:$H$96,4,0)," ")</f>
        <v>05,06,1990</v>
      </c>
      <c r="E31" s="252" t="str">
        <f>_xlfn.IFERROR(VLOOKUP(B31,'KAYIT LİSTESİ'!$B$4:$H$96,5,0)," ")</f>
        <v>MELİKE ARSLAN</v>
      </c>
      <c r="F31" s="252" t="str">
        <f>_xlfn.IFERROR(VLOOKUP(B31,'KAYIT LİSTESİ'!$B$4:$H$96,6,0)," ")</f>
        <v>ÜSKÜDAR</v>
      </c>
      <c r="G31" s="224"/>
      <c r="H31" s="82">
        <v>4</v>
      </c>
      <c r="I31" s="82" t="s">
        <v>653</v>
      </c>
      <c r="J31" s="252" t="str">
        <f>_xlfn.IFERROR(VLOOKUP(I31,'KAYIT LİSTESİ'!$B$4:$H$96,3,0)," ")</f>
        <v> </v>
      </c>
      <c r="K31" s="253" t="str">
        <f>_xlfn.IFERROR(VLOOKUP(I31,'KAYIT LİSTESİ'!$B$4:$H$96,4,0)," ")</f>
        <v> </v>
      </c>
      <c r="L31" s="252" t="str">
        <f>_xlfn.IFERROR(VLOOKUP(I31,'KAYIT LİSTESİ'!$B$4:$H$96,5,0)," ")</f>
        <v> </v>
      </c>
      <c r="M31" s="252" t="str">
        <f>_xlfn.IFERROR(VLOOKUP(I31,'KAYIT LİSTESİ'!$B$4:$H$96,6,0)," ")</f>
        <v> </v>
      </c>
    </row>
    <row r="32" spans="1:13" s="75" customFormat="1" ht="20.25" customHeight="1">
      <c r="A32" s="82">
        <v>5</v>
      </c>
      <c r="B32" s="82" t="s">
        <v>441</v>
      </c>
      <c r="C32" s="252" t="str">
        <f>_xlfn.IFERROR(VLOOKUP(B32,'KAYIT LİSTESİ'!$B$4:$H$96,3,0)," ")</f>
        <v> </v>
      </c>
      <c r="D32" s="253" t="str">
        <f>_xlfn.IFERROR(VLOOKUP(B32,'KAYIT LİSTESİ'!$B$4:$H$96,4,0)," ")</f>
        <v> </v>
      </c>
      <c r="E32" s="252" t="str">
        <f>_xlfn.IFERROR(VLOOKUP(B32,'KAYIT LİSTESİ'!$B$4:$H$96,5,0)," ")</f>
        <v> </v>
      </c>
      <c r="F32" s="252" t="str">
        <f>_xlfn.IFERROR(VLOOKUP(B32,'KAYIT LİSTESİ'!$B$4:$H$96,6,0)," ")</f>
        <v> </v>
      </c>
      <c r="G32" s="224"/>
      <c r="H32" s="82">
        <v>5</v>
      </c>
      <c r="I32" s="82" t="s">
        <v>654</v>
      </c>
      <c r="J32" s="252" t="str">
        <f>_xlfn.IFERROR(VLOOKUP(I32,'KAYIT LİSTESİ'!$B$4:$H$96,3,0)," ")</f>
        <v> </v>
      </c>
      <c r="K32" s="253" t="str">
        <f>_xlfn.IFERROR(VLOOKUP(I32,'KAYIT LİSTESİ'!$B$4:$H$96,4,0)," ")</f>
        <v> </v>
      </c>
      <c r="L32" s="252" t="str">
        <f>_xlfn.IFERROR(VLOOKUP(I32,'KAYIT LİSTESİ'!$B$4:$H$96,5,0)," ")</f>
        <v> </v>
      </c>
      <c r="M32" s="252" t="str">
        <f>_xlfn.IFERROR(VLOOKUP(I32,'KAYIT LİSTESİ'!$B$4:$H$96,6,0)," ")</f>
        <v> </v>
      </c>
    </row>
    <row r="33" spans="1:13" s="75" customFormat="1" ht="20.25" customHeight="1">
      <c r="A33" s="82">
        <v>6</v>
      </c>
      <c r="B33" s="82" t="s">
        <v>442</v>
      </c>
      <c r="C33" s="252" t="str">
        <f>_xlfn.IFERROR(VLOOKUP(B33,'KAYIT LİSTESİ'!$B$4:$H$96,3,0)," ")</f>
        <v> </v>
      </c>
      <c r="D33" s="253" t="str">
        <f>_xlfn.IFERROR(VLOOKUP(B33,'KAYIT LİSTESİ'!$B$4:$H$96,4,0)," ")</f>
        <v> </v>
      </c>
      <c r="E33" s="252" t="str">
        <f>_xlfn.IFERROR(VLOOKUP(B33,'KAYIT LİSTESİ'!$B$4:$H$96,5,0)," ")</f>
        <v> </v>
      </c>
      <c r="F33" s="252" t="str">
        <f>_xlfn.IFERROR(VLOOKUP(B33,'KAYIT LİSTESİ'!$B$4:$H$96,6,0)," ")</f>
        <v> </v>
      </c>
      <c r="G33" s="224"/>
      <c r="H33" s="82">
        <v>6</v>
      </c>
      <c r="I33" s="82" t="s">
        <v>655</v>
      </c>
      <c r="J33" s="252" t="str">
        <f>_xlfn.IFERROR(VLOOKUP(I33,'KAYIT LİSTESİ'!$B$4:$H$96,3,0)," ")</f>
        <v> </v>
      </c>
      <c r="K33" s="253" t="str">
        <f>_xlfn.IFERROR(VLOOKUP(I33,'KAYIT LİSTESİ'!$B$4:$H$96,4,0)," ")</f>
        <v> </v>
      </c>
      <c r="L33" s="252" t="str">
        <f>_xlfn.IFERROR(VLOOKUP(I33,'KAYIT LİSTESİ'!$B$4:$H$96,5,0)," ")</f>
        <v> </v>
      </c>
      <c r="M33" s="252" t="str">
        <f>_xlfn.IFERROR(VLOOKUP(I33,'KAYIT LİSTESİ'!$B$4:$H$96,6,0)," ")</f>
        <v> </v>
      </c>
    </row>
    <row r="34" spans="1:13" s="75" customFormat="1" ht="20.25" customHeight="1">
      <c r="A34" s="82">
        <v>7</v>
      </c>
      <c r="B34" s="82" t="s">
        <v>443</v>
      </c>
      <c r="C34" s="252" t="str">
        <f>_xlfn.IFERROR(VLOOKUP(B34,'KAYIT LİSTESİ'!$B$4:$H$96,3,0)," ")</f>
        <v> </v>
      </c>
      <c r="D34" s="253" t="str">
        <f>_xlfn.IFERROR(VLOOKUP(B34,'KAYIT LİSTESİ'!$B$4:$H$96,4,0)," ")</f>
        <v> </v>
      </c>
      <c r="E34" s="252" t="str">
        <f>_xlfn.IFERROR(VLOOKUP(B34,'KAYIT LİSTESİ'!$B$4:$H$96,5,0)," ")</f>
        <v> </v>
      </c>
      <c r="F34" s="252" t="str">
        <f>_xlfn.IFERROR(VLOOKUP(B34,'KAYIT LİSTESİ'!$B$4:$H$96,6,0)," ")</f>
        <v> </v>
      </c>
      <c r="G34" s="224"/>
      <c r="H34" s="82">
        <v>7</v>
      </c>
      <c r="I34" s="82" t="s">
        <v>656</v>
      </c>
      <c r="J34" s="252" t="str">
        <f>_xlfn.IFERROR(VLOOKUP(I34,'KAYIT LİSTESİ'!$B$4:$H$96,3,0)," ")</f>
        <v> </v>
      </c>
      <c r="K34" s="253" t="str">
        <f>_xlfn.IFERROR(VLOOKUP(I34,'KAYIT LİSTESİ'!$B$4:$H$96,4,0)," ")</f>
        <v> </v>
      </c>
      <c r="L34" s="252" t="str">
        <f>_xlfn.IFERROR(VLOOKUP(I34,'KAYIT LİSTESİ'!$B$4:$H$96,5,0)," ")</f>
        <v> </v>
      </c>
      <c r="M34" s="252" t="str">
        <f>_xlfn.IFERROR(VLOOKUP(I34,'KAYIT LİSTESİ'!$B$4:$H$96,6,0)," ")</f>
        <v> </v>
      </c>
    </row>
    <row r="35" spans="1:13" s="75" customFormat="1" ht="20.25" customHeight="1">
      <c r="A35" s="82">
        <v>8</v>
      </c>
      <c r="B35" s="82" t="s">
        <v>444</v>
      </c>
      <c r="C35" s="252" t="str">
        <f>_xlfn.IFERROR(VLOOKUP(B35,'KAYIT LİSTESİ'!$B$4:$H$96,3,0)," ")</f>
        <v> </v>
      </c>
      <c r="D35" s="253" t="str">
        <f>_xlfn.IFERROR(VLOOKUP(B35,'KAYIT LİSTESİ'!$B$4:$H$96,4,0)," ")</f>
        <v> </v>
      </c>
      <c r="E35" s="252" t="str">
        <f>_xlfn.IFERROR(VLOOKUP(B35,'KAYIT LİSTESİ'!$B$4:$H$96,5,0)," ")</f>
        <v> </v>
      </c>
      <c r="F35" s="252" t="str">
        <f>_xlfn.IFERROR(VLOOKUP(B35,'KAYIT LİSTESİ'!$B$4:$H$96,6,0)," ")</f>
        <v> </v>
      </c>
      <c r="G35" s="224"/>
      <c r="H35" s="82">
        <v>8</v>
      </c>
      <c r="I35" s="82" t="s">
        <v>657</v>
      </c>
      <c r="J35" s="252" t="str">
        <f>_xlfn.IFERROR(VLOOKUP(I35,'KAYIT LİSTESİ'!$B$4:$H$96,3,0)," ")</f>
        <v> </v>
      </c>
      <c r="K35" s="253" t="str">
        <f>_xlfn.IFERROR(VLOOKUP(I35,'KAYIT LİSTESİ'!$B$4:$H$96,4,0)," ")</f>
        <v> </v>
      </c>
      <c r="L35" s="252" t="str">
        <f>_xlfn.IFERROR(VLOOKUP(I35,'KAYIT LİSTESİ'!$B$4:$H$96,5,0)," ")</f>
        <v> </v>
      </c>
      <c r="M35" s="252" t="str">
        <f>_xlfn.IFERROR(VLOOKUP(I35,'KAYIT LİSTESİ'!$B$4:$H$96,6,0)," ")</f>
        <v> </v>
      </c>
    </row>
    <row r="36" spans="1:14" s="4" customFormat="1" ht="17.25" customHeight="1">
      <c r="A36" s="521" t="s">
        <v>683</v>
      </c>
      <c r="B36" s="521"/>
      <c r="C36" s="521"/>
      <c r="D36" s="521"/>
      <c r="E36" s="521"/>
      <c r="F36" s="242" t="s">
        <v>698</v>
      </c>
      <c r="G36" s="242"/>
      <c r="H36" s="521" t="s">
        <v>684</v>
      </c>
      <c r="I36" s="521"/>
      <c r="J36" s="521"/>
      <c r="K36" s="521"/>
      <c r="L36" s="521"/>
      <c r="M36" s="242" t="s">
        <v>699</v>
      </c>
      <c r="N36" s="242"/>
    </row>
    <row r="37" spans="1:13" ht="28.5" customHeight="1">
      <c r="A37" s="247" t="s">
        <v>5</v>
      </c>
      <c r="B37" s="247"/>
      <c r="C37" s="248" t="s">
        <v>81</v>
      </c>
      <c r="D37" s="248" t="s">
        <v>18</v>
      </c>
      <c r="E37" s="247" t="s">
        <v>6</v>
      </c>
      <c r="F37" s="247" t="s">
        <v>21</v>
      </c>
      <c r="G37" s="249"/>
      <c r="H37" s="247" t="s">
        <v>5</v>
      </c>
      <c r="I37" s="247"/>
      <c r="J37" s="248" t="s">
        <v>81</v>
      </c>
      <c r="K37" s="248" t="s">
        <v>18</v>
      </c>
      <c r="L37" s="247" t="s">
        <v>6</v>
      </c>
      <c r="M37" s="247" t="s">
        <v>21</v>
      </c>
    </row>
    <row r="38" spans="1:13" s="75" customFormat="1" ht="20.25" customHeight="1">
      <c r="A38" s="82">
        <v>1</v>
      </c>
      <c r="B38" s="82" t="s">
        <v>573</v>
      </c>
      <c r="C38" s="252">
        <f>_xlfn.IFERROR(VLOOKUP(B38,'KAYIT LİSTESİ'!$B$4:$H$96,3,0)," ")</f>
        <v>222</v>
      </c>
      <c r="D38" s="253">
        <f>_xlfn.IFERROR(VLOOKUP(B38,'KAYIT LİSTESİ'!$B$4:$H$96,4,0)," ")</f>
        <v>34335</v>
      </c>
      <c r="E38" s="252" t="str">
        <f>_xlfn.IFERROR(VLOOKUP(B38,'KAYIT LİSTESİ'!$B$4:$H$96,5,0)," ")</f>
        <v>AYSEL BOZTAŞ</v>
      </c>
      <c r="F38" s="252" t="str">
        <f>_xlfn.IFERROR(VLOOKUP(B38,'KAYIT LİSTESİ'!$B$4:$H$96,6,0)," ")</f>
        <v>ANKARA</v>
      </c>
      <c r="G38" s="224"/>
      <c r="H38" s="82"/>
      <c r="I38" s="82" t="s">
        <v>535</v>
      </c>
      <c r="J38" s="252" t="str">
        <f>_xlfn.IFERROR(VLOOKUP(I38,'KAYIT LİSTESİ'!$B$4:$H$96,3,0)," ")</f>
        <v> </v>
      </c>
      <c r="K38" s="253" t="str">
        <f>_xlfn.IFERROR(VLOOKUP(I38,'KAYIT LİSTESİ'!$B$4:$H$96,4,0)," ")</f>
        <v> </v>
      </c>
      <c r="L38" s="252" t="str">
        <f>_xlfn.IFERROR(VLOOKUP(I38,'KAYIT LİSTESİ'!$B$4:$H$96,5,0)," ")</f>
        <v> </v>
      </c>
      <c r="M38" s="252" t="str">
        <f>_xlfn.IFERROR(VLOOKUP(I38,'KAYIT LİSTESİ'!$B$4:$H$96,6,0)," ")</f>
        <v> </v>
      </c>
    </row>
    <row r="39" spans="1:13" s="75" customFormat="1" ht="20.25" customHeight="1">
      <c r="A39" s="82">
        <v>2</v>
      </c>
      <c r="B39" s="82" t="s">
        <v>703</v>
      </c>
      <c r="C39" s="252">
        <f>_xlfn.IFERROR(VLOOKUP(B39,'KAYIT LİSTESİ'!$B$4:$H$96,3,0)," ")</f>
        <v>240</v>
      </c>
      <c r="D39" s="253">
        <f>_xlfn.IFERROR(VLOOKUP(B39,'KAYIT LİSTESİ'!$B$4:$H$96,4,0)," ")</f>
        <v>33780</v>
      </c>
      <c r="E39" s="252" t="str">
        <f>_xlfn.IFERROR(VLOOKUP(B39,'KAYIT LİSTESİ'!$B$4:$H$96,5,0)," ")</f>
        <v>SELENE DURNA</v>
      </c>
      <c r="F39" s="252" t="str">
        <f>_xlfn.IFERROR(VLOOKUP(B39,'KAYIT LİSTESİ'!$B$4:$H$96,6,0)," ")</f>
        <v>İSTANBUL</v>
      </c>
      <c r="G39" s="224"/>
      <c r="H39" s="82"/>
      <c r="I39" s="82" t="s">
        <v>536</v>
      </c>
      <c r="J39" s="252" t="str">
        <f>_xlfn.IFERROR(VLOOKUP(I39,'KAYIT LİSTESİ'!$B$4:$H$96,3,0)," ")</f>
        <v> </v>
      </c>
      <c r="K39" s="253" t="str">
        <f>_xlfn.IFERROR(VLOOKUP(I39,'KAYIT LİSTESİ'!$B$4:$H$96,4,0)," ")</f>
        <v> </v>
      </c>
      <c r="L39" s="252" t="str">
        <f>_xlfn.IFERROR(VLOOKUP(I39,'KAYIT LİSTESİ'!$B$4:$H$96,5,0)," ")</f>
        <v> </v>
      </c>
      <c r="M39" s="252" t="str">
        <f>_xlfn.IFERROR(VLOOKUP(I39,'KAYIT LİSTESİ'!$B$4:$H$96,6,0)," ")</f>
        <v> </v>
      </c>
    </row>
    <row r="40" spans="1:13" s="75" customFormat="1" ht="20.25" customHeight="1">
      <c r="A40" s="82">
        <v>3</v>
      </c>
      <c r="B40" s="82" t="s">
        <v>704</v>
      </c>
      <c r="C40" s="252" t="str">
        <f>_xlfn.IFERROR(VLOOKUP(B40,'KAYIT LİSTESİ'!$B$4:$H$96,3,0)," ")</f>
        <v> </v>
      </c>
      <c r="D40" s="253" t="str">
        <f>_xlfn.IFERROR(VLOOKUP(B40,'KAYIT LİSTESİ'!$B$4:$H$96,4,0)," ")</f>
        <v> </v>
      </c>
      <c r="E40" s="252" t="str">
        <f>_xlfn.IFERROR(VLOOKUP(B40,'KAYIT LİSTESİ'!$B$4:$H$96,5,0)," ")</f>
        <v> </v>
      </c>
      <c r="F40" s="252" t="str">
        <f>_xlfn.IFERROR(VLOOKUP(B40,'KAYIT LİSTESİ'!$B$4:$H$96,6,0)," ")</f>
        <v> </v>
      </c>
      <c r="G40" s="224"/>
      <c r="H40" s="82"/>
      <c r="I40" s="82" t="s">
        <v>537</v>
      </c>
      <c r="J40" s="252" t="str">
        <f>_xlfn.IFERROR(VLOOKUP(I40,'KAYIT LİSTESİ'!$B$4:$H$96,3,0)," ")</f>
        <v> </v>
      </c>
      <c r="K40" s="253" t="str">
        <f>_xlfn.IFERROR(VLOOKUP(I40,'KAYIT LİSTESİ'!$B$4:$H$96,4,0)," ")</f>
        <v> </v>
      </c>
      <c r="L40" s="252" t="str">
        <f>_xlfn.IFERROR(VLOOKUP(I40,'KAYIT LİSTESİ'!$B$4:$H$96,5,0)," ")</f>
        <v> </v>
      </c>
      <c r="M40" s="252" t="str">
        <f>_xlfn.IFERROR(VLOOKUP(I40,'KAYIT LİSTESİ'!$B$4:$H$96,6,0)," ")</f>
        <v> </v>
      </c>
    </row>
    <row r="41" spans="1:13" s="75" customFormat="1" ht="20.25" customHeight="1">
      <c r="A41" s="82">
        <v>4</v>
      </c>
      <c r="B41" s="82" t="s">
        <v>705</v>
      </c>
      <c r="C41" s="252" t="str">
        <f>_xlfn.IFERROR(VLOOKUP(B41,'KAYIT LİSTESİ'!$B$4:$H$96,3,0)," ")</f>
        <v> </v>
      </c>
      <c r="D41" s="253" t="str">
        <f>_xlfn.IFERROR(VLOOKUP(B41,'KAYIT LİSTESİ'!$B$4:$H$96,4,0)," ")</f>
        <v> </v>
      </c>
      <c r="E41" s="252" t="str">
        <f>_xlfn.IFERROR(VLOOKUP(B41,'KAYIT LİSTESİ'!$B$4:$H$96,5,0)," ")</f>
        <v> </v>
      </c>
      <c r="F41" s="252" t="str">
        <f>_xlfn.IFERROR(VLOOKUP(B41,'KAYIT LİSTESİ'!$B$4:$H$96,6,0)," ")</f>
        <v> </v>
      </c>
      <c r="G41" s="224"/>
      <c r="H41" s="82"/>
      <c r="I41" s="82" t="s">
        <v>538</v>
      </c>
      <c r="J41" s="252" t="str">
        <f>_xlfn.IFERROR(VLOOKUP(I41,'KAYIT LİSTESİ'!$B$4:$H$96,3,0)," ")</f>
        <v> </v>
      </c>
      <c r="K41" s="253" t="str">
        <f>_xlfn.IFERROR(VLOOKUP(I41,'KAYIT LİSTESİ'!$B$4:$H$96,4,0)," ")</f>
        <v> </v>
      </c>
      <c r="L41" s="252" t="str">
        <f>_xlfn.IFERROR(VLOOKUP(I41,'KAYIT LİSTESİ'!$B$4:$H$96,5,0)," ")</f>
        <v> </v>
      </c>
      <c r="M41" s="252" t="str">
        <f>_xlfn.IFERROR(VLOOKUP(I41,'KAYIT LİSTESİ'!$B$4:$H$96,6,0)," ")</f>
        <v> </v>
      </c>
    </row>
    <row r="42" spans="1:13" s="75" customFormat="1" ht="20.25" customHeight="1">
      <c r="A42" s="82">
        <v>5</v>
      </c>
      <c r="B42" s="82" t="s">
        <v>706</v>
      </c>
      <c r="C42" s="252" t="str">
        <f>_xlfn.IFERROR(VLOOKUP(B42,'KAYIT LİSTESİ'!$B$4:$H$96,3,0)," ")</f>
        <v> </v>
      </c>
      <c r="D42" s="253" t="str">
        <f>_xlfn.IFERROR(VLOOKUP(B42,'KAYIT LİSTESİ'!$B$4:$H$96,4,0)," ")</f>
        <v> </v>
      </c>
      <c r="E42" s="252" t="str">
        <f>_xlfn.IFERROR(VLOOKUP(B42,'KAYIT LİSTESİ'!$B$4:$H$96,5,0)," ")</f>
        <v> </v>
      </c>
      <c r="F42" s="252" t="str">
        <f>_xlfn.IFERROR(VLOOKUP(B42,'KAYIT LİSTESİ'!$B$4:$H$96,6,0)," ")</f>
        <v> </v>
      </c>
      <c r="G42" s="224"/>
      <c r="H42" s="82"/>
      <c r="I42" s="82" t="s">
        <v>539</v>
      </c>
      <c r="J42" s="252" t="str">
        <f>_xlfn.IFERROR(VLOOKUP(I42,'KAYIT LİSTESİ'!$B$4:$H$96,3,0)," ")</f>
        <v> </v>
      </c>
      <c r="K42" s="253" t="str">
        <f>_xlfn.IFERROR(VLOOKUP(I42,'KAYIT LİSTESİ'!$B$4:$H$96,4,0)," ")</f>
        <v> </v>
      </c>
      <c r="L42" s="252" t="str">
        <f>_xlfn.IFERROR(VLOOKUP(I42,'KAYIT LİSTESİ'!$B$4:$H$96,5,0)," ")</f>
        <v> </v>
      </c>
      <c r="M42" s="252" t="str">
        <f>_xlfn.IFERROR(VLOOKUP(I42,'KAYIT LİSTESİ'!$B$4:$H$96,6,0)," ")</f>
        <v> </v>
      </c>
    </row>
    <row r="43" spans="1:13" s="75" customFormat="1" ht="20.25" customHeight="1">
      <c r="A43" s="82">
        <v>6</v>
      </c>
      <c r="B43" s="82" t="s">
        <v>707</v>
      </c>
      <c r="C43" s="252" t="str">
        <f>_xlfn.IFERROR(VLOOKUP(B43,'KAYIT LİSTESİ'!$B$4:$H$96,3,0)," ")</f>
        <v> </v>
      </c>
      <c r="D43" s="253" t="str">
        <f>_xlfn.IFERROR(VLOOKUP(B43,'KAYIT LİSTESİ'!$B$4:$H$96,4,0)," ")</f>
        <v> </v>
      </c>
      <c r="E43" s="252" t="str">
        <f>_xlfn.IFERROR(VLOOKUP(B43,'KAYIT LİSTESİ'!$B$4:$H$96,5,0)," ")</f>
        <v> </v>
      </c>
      <c r="F43" s="252" t="str">
        <f>_xlfn.IFERROR(VLOOKUP(B43,'KAYIT LİSTESİ'!$B$4:$H$96,6,0)," ")</f>
        <v> </v>
      </c>
      <c r="G43" s="224"/>
      <c r="H43" s="82"/>
      <c r="I43" s="82" t="s">
        <v>540</v>
      </c>
      <c r="J43" s="252" t="str">
        <f>_xlfn.IFERROR(VLOOKUP(I43,'KAYIT LİSTESİ'!$B$4:$H$96,3,0)," ")</f>
        <v> </v>
      </c>
      <c r="K43" s="253" t="str">
        <f>_xlfn.IFERROR(VLOOKUP(I43,'KAYIT LİSTESİ'!$B$4:$H$96,4,0)," ")</f>
        <v> </v>
      </c>
      <c r="L43" s="252" t="str">
        <f>_xlfn.IFERROR(VLOOKUP(I43,'KAYIT LİSTESİ'!$B$4:$H$96,5,0)," ")</f>
        <v> </v>
      </c>
      <c r="M43" s="252" t="str">
        <f>_xlfn.IFERROR(VLOOKUP(I43,'KAYIT LİSTESİ'!$B$4:$H$96,6,0)," ")</f>
        <v> </v>
      </c>
    </row>
    <row r="44" spans="1:13" s="75" customFormat="1" ht="20.25" customHeight="1">
      <c r="A44" s="82">
        <v>7</v>
      </c>
      <c r="B44" s="82" t="s">
        <v>708</v>
      </c>
      <c r="C44" s="252" t="str">
        <f>_xlfn.IFERROR(VLOOKUP(B44,'KAYIT LİSTESİ'!$B$4:$H$96,3,0)," ")</f>
        <v> </v>
      </c>
      <c r="D44" s="253" t="str">
        <f>_xlfn.IFERROR(VLOOKUP(B44,'KAYIT LİSTESİ'!$B$4:$H$96,4,0)," ")</f>
        <v> </v>
      </c>
      <c r="E44" s="252" t="str">
        <f>_xlfn.IFERROR(VLOOKUP(B44,'KAYIT LİSTESİ'!$B$4:$H$96,5,0)," ")</f>
        <v> </v>
      </c>
      <c r="F44" s="252" t="str">
        <f>_xlfn.IFERROR(VLOOKUP(B44,'KAYIT LİSTESİ'!$B$4:$H$96,6,0)," ")</f>
        <v> </v>
      </c>
      <c r="G44" s="224"/>
      <c r="H44" s="82"/>
      <c r="I44" s="82" t="s">
        <v>541</v>
      </c>
      <c r="J44" s="252" t="str">
        <f>_xlfn.IFERROR(VLOOKUP(I44,'KAYIT LİSTESİ'!$B$4:$H$96,3,0)," ")</f>
        <v> </v>
      </c>
      <c r="K44" s="253" t="str">
        <f>_xlfn.IFERROR(VLOOKUP(I44,'KAYIT LİSTESİ'!$B$4:$H$96,4,0)," ")</f>
        <v> </v>
      </c>
      <c r="L44" s="252" t="str">
        <f>_xlfn.IFERROR(VLOOKUP(I44,'KAYIT LİSTESİ'!$B$4:$H$96,5,0)," ")</f>
        <v> </v>
      </c>
      <c r="M44" s="252" t="str">
        <f>_xlfn.IFERROR(VLOOKUP(I44,'KAYIT LİSTESİ'!$B$4:$H$96,6,0)," ")</f>
        <v> </v>
      </c>
    </row>
    <row r="45" spans="1:13" s="75" customFormat="1" ht="20.25" customHeight="1">
      <c r="A45" s="82">
        <v>8</v>
      </c>
      <c r="B45" s="82" t="s">
        <v>709</v>
      </c>
      <c r="C45" s="252" t="str">
        <f>_xlfn.IFERROR(VLOOKUP(B45,'KAYIT LİSTESİ'!$B$4:$H$96,3,0)," ")</f>
        <v> </v>
      </c>
      <c r="D45" s="253" t="str">
        <f>_xlfn.IFERROR(VLOOKUP(B45,'KAYIT LİSTESİ'!$B$4:$H$96,4,0)," ")</f>
        <v> </v>
      </c>
      <c r="E45" s="252" t="str">
        <f>_xlfn.IFERROR(VLOOKUP(B45,'KAYIT LİSTESİ'!$B$4:$H$96,5,0)," ")</f>
        <v> </v>
      </c>
      <c r="F45" s="252" t="str">
        <f>_xlfn.IFERROR(VLOOKUP(B45,'KAYIT LİSTESİ'!$B$4:$H$96,6,0)," ")</f>
        <v> </v>
      </c>
      <c r="G45" s="224"/>
      <c r="H45" s="82"/>
      <c r="I45" s="82" t="s">
        <v>542</v>
      </c>
      <c r="J45" s="252" t="str">
        <f>_xlfn.IFERROR(VLOOKUP(I45,'KAYIT LİSTESİ'!$B$4:$H$96,3,0)," ")</f>
        <v> </v>
      </c>
      <c r="K45" s="253" t="str">
        <f>_xlfn.IFERROR(VLOOKUP(I45,'KAYIT LİSTESİ'!$B$4:$H$96,4,0)," ")</f>
        <v> </v>
      </c>
      <c r="L45" s="252" t="str">
        <f>_xlfn.IFERROR(VLOOKUP(I45,'KAYIT LİSTESİ'!$B$4:$H$96,5,0)," ")</f>
        <v> </v>
      </c>
      <c r="M45" s="252" t="str">
        <f>_xlfn.IFERROR(VLOOKUP(I45,'KAYIT LİSTESİ'!$B$4:$H$96,6,0)," ")</f>
        <v> </v>
      </c>
    </row>
  </sheetData>
  <sheetProtection/>
  <mergeCells count="14">
    <mergeCell ref="A36:E36"/>
    <mergeCell ref="H36:L36"/>
    <mergeCell ref="A14:E14"/>
    <mergeCell ref="F14:G14"/>
    <mergeCell ref="H14:L14"/>
    <mergeCell ref="M14:N14"/>
    <mergeCell ref="A25:E25"/>
    <mergeCell ref="H25:L25"/>
    <mergeCell ref="A1:M1"/>
    <mergeCell ref="A2:M2"/>
    <mergeCell ref="A3:E3"/>
    <mergeCell ref="F3:G3"/>
    <mergeCell ref="H3:L3"/>
    <mergeCell ref="M3:N3"/>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3.xml><?xml version="1.0" encoding="utf-8"?>
<worksheet xmlns="http://schemas.openxmlformats.org/spreadsheetml/2006/main" xmlns:r="http://schemas.openxmlformats.org/officeDocument/2006/relationships">
  <sheetPr>
    <tabColor rgb="FF66FF33"/>
  </sheetPr>
  <dimension ref="A1:M498"/>
  <sheetViews>
    <sheetView zoomScalePageLayoutView="0" workbookViewId="0" topLeftCell="A4">
      <selection activeCell="H224" sqref="H224"/>
    </sheetView>
  </sheetViews>
  <sheetFormatPr defaultColWidth="9.140625" defaultRowHeight="12.75"/>
  <cols>
    <col min="1" max="1" width="4.7109375" style="109" bestFit="1" customWidth="1"/>
    <col min="2" max="2" width="17.421875" style="157" bestFit="1" customWidth="1"/>
    <col min="3" max="3" width="10.421875" style="2" bestFit="1" customWidth="1"/>
    <col min="4" max="4" width="17.421875" style="122" customWidth="1"/>
    <col min="5" max="5" width="19.140625" style="122"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01" customFormat="1" ht="42" customHeight="1">
      <c r="A1" s="536" t="str">
        <f>'YARIŞMA BİLGİLERİ'!F19</f>
        <v>Federasyon Deneme Atletizm Yarışmaları</v>
      </c>
      <c r="B1" s="536"/>
      <c r="C1" s="536"/>
      <c r="D1" s="536"/>
      <c r="E1" s="536"/>
      <c r="F1" s="536"/>
      <c r="G1" s="536"/>
      <c r="H1" s="536"/>
      <c r="I1" s="536"/>
      <c r="J1" s="536"/>
      <c r="K1" s="121" t="str">
        <f>'YARIŞMA BİLGİLERİ'!F20</f>
        <v>ANKARA</v>
      </c>
      <c r="L1" s="535"/>
      <c r="M1" s="535"/>
    </row>
    <row r="2" spans="1:13" s="108" customFormat="1" ht="27.75" customHeight="1">
      <c r="A2" s="102" t="s">
        <v>22</v>
      </c>
      <c r="B2" s="123" t="s">
        <v>32</v>
      </c>
      <c r="C2" s="104" t="s">
        <v>18</v>
      </c>
      <c r="D2" s="105" t="s">
        <v>23</v>
      </c>
      <c r="E2" s="105" t="s">
        <v>21</v>
      </c>
      <c r="F2" s="106" t="s">
        <v>24</v>
      </c>
      <c r="G2" s="103" t="s">
        <v>27</v>
      </c>
      <c r="H2" s="103" t="s">
        <v>9</v>
      </c>
      <c r="I2" s="103" t="s">
        <v>112</v>
      </c>
      <c r="J2" s="103" t="s">
        <v>28</v>
      </c>
      <c r="K2" s="103" t="s">
        <v>29</v>
      </c>
      <c r="L2" s="107" t="s">
        <v>30</v>
      </c>
      <c r="M2" s="107" t="s">
        <v>31</v>
      </c>
    </row>
    <row r="3" spans="1:13" s="108" customFormat="1" ht="26.25" customHeight="1">
      <c r="A3" s="110">
        <v>1</v>
      </c>
      <c r="B3" s="120" t="s">
        <v>195</v>
      </c>
      <c r="C3" s="111">
        <f>'100m+'!C8</f>
        <v>32143</v>
      </c>
      <c r="D3" s="119" t="str">
        <f>'100m+'!D8</f>
        <v>SİBEL AĞAN</v>
      </c>
      <c r="E3" s="119" t="str">
        <f>'100m+'!E8</f>
        <v>TRABZON</v>
      </c>
      <c r="F3" s="112">
        <f>'100m+'!F8</f>
        <v>1222</v>
      </c>
      <c r="G3" s="113">
        <f>'100m+'!A8</f>
        <v>1</v>
      </c>
      <c r="H3" s="112" t="s">
        <v>133</v>
      </c>
      <c r="I3" s="114"/>
      <c r="J3" s="112" t="str">
        <f>'YARIŞMA BİLGİLERİ'!$F$21</f>
        <v>Büyük Bayanlar</v>
      </c>
      <c r="K3" s="115" t="str">
        <f aca="true" t="shared" si="0" ref="K3:K66">CONCATENATE(K$1,"-",A$1)</f>
        <v>ANKARA-Federasyon Deneme Atletizm Yarışmaları</v>
      </c>
      <c r="L3" s="118" t="str">
        <f>'100m+'!N$4</f>
        <v>14 Haziran 2014 - 16.40</v>
      </c>
      <c r="M3" s="116" t="s">
        <v>273</v>
      </c>
    </row>
    <row r="4" spans="1:13" s="108" customFormat="1" ht="26.25" customHeight="1">
      <c r="A4" s="110">
        <v>2</v>
      </c>
      <c r="B4" s="120" t="s">
        <v>195</v>
      </c>
      <c r="C4" s="111" t="str">
        <f>'100m+'!C9</f>
        <v>28,09.1989</v>
      </c>
      <c r="D4" s="119" t="str">
        <f>'100m+'!D9</f>
        <v>NİLAY KARUK</v>
      </c>
      <c r="E4" s="119" t="str">
        <f>'100m+'!E9</f>
        <v>İZMİR</v>
      </c>
      <c r="F4" s="112">
        <f>'100m+'!F9</f>
        <v>1278</v>
      </c>
      <c r="G4" s="113">
        <f>'100m+'!A9</f>
        <v>2</v>
      </c>
      <c r="H4" s="112" t="s">
        <v>133</v>
      </c>
      <c r="I4" s="114"/>
      <c r="J4" s="112" t="str">
        <f>'YARIŞMA BİLGİLERİ'!$F$21</f>
        <v>Büyük Bayanlar</v>
      </c>
      <c r="K4" s="115" t="str">
        <f t="shared" si="0"/>
        <v>ANKARA-Federasyon Deneme Atletizm Yarışmaları</v>
      </c>
      <c r="L4" s="118" t="str">
        <f>'100m+'!N$4</f>
        <v>14 Haziran 2014 - 16.40</v>
      </c>
      <c r="M4" s="116" t="s">
        <v>273</v>
      </c>
    </row>
    <row r="5" spans="1:13" s="108" customFormat="1" ht="26.25" customHeight="1">
      <c r="A5" s="110">
        <v>3</v>
      </c>
      <c r="B5" s="120" t="s">
        <v>195</v>
      </c>
      <c r="C5" s="111">
        <f>'100m+'!C10</f>
        <v>26772</v>
      </c>
      <c r="D5" s="119" t="str">
        <f>'100m+'!D10</f>
        <v>GONCA ELMALI</v>
      </c>
      <c r="E5" s="119" t="str">
        <f>'100m+'!E10</f>
        <v>ANKARA</v>
      </c>
      <c r="F5" s="112">
        <f>'100m+'!F10</f>
        <v>1617</v>
      </c>
      <c r="G5" s="113">
        <f>'100m+'!A10</f>
        <v>3</v>
      </c>
      <c r="H5" s="112" t="s">
        <v>133</v>
      </c>
      <c r="I5" s="114"/>
      <c r="J5" s="112" t="str">
        <f>'YARIŞMA BİLGİLERİ'!$F$21</f>
        <v>Büyük Bayanlar</v>
      </c>
      <c r="K5" s="115" t="str">
        <f t="shared" si="0"/>
        <v>ANKARA-Federasyon Deneme Atletizm Yarışmaları</v>
      </c>
      <c r="L5" s="118" t="str">
        <f>'100m+'!N$4</f>
        <v>14 Haziran 2014 - 16.40</v>
      </c>
      <c r="M5" s="116" t="s">
        <v>273</v>
      </c>
    </row>
    <row r="6" spans="1:13" s="108" customFormat="1" ht="26.25" customHeight="1">
      <c r="A6" s="110">
        <v>4</v>
      </c>
      <c r="B6" s="120" t="s">
        <v>195</v>
      </c>
      <c r="C6" s="111">
        <f>'100m+'!C11</f>
        <v>33646</v>
      </c>
      <c r="D6" s="119" t="str">
        <f>'100m+'!D11</f>
        <v>GÖZDE ALTINSARI</v>
      </c>
      <c r="E6" s="119" t="str">
        <f>'100m+'!E11</f>
        <v>FERDİ</v>
      </c>
      <c r="F6" s="112" t="str">
        <f>'100m+'!F11</f>
        <v>DNS</v>
      </c>
      <c r="G6" s="113" t="str">
        <f>'100m+'!A11</f>
        <v>-</v>
      </c>
      <c r="H6" s="112" t="s">
        <v>133</v>
      </c>
      <c r="I6" s="114"/>
      <c r="J6" s="112" t="str">
        <f>'YARIŞMA BİLGİLERİ'!$F$21</f>
        <v>Büyük Bayanlar</v>
      </c>
      <c r="K6" s="115" t="str">
        <f t="shared" si="0"/>
        <v>ANKARA-Federasyon Deneme Atletizm Yarışmaları</v>
      </c>
      <c r="L6" s="118" t="str">
        <f>'100m+'!N$4</f>
        <v>14 Haziran 2014 - 16.40</v>
      </c>
      <c r="M6" s="116" t="s">
        <v>273</v>
      </c>
    </row>
    <row r="7" spans="1:13" s="108" customFormat="1" ht="26.25" customHeight="1">
      <c r="A7" s="110">
        <v>5</v>
      </c>
      <c r="B7" s="120" t="s">
        <v>195</v>
      </c>
      <c r="C7" s="111">
        <f>'100m+'!C12</f>
      </c>
      <c r="D7" s="119">
        <f>'100m+'!D12</f>
      </c>
      <c r="E7" s="119">
        <f>'100m+'!E12</f>
      </c>
      <c r="F7" s="112">
        <f>'100m+'!F12</f>
        <v>0</v>
      </c>
      <c r="G7" s="113">
        <f>'100m+'!A12</f>
        <v>0</v>
      </c>
      <c r="H7" s="112" t="s">
        <v>133</v>
      </c>
      <c r="I7" s="114"/>
      <c r="J7" s="112" t="str">
        <f>'YARIŞMA BİLGİLERİ'!$F$21</f>
        <v>Büyük Bayanlar</v>
      </c>
      <c r="K7" s="115" t="str">
        <f t="shared" si="0"/>
        <v>ANKARA-Federasyon Deneme Atletizm Yarışmaları</v>
      </c>
      <c r="L7" s="118" t="str">
        <f>'100m+'!N$4</f>
        <v>14 Haziran 2014 - 16.40</v>
      </c>
      <c r="M7" s="116" t="s">
        <v>273</v>
      </c>
    </row>
    <row r="8" spans="1:13" s="108" customFormat="1" ht="26.25" customHeight="1">
      <c r="A8" s="110">
        <v>6</v>
      </c>
      <c r="B8" s="120" t="s">
        <v>195</v>
      </c>
      <c r="C8" s="111">
        <f>'100m+'!C13</f>
      </c>
      <c r="D8" s="119">
        <f>'100m+'!D13</f>
      </c>
      <c r="E8" s="119">
        <f>'100m+'!E13</f>
      </c>
      <c r="F8" s="112">
        <f>'100m+'!F13</f>
        <v>0</v>
      </c>
      <c r="G8" s="113">
        <f>'100m+'!A13</f>
        <v>0</v>
      </c>
      <c r="H8" s="112" t="s">
        <v>133</v>
      </c>
      <c r="I8" s="114"/>
      <c r="J8" s="112" t="str">
        <f>'YARIŞMA BİLGİLERİ'!$F$21</f>
        <v>Büyük Bayanlar</v>
      </c>
      <c r="K8" s="115" t="str">
        <f t="shared" si="0"/>
        <v>ANKARA-Federasyon Deneme Atletizm Yarışmaları</v>
      </c>
      <c r="L8" s="118" t="str">
        <f>'100m+'!N$4</f>
        <v>14 Haziran 2014 - 16.40</v>
      </c>
      <c r="M8" s="116" t="s">
        <v>273</v>
      </c>
    </row>
    <row r="9" spans="1:13" s="108" customFormat="1" ht="26.25" customHeight="1">
      <c r="A9" s="110">
        <v>7</v>
      </c>
      <c r="B9" s="120" t="s">
        <v>195</v>
      </c>
      <c r="C9" s="111">
        <f>'100m+'!C14</f>
      </c>
      <c r="D9" s="119">
        <f>'100m+'!D14</f>
      </c>
      <c r="E9" s="119">
        <f>'100m+'!E14</f>
      </c>
      <c r="F9" s="112">
        <f>'100m+'!F14</f>
        <v>0</v>
      </c>
      <c r="G9" s="113">
        <f>'100m+'!A14</f>
        <v>0</v>
      </c>
      <c r="H9" s="112" t="s">
        <v>133</v>
      </c>
      <c r="I9" s="114"/>
      <c r="J9" s="112" t="str">
        <f>'YARIŞMA BİLGİLERİ'!$F$21</f>
        <v>Büyük Bayanlar</v>
      </c>
      <c r="K9" s="115" t="str">
        <f t="shared" si="0"/>
        <v>ANKARA-Federasyon Deneme Atletizm Yarışmaları</v>
      </c>
      <c r="L9" s="118" t="str">
        <f>'100m+'!N$4</f>
        <v>14 Haziran 2014 - 16.40</v>
      </c>
      <c r="M9" s="116" t="s">
        <v>273</v>
      </c>
    </row>
    <row r="10" spans="1:13" s="108" customFormat="1" ht="26.25" customHeight="1">
      <c r="A10" s="110">
        <v>8</v>
      </c>
      <c r="B10" s="120" t="s">
        <v>195</v>
      </c>
      <c r="C10" s="111">
        <f>'100m+'!C15</f>
        <v>0</v>
      </c>
      <c r="D10" s="119">
        <f>'100m+'!D15</f>
        <v>0</v>
      </c>
      <c r="E10" s="119">
        <f>'100m+'!E15</f>
        <v>0</v>
      </c>
      <c r="F10" s="112">
        <f>'100m+'!F15</f>
        <v>0</v>
      </c>
      <c r="G10" s="113">
        <f>'100m+'!A15</f>
        <v>0</v>
      </c>
      <c r="H10" s="112" t="s">
        <v>133</v>
      </c>
      <c r="I10" s="114"/>
      <c r="J10" s="112" t="str">
        <f>'YARIŞMA BİLGİLERİ'!$F$21</f>
        <v>Büyük Bayanlar</v>
      </c>
      <c r="K10" s="115" t="str">
        <f t="shared" si="0"/>
        <v>ANKARA-Federasyon Deneme Atletizm Yarışmaları</v>
      </c>
      <c r="L10" s="118" t="str">
        <f>'100m+'!N$4</f>
        <v>14 Haziran 2014 - 16.40</v>
      </c>
      <c r="M10" s="116" t="s">
        <v>273</v>
      </c>
    </row>
    <row r="11" spans="1:13" s="108" customFormat="1" ht="26.25" customHeight="1">
      <c r="A11" s="110">
        <v>9</v>
      </c>
      <c r="B11" s="120" t="s">
        <v>195</v>
      </c>
      <c r="C11" s="111">
        <f>'100m+'!C16</f>
        <v>0</v>
      </c>
      <c r="D11" s="119">
        <f>'100m+'!D16</f>
        <v>0</v>
      </c>
      <c r="E11" s="119">
        <f>'100m+'!E16</f>
        <v>0</v>
      </c>
      <c r="F11" s="112">
        <f>'100m+'!F16</f>
        <v>0</v>
      </c>
      <c r="G11" s="113">
        <f>'100m+'!A16</f>
        <v>0</v>
      </c>
      <c r="H11" s="112" t="s">
        <v>133</v>
      </c>
      <c r="I11" s="114"/>
      <c r="J11" s="112" t="str">
        <f>'YARIŞMA BİLGİLERİ'!$F$21</f>
        <v>Büyük Bayanlar</v>
      </c>
      <c r="K11" s="115" t="str">
        <f t="shared" si="0"/>
        <v>ANKARA-Federasyon Deneme Atletizm Yarışmaları</v>
      </c>
      <c r="L11" s="118" t="str">
        <f>'100m+'!N$4</f>
        <v>14 Haziran 2014 - 16.40</v>
      </c>
      <c r="M11" s="116" t="s">
        <v>273</v>
      </c>
    </row>
    <row r="12" spans="1:13" s="108" customFormat="1" ht="26.25" customHeight="1">
      <c r="A12" s="110">
        <v>10</v>
      </c>
      <c r="B12" s="120" t="s">
        <v>195</v>
      </c>
      <c r="C12" s="111">
        <f>'100m+'!C17</f>
        <v>0</v>
      </c>
      <c r="D12" s="119">
        <f>'100m+'!D17</f>
        <v>0</v>
      </c>
      <c r="E12" s="119">
        <f>'100m+'!E17</f>
        <v>0</v>
      </c>
      <c r="F12" s="112">
        <f>'100m+'!F17</f>
        <v>0</v>
      </c>
      <c r="G12" s="113">
        <f>'100m+'!A17</f>
        <v>0</v>
      </c>
      <c r="H12" s="112" t="s">
        <v>133</v>
      </c>
      <c r="I12" s="114"/>
      <c r="J12" s="112" t="str">
        <f>'YARIŞMA BİLGİLERİ'!$F$21</f>
        <v>Büyük Bayanlar</v>
      </c>
      <c r="K12" s="115" t="str">
        <f t="shared" si="0"/>
        <v>ANKARA-Federasyon Deneme Atletizm Yarışmaları</v>
      </c>
      <c r="L12" s="118" t="str">
        <f>'100m+'!N$4</f>
        <v>14 Haziran 2014 - 16.40</v>
      </c>
      <c r="M12" s="116" t="s">
        <v>273</v>
      </c>
    </row>
    <row r="13" spans="1:13" s="108" customFormat="1" ht="26.25" customHeight="1">
      <c r="A13" s="110">
        <v>11</v>
      </c>
      <c r="B13" s="120" t="s">
        <v>195</v>
      </c>
      <c r="C13" s="111">
        <f>'100m+'!C18</f>
        <v>0</v>
      </c>
      <c r="D13" s="119">
        <f>'100m+'!D18</f>
        <v>0</v>
      </c>
      <c r="E13" s="119">
        <f>'100m+'!E18</f>
        <v>0</v>
      </c>
      <c r="F13" s="112">
        <f>'100m+'!F18</f>
        <v>0</v>
      </c>
      <c r="G13" s="113">
        <f>'100m+'!A18</f>
        <v>0</v>
      </c>
      <c r="H13" s="112" t="s">
        <v>133</v>
      </c>
      <c r="I13" s="114"/>
      <c r="J13" s="112" t="str">
        <f>'YARIŞMA BİLGİLERİ'!$F$21</f>
        <v>Büyük Bayanlar</v>
      </c>
      <c r="K13" s="115" t="str">
        <f t="shared" si="0"/>
        <v>ANKARA-Federasyon Deneme Atletizm Yarışmaları</v>
      </c>
      <c r="L13" s="118" t="str">
        <f>'100m+'!N$4</f>
        <v>14 Haziran 2014 - 16.40</v>
      </c>
      <c r="M13" s="116" t="s">
        <v>273</v>
      </c>
    </row>
    <row r="14" spans="1:13" s="108" customFormat="1" ht="26.25" customHeight="1">
      <c r="A14" s="110">
        <v>12</v>
      </c>
      <c r="B14" s="120" t="s">
        <v>195</v>
      </c>
      <c r="C14" s="111">
        <f>'100m+'!C19</f>
        <v>0</v>
      </c>
      <c r="D14" s="119">
        <f>'100m+'!D19</f>
        <v>0</v>
      </c>
      <c r="E14" s="119">
        <f>'100m+'!E19</f>
        <v>0</v>
      </c>
      <c r="F14" s="112">
        <f>'100m+'!F19</f>
        <v>0</v>
      </c>
      <c r="G14" s="113">
        <f>'100m+'!A19</f>
        <v>0</v>
      </c>
      <c r="H14" s="112" t="s">
        <v>133</v>
      </c>
      <c r="I14" s="114"/>
      <c r="J14" s="112" t="str">
        <f>'YARIŞMA BİLGİLERİ'!$F$21</f>
        <v>Büyük Bayanlar</v>
      </c>
      <c r="K14" s="115" t="str">
        <f t="shared" si="0"/>
        <v>ANKARA-Federasyon Deneme Atletizm Yarışmaları</v>
      </c>
      <c r="L14" s="118" t="str">
        <f>'100m+'!N$4</f>
        <v>14 Haziran 2014 - 16.40</v>
      </c>
      <c r="M14" s="116" t="s">
        <v>273</v>
      </c>
    </row>
    <row r="15" spans="1:13" s="108" customFormat="1" ht="26.25" customHeight="1">
      <c r="A15" s="110">
        <v>13</v>
      </c>
      <c r="B15" s="120" t="s">
        <v>195</v>
      </c>
      <c r="C15" s="111">
        <f>'100m+'!C20</f>
        <v>0</v>
      </c>
      <c r="D15" s="119">
        <f>'100m+'!D20</f>
        <v>0</v>
      </c>
      <c r="E15" s="119">
        <f>'100m+'!E20</f>
        <v>0</v>
      </c>
      <c r="F15" s="112">
        <f>'100m+'!F20</f>
        <v>0</v>
      </c>
      <c r="G15" s="113">
        <f>'100m+'!A20</f>
        <v>0</v>
      </c>
      <c r="H15" s="112" t="s">
        <v>133</v>
      </c>
      <c r="I15" s="114"/>
      <c r="J15" s="112" t="str">
        <f>'YARIŞMA BİLGİLERİ'!$F$21</f>
        <v>Büyük Bayanlar</v>
      </c>
      <c r="K15" s="115" t="str">
        <f t="shared" si="0"/>
        <v>ANKARA-Federasyon Deneme Atletizm Yarışmaları</v>
      </c>
      <c r="L15" s="118" t="str">
        <f>'100m+'!N$4</f>
        <v>14 Haziran 2014 - 16.40</v>
      </c>
      <c r="M15" s="116" t="s">
        <v>273</v>
      </c>
    </row>
    <row r="16" spans="1:13" s="108" customFormat="1" ht="26.25" customHeight="1">
      <c r="A16" s="110">
        <v>14</v>
      </c>
      <c r="B16" s="120" t="s">
        <v>195</v>
      </c>
      <c r="C16" s="111">
        <f>'100m+'!C21</f>
        <v>0</v>
      </c>
      <c r="D16" s="119">
        <f>'100m+'!D21</f>
        <v>0</v>
      </c>
      <c r="E16" s="119">
        <f>'100m+'!E21</f>
        <v>0</v>
      </c>
      <c r="F16" s="112">
        <f>'100m+'!F21</f>
        <v>0</v>
      </c>
      <c r="G16" s="113">
        <f>'100m+'!A21</f>
        <v>0</v>
      </c>
      <c r="H16" s="112" t="s">
        <v>133</v>
      </c>
      <c r="I16" s="114"/>
      <c r="J16" s="112" t="str">
        <f>'YARIŞMA BİLGİLERİ'!$F$21</f>
        <v>Büyük Bayanlar</v>
      </c>
      <c r="K16" s="115" t="str">
        <f t="shared" si="0"/>
        <v>ANKARA-Federasyon Deneme Atletizm Yarışmaları</v>
      </c>
      <c r="L16" s="118" t="str">
        <f>'100m+'!N$4</f>
        <v>14 Haziran 2014 - 16.40</v>
      </c>
      <c r="M16" s="116" t="s">
        <v>273</v>
      </c>
    </row>
    <row r="17" spans="1:13" s="108" customFormat="1" ht="26.25" customHeight="1">
      <c r="A17" s="110">
        <v>15</v>
      </c>
      <c r="B17" s="120" t="s">
        <v>195</v>
      </c>
      <c r="C17" s="111">
        <f>'100m+'!C22</f>
        <v>0</v>
      </c>
      <c r="D17" s="119">
        <f>'100m+'!D22</f>
        <v>0</v>
      </c>
      <c r="E17" s="119">
        <f>'100m+'!E22</f>
        <v>0</v>
      </c>
      <c r="F17" s="112">
        <f>'100m+'!F22</f>
        <v>0</v>
      </c>
      <c r="G17" s="113">
        <f>'100m+'!A22</f>
        <v>0</v>
      </c>
      <c r="H17" s="112" t="s">
        <v>133</v>
      </c>
      <c r="I17" s="114"/>
      <c r="J17" s="112" t="str">
        <f>'YARIŞMA BİLGİLERİ'!$F$21</f>
        <v>Büyük Bayanlar</v>
      </c>
      <c r="K17" s="115" t="str">
        <f t="shared" si="0"/>
        <v>ANKARA-Federasyon Deneme Atletizm Yarışmaları</v>
      </c>
      <c r="L17" s="118" t="str">
        <f>'100m+'!N$4</f>
        <v>14 Haziran 2014 - 16.40</v>
      </c>
      <c r="M17" s="116" t="s">
        <v>273</v>
      </c>
    </row>
    <row r="18" spans="1:13" s="108" customFormat="1" ht="26.25" customHeight="1">
      <c r="A18" s="110">
        <v>16</v>
      </c>
      <c r="B18" s="120" t="s">
        <v>195</v>
      </c>
      <c r="C18" s="111">
        <f>'100m+'!C23</f>
        <v>0</v>
      </c>
      <c r="D18" s="119">
        <f>'100m+'!D23</f>
        <v>0</v>
      </c>
      <c r="E18" s="119">
        <f>'100m+'!E23</f>
        <v>0</v>
      </c>
      <c r="F18" s="112">
        <f>'100m+'!F23</f>
        <v>0</v>
      </c>
      <c r="G18" s="113">
        <f>'100m+'!A23</f>
        <v>0</v>
      </c>
      <c r="H18" s="112" t="s">
        <v>133</v>
      </c>
      <c r="I18" s="114"/>
      <c r="J18" s="112" t="str">
        <f>'YARIŞMA BİLGİLERİ'!$F$21</f>
        <v>Büyük Bayanlar</v>
      </c>
      <c r="K18" s="115" t="str">
        <f t="shared" si="0"/>
        <v>ANKARA-Federasyon Deneme Atletizm Yarışmaları</v>
      </c>
      <c r="L18" s="118" t="str">
        <f>'100m+'!N$4</f>
        <v>14 Haziran 2014 - 16.40</v>
      </c>
      <c r="M18" s="116" t="s">
        <v>273</v>
      </c>
    </row>
    <row r="19" spans="1:13" s="108" customFormat="1" ht="26.25" customHeight="1">
      <c r="A19" s="110">
        <v>17</v>
      </c>
      <c r="B19" s="120" t="s">
        <v>195</v>
      </c>
      <c r="C19" s="111">
        <f>'100m+'!C24</f>
        <v>0</v>
      </c>
      <c r="D19" s="119">
        <f>'100m+'!D24</f>
        <v>0</v>
      </c>
      <c r="E19" s="119">
        <f>'100m+'!E24</f>
        <v>0</v>
      </c>
      <c r="F19" s="112">
        <f>'100m+'!F24</f>
        <v>0</v>
      </c>
      <c r="G19" s="113">
        <f>'100m+'!A24</f>
        <v>0</v>
      </c>
      <c r="H19" s="112" t="s">
        <v>133</v>
      </c>
      <c r="I19" s="118"/>
      <c r="J19" s="112" t="str">
        <f>'YARIŞMA BİLGİLERİ'!$F$21</f>
        <v>Büyük Bayanlar</v>
      </c>
      <c r="K19" s="115" t="str">
        <f t="shared" si="0"/>
        <v>ANKARA-Federasyon Deneme Atletizm Yarışmaları</v>
      </c>
      <c r="L19" s="118" t="str">
        <f>'100m+'!N$4</f>
        <v>14 Haziran 2014 - 16.40</v>
      </c>
      <c r="M19" s="116" t="s">
        <v>273</v>
      </c>
    </row>
    <row r="20" spans="1:13" s="108" customFormat="1" ht="26.25" customHeight="1">
      <c r="A20" s="110">
        <v>18</v>
      </c>
      <c r="B20" s="120" t="s">
        <v>195</v>
      </c>
      <c r="C20" s="111">
        <f>'100m+'!C25</f>
        <v>0</v>
      </c>
      <c r="D20" s="119">
        <f>'100m+'!D25</f>
        <v>0</v>
      </c>
      <c r="E20" s="119">
        <f>'100m+'!E25</f>
        <v>0</v>
      </c>
      <c r="F20" s="112">
        <f>'100m+'!F25</f>
        <v>0</v>
      </c>
      <c r="G20" s="113">
        <f>'100m+'!A25</f>
        <v>0</v>
      </c>
      <c r="H20" s="112" t="s">
        <v>133</v>
      </c>
      <c r="I20" s="118"/>
      <c r="J20" s="112" t="str">
        <f>'YARIŞMA BİLGİLERİ'!$F$21</f>
        <v>Büyük Bayanlar</v>
      </c>
      <c r="K20" s="115" t="str">
        <f t="shared" si="0"/>
        <v>ANKARA-Federasyon Deneme Atletizm Yarışmaları</v>
      </c>
      <c r="L20" s="118" t="str">
        <f>'100m+'!N$4</f>
        <v>14 Haziran 2014 - 16.40</v>
      </c>
      <c r="M20" s="116" t="s">
        <v>273</v>
      </c>
    </row>
    <row r="21" spans="1:13" s="108" customFormat="1" ht="26.25" customHeight="1">
      <c r="A21" s="110">
        <v>19</v>
      </c>
      <c r="B21" s="120" t="s">
        <v>195</v>
      </c>
      <c r="C21" s="111">
        <f>'100m+'!C36</f>
        <v>0</v>
      </c>
      <c r="D21" s="119">
        <f>'100m+'!D36</f>
        <v>0</v>
      </c>
      <c r="E21" s="119">
        <f>'100m+'!E36</f>
        <v>0</v>
      </c>
      <c r="F21" s="112">
        <f>'100m+'!F36</f>
        <v>0</v>
      </c>
      <c r="G21" s="113">
        <f>'100m+'!A36</f>
        <v>0</v>
      </c>
      <c r="H21" s="112" t="s">
        <v>133</v>
      </c>
      <c r="I21" s="118"/>
      <c r="J21" s="112" t="str">
        <f>'YARIŞMA BİLGİLERİ'!$F$21</f>
        <v>Büyük Bayanlar</v>
      </c>
      <c r="K21" s="115" t="str">
        <f t="shared" si="0"/>
        <v>ANKARA-Federasyon Deneme Atletizm Yarışmaları</v>
      </c>
      <c r="L21" s="118" t="str">
        <f>'100m+'!N$4</f>
        <v>14 Haziran 2014 - 16.40</v>
      </c>
      <c r="M21" s="116" t="s">
        <v>273</v>
      </c>
    </row>
    <row r="22" spans="1:13" s="108" customFormat="1" ht="26.25" customHeight="1">
      <c r="A22" s="110">
        <v>20</v>
      </c>
      <c r="B22" s="120" t="s">
        <v>195</v>
      </c>
      <c r="C22" s="111">
        <f>'100m+'!C37</f>
        <v>0</v>
      </c>
      <c r="D22" s="119">
        <f>'100m+'!D37</f>
        <v>0</v>
      </c>
      <c r="E22" s="119">
        <f>'100m+'!E37</f>
        <v>0</v>
      </c>
      <c r="F22" s="112">
        <f>'100m+'!F37</f>
        <v>0</v>
      </c>
      <c r="G22" s="113">
        <f>'100m+'!A37</f>
        <v>0</v>
      </c>
      <c r="H22" s="112" t="s">
        <v>133</v>
      </c>
      <c r="I22" s="118"/>
      <c r="J22" s="112" t="str">
        <f>'YARIŞMA BİLGİLERİ'!$F$21</f>
        <v>Büyük Bayanlar</v>
      </c>
      <c r="K22" s="115" t="str">
        <f t="shared" si="0"/>
        <v>ANKARA-Federasyon Deneme Atletizm Yarışmaları</v>
      </c>
      <c r="L22" s="118" t="str">
        <f>'100m+'!N$4</f>
        <v>14 Haziran 2014 - 16.40</v>
      </c>
      <c r="M22" s="116" t="s">
        <v>273</v>
      </c>
    </row>
    <row r="23" spans="1:13" s="108" customFormat="1" ht="26.25" customHeight="1">
      <c r="A23" s="110">
        <v>21</v>
      </c>
      <c r="B23" s="120" t="s">
        <v>195</v>
      </c>
      <c r="C23" s="111">
        <f>'100m+'!C38</f>
        <v>0</v>
      </c>
      <c r="D23" s="119">
        <f>'100m+'!D38</f>
        <v>0</v>
      </c>
      <c r="E23" s="119">
        <f>'100m+'!E38</f>
        <v>0</v>
      </c>
      <c r="F23" s="112">
        <f>'100m+'!F38</f>
        <v>0</v>
      </c>
      <c r="G23" s="113">
        <f>'100m+'!A38</f>
        <v>0</v>
      </c>
      <c r="H23" s="112" t="s">
        <v>133</v>
      </c>
      <c r="I23" s="118"/>
      <c r="J23" s="112" t="str">
        <f>'YARIŞMA BİLGİLERİ'!$F$21</f>
        <v>Büyük Bayanlar</v>
      </c>
      <c r="K23" s="115" t="str">
        <f t="shared" si="0"/>
        <v>ANKARA-Federasyon Deneme Atletizm Yarışmaları</v>
      </c>
      <c r="L23" s="118" t="str">
        <f>'100m+'!N$4</f>
        <v>14 Haziran 2014 - 16.40</v>
      </c>
      <c r="M23" s="116" t="s">
        <v>273</v>
      </c>
    </row>
    <row r="24" spans="1:13" s="108" customFormat="1" ht="26.25" customHeight="1">
      <c r="A24" s="110">
        <v>22</v>
      </c>
      <c r="B24" s="120" t="s">
        <v>195</v>
      </c>
      <c r="C24" s="111">
        <f>'100m+'!C39</f>
        <v>0</v>
      </c>
      <c r="D24" s="119">
        <f>'100m+'!D39</f>
        <v>0</v>
      </c>
      <c r="E24" s="119">
        <f>'100m+'!E39</f>
        <v>0</v>
      </c>
      <c r="F24" s="112">
        <f>'100m+'!F39</f>
        <v>0</v>
      </c>
      <c r="G24" s="113">
        <f>'100m+'!A39</f>
        <v>0</v>
      </c>
      <c r="H24" s="112" t="s">
        <v>133</v>
      </c>
      <c r="I24" s="118"/>
      <c r="J24" s="112" t="str">
        <f>'YARIŞMA BİLGİLERİ'!$F$21</f>
        <v>Büyük Bayanlar</v>
      </c>
      <c r="K24" s="115" t="str">
        <f t="shared" si="0"/>
        <v>ANKARA-Federasyon Deneme Atletizm Yarışmaları</v>
      </c>
      <c r="L24" s="118" t="str">
        <f>'100m+'!N$4</f>
        <v>14 Haziran 2014 - 16.40</v>
      </c>
      <c r="M24" s="116" t="s">
        <v>273</v>
      </c>
    </row>
    <row r="25" spans="1:13" s="108" customFormat="1" ht="26.25" customHeight="1">
      <c r="A25" s="110">
        <v>23</v>
      </c>
      <c r="B25" s="120" t="s">
        <v>195</v>
      </c>
      <c r="C25" s="111">
        <f>'100m+'!C40</f>
        <v>0</v>
      </c>
      <c r="D25" s="119">
        <f>'100m+'!D40</f>
        <v>0</v>
      </c>
      <c r="E25" s="119">
        <f>'100m+'!E40</f>
        <v>0</v>
      </c>
      <c r="F25" s="112">
        <f>'100m+'!F40</f>
        <v>0</v>
      </c>
      <c r="G25" s="113">
        <f>'100m+'!A40</f>
        <v>0</v>
      </c>
      <c r="H25" s="112" t="s">
        <v>133</v>
      </c>
      <c r="I25" s="118"/>
      <c r="J25" s="112" t="str">
        <f>'YARIŞMA BİLGİLERİ'!$F$21</f>
        <v>Büyük Bayanlar</v>
      </c>
      <c r="K25" s="115" t="str">
        <f t="shared" si="0"/>
        <v>ANKARA-Federasyon Deneme Atletizm Yarışmaları</v>
      </c>
      <c r="L25" s="118" t="str">
        <f>'100m+'!N$4</f>
        <v>14 Haziran 2014 - 16.40</v>
      </c>
      <c r="M25" s="116" t="s">
        <v>273</v>
      </c>
    </row>
    <row r="26" spans="1:13" s="108" customFormat="1" ht="26.25" customHeight="1">
      <c r="A26" s="110">
        <v>24</v>
      </c>
      <c r="B26" s="120" t="s">
        <v>195</v>
      </c>
      <c r="C26" s="111">
        <f>'100m+'!C41</f>
        <v>0</v>
      </c>
      <c r="D26" s="119">
        <f>'100m+'!D41</f>
        <v>0</v>
      </c>
      <c r="E26" s="119">
        <f>'100m+'!E41</f>
        <v>0</v>
      </c>
      <c r="F26" s="112">
        <f>'100m+'!F41</f>
        <v>0</v>
      </c>
      <c r="G26" s="113">
        <f>'100m+'!A41</f>
        <v>0</v>
      </c>
      <c r="H26" s="112" t="s">
        <v>133</v>
      </c>
      <c r="I26" s="118"/>
      <c r="J26" s="112" t="str">
        <f>'YARIŞMA BİLGİLERİ'!$F$21</f>
        <v>Büyük Bayanlar</v>
      </c>
      <c r="K26" s="115" t="str">
        <f t="shared" si="0"/>
        <v>ANKARA-Federasyon Deneme Atletizm Yarışmaları</v>
      </c>
      <c r="L26" s="118" t="str">
        <f>'100m+'!N$4</f>
        <v>14 Haziran 2014 - 16.40</v>
      </c>
      <c r="M26" s="116" t="s">
        <v>273</v>
      </c>
    </row>
    <row r="27" spans="1:13" s="108" customFormat="1" ht="26.25" customHeight="1">
      <c r="A27" s="110">
        <v>25</v>
      </c>
      <c r="B27" s="120" t="s">
        <v>195</v>
      </c>
      <c r="C27" s="111">
        <f>'100m+'!C42</f>
        <v>0</v>
      </c>
      <c r="D27" s="119">
        <f>'100m+'!D42</f>
        <v>0</v>
      </c>
      <c r="E27" s="119">
        <f>'100m+'!E42</f>
        <v>0</v>
      </c>
      <c r="F27" s="112">
        <f>'100m+'!F42</f>
        <v>0</v>
      </c>
      <c r="G27" s="113">
        <f>'100m+'!A42</f>
        <v>0</v>
      </c>
      <c r="H27" s="112" t="s">
        <v>133</v>
      </c>
      <c r="I27" s="118"/>
      <c r="J27" s="112" t="str">
        <f>'YARIŞMA BİLGİLERİ'!$F$21</f>
        <v>Büyük Bayanlar</v>
      </c>
      <c r="K27" s="115" t="str">
        <f t="shared" si="0"/>
        <v>ANKARA-Federasyon Deneme Atletizm Yarışmaları</v>
      </c>
      <c r="L27" s="118" t="str">
        <f>'100m+'!N$4</f>
        <v>14 Haziran 2014 - 16.40</v>
      </c>
      <c r="M27" s="116" t="s">
        <v>273</v>
      </c>
    </row>
    <row r="28" spans="1:13" s="108" customFormat="1" ht="26.25" customHeight="1">
      <c r="A28" s="110">
        <v>26</v>
      </c>
      <c r="B28" s="120" t="s">
        <v>195</v>
      </c>
      <c r="C28" s="111">
        <f>'100m+'!C43</f>
        <v>0</v>
      </c>
      <c r="D28" s="119">
        <f>'100m+'!D43</f>
        <v>0</v>
      </c>
      <c r="E28" s="119">
        <f>'100m+'!E43</f>
        <v>0</v>
      </c>
      <c r="F28" s="112">
        <f>'100m+'!F43</f>
        <v>0</v>
      </c>
      <c r="G28" s="113">
        <f>'100m+'!A43</f>
        <v>0</v>
      </c>
      <c r="H28" s="112" t="s">
        <v>133</v>
      </c>
      <c r="I28" s="118"/>
      <c r="J28" s="112" t="str">
        <f>'YARIŞMA BİLGİLERİ'!$F$21</f>
        <v>Büyük Bayanlar</v>
      </c>
      <c r="K28" s="115" t="str">
        <f t="shared" si="0"/>
        <v>ANKARA-Federasyon Deneme Atletizm Yarışmaları</v>
      </c>
      <c r="L28" s="118" t="str">
        <f>'100m+'!N$4</f>
        <v>14 Haziran 2014 - 16.40</v>
      </c>
      <c r="M28" s="116" t="s">
        <v>273</v>
      </c>
    </row>
    <row r="29" spans="1:13" s="108" customFormat="1" ht="26.25" customHeight="1">
      <c r="A29" s="110">
        <v>27</v>
      </c>
      <c r="B29" s="120" t="s">
        <v>195</v>
      </c>
      <c r="C29" s="111">
        <f>'100m+'!C44</f>
        <v>0</v>
      </c>
      <c r="D29" s="119">
        <f>'100m+'!D44</f>
        <v>0</v>
      </c>
      <c r="E29" s="119">
        <f>'100m+'!E44</f>
        <v>0</v>
      </c>
      <c r="F29" s="112">
        <f>'100m+'!F44</f>
        <v>0</v>
      </c>
      <c r="G29" s="113">
        <f>'100m+'!A44</f>
        <v>0</v>
      </c>
      <c r="H29" s="112" t="s">
        <v>133</v>
      </c>
      <c r="I29" s="118"/>
      <c r="J29" s="112" t="str">
        <f>'YARIŞMA BİLGİLERİ'!$F$21</f>
        <v>Büyük Bayanlar</v>
      </c>
      <c r="K29" s="115" t="str">
        <f t="shared" si="0"/>
        <v>ANKARA-Federasyon Deneme Atletizm Yarışmaları</v>
      </c>
      <c r="L29" s="118" t="str">
        <f>'100m+'!N$4</f>
        <v>14 Haziran 2014 - 16.40</v>
      </c>
      <c r="M29" s="116" t="s">
        <v>273</v>
      </c>
    </row>
    <row r="30" spans="1:13" s="108" customFormat="1" ht="26.25" customHeight="1">
      <c r="A30" s="110">
        <v>28</v>
      </c>
      <c r="B30" s="120" t="s">
        <v>195</v>
      </c>
      <c r="C30" s="111">
        <f>'100m+'!C45</f>
        <v>0</v>
      </c>
      <c r="D30" s="119">
        <f>'100m+'!D45</f>
        <v>0</v>
      </c>
      <c r="E30" s="119">
        <f>'100m+'!E45</f>
        <v>0</v>
      </c>
      <c r="F30" s="112">
        <f>'100m+'!F45</f>
        <v>0</v>
      </c>
      <c r="G30" s="113">
        <f>'100m+'!A45</f>
        <v>0</v>
      </c>
      <c r="H30" s="112" t="s">
        <v>133</v>
      </c>
      <c r="I30" s="118"/>
      <c r="J30" s="112" t="str">
        <f>'YARIŞMA BİLGİLERİ'!$F$21</f>
        <v>Büyük Bayanlar</v>
      </c>
      <c r="K30" s="115" t="str">
        <f t="shared" si="0"/>
        <v>ANKARA-Federasyon Deneme Atletizm Yarışmaları</v>
      </c>
      <c r="L30" s="118" t="str">
        <f>'100m+'!N$4</f>
        <v>14 Haziran 2014 - 16.40</v>
      </c>
      <c r="M30" s="116" t="s">
        <v>273</v>
      </c>
    </row>
    <row r="31" spans="1:13" s="108" customFormat="1" ht="26.25" customHeight="1">
      <c r="A31" s="110">
        <v>83</v>
      </c>
      <c r="B31" s="156" t="s">
        <v>224</v>
      </c>
      <c r="C31" s="158" t="e">
        <f>#REF!</f>
        <v>#REF!</v>
      </c>
      <c r="D31" s="160" t="e">
        <f>#REF!</f>
        <v>#REF!</v>
      </c>
      <c r="E31" s="160" t="e">
        <f>#REF!</f>
        <v>#REF!</v>
      </c>
      <c r="F31" s="161" t="e">
        <f>#REF!</f>
        <v>#REF!</v>
      </c>
      <c r="G31" s="159" t="e">
        <f>#REF!</f>
        <v>#REF!</v>
      </c>
      <c r="H31" s="118" t="s">
        <v>314</v>
      </c>
      <c r="I31" s="186"/>
      <c r="J31" s="112" t="str">
        <f>'YARIŞMA BİLGİLERİ'!$F$21</f>
        <v>Büyük Bayanlar</v>
      </c>
      <c r="K31" s="187" t="str">
        <f t="shared" si="0"/>
        <v>ANKARA-Federasyon Deneme Atletizm Yarışmaları</v>
      </c>
      <c r="L31" s="116" t="e">
        <f>#REF!</f>
        <v>#REF!</v>
      </c>
      <c r="M31" s="116" t="s">
        <v>273</v>
      </c>
    </row>
    <row r="32" spans="1:13" s="108" customFormat="1" ht="26.25" customHeight="1">
      <c r="A32" s="110">
        <v>84</v>
      </c>
      <c r="B32" s="156" t="s">
        <v>224</v>
      </c>
      <c r="C32" s="158" t="e">
        <f>#REF!</f>
        <v>#REF!</v>
      </c>
      <c r="D32" s="160" t="e">
        <f>#REF!</f>
        <v>#REF!</v>
      </c>
      <c r="E32" s="160" t="e">
        <f>#REF!</f>
        <v>#REF!</v>
      </c>
      <c r="F32" s="161" t="e">
        <f>#REF!</f>
        <v>#REF!</v>
      </c>
      <c r="G32" s="159" t="e">
        <f>#REF!</f>
        <v>#REF!</v>
      </c>
      <c r="H32" s="118" t="s">
        <v>314</v>
      </c>
      <c r="I32" s="186"/>
      <c r="J32" s="112" t="str">
        <f>'YARIŞMA BİLGİLERİ'!$F$21</f>
        <v>Büyük Bayanlar</v>
      </c>
      <c r="K32" s="187" t="str">
        <f t="shared" si="0"/>
        <v>ANKARA-Federasyon Deneme Atletizm Yarışmaları</v>
      </c>
      <c r="L32" s="116" t="e">
        <f>#REF!</f>
        <v>#REF!</v>
      </c>
      <c r="M32" s="116" t="s">
        <v>273</v>
      </c>
    </row>
    <row r="33" spans="1:13" s="108" customFormat="1" ht="26.25" customHeight="1">
      <c r="A33" s="110">
        <v>85</v>
      </c>
      <c r="B33" s="156" t="s">
        <v>224</v>
      </c>
      <c r="C33" s="158" t="e">
        <f>#REF!</f>
        <v>#REF!</v>
      </c>
      <c r="D33" s="160" t="e">
        <f>#REF!</f>
        <v>#REF!</v>
      </c>
      <c r="E33" s="160" t="e">
        <f>#REF!</f>
        <v>#REF!</v>
      </c>
      <c r="F33" s="161" t="e">
        <f>#REF!</f>
        <v>#REF!</v>
      </c>
      <c r="G33" s="159" t="e">
        <f>#REF!</f>
        <v>#REF!</v>
      </c>
      <c r="H33" s="118" t="s">
        <v>314</v>
      </c>
      <c r="I33" s="186"/>
      <c r="J33" s="112" t="str">
        <f>'YARIŞMA BİLGİLERİ'!$F$21</f>
        <v>Büyük Bayanlar</v>
      </c>
      <c r="K33" s="187" t="str">
        <f t="shared" si="0"/>
        <v>ANKARA-Federasyon Deneme Atletizm Yarışmaları</v>
      </c>
      <c r="L33" s="116" t="e">
        <f>#REF!</f>
        <v>#REF!</v>
      </c>
      <c r="M33" s="116" t="s">
        <v>273</v>
      </c>
    </row>
    <row r="34" spans="1:13" s="108" customFormat="1" ht="26.25" customHeight="1">
      <c r="A34" s="110">
        <v>86</v>
      </c>
      <c r="B34" s="156" t="s">
        <v>224</v>
      </c>
      <c r="C34" s="158" t="e">
        <f>#REF!</f>
        <v>#REF!</v>
      </c>
      <c r="D34" s="160" t="e">
        <f>#REF!</f>
        <v>#REF!</v>
      </c>
      <c r="E34" s="160" t="e">
        <f>#REF!</f>
        <v>#REF!</v>
      </c>
      <c r="F34" s="161" t="e">
        <f>#REF!</f>
        <v>#REF!</v>
      </c>
      <c r="G34" s="159" t="e">
        <f>#REF!</f>
        <v>#REF!</v>
      </c>
      <c r="H34" s="118" t="s">
        <v>314</v>
      </c>
      <c r="I34" s="186"/>
      <c r="J34" s="112" t="str">
        <f>'YARIŞMA BİLGİLERİ'!$F$21</f>
        <v>Büyük Bayanlar</v>
      </c>
      <c r="K34" s="187" t="str">
        <f t="shared" si="0"/>
        <v>ANKARA-Federasyon Deneme Atletizm Yarışmaları</v>
      </c>
      <c r="L34" s="116" t="e">
        <f>#REF!</f>
        <v>#REF!</v>
      </c>
      <c r="M34" s="116" t="s">
        <v>273</v>
      </c>
    </row>
    <row r="35" spans="1:13" s="108" customFormat="1" ht="26.25" customHeight="1">
      <c r="A35" s="110">
        <v>87</v>
      </c>
      <c r="B35" s="156" t="s">
        <v>224</v>
      </c>
      <c r="C35" s="158" t="e">
        <f>#REF!</f>
        <v>#REF!</v>
      </c>
      <c r="D35" s="160" t="e">
        <f>#REF!</f>
        <v>#REF!</v>
      </c>
      <c r="E35" s="160" t="e">
        <f>#REF!</f>
        <v>#REF!</v>
      </c>
      <c r="F35" s="161" t="e">
        <f>#REF!</f>
        <v>#REF!</v>
      </c>
      <c r="G35" s="159" t="e">
        <f>#REF!</f>
        <v>#REF!</v>
      </c>
      <c r="H35" s="118" t="s">
        <v>314</v>
      </c>
      <c r="I35" s="186"/>
      <c r="J35" s="112" t="str">
        <f>'YARIŞMA BİLGİLERİ'!$F$21</f>
        <v>Büyük Bayanlar</v>
      </c>
      <c r="K35" s="187" t="str">
        <f t="shared" si="0"/>
        <v>ANKARA-Federasyon Deneme Atletizm Yarışmaları</v>
      </c>
      <c r="L35" s="116" t="e">
        <f>#REF!</f>
        <v>#REF!</v>
      </c>
      <c r="M35" s="116" t="s">
        <v>273</v>
      </c>
    </row>
    <row r="36" spans="1:13" s="108" customFormat="1" ht="26.25" customHeight="1">
      <c r="A36" s="110">
        <v>88</v>
      </c>
      <c r="B36" s="156" t="s">
        <v>224</v>
      </c>
      <c r="C36" s="158" t="e">
        <f>#REF!</f>
        <v>#REF!</v>
      </c>
      <c r="D36" s="160" t="e">
        <f>#REF!</f>
        <v>#REF!</v>
      </c>
      <c r="E36" s="160" t="e">
        <f>#REF!</f>
        <v>#REF!</v>
      </c>
      <c r="F36" s="161" t="e">
        <f>#REF!</f>
        <v>#REF!</v>
      </c>
      <c r="G36" s="159" t="e">
        <f>#REF!</f>
        <v>#REF!</v>
      </c>
      <c r="H36" s="118" t="s">
        <v>314</v>
      </c>
      <c r="I36" s="186"/>
      <c r="J36" s="112" t="str">
        <f>'YARIŞMA BİLGİLERİ'!$F$21</f>
        <v>Büyük Bayanlar</v>
      </c>
      <c r="K36" s="187" t="str">
        <f t="shared" si="0"/>
        <v>ANKARA-Federasyon Deneme Atletizm Yarışmaları</v>
      </c>
      <c r="L36" s="116" t="e">
        <f>#REF!</f>
        <v>#REF!</v>
      </c>
      <c r="M36" s="116" t="s">
        <v>273</v>
      </c>
    </row>
    <row r="37" spans="1:13" s="108" customFormat="1" ht="26.25" customHeight="1">
      <c r="A37" s="110">
        <v>89</v>
      </c>
      <c r="B37" s="156" t="s">
        <v>224</v>
      </c>
      <c r="C37" s="158" t="e">
        <f>#REF!</f>
        <v>#REF!</v>
      </c>
      <c r="D37" s="160" t="e">
        <f>#REF!</f>
        <v>#REF!</v>
      </c>
      <c r="E37" s="160" t="e">
        <f>#REF!</f>
        <v>#REF!</v>
      </c>
      <c r="F37" s="161" t="e">
        <f>#REF!</f>
        <v>#REF!</v>
      </c>
      <c r="G37" s="159" t="e">
        <f>#REF!</f>
        <v>#REF!</v>
      </c>
      <c r="H37" s="118" t="s">
        <v>314</v>
      </c>
      <c r="I37" s="186"/>
      <c r="J37" s="112" t="str">
        <f>'YARIŞMA BİLGİLERİ'!$F$21</f>
        <v>Büyük Bayanlar</v>
      </c>
      <c r="K37" s="187" t="str">
        <f t="shared" si="0"/>
        <v>ANKARA-Federasyon Deneme Atletizm Yarışmaları</v>
      </c>
      <c r="L37" s="116" t="e">
        <f>#REF!</f>
        <v>#REF!</v>
      </c>
      <c r="M37" s="116" t="s">
        <v>273</v>
      </c>
    </row>
    <row r="38" spans="1:13" s="108" customFormat="1" ht="26.25" customHeight="1">
      <c r="A38" s="110">
        <v>90</v>
      </c>
      <c r="B38" s="156" t="s">
        <v>224</v>
      </c>
      <c r="C38" s="158" t="e">
        <f>#REF!</f>
        <v>#REF!</v>
      </c>
      <c r="D38" s="160" t="e">
        <f>#REF!</f>
        <v>#REF!</v>
      </c>
      <c r="E38" s="160" t="e">
        <f>#REF!</f>
        <v>#REF!</v>
      </c>
      <c r="F38" s="161" t="e">
        <f>#REF!</f>
        <v>#REF!</v>
      </c>
      <c r="G38" s="159" t="e">
        <f>#REF!</f>
        <v>#REF!</v>
      </c>
      <c r="H38" s="118" t="s">
        <v>314</v>
      </c>
      <c r="I38" s="186"/>
      <c r="J38" s="112" t="str">
        <f>'YARIŞMA BİLGİLERİ'!$F$21</f>
        <v>Büyük Bayanlar</v>
      </c>
      <c r="K38" s="187" t="str">
        <f t="shared" si="0"/>
        <v>ANKARA-Federasyon Deneme Atletizm Yarışmaları</v>
      </c>
      <c r="L38" s="116" t="e">
        <f>#REF!</f>
        <v>#REF!</v>
      </c>
      <c r="M38" s="116" t="s">
        <v>273</v>
      </c>
    </row>
    <row r="39" spans="1:13" s="108" customFormat="1" ht="26.25" customHeight="1">
      <c r="A39" s="110">
        <v>91</v>
      </c>
      <c r="B39" s="156" t="s">
        <v>224</v>
      </c>
      <c r="C39" s="158" t="e">
        <f>#REF!</f>
        <v>#REF!</v>
      </c>
      <c r="D39" s="160" t="e">
        <f>#REF!</f>
        <v>#REF!</v>
      </c>
      <c r="E39" s="160" t="e">
        <f>#REF!</f>
        <v>#REF!</v>
      </c>
      <c r="F39" s="161" t="e">
        <f>#REF!</f>
        <v>#REF!</v>
      </c>
      <c r="G39" s="159" t="e">
        <f>#REF!</f>
        <v>#REF!</v>
      </c>
      <c r="H39" s="118" t="s">
        <v>314</v>
      </c>
      <c r="I39" s="186"/>
      <c r="J39" s="112" t="str">
        <f>'YARIŞMA BİLGİLERİ'!$F$21</f>
        <v>Büyük Bayanlar</v>
      </c>
      <c r="K39" s="187" t="str">
        <f t="shared" si="0"/>
        <v>ANKARA-Federasyon Deneme Atletizm Yarışmaları</v>
      </c>
      <c r="L39" s="116" t="e">
        <f>#REF!</f>
        <v>#REF!</v>
      </c>
      <c r="M39" s="116" t="s">
        <v>273</v>
      </c>
    </row>
    <row r="40" spans="1:13" s="108" customFormat="1" ht="26.25" customHeight="1">
      <c r="A40" s="110">
        <v>92</v>
      </c>
      <c r="B40" s="156" t="s">
        <v>224</v>
      </c>
      <c r="C40" s="158" t="e">
        <f>#REF!</f>
        <v>#REF!</v>
      </c>
      <c r="D40" s="160" t="e">
        <f>#REF!</f>
        <v>#REF!</v>
      </c>
      <c r="E40" s="160" t="e">
        <f>#REF!</f>
        <v>#REF!</v>
      </c>
      <c r="F40" s="161" t="e">
        <f>#REF!</f>
        <v>#REF!</v>
      </c>
      <c r="G40" s="159" t="e">
        <f>#REF!</f>
        <v>#REF!</v>
      </c>
      <c r="H40" s="118" t="s">
        <v>314</v>
      </c>
      <c r="I40" s="186"/>
      <c r="J40" s="112" t="str">
        <f>'YARIŞMA BİLGİLERİ'!$F$21</f>
        <v>Büyük Bayanlar</v>
      </c>
      <c r="K40" s="187" t="str">
        <f t="shared" si="0"/>
        <v>ANKARA-Federasyon Deneme Atletizm Yarışmaları</v>
      </c>
      <c r="L40" s="116" t="e">
        <f>#REF!</f>
        <v>#REF!</v>
      </c>
      <c r="M40" s="116" t="s">
        <v>273</v>
      </c>
    </row>
    <row r="41" spans="1:13" s="108" customFormat="1" ht="26.25" customHeight="1">
      <c r="A41" s="110">
        <v>93</v>
      </c>
      <c r="B41" s="156" t="s">
        <v>224</v>
      </c>
      <c r="C41" s="158" t="e">
        <f>#REF!</f>
        <v>#REF!</v>
      </c>
      <c r="D41" s="160" t="e">
        <f>#REF!</f>
        <v>#REF!</v>
      </c>
      <c r="E41" s="160" t="e">
        <f>#REF!</f>
        <v>#REF!</v>
      </c>
      <c r="F41" s="161" t="e">
        <f>#REF!</f>
        <v>#REF!</v>
      </c>
      <c r="G41" s="159" t="e">
        <f>#REF!</f>
        <v>#REF!</v>
      </c>
      <c r="H41" s="118" t="s">
        <v>314</v>
      </c>
      <c r="I41" s="186"/>
      <c r="J41" s="112" t="str">
        <f>'YARIŞMA BİLGİLERİ'!$F$21</f>
        <v>Büyük Bayanlar</v>
      </c>
      <c r="K41" s="187" t="str">
        <f t="shared" si="0"/>
        <v>ANKARA-Federasyon Deneme Atletizm Yarışmaları</v>
      </c>
      <c r="L41" s="116" t="e">
        <f>#REF!</f>
        <v>#REF!</v>
      </c>
      <c r="M41" s="116" t="s">
        <v>273</v>
      </c>
    </row>
    <row r="42" spans="1:13" s="108" customFormat="1" ht="26.25" customHeight="1">
      <c r="A42" s="110">
        <v>94</v>
      </c>
      <c r="B42" s="156" t="s">
        <v>224</v>
      </c>
      <c r="C42" s="158" t="e">
        <f>#REF!</f>
        <v>#REF!</v>
      </c>
      <c r="D42" s="160" t="e">
        <f>#REF!</f>
        <v>#REF!</v>
      </c>
      <c r="E42" s="160" t="e">
        <f>#REF!</f>
        <v>#REF!</v>
      </c>
      <c r="F42" s="161" t="e">
        <f>#REF!</f>
        <v>#REF!</v>
      </c>
      <c r="G42" s="159" t="e">
        <f>#REF!</f>
        <v>#REF!</v>
      </c>
      <c r="H42" s="118" t="s">
        <v>314</v>
      </c>
      <c r="I42" s="186"/>
      <c r="J42" s="112" t="str">
        <f>'YARIŞMA BİLGİLERİ'!$F$21</f>
        <v>Büyük Bayanlar</v>
      </c>
      <c r="K42" s="187" t="str">
        <f t="shared" si="0"/>
        <v>ANKARA-Federasyon Deneme Atletizm Yarışmaları</v>
      </c>
      <c r="L42" s="116" t="e">
        <f>#REF!</f>
        <v>#REF!</v>
      </c>
      <c r="M42" s="116" t="s">
        <v>273</v>
      </c>
    </row>
    <row r="43" spans="1:13" s="108" customFormat="1" ht="26.25" customHeight="1">
      <c r="A43" s="110">
        <v>95</v>
      </c>
      <c r="B43" s="156" t="s">
        <v>224</v>
      </c>
      <c r="C43" s="158" t="e">
        <f>#REF!</f>
        <v>#REF!</v>
      </c>
      <c r="D43" s="160" t="e">
        <f>#REF!</f>
        <v>#REF!</v>
      </c>
      <c r="E43" s="160" t="e">
        <f>#REF!</f>
        <v>#REF!</v>
      </c>
      <c r="F43" s="161" t="e">
        <f>#REF!</f>
        <v>#REF!</v>
      </c>
      <c r="G43" s="159" t="e">
        <f>#REF!</f>
        <v>#REF!</v>
      </c>
      <c r="H43" s="118" t="s">
        <v>314</v>
      </c>
      <c r="I43" s="186"/>
      <c r="J43" s="112" t="str">
        <f>'YARIŞMA BİLGİLERİ'!$F$21</f>
        <v>Büyük Bayanlar</v>
      </c>
      <c r="K43" s="187" t="str">
        <f t="shared" si="0"/>
        <v>ANKARA-Federasyon Deneme Atletizm Yarışmaları</v>
      </c>
      <c r="L43" s="116" t="e">
        <f>#REF!</f>
        <v>#REF!</v>
      </c>
      <c r="M43" s="116" t="s">
        <v>273</v>
      </c>
    </row>
    <row r="44" spans="1:13" s="108" customFormat="1" ht="26.25" customHeight="1">
      <c r="A44" s="110">
        <v>96</v>
      </c>
      <c r="B44" s="156" t="s">
        <v>224</v>
      </c>
      <c r="C44" s="158" t="e">
        <f>#REF!</f>
        <v>#REF!</v>
      </c>
      <c r="D44" s="160" t="e">
        <f>#REF!</f>
        <v>#REF!</v>
      </c>
      <c r="E44" s="160" t="e">
        <f>#REF!</f>
        <v>#REF!</v>
      </c>
      <c r="F44" s="161" t="e">
        <f>#REF!</f>
        <v>#REF!</v>
      </c>
      <c r="G44" s="159" t="e">
        <f>#REF!</f>
        <v>#REF!</v>
      </c>
      <c r="H44" s="118" t="s">
        <v>314</v>
      </c>
      <c r="I44" s="186"/>
      <c r="J44" s="112" t="str">
        <f>'YARIŞMA BİLGİLERİ'!$F$21</f>
        <v>Büyük Bayanlar</v>
      </c>
      <c r="K44" s="187" t="str">
        <f t="shared" si="0"/>
        <v>ANKARA-Federasyon Deneme Atletizm Yarışmaları</v>
      </c>
      <c r="L44" s="116" t="e">
        <f>#REF!</f>
        <v>#REF!</v>
      </c>
      <c r="M44" s="116" t="s">
        <v>273</v>
      </c>
    </row>
    <row r="45" spans="1:13" s="108" customFormat="1" ht="26.25" customHeight="1">
      <c r="A45" s="110">
        <v>97</v>
      </c>
      <c r="B45" s="156" t="s">
        <v>224</v>
      </c>
      <c r="C45" s="158" t="e">
        <f>#REF!</f>
        <v>#REF!</v>
      </c>
      <c r="D45" s="160" t="e">
        <f>#REF!</f>
        <v>#REF!</v>
      </c>
      <c r="E45" s="160" t="e">
        <f>#REF!</f>
        <v>#REF!</v>
      </c>
      <c r="F45" s="161" t="e">
        <f>#REF!</f>
        <v>#REF!</v>
      </c>
      <c r="G45" s="159" t="e">
        <f>#REF!</f>
        <v>#REF!</v>
      </c>
      <c r="H45" s="118" t="s">
        <v>314</v>
      </c>
      <c r="I45" s="186"/>
      <c r="J45" s="112" t="str">
        <f>'YARIŞMA BİLGİLERİ'!$F$21</f>
        <v>Büyük Bayanlar</v>
      </c>
      <c r="K45" s="187" t="str">
        <f t="shared" si="0"/>
        <v>ANKARA-Federasyon Deneme Atletizm Yarışmaları</v>
      </c>
      <c r="L45" s="116" t="e">
        <f>#REF!</f>
        <v>#REF!</v>
      </c>
      <c r="M45" s="116" t="s">
        <v>273</v>
      </c>
    </row>
    <row r="46" spans="1:13" s="108" customFormat="1" ht="26.25" customHeight="1">
      <c r="A46" s="110">
        <v>98</v>
      </c>
      <c r="B46" s="156" t="s">
        <v>224</v>
      </c>
      <c r="C46" s="158" t="e">
        <f>#REF!</f>
        <v>#REF!</v>
      </c>
      <c r="D46" s="160" t="e">
        <f>#REF!</f>
        <v>#REF!</v>
      </c>
      <c r="E46" s="160" t="e">
        <f>#REF!</f>
        <v>#REF!</v>
      </c>
      <c r="F46" s="161" t="e">
        <f>#REF!</f>
        <v>#REF!</v>
      </c>
      <c r="G46" s="159" t="e">
        <f>#REF!</f>
        <v>#REF!</v>
      </c>
      <c r="H46" s="118" t="s">
        <v>314</v>
      </c>
      <c r="I46" s="186"/>
      <c r="J46" s="112" t="str">
        <f>'YARIŞMA BİLGİLERİ'!$F$21</f>
        <v>Büyük Bayanlar</v>
      </c>
      <c r="K46" s="187" t="str">
        <f t="shared" si="0"/>
        <v>ANKARA-Federasyon Deneme Atletizm Yarışmaları</v>
      </c>
      <c r="L46" s="116" t="e">
        <f>#REF!</f>
        <v>#REF!</v>
      </c>
      <c r="M46" s="116" t="s">
        <v>273</v>
      </c>
    </row>
    <row r="47" spans="1:13" s="108" customFormat="1" ht="26.25" customHeight="1">
      <c r="A47" s="110">
        <v>99</v>
      </c>
      <c r="B47" s="156" t="s">
        <v>224</v>
      </c>
      <c r="C47" s="158" t="e">
        <f>#REF!</f>
        <v>#REF!</v>
      </c>
      <c r="D47" s="160" t="e">
        <f>#REF!</f>
        <v>#REF!</v>
      </c>
      <c r="E47" s="160" t="e">
        <f>#REF!</f>
        <v>#REF!</v>
      </c>
      <c r="F47" s="161" t="e">
        <f>#REF!</f>
        <v>#REF!</v>
      </c>
      <c r="G47" s="159" t="e">
        <f>#REF!</f>
        <v>#REF!</v>
      </c>
      <c r="H47" s="118" t="s">
        <v>314</v>
      </c>
      <c r="I47" s="186"/>
      <c r="J47" s="112" t="str">
        <f>'YARIŞMA BİLGİLERİ'!$F$21</f>
        <v>Büyük Bayanlar</v>
      </c>
      <c r="K47" s="187" t="str">
        <f t="shared" si="0"/>
        <v>ANKARA-Federasyon Deneme Atletizm Yarışmaları</v>
      </c>
      <c r="L47" s="116" t="e">
        <f>#REF!</f>
        <v>#REF!</v>
      </c>
      <c r="M47" s="116" t="s">
        <v>273</v>
      </c>
    </row>
    <row r="48" spans="1:13" s="108" customFormat="1" ht="26.25" customHeight="1">
      <c r="A48" s="110">
        <v>100</v>
      </c>
      <c r="B48" s="156" t="s">
        <v>224</v>
      </c>
      <c r="C48" s="158" t="e">
        <f>#REF!</f>
        <v>#REF!</v>
      </c>
      <c r="D48" s="160" t="e">
        <f>#REF!</f>
        <v>#REF!</v>
      </c>
      <c r="E48" s="160" t="e">
        <f>#REF!</f>
        <v>#REF!</v>
      </c>
      <c r="F48" s="161" t="e">
        <f>#REF!</f>
        <v>#REF!</v>
      </c>
      <c r="G48" s="159" t="e">
        <f>#REF!</f>
        <v>#REF!</v>
      </c>
      <c r="H48" s="118" t="s">
        <v>314</v>
      </c>
      <c r="I48" s="186"/>
      <c r="J48" s="112" t="str">
        <f>'YARIŞMA BİLGİLERİ'!$F$21</f>
        <v>Büyük Bayanlar</v>
      </c>
      <c r="K48" s="187" t="str">
        <f t="shared" si="0"/>
        <v>ANKARA-Federasyon Deneme Atletizm Yarışmaları</v>
      </c>
      <c r="L48" s="116" t="e">
        <f>#REF!</f>
        <v>#REF!</v>
      </c>
      <c r="M48" s="116" t="s">
        <v>273</v>
      </c>
    </row>
    <row r="49" spans="1:13" s="108" customFormat="1" ht="26.25" customHeight="1">
      <c r="A49" s="110">
        <v>101</v>
      </c>
      <c r="B49" s="156" t="s">
        <v>224</v>
      </c>
      <c r="C49" s="158" t="e">
        <f>#REF!</f>
        <v>#REF!</v>
      </c>
      <c r="D49" s="160" t="e">
        <f>#REF!</f>
        <v>#REF!</v>
      </c>
      <c r="E49" s="160" t="e">
        <f>#REF!</f>
        <v>#REF!</v>
      </c>
      <c r="F49" s="161" t="e">
        <f>#REF!</f>
        <v>#REF!</v>
      </c>
      <c r="G49" s="159" t="e">
        <f>#REF!</f>
        <v>#REF!</v>
      </c>
      <c r="H49" s="118" t="s">
        <v>314</v>
      </c>
      <c r="I49" s="186"/>
      <c r="J49" s="112" t="str">
        <f>'YARIŞMA BİLGİLERİ'!$F$21</f>
        <v>Büyük Bayanlar</v>
      </c>
      <c r="K49" s="187" t="str">
        <f t="shared" si="0"/>
        <v>ANKARA-Federasyon Deneme Atletizm Yarışmaları</v>
      </c>
      <c r="L49" s="116" t="e">
        <f>#REF!</f>
        <v>#REF!</v>
      </c>
      <c r="M49" s="116" t="s">
        <v>273</v>
      </c>
    </row>
    <row r="50" spans="1:13" s="108" customFormat="1" ht="26.25" customHeight="1">
      <c r="A50" s="110">
        <v>102</v>
      </c>
      <c r="B50" s="156" t="s">
        <v>224</v>
      </c>
      <c r="C50" s="158" t="e">
        <f>#REF!</f>
        <v>#REF!</v>
      </c>
      <c r="D50" s="160" t="e">
        <f>#REF!</f>
        <v>#REF!</v>
      </c>
      <c r="E50" s="160" t="e">
        <f>#REF!</f>
        <v>#REF!</v>
      </c>
      <c r="F50" s="161" t="e">
        <f>#REF!</f>
        <v>#REF!</v>
      </c>
      <c r="G50" s="159" t="e">
        <f>#REF!</f>
        <v>#REF!</v>
      </c>
      <c r="H50" s="118" t="s">
        <v>314</v>
      </c>
      <c r="I50" s="186"/>
      <c r="J50" s="112" t="str">
        <f>'YARIŞMA BİLGİLERİ'!$F$21</f>
        <v>Büyük Bayanlar</v>
      </c>
      <c r="K50" s="187" t="str">
        <f t="shared" si="0"/>
        <v>ANKARA-Federasyon Deneme Atletizm Yarışmaları</v>
      </c>
      <c r="L50" s="116" t="e">
        <f>#REF!</f>
        <v>#REF!</v>
      </c>
      <c r="M50" s="116" t="s">
        <v>273</v>
      </c>
    </row>
    <row r="51" spans="1:13" s="108" customFormat="1" ht="26.25" customHeight="1">
      <c r="A51" s="110">
        <v>103</v>
      </c>
      <c r="B51" s="156" t="s">
        <v>224</v>
      </c>
      <c r="C51" s="158" t="e">
        <f>#REF!</f>
        <v>#REF!</v>
      </c>
      <c r="D51" s="160" t="e">
        <f>#REF!</f>
        <v>#REF!</v>
      </c>
      <c r="E51" s="160" t="e">
        <f>#REF!</f>
        <v>#REF!</v>
      </c>
      <c r="F51" s="161" t="e">
        <f>#REF!</f>
        <v>#REF!</v>
      </c>
      <c r="G51" s="159" t="e">
        <f>#REF!</f>
        <v>#REF!</v>
      </c>
      <c r="H51" s="118" t="s">
        <v>314</v>
      </c>
      <c r="I51" s="186"/>
      <c r="J51" s="112" t="str">
        <f>'YARIŞMA BİLGİLERİ'!$F$21</f>
        <v>Büyük Bayanlar</v>
      </c>
      <c r="K51" s="187" t="str">
        <f t="shared" si="0"/>
        <v>ANKARA-Federasyon Deneme Atletizm Yarışmaları</v>
      </c>
      <c r="L51" s="116" t="e">
        <f>#REF!</f>
        <v>#REF!</v>
      </c>
      <c r="M51" s="116" t="s">
        <v>273</v>
      </c>
    </row>
    <row r="52" spans="1:13" s="108" customFormat="1" ht="26.25" customHeight="1">
      <c r="A52" s="110">
        <v>104</v>
      </c>
      <c r="B52" s="156" t="s">
        <v>224</v>
      </c>
      <c r="C52" s="158" t="e">
        <f>#REF!</f>
        <v>#REF!</v>
      </c>
      <c r="D52" s="160" t="e">
        <f>#REF!</f>
        <v>#REF!</v>
      </c>
      <c r="E52" s="160" t="e">
        <f>#REF!</f>
        <v>#REF!</v>
      </c>
      <c r="F52" s="161" t="e">
        <f>#REF!</f>
        <v>#REF!</v>
      </c>
      <c r="G52" s="159" t="e">
        <f>#REF!</f>
        <v>#REF!</v>
      </c>
      <c r="H52" s="118" t="s">
        <v>314</v>
      </c>
      <c r="I52" s="186"/>
      <c r="J52" s="112" t="str">
        <f>'YARIŞMA BİLGİLERİ'!$F$21</f>
        <v>Büyük Bayanlar</v>
      </c>
      <c r="K52" s="187" t="str">
        <f t="shared" si="0"/>
        <v>ANKARA-Federasyon Deneme Atletizm Yarışmaları</v>
      </c>
      <c r="L52" s="116" t="e">
        <f>#REF!</f>
        <v>#REF!</v>
      </c>
      <c r="M52" s="116" t="s">
        <v>273</v>
      </c>
    </row>
    <row r="53" spans="1:13" s="108" customFormat="1" ht="26.25" customHeight="1">
      <c r="A53" s="110">
        <v>105</v>
      </c>
      <c r="B53" s="156" t="s">
        <v>224</v>
      </c>
      <c r="C53" s="158" t="e">
        <f>#REF!</f>
        <v>#REF!</v>
      </c>
      <c r="D53" s="160" t="e">
        <f>#REF!</f>
        <v>#REF!</v>
      </c>
      <c r="E53" s="160" t="e">
        <f>#REF!</f>
        <v>#REF!</v>
      </c>
      <c r="F53" s="161" t="e">
        <f>#REF!</f>
        <v>#REF!</v>
      </c>
      <c r="G53" s="159" t="e">
        <f>#REF!</f>
        <v>#REF!</v>
      </c>
      <c r="H53" s="118" t="s">
        <v>314</v>
      </c>
      <c r="I53" s="186"/>
      <c r="J53" s="112" t="str">
        <f>'YARIŞMA BİLGİLERİ'!$F$21</f>
        <v>Büyük Bayanlar</v>
      </c>
      <c r="K53" s="187" t="str">
        <f t="shared" si="0"/>
        <v>ANKARA-Federasyon Deneme Atletizm Yarışmaları</v>
      </c>
      <c r="L53" s="116" t="e">
        <f>#REF!</f>
        <v>#REF!</v>
      </c>
      <c r="M53" s="116" t="s">
        <v>273</v>
      </c>
    </row>
    <row r="54" spans="1:13" s="108" customFormat="1" ht="26.25" customHeight="1">
      <c r="A54" s="110">
        <v>106</v>
      </c>
      <c r="B54" s="156" t="s">
        <v>224</v>
      </c>
      <c r="C54" s="158" t="e">
        <f>#REF!</f>
        <v>#REF!</v>
      </c>
      <c r="D54" s="160" t="e">
        <f>#REF!</f>
        <v>#REF!</v>
      </c>
      <c r="E54" s="160" t="e">
        <f>#REF!</f>
        <v>#REF!</v>
      </c>
      <c r="F54" s="161" t="e">
        <f>#REF!</f>
        <v>#REF!</v>
      </c>
      <c r="G54" s="159" t="e">
        <f>#REF!</f>
        <v>#REF!</v>
      </c>
      <c r="H54" s="118" t="s">
        <v>314</v>
      </c>
      <c r="I54" s="186"/>
      <c r="J54" s="112" t="str">
        <f>'YARIŞMA BİLGİLERİ'!$F$21</f>
        <v>Büyük Bayanlar</v>
      </c>
      <c r="K54" s="187" t="str">
        <f t="shared" si="0"/>
        <v>ANKARA-Federasyon Deneme Atletizm Yarışmaları</v>
      </c>
      <c r="L54" s="116" t="e">
        <f>#REF!</f>
        <v>#REF!</v>
      </c>
      <c r="M54" s="116" t="s">
        <v>273</v>
      </c>
    </row>
    <row r="55" spans="1:13" s="108" customFormat="1" ht="26.25" customHeight="1">
      <c r="A55" s="110">
        <v>107</v>
      </c>
      <c r="B55" s="156" t="s">
        <v>224</v>
      </c>
      <c r="C55" s="158" t="e">
        <f>#REF!</f>
        <v>#REF!</v>
      </c>
      <c r="D55" s="160" t="e">
        <f>#REF!</f>
        <v>#REF!</v>
      </c>
      <c r="E55" s="160" t="e">
        <f>#REF!</f>
        <v>#REF!</v>
      </c>
      <c r="F55" s="161" t="e">
        <f>#REF!</f>
        <v>#REF!</v>
      </c>
      <c r="G55" s="159" t="e">
        <f>#REF!</f>
        <v>#REF!</v>
      </c>
      <c r="H55" s="118" t="s">
        <v>314</v>
      </c>
      <c r="I55" s="186"/>
      <c r="J55" s="112" t="str">
        <f>'YARIŞMA BİLGİLERİ'!$F$21</f>
        <v>Büyük Bayanlar</v>
      </c>
      <c r="K55" s="187" t="str">
        <f t="shared" si="0"/>
        <v>ANKARA-Federasyon Deneme Atletizm Yarışmaları</v>
      </c>
      <c r="L55" s="116" t="e">
        <f>#REF!</f>
        <v>#REF!</v>
      </c>
      <c r="M55" s="116" t="s">
        <v>273</v>
      </c>
    </row>
    <row r="56" spans="1:13" s="108" customFormat="1" ht="26.25" customHeight="1">
      <c r="A56" s="110">
        <v>123</v>
      </c>
      <c r="B56" s="156" t="s">
        <v>224</v>
      </c>
      <c r="C56" s="158" t="e">
        <f>#REF!</f>
        <v>#REF!</v>
      </c>
      <c r="D56" s="160" t="e">
        <f>#REF!</f>
        <v>#REF!</v>
      </c>
      <c r="E56" s="160" t="e">
        <f>#REF!</f>
        <v>#REF!</v>
      </c>
      <c r="F56" s="161" t="e">
        <f>#REF!</f>
        <v>#REF!</v>
      </c>
      <c r="G56" s="159" t="e">
        <f>#REF!</f>
        <v>#REF!</v>
      </c>
      <c r="H56" s="118" t="s">
        <v>314</v>
      </c>
      <c r="I56" s="186"/>
      <c r="J56" s="112" t="str">
        <f>'YARIŞMA BİLGİLERİ'!$F$21</f>
        <v>Büyük Bayanlar</v>
      </c>
      <c r="K56" s="187" t="str">
        <f t="shared" si="0"/>
        <v>ANKARA-Federasyon Deneme Atletizm Yarışmaları</v>
      </c>
      <c r="L56" s="116" t="e">
        <f>#REF!</f>
        <v>#REF!</v>
      </c>
      <c r="M56" s="116" t="s">
        <v>273</v>
      </c>
    </row>
    <row r="57" spans="1:13" s="108" customFormat="1" ht="26.25" customHeight="1">
      <c r="A57" s="110">
        <v>124</v>
      </c>
      <c r="B57" s="156" t="s">
        <v>224</v>
      </c>
      <c r="C57" s="158" t="e">
        <f>#REF!</f>
        <v>#REF!</v>
      </c>
      <c r="D57" s="160" t="e">
        <f>#REF!</f>
        <v>#REF!</v>
      </c>
      <c r="E57" s="160" t="e">
        <f>#REF!</f>
        <v>#REF!</v>
      </c>
      <c r="F57" s="161" t="e">
        <f>#REF!</f>
        <v>#REF!</v>
      </c>
      <c r="G57" s="159" t="e">
        <f>#REF!</f>
        <v>#REF!</v>
      </c>
      <c r="H57" s="118" t="s">
        <v>314</v>
      </c>
      <c r="I57" s="186"/>
      <c r="J57" s="112" t="str">
        <f>'YARIŞMA BİLGİLERİ'!$F$21</f>
        <v>Büyük Bayanlar</v>
      </c>
      <c r="K57" s="187" t="str">
        <f t="shared" si="0"/>
        <v>ANKARA-Federasyon Deneme Atletizm Yarışmaları</v>
      </c>
      <c r="L57" s="116" t="e">
        <f>#REF!</f>
        <v>#REF!</v>
      </c>
      <c r="M57" s="116" t="s">
        <v>273</v>
      </c>
    </row>
    <row r="58" spans="1:13" s="108" customFormat="1" ht="26.25" customHeight="1">
      <c r="A58" s="110">
        <v>125</v>
      </c>
      <c r="B58" s="156" t="s">
        <v>224</v>
      </c>
      <c r="C58" s="158" t="e">
        <f>#REF!</f>
        <v>#REF!</v>
      </c>
      <c r="D58" s="160" t="e">
        <f>#REF!</f>
        <v>#REF!</v>
      </c>
      <c r="E58" s="160" t="e">
        <f>#REF!</f>
        <v>#REF!</v>
      </c>
      <c r="F58" s="161" t="e">
        <f>#REF!</f>
        <v>#REF!</v>
      </c>
      <c r="G58" s="159" t="e">
        <f>#REF!</f>
        <v>#REF!</v>
      </c>
      <c r="H58" s="118" t="s">
        <v>314</v>
      </c>
      <c r="I58" s="186"/>
      <c r="J58" s="112" t="str">
        <f>'YARIŞMA BİLGİLERİ'!$F$21</f>
        <v>Büyük Bayanlar</v>
      </c>
      <c r="K58" s="187" t="str">
        <f t="shared" si="0"/>
        <v>ANKARA-Federasyon Deneme Atletizm Yarışmaları</v>
      </c>
      <c r="L58" s="116" t="e">
        <f>#REF!</f>
        <v>#REF!</v>
      </c>
      <c r="M58" s="116" t="s">
        <v>273</v>
      </c>
    </row>
    <row r="59" spans="1:13" s="108" customFormat="1" ht="26.25" customHeight="1">
      <c r="A59" s="110">
        <v>126</v>
      </c>
      <c r="B59" s="156" t="s">
        <v>225</v>
      </c>
      <c r="C59" s="158" t="e">
        <f>#REF!</f>
        <v>#REF!</v>
      </c>
      <c r="D59" s="160" t="e">
        <f>#REF!</f>
        <v>#REF!</v>
      </c>
      <c r="E59" s="160" t="e">
        <f>#REF!</f>
        <v>#REF!</v>
      </c>
      <c r="F59" s="162" t="e">
        <f>#REF!</f>
        <v>#REF!</v>
      </c>
      <c r="G59" s="159" t="e">
        <f>#REF!</f>
        <v>#REF!</v>
      </c>
      <c r="H59" s="118" t="s">
        <v>220</v>
      </c>
      <c r="I59" s="186"/>
      <c r="J59" s="112" t="str">
        <f>'YARIŞMA BİLGİLERİ'!$F$21</f>
        <v>Büyük Bayanlar</v>
      </c>
      <c r="K59" s="187" t="str">
        <f t="shared" si="0"/>
        <v>ANKARA-Federasyon Deneme Atletizm Yarışmaları</v>
      </c>
      <c r="L59" s="116" t="e">
        <f>#REF!</f>
        <v>#REF!</v>
      </c>
      <c r="M59" s="116" t="s">
        <v>273</v>
      </c>
    </row>
    <row r="60" spans="1:13" s="108" customFormat="1" ht="26.25" customHeight="1">
      <c r="A60" s="110">
        <v>127</v>
      </c>
      <c r="B60" s="156" t="s">
        <v>225</v>
      </c>
      <c r="C60" s="158" t="e">
        <f>#REF!</f>
        <v>#REF!</v>
      </c>
      <c r="D60" s="160" t="e">
        <f>#REF!</f>
        <v>#REF!</v>
      </c>
      <c r="E60" s="160" t="e">
        <f>#REF!</f>
        <v>#REF!</v>
      </c>
      <c r="F60" s="162" t="e">
        <f>#REF!</f>
        <v>#REF!</v>
      </c>
      <c r="G60" s="159" t="e">
        <f>#REF!</f>
        <v>#REF!</v>
      </c>
      <c r="H60" s="118" t="s">
        <v>220</v>
      </c>
      <c r="I60" s="186"/>
      <c r="J60" s="112" t="str">
        <f>'YARIŞMA BİLGİLERİ'!$F$21</f>
        <v>Büyük Bayanlar</v>
      </c>
      <c r="K60" s="187" t="str">
        <f t="shared" si="0"/>
        <v>ANKARA-Federasyon Deneme Atletizm Yarışmaları</v>
      </c>
      <c r="L60" s="116" t="e">
        <f>#REF!</f>
        <v>#REF!</v>
      </c>
      <c r="M60" s="116" t="s">
        <v>273</v>
      </c>
    </row>
    <row r="61" spans="1:13" s="108" customFormat="1" ht="26.25" customHeight="1">
      <c r="A61" s="110">
        <v>128</v>
      </c>
      <c r="B61" s="156" t="s">
        <v>225</v>
      </c>
      <c r="C61" s="158" t="e">
        <f>#REF!</f>
        <v>#REF!</v>
      </c>
      <c r="D61" s="160" t="e">
        <f>#REF!</f>
        <v>#REF!</v>
      </c>
      <c r="E61" s="160" t="e">
        <f>#REF!</f>
        <v>#REF!</v>
      </c>
      <c r="F61" s="162" t="e">
        <f>#REF!</f>
        <v>#REF!</v>
      </c>
      <c r="G61" s="159" t="e">
        <f>#REF!</f>
        <v>#REF!</v>
      </c>
      <c r="H61" s="118" t="s">
        <v>220</v>
      </c>
      <c r="I61" s="186"/>
      <c r="J61" s="112" t="str">
        <f>'YARIŞMA BİLGİLERİ'!$F$21</f>
        <v>Büyük Bayanlar</v>
      </c>
      <c r="K61" s="187" t="str">
        <f t="shared" si="0"/>
        <v>ANKARA-Federasyon Deneme Atletizm Yarışmaları</v>
      </c>
      <c r="L61" s="116" t="e">
        <f>#REF!</f>
        <v>#REF!</v>
      </c>
      <c r="M61" s="116" t="s">
        <v>273</v>
      </c>
    </row>
    <row r="62" spans="1:13" s="108" customFormat="1" ht="26.25" customHeight="1">
      <c r="A62" s="110">
        <v>129</v>
      </c>
      <c r="B62" s="156" t="s">
        <v>225</v>
      </c>
      <c r="C62" s="158" t="e">
        <f>#REF!</f>
        <v>#REF!</v>
      </c>
      <c r="D62" s="160" t="e">
        <f>#REF!</f>
        <v>#REF!</v>
      </c>
      <c r="E62" s="160" t="e">
        <f>#REF!</f>
        <v>#REF!</v>
      </c>
      <c r="F62" s="162" t="e">
        <f>#REF!</f>
        <v>#REF!</v>
      </c>
      <c r="G62" s="159" t="e">
        <f>#REF!</f>
        <v>#REF!</v>
      </c>
      <c r="H62" s="118" t="s">
        <v>220</v>
      </c>
      <c r="I62" s="186"/>
      <c r="J62" s="112" t="str">
        <f>'YARIŞMA BİLGİLERİ'!$F$21</f>
        <v>Büyük Bayanlar</v>
      </c>
      <c r="K62" s="187" t="str">
        <f t="shared" si="0"/>
        <v>ANKARA-Federasyon Deneme Atletizm Yarışmaları</v>
      </c>
      <c r="L62" s="116" t="e">
        <f>#REF!</f>
        <v>#REF!</v>
      </c>
      <c r="M62" s="116" t="s">
        <v>273</v>
      </c>
    </row>
    <row r="63" spans="1:13" s="108" customFormat="1" ht="26.25" customHeight="1">
      <c r="A63" s="110">
        <v>130</v>
      </c>
      <c r="B63" s="156" t="s">
        <v>225</v>
      </c>
      <c r="C63" s="158" t="e">
        <f>#REF!</f>
        <v>#REF!</v>
      </c>
      <c r="D63" s="160" t="e">
        <f>#REF!</f>
        <v>#REF!</v>
      </c>
      <c r="E63" s="160" t="e">
        <f>#REF!</f>
        <v>#REF!</v>
      </c>
      <c r="F63" s="162" t="e">
        <f>#REF!</f>
        <v>#REF!</v>
      </c>
      <c r="G63" s="159" t="e">
        <f>#REF!</f>
        <v>#REF!</v>
      </c>
      <c r="H63" s="118" t="s">
        <v>220</v>
      </c>
      <c r="I63" s="186"/>
      <c r="J63" s="112" t="str">
        <f>'YARIŞMA BİLGİLERİ'!$F$21</f>
        <v>Büyük Bayanlar</v>
      </c>
      <c r="K63" s="187" t="str">
        <f t="shared" si="0"/>
        <v>ANKARA-Federasyon Deneme Atletizm Yarışmaları</v>
      </c>
      <c r="L63" s="116" t="e">
        <f>#REF!</f>
        <v>#REF!</v>
      </c>
      <c r="M63" s="116" t="s">
        <v>273</v>
      </c>
    </row>
    <row r="64" spans="1:13" s="108" customFormat="1" ht="26.25" customHeight="1">
      <c r="A64" s="110">
        <v>131</v>
      </c>
      <c r="B64" s="156" t="s">
        <v>225</v>
      </c>
      <c r="C64" s="158" t="e">
        <f>#REF!</f>
        <v>#REF!</v>
      </c>
      <c r="D64" s="160" t="e">
        <f>#REF!</f>
        <v>#REF!</v>
      </c>
      <c r="E64" s="160" t="e">
        <f>#REF!</f>
        <v>#REF!</v>
      </c>
      <c r="F64" s="162" t="e">
        <f>#REF!</f>
        <v>#REF!</v>
      </c>
      <c r="G64" s="159" t="e">
        <f>#REF!</f>
        <v>#REF!</v>
      </c>
      <c r="H64" s="118" t="s">
        <v>220</v>
      </c>
      <c r="I64" s="186"/>
      <c r="J64" s="112" t="str">
        <f>'YARIŞMA BİLGİLERİ'!$F$21</f>
        <v>Büyük Bayanlar</v>
      </c>
      <c r="K64" s="187" t="str">
        <f t="shared" si="0"/>
        <v>ANKARA-Federasyon Deneme Atletizm Yarışmaları</v>
      </c>
      <c r="L64" s="116" t="e">
        <f>#REF!</f>
        <v>#REF!</v>
      </c>
      <c r="M64" s="116" t="s">
        <v>273</v>
      </c>
    </row>
    <row r="65" spans="1:13" s="108" customFormat="1" ht="26.25" customHeight="1">
      <c r="A65" s="110">
        <v>132</v>
      </c>
      <c r="B65" s="156" t="s">
        <v>225</v>
      </c>
      <c r="C65" s="158" t="e">
        <f>#REF!</f>
        <v>#REF!</v>
      </c>
      <c r="D65" s="160" t="e">
        <f>#REF!</f>
        <v>#REF!</v>
      </c>
      <c r="E65" s="160" t="e">
        <f>#REF!</f>
        <v>#REF!</v>
      </c>
      <c r="F65" s="162" t="e">
        <f>#REF!</f>
        <v>#REF!</v>
      </c>
      <c r="G65" s="159" t="e">
        <f>#REF!</f>
        <v>#REF!</v>
      </c>
      <c r="H65" s="118" t="s">
        <v>220</v>
      </c>
      <c r="I65" s="186"/>
      <c r="J65" s="112" t="str">
        <f>'YARIŞMA BİLGİLERİ'!$F$21</f>
        <v>Büyük Bayanlar</v>
      </c>
      <c r="K65" s="187" t="str">
        <f t="shared" si="0"/>
        <v>ANKARA-Federasyon Deneme Atletizm Yarışmaları</v>
      </c>
      <c r="L65" s="116" t="e">
        <f>#REF!</f>
        <v>#REF!</v>
      </c>
      <c r="M65" s="116" t="s">
        <v>273</v>
      </c>
    </row>
    <row r="66" spans="1:13" s="108" customFormat="1" ht="26.25" customHeight="1">
      <c r="A66" s="110">
        <v>133</v>
      </c>
      <c r="B66" s="156" t="s">
        <v>225</v>
      </c>
      <c r="C66" s="158" t="e">
        <f>#REF!</f>
        <v>#REF!</v>
      </c>
      <c r="D66" s="160" t="e">
        <f>#REF!</f>
        <v>#REF!</v>
      </c>
      <c r="E66" s="160" t="e">
        <f>#REF!</f>
        <v>#REF!</v>
      </c>
      <c r="F66" s="162" t="e">
        <f>#REF!</f>
        <v>#REF!</v>
      </c>
      <c r="G66" s="159" t="e">
        <f>#REF!</f>
        <v>#REF!</v>
      </c>
      <c r="H66" s="118" t="s">
        <v>220</v>
      </c>
      <c r="I66" s="186"/>
      <c r="J66" s="112" t="str">
        <f>'YARIŞMA BİLGİLERİ'!$F$21</f>
        <v>Büyük Bayanlar</v>
      </c>
      <c r="K66" s="187" t="str">
        <f t="shared" si="0"/>
        <v>ANKARA-Federasyon Deneme Atletizm Yarışmaları</v>
      </c>
      <c r="L66" s="116" t="e">
        <f>#REF!</f>
        <v>#REF!</v>
      </c>
      <c r="M66" s="116" t="s">
        <v>273</v>
      </c>
    </row>
    <row r="67" spans="1:13" s="108" customFormat="1" ht="26.25" customHeight="1">
      <c r="A67" s="110">
        <v>134</v>
      </c>
      <c r="B67" s="156" t="s">
        <v>225</v>
      </c>
      <c r="C67" s="158" t="e">
        <f>#REF!</f>
        <v>#REF!</v>
      </c>
      <c r="D67" s="160" t="e">
        <f>#REF!</f>
        <v>#REF!</v>
      </c>
      <c r="E67" s="160" t="e">
        <f>#REF!</f>
        <v>#REF!</v>
      </c>
      <c r="F67" s="162" t="e">
        <f>#REF!</f>
        <v>#REF!</v>
      </c>
      <c r="G67" s="159" t="e">
        <f>#REF!</f>
        <v>#REF!</v>
      </c>
      <c r="H67" s="118" t="s">
        <v>220</v>
      </c>
      <c r="I67" s="186"/>
      <c r="J67" s="112" t="str">
        <f>'YARIŞMA BİLGİLERİ'!$F$21</f>
        <v>Büyük Bayanlar</v>
      </c>
      <c r="K67" s="187" t="str">
        <f aca="true" t="shared" si="1" ref="K67:K130">CONCATENATE(K$1,"-",A$1)</f>
        <v>ANKARA-Federasyon Deneme Atletizm Yarışmaları</v>
      </c>
      <c r="L67" s="116" t="e">
        <f>#REF!</f>
        <v>#REF!</v>
      </c>
      <c r="M67" s="116" t="s">
        <v>273</v>
      </c>
    </row>
    <row r="68" spans="1:13" s="108" customFormat="1" ht="26.25" customHeight="1">
      <c r="A68" s="110">
        <v>135</v>
      </c>
      <c r="B68" s="156" t="s">
        <v>225</v>
      </c>
      <c r="C68" s="158" t="e">
        <f>#REF!</f>
        <v>#REF!</v>
      </c>
      <c r="D68" s="160" t="e">
        <f>#REF!</f>
        <v>#REF!</v>
      </c>
      <c r="E68" s="160" t="e">
        <f>#REF!</f>
        <v>#REF!</v>
      </c>
      <c r="F68" s="162" t="e">
        <f>#REF!</f>
        <v>#REF!</v>
      </c>
      <c r="G68" s="159" t="e">
        <f>#REF!</f>
        <v>#REF!</v>
      </c>
      <c r="H68" s="118" t="s">
        <v>220</v>
      </c>
      <c r="I68" s="186"/>
      <c r="J68" s="112" t="str">
        <f>'YARIŞMA BİLGİLERİ'!$F$21</f>
        <v>Büyük Bayanlar</v>
      </c>
      <c r="K68" s="187" t="str">
        <f t="shared" si="1"/>
        <v>ANKARA-Federasyon Deneme Atletizm Yarışmaları</v>
      </c>
      <c r="L68" s="116" t="e">
        <f>#REF!</f>
        <v>#REF!</v>
      </c>
      <c r="M68" s="116" t="s">
        <v>273</v>
      </c>
    </row>
    <row r="69" spans="1:13" s="108" customFormat="1" ht="26.25" customHeight="1">
      <c r="A69" s="110">
        <v>136</v>
      </c>
      <c r="B69" s="156" t="s">
        <v>225</v>
      </c>
      <c r="C69" s="158" t="e">
        <f>#REF!</f>
        <v>#REF!</v>
      </c>
      <c r="D69" s="160" t="e">
        <f>#REF!</f>
        <v>#REF!</v>
      </c>
      <c r="E69" s="160" t="e">
        <f>#REF!</f>
        <v>#REF!</v>
      </c>
      <c r="F69" s="162" t="e">
        <f>#REF!</f>
        <v>#REF!</v>
      </c>
      <c r="G69" s="159" t="e">
        <f>#REF!</f>
        <v>#REF!</v>
      </c>
      <c r="H69" s="118" t="s">
        <v>220</v>
      </c>
      <c r="I69" s="186"/>
      <c r="J69" s="112" t="str">
        <f>'YARIŞMA BİLGİLERİ'!$F$21</f>
        <v>Büyük Bayanlar</v>
      </c>
      <c r="K69" s="187" t="str">
        <f t="shared" si="1"/>
        <v>ANKARA-Federasyon Deneme Atletizm Yarışmaları</v>
      </c>
      <c r="L69" s="116" t="e">
        <f>#REF!</f>
        <v>#REF!</v>
      </c>
      <c r="M69" s="116" t="s">
        <v>273</v>
      </c>
    </row>
    <row r="70" spans="1:13" s="108" customFormat="1" ht="26.25" customHeight="1">
      <c r="A70" s="110">
        <v>137</v>
      </c>
      <c r="B70" s="156" t="s">
        <v>225</v>
      </c>
      <c r="C70" s="158" t="e">
        <f>#REF!</f>
        <v>#REF!</v>
      </c>
      <c r="D70" s="160" t="e">
        <f>#REF!</f>
        <v>#REF!</v>
      </c>
      <c r="E70" s="160" t="e">
        <f>#REF!</f>
        <v>#REF!</v>
      </c>
      <c r="F70" s="162" t="e">
        <f>#REF!</f>
        <v>#REF!</v>
      </c>
      <c r="G70" s="159" t="e">
        <f>#REF!</f>
        <v>#REF!</v>
      </c>
      <c r="H70" s="118" t="s">
        <v>220</v>
      </c>
      <c r="I70" s="186"/>
      <c r="J70" s="112" t="str">
        <f>'YARIŞMA BİLGİLERİ'!$F$21</f>
        <v>Büyük Bayanlar</v>
      </c>
      <c r="K70" s="187" t="str">
        <f t="shared" si="1"/>
        <v>ANKARA-Federasyon Deneme Atletizm Yarışmaları</v>
      </c>
      <c r="L70" s="116" t="e">
        <f>#REF!</f>
        <v>#REF!</v>
      </c>
      <c r="M70" s="116" t="s">
        <v>273</v>
      </c>
    </row>
    <row r="71" spans="1:13" s="108" customFormat="1" ht="26.25" customHeight="1">
      <c r="A71" s="110">
        <v>138</v>
      </c>
      <c r="B71" s="156" t="s">
        <v>225</v>
      </c>
      <c r="C71" s="158" t="e">
        <f>#REF!</f>
        <v>#REF!</v>
      </c>
      <c r="D71" s="160" t="e">
        <f>#REF!</f>
        <v>#REF!</v>
      </c>
      <c r="E71" s="160" t="e">
        <f>#REF!</f>
        <v>#REF!</v>
      </c>
      <c r="F71" s="162" t="e">
        <f>#REF!</f>
        <v>#REF!</v>
      </c>
      <c r="G71" s="159" t="e">
        <f>#REF!</f>
        <v>#REF!</v>
      </c>
      <c r="H71" s="118" t="s">
        <v>220</v>
      </c>
      <c r="I71" s="186"/>
      <c r="J71" s="112" t="str">
        <f>'YARIŞMA BİLGİLERİ'!$F$21</f>
        <v>Büyük Bayanlar</v>
      </c>
      <c r="K71" s="187" t="str">
        <f t="shared" si="1"/>
        <v>ANKARA-Federasyon Deneme Atletizm Yarışmaları</v>
      </c>
      <c r="L71" s="116" t="e">
        <f>#REF!</f>
        <v>#REF!</v>
      </c>
      <c r="M71" s="116" t="s">
        <v>273</v>
      </c>
    </row>
    <row r="72" spans="1:13" s="108" customFormat="1" ht="26.25" customHeight="1">
      <c r="A72" s="110">
        <v>139</v>
      </c>
      <c r="B72" s="156" t="s">
        <v>225</v>
      </c>
      <c r="C72" s="158" t="e">
        <f>#REF!</f>
        <v>#REF!</v>
      </c>
      <c r="D72" s="160" t="e">
        <f>#REF!</f>
        <v>#REF!</v>
      </c>
      <c r="E72" s="160" t="e">
        <f>#REF!</f>
        <v>#REF!</v>
      </c>
      <c r="F72" s="162" t="e">
        <f>#REF!</f>
        <v>#REF!</v>
      </c>
      <c r="G72" s="159" t="e">
        <f>#REF!</f>
        <v>#REF!</v>
      </c>
      <c r="H72" s="118" t="s">
        <v>220</v>
      </c>
      <c r="I72" s="186"/>
      <c r="J72" s="112" t="str">
        <f>'YARIŞMA BİLGİLERİ'!$F$21</f>
        <v>Büyük Bayanlar</v>
      </c>
      <c r="K72" s="187" t="str">
        <f t="shared" si="1"/>
        <v>ANKARA-Federasyon Deneme Atletizm Yarışmaları</v>
      </c>
      <c r="L72" s="116" t="e">
        <f>#REF!</f>
        <v>#REF!</v>
      </c>
      <c r="M72" s="116" t="s">
        <v>273</v>
      </c>
    </row>
    <row r="73" spans="1:13" s="108" customFormat="1" ht="26.25" customHeight="1">
      <c r="A73" s="110">
        <v>140</v>
      </c>
      <c r="B73" s="156" t="s">
        <v>225</v>
      </c>
      <c r="C73" s="158" t="e">
        <f>#REF!</f>
        <v>#REF!</v>
      </c>
      <c r="D73" s="160" t="e">
        <f>#REF!</f>
        <v>#REF!</v>
      </c>
      <c r="E73" s="160" t="e">
        <f>#REF!</f>
        <v>#REF!</v>
      </c>
      <c r="F73" s="162" t="e">
        <f>#REF!</f>
        <v>#REF!</v>
      </c>
      <c r="G73" s="159" t="e">
        <f>#REF!</f>
        <v>#REF!</v>
      </c>
      <c r="H73" s="118" t="s">
        <v>220</v>
      </c>
      <c r="I73" s="186"/>
      <c r="J73" s="112" t="str">
        <f>'YARIŞMA BİLGİLERİ'!$F$21</f>
        <v>Büyük Bayanlar</v>
      </c>
      <c r="K73" s="187" t="str">
        <f t="shared" si="1"/>
        <v>ANKARA-Federasyon Deneme Atletizm Yarışmaları</v>
      </c>
      <c r="L73" s="116" t="e">
        <f>#REF!</f>
        <v>#REF!</v>
      </c>
      <c r="M73" s="116" t="s">
        <v>273</v>
      </c>
    </row>
    <row r="74" spans="1:13" s="108" customFormat="1" ht="26.25" customHeight="1">
      <c r="A74" s="110">
        <v>141</v>
      </c>
      <c r="B74" s="156" t="s">
        <v>225</v>
      </c>
      <c r="C74" s="158" t="e">
        <f>#REF!</f>
        <v>#REF!</v>
      </c>
      <c r="D74" s="160" t="e">
        <f>#REF!</f>
        <v>#REF!</v>
      </c>
      <c r="E74" s="160" t="e">
        <f>#REF!</f>
        <v>#REF!</v>
      </c>
      <c r="F74" s="162" t="e">
        <f>#REF!</f>
        <v>#REF!</v>
      </c>
      <c r="G74" s="159" t="e">
        <f>#REF!</f>
        <v>#REF!</v>
      </c>
      <c r="H74" s="118" t="s">
        <v>220</v>
      </c>
      <c r="I74" s="186"/>
      <c r="J74" s="112" t="str">
        <f>'YARIŞMA BİLGİLERİ'!$F$21</f>
        <v>Büyük Bayanlar</v>
      </c>
      <c r="K74" s="187" t="str">
        <f t="shared" si="1"/>
        <v>ANKARA-Federasyon Deneme Atletizm Yarışmaları</v>
      </c>
      <c r="L74" s="116" t="e">
        <f>#REF!</f>
        <v>#REF!</v>
      </c>
      <c r="M74" s="116" t="s">
        <v>273</v>
      </c>
    </row>
    <row r="75" spans="1:13" s="108" customFormat="1" ht="26.25" customHeight="1">
      <c r="A75" s="110">
        <v>142</v>
      </c>
      <c r="B75" s="156" t="s">
        <v>225</v>
      </c>
      <c r="C75" s="158" t="e">
        <f>#REF!</f>
        <v>#REF!</v>
      </c>
      <c r="D75" s="160" t="e">
        <f>#REF!</f>
        <v>#REF!</v>
      </c>
      <c r="E75" s="160" t="e">
        <f>#REF!</f>
        <v>#REF!</v>
      </c>
      <c r="F75" s="162" t="e">
        <f>#REF!</f>
        <v>#REF!</v>
      </c>
      <c r="G75" s="159" t="e">
        <f>#REF!</f>
        <v>#REF!</v>
      </c>
      <c r="H75" s="118" t="s">
        <v>220</v>
      </c>
      <c r="I75" s="186"/>
      <c r="J75" s="112" t="str">
        <f>'YARIŞMA BİLGİLERİ'!$F$21</f>
        <v>Büyük Bayanlar</v>
      </c>
      <c r="K75" s="187" t="str">
        <f t="shared" si="1"/>
        <v>ANKARA-Federasyon Deneme Atletizm Yarışmaları</v>
      </c>
      <c r="L75" s="116" t="e">
        <f>#REF!</f>
        <v>#REF!</v>
      </c>
      <c r="M75" s="116" t="s">
        <v>273</v>
      </c>
    </row>
    <row r="76" spans="1:13" s="108" customFormat="1" ht="26.25" customHeight="1">
      <c r="A76" s="110">
        <v>210</v>
      </c>
      <c r="B76" s="156" t="s">
        <v>225</v>
      </c>
      <c r="C76" s="158" t="e">
        <f>#REF!</f>
        <v>#REF!</v>
      </c>
      <c r="D76" s="160" t="e">
        <f>#REF!</f>
        <v>#REF!</v>
      </c>
      <c r="E76" s="160" t="e">
        <f>#REF!</f>
        <v>#REF!</v>
      </c>
      <c r="F76" s="162" t="e">
        <f>#REF!</f>
        <v>#REF!</v>
      </c>
      <c r="G76" s="159" t="e">
        <f>#REF!</f>
        <v>#REF!</v>
      </c>
      <c r="H76" s="118" t="s">
        <v>220</v>
      </c>
      <c r="I76" s="186"/>
      <c r="J76" s="112" t="str">
        <f>'YARIŞMA BİLGİLERİ'!$F$21</f>
        <v>Büyük Bayanlar</v>
      </c>
      <c r="K76" s="187" t="str">
        <f t="shared" si="1"/>
        <v>ANKARA-Federasyon Deneme Atletizm Yarışmaları</v>
      </c>
      <c r="L76" s="116" t="e">
        <f>#REF!</f>
        <v>#REF!</v>
      </c>
      <c r="M76" s="116" t="s">
        <v>273</v>
      </c>
    </row>
    <row r="77" spans="1:13" s="108" customFormat="1" ht="26.25" customHeight="1">
      <c r="A77" s="110">
        <v>211</v>
      </c>
      <c r="B77" s="156" t="s">
        <v>225</v>
      </c>
      <c r="C77" s="158" t="e">
        <f>#REF!</f>
        <v>#REF!</v>
      </c>
      <c r="D77" s="160" t="e">
        <f>#REF!</f>
        <v>#REF!</v>
      </c>
      <c r="E77" s="160" t="e">
        <f>#REF!</f>
        <v>#REF!</v>
      </c>
      <c r="F77" s="162" t="e">
        <f>#REF!</f>
        <v>#REF!</v>
      </c>
      <c r="G77" s="159" t="e">
        <f>#REF!</f>
        <v>#REF!</v>
      </c>
      <c r="H77" s="118" t="s">
        <v>220</v>
      </c>
      <c r="I77" s="186"/>
      <c r="J77" s="112" t="str">
        <f>'YARIŞMA BİLGİLERİ'!$F$21</f>
        <v>Büyük Bayanlar</v>
      </c>
      <c r="K77" s="187" t="str">
        <f t="shared" si="1"/>
        <v>ANKARA-Federasyon Deneme Atletizm Yarışmaları</v>
      </c>
      <c r="L77" s="116" t="e">
        <f>#REF!</f>
        <v>#REF!</v>
      </c>
      <c r="M77" s="116" t="s">
        <v>273</v>
      </c>
    </row>
    <row r="78" spans="1:13" s="108" customFormat="1" ht="26.25" customHeight="1">
      <c r="A78" s="110">
        <v>212</v>
      </c>
      <c r="B78" s="156" t="s">
        <v>225</v>
      </c>
      <c r="C78" s="158" t="e">
        <f>#REF!</f>
        <v>#REF!</v>
      </c>
      <c r="D78" s="160" t="e">
        <f>#REF!</f>
        <v>#REF!</v>
      </c>
      <c r="E78" s="160" t="e">
        <f>#REF!</f>
        <v>#REF!</v>
      </c>
      <c r="F78" s="162" t="e">
        <f>#REF!</f>
        <v>#REF!</v>
      </c>
      <c r="G78" s="159" t="e">
        <f>#REF!</f>
        <v>#REF!</v>
      </c>
      <c r="H78" s="118" t="s">
        <v>220</v>
      </c>
      <c r="I78" s="186"/>
      <c r="J78" s="112" t="str">
        <f>'YARIŞMA BİLGİLERİ'!$F$21</f>
        <v>Büyük Bayanlar</v>
      </c>
      <c r="K78" s="187" t="str">
        <f t="shared" si="1"/>
        <v>ANKARA-Federasyon Deneme Atletizm Yarışmaları</v>
      </c>
      <c r="L78" s="116" t="e">
        <f>#REF!</f>
        <v>#REF!</v>
      </c>
      <c r="M78" s="116" t="s">
        <v>273</v>
      </c>
    </row>
    <row r="79" spans="1:13" s="108" customFormat="1" ht="26.25" customHeight="1">
      <c r="A79" s="110">
        <v>213</v>
      </c>
      <c r="B79" s="156" t="s">
        <v>225</v>
      </c>
      <c r="C79" s="158" t="e">
        <f>#REF!</f>
        <v>#REF!</v>
      </c>
      <c r="D79" s="160" t="e">
        <f>#REF!</f>
        <v>#REF!</v>
      </c>
      <c r="E79" s="160" t="e">
        <f>#REF!</f>
        <v>#REF!</v>
      </c>
      <c r="F79" s="162" t="e">
        <f>#REF!</f>
        <v>#REF!</v>
      </c>
      <c r="G79" s="159" t="e">
        <f>#REF!</f>
        <v>#REF!</v>
      </c>
      <c r="H79" s="118" t="s">
        <v>220</v>
      </c>
      <c r="I79" s="186"/>
      <c r="J79" s="112" t="str">
        <f>'YARIŞMA BİLGİLERİ'!$F$21</f>
        <v>Büyük Bayanlar</v>
      </c>
      <c r="K79" s="187" t="str">
        <f t="shared" si="1"/>
        <v>ANKARA-Federasyon Deneme Atletizm Yarışmaları</v>
      </c>
      <c r="L79" s="116" t="e">
        <f>#REF!</f>
        <v>#REF!</v>
      </c>
      <c r="M79" s="116" t="s">
        <v>273</v>
      </c>
    </row>
    <row r="80" spans="1:13" s="108" customFormat="1" ht="26.25" customHeight="1">
      <c r="A80" s="110">
        <v>214</v>
      </c>
      <c r="B80" s="156" t="s">
        <v>225</v>
      </c>
      <c r="C80" s="158" t="e">
        <f>#REF!</f>
        <v>#REF!</v>
      </c>
      <c r="D80" s="160" t="e">
        <f>#REF!</f>
        <v>#REF!</v>
      </c>
      <c r="E80" s="160" t="e">
        <f>#REF!</f>
        <v>#REF!</v>
      </c>
      <c r="F80" s="162" t="e">
        <f>#REF!</f>
        <v>#REF!</v>
      </c>
      <c r="G80" s="159" t="e">
        <f>#REF!</f>
        <v>#REF!</v>
      </c>
      <c r="H80" s="118" t="s">
        <v>220</v>
      </c>
      <c r="I80" s="186"/>
      <c r="J80" s="112" t="str">
        <f>'YARIŞMA BİLGİLERİ'!$F$21</f>
        <v>Büyük Bayanlar</v>
      </c>
      <c r="K80" s="187" t="str">
        <f t="shared" si="1"/>
        <v>ANKARA-Federasyon Deneme Atletizm Yarışmaları</v>
      </c>
      <c r="L80" s="116" t="e">
        <f>#REF!</f>
        <v>#REF!</v>
      </c>
      <c r="M80" s="116" t="s">
        <v>273</v>
      </c>
    </row>
    <row r="81" spans="1:13" s="108" customFormat="1" ht="26.25" customHeight="1">
      <c r="A81" s="110">
        <v>215</v>
      </c>
      <c r="B81" s="156" t="s">
        <v>225</v>
      </c>
      <c r="C81" s="158" t="e">
        <f>#REF!</f>
        <v>#REF!</v>
      </c>
      <c r="D81" s="160" t="e">
        <f>#REF!</f>
        <v>#REF!</v>
      </c>
      <c r="E81" s="160" t="e">
        <f>#REF!</f>
        <v>#REF!</v>
      </c>
      <c r="F81" s="162" t="e">
        <f>#REF!</f>
        <v>#REF!</v>
      </c>
      <c r="G81" s="159" t="e">
        <f>#REF!</f>
        <v>#REF!</v>
      </c>
      <c r="H81" s="118" t="s">
        <v>220</v>
      </c>
      <c r="I81" s="186"/>
      <c r="J81" s="112" t="str">
        <f>'YARIŞMA BİLGİLERİ'!$F$21</f>
        <v>Büyük Bayanlar</v>
      </c>
      <c r="K81" s="187" t="str">
        <f t="shared" si="1"/>
        <v>ANKARA-Federasyon Deneme Atletizm Yarışmaları</v>
      </c>
      <c r="L81" s="116" t="e">
        <f>#REF!</f>
        <v>#REF!</v>
      </c>
      <c r="M81" s="116" t="s">
        <v>273</v>
      </c>
    </row>
    <row r="82" spans="1:13" s="108" customFormat="1" ht="26.25" customHeight="1">
      <c r="A82" s="110">
        <v>216</v>
      </c>
      <c r="B82" s="156" t="s">
        <v>225</v>
      </c>
      <c r="C82" s="158" t="e">
        <f>#REF!</f>
        <v>#REF!</v>
      </c>
      <c r="D82" s="160" t="e">
        <f>#REF!</f>
        <v>#REF!</v>
      </c>
      <c r="E82" s="160" t="e">
        <f>#REF!</f>
        <v>#REF!</v>
      </c>
      <c r="F82" s="162" t="e">
        <f>#REF!</f>
        <v>#REF!</v>
      </c>
      <c r="G82" s="159" t="e">
        <f>#REF!</f>
        <v>#REF!</v>
      </c>
      <c r="H82" s="118" t="s">
        <v>220</v>
      </c>
      <c r="I82" s="186"/>
      <c r="J82" s="112" t="str">
        <f>'YARIŞMA BİLGİLERİ'!$F$21</f>
        <v>Büyük Bayanlar</v>
      </c>
      <c r="K82" s="187" t="str">
        <f t="shared" si="1"/>
        <v>ANKARA-Federasyon Deneme Atletizm Yarışmaları</v>
      </c>
      <c r="L82" s="116" t="e">
        <f>#REF!</f>
        <v>#REF!</v>
      </c>
      <c r="M82" s="116" t="s">
        <v>273</v>
      </c>
    </row>
    <row r="83" spans="1:13" s="108" customFormat="1" ht="26.25" customHeight="1">
      <c r="A83" s="110">
        <v>217</v>
      </c>
      <c r="B83" s="156" t="s">
        <v>225</v>
      </c>
      <c r="C83" s="158" t="e">
        <f>#REF!</f>
        <v>#REF!</v>
      </c>
      <c r="D83" s="160" t="e">
        <f>#REF!</f>
        <v>#REF!</v>
      </c>
      <c r="E83" s="160" t="e">
        <f>#REF!</f>
        <v>#REF!</v>
      </c>
      <c r="F83" s="162" t="e">
        <f>#REF!</f>
        <v>#REF!</v>
      </c>
      <c r="G83" s="159" t="e">
        <f>#REF!</f>
        <v>#REF!</v>
      </c>
      <c r="H83" s="118" t="s">
        <v>220</v>
      </c>
      <c r="I83" s="186"/>
      <c r="J83" s="112" t="str">
        <f>'YARIŞMA BİLGİLERİ'!$F$21</f>
        <v>Büyük Bayanlar</v>
      </c>
      <c r="K83" s="187" t="str">
        <f t="shared" si="1"/>
        <v>ANKARA-Federasyon Deneme Atletizm Yarışmaları</v>
      </c>
      <c r="L83" s="116" t="e">
        <f>#REF!</f>
        <v>#REF!</v>
      </c>
      <c r="M83" s="116" t="s">
        <v>273</v>
      </c>
    </row>
    <row r="84" spans="1:13" s="108" customFormat="1" ht="26.25" customHeight="1">
      <c r="A84" s="110">
        <v>222</v>
      </c>
      <c r="B84" s="156" t="s">
        <v>225</v>
      </c>
      <c r="C84" s="158" t="e">
        <f>#REF!</f>
        <v>#REF!</v>
      </c>
      <c r="D84" s="160" t="e">
        <f>#REF!</f>
        <v>#REF!</v>
      </c>
      <c r="E84" s="160" t="e">
        <f>#REF!</f>
        <v>#REF!</v>
      </c>
      <c r="F84" s="162" t="e">
        <f>#REF!</f>
        <v>#REF!</v>
      </c>
      <c r="G84" s="159" t="e">
        <f>#REF!</f>
        <v>#REF!</v>
      </c>
      <c r="H84" s="118" t="s">
        <v>220</v>
      </c>
      <c r="I84" s="186"/>
      <c r="J84" s="112" t="str">
        <f>'YARIŞMA BİLGİLERİ'!$F$21</f>
        <v>Büyük Bayanlar</v>
      </c>
      <c r="K84" s="187" t="str">
        <f t="shared" si="1"/>
        <v>ANKARA-Federasyon Deneme Atletizm Yarışmaları</v>
      </c>
      <c r="L84" s="116" t="e">
        <f>#REF!</f>
        <v>#REF!</v>
      </c>
      <c r="M84" s="116" t="s">
        <v>273</v>
      </c>
    </row>
    <row r="85" spans="1:13" s="108" customFormat="1" ht="26.25" customHeight="1">
      <c r="A85" s="110">
        <v>223</v>
      </c>
      <c r="B85" s="156" t="s">
        <v>225</v>
      </c>
      <c r="C85" s="158" t="e">
        <f>#REF!</f>
        <v>#REF!</v>
      </c>
      <c r="D85" s="160" t="e">
        <f>#REF!</f>
        <v>#REF!</v>
      </c>
      <c r="E85" s="160" t="e">
        <f>#REF!</f>
        <v>#REF!</v>
      </c>
      <c r="F85" s="162" t="e">
        <f>#REF!</f>
        <v>#REF!</v>
      </c>
      <c r="G85" s="159" t="e">
        <f>#REF!</f>
        <v>#REF!</v>
      </c>
      <c r="H85" s="118" t="s">
        <v>220</v>
      </c>
      <c r="I85" s="186"/>
      <c r="J85" s="112" t="str">
        <f>'YARIŞMA BİLGİLERİ'!$F$21</f>
        <v>Büyük Bayanlar</v>
      </c>
      <c r="K85" s="187" t="str">
        <f t="shared" si="1"/>
        <v>ANKARA-Federasyon Deneme Atletizm Yarışmaları</v>
      </c>
      <c r="L85" s="116" t="e">
        <f>#REF!</f>
        <v>#REF!</v>
      </c>
      <c r="M85" s="116" t="s">
        <v>273</v>
      </c>
    </row>
    <row r="86" spans="1:13" s="108" customFormat="1" ht="26.25" customHeight="1">
      <c r="A86" s="110">
        <v>224</v>
      </c>
      <c r="B86" s="156" t="s">
        <v>225</v>
      </c>
      <c r="C86" s="158" t="e">
        <f>#REF!</f>
        <v>#REF!</v>
      </c>
      <c r="D86" s="160" t="e">
        <f>#REF!</f>
        <v>#REF!</v>
      </c>
      <c r="E86" s="160" t="e">
        <f>#REF!</f>
        <v>#REF!</v>
      </c>
      <c r="F86" s="162" t="e">
        <f>#REF!</f>
        <v>#REF!</v>
      </c>
      <c r="G86" s="159" t="e">
        <f>#REF!</f>
        <v>#REF!</v>
      </c>
      <c r="H86" s="118" t="s">
        <v>220</v>
      </c>
      <c r="I86" s="186"/>
      <c r="J86" s="112" t="str">
        <f>'YARIŞMA BİLGİLERİ'!$F$21</f>
        <v>Büyük Bayanlar</v>
      </c>
      <c r="K86" s="187" t="str">
        <f t="shared" si="1"/>
        <v>ANKARA-Federasyon Deneme Atletizm Yarışmaları</v>
      </c>
      <c r="L86" s="116" t="e">
        <f>#REF!</f>
        <v>#REF!</v>
      </c>
      <c r="M86" s="116" t="s">
        <v>273</v>
      </c>
    </row>
    <row r="87" spans="1:13" s="108" customFormat="1" ht="26.25" customHeight="1">
      <c r="A87" s="110">
        <v>225</v>
      </c>
      <c r="B87" s="156" t="s">
        <v>225</v>
      </c>
      <c r="C87" s="158" t="e">
        <f>#REF!</f>
        <v>#REF!</v>
      </c>
      <c r="D87" s="160" t="e">
        <f>#REF!</f>
        <v>#REF!</v>
      </c>
      <c r="E87" s="160" t="e">
        <f>#REF!</f>
        <v>#REF!</v>
      </c>
      <c r="F87" s="162" t="e">
        <f>#REF!</f>
        <v>#REF!</v>
      </c>
      <c r="G87" s="159" t="e">
        <f>#REF!</f>
        <v>#REF!</v>
      </c>
      <c r="H87" s="118" t="s">
        <v>220</v>
      </c>
      <c r="I87" s="186"/>
      <c r="J87" s="112" t="str">
        <f>'YARIŞMA BİLGİLERİ'!$F$21</f>
        <v>Büyük Bayanlar</v>
      </c>
      <c r="K87" s="187" t="str">
        <f t="shared" si="1"/>
        <v>ANKARA-Federasyon Deneme Atletizm Yarışmaları</v>
      </c>
      <c r="L87" s="116" t="e">
        <f>#REF!</f>
        <v>#REF!</v>
      </c>
      <c r="M87" s="116" t="s">
        <v>273</v>
      </c>
    </row>
    <row r="88" spans="1:13" s="108" customFormat="1" ht="26.25" customHeight="1">
      <c r="A88" s="110">
        <v>226</v>
      </c>
      <c r="B88" s="156" t="s">
        <v>225</v>
      </c>
      <c r="C88" s="158" t="e">
        <f>#REF!</f>
        <v>#REF!</v>
      </c>
      <c r="D88" s="160" t="e">
        <f>#REF!</f>
        <v>#REF!</v>
      </c>
      <c r="E88" s="160" t="e">
        <f>#REF!</f>
        <v>#REF!</v>
      </c>
      <c r="F88" s="162" t="e">
        <f>#REF!</f>
        <v>#REF!</v>
      </c>
      <c r="G88" s="159" t="e">
        <f>#REF!</f>
        <v>#REF!</v>
      </c>
      <c r="H88" s="118" t="s">
        <v>220</v>
      </c>
      <c r="I88" s="186"/>
      <c r="J88" s="112" t="str">
        <f>'YARIŞMA BİLGİLERİ'!$F$21</f>
        <v>Büyük Bayanlar</v>
      </c>
      <c r="K88" s="187" t="str">
        <f t="shared" si="1"/>
        <v>ANKARA-Federasyon Deneme Atletizm Yarışmaları</v>
      </c>
      <c r="L88" s="116" t="e">
        <f>#REF!</f>
        <v>#REF!</v>
      </c>
      <c r="M88" s="116" t="s">
        <v>273</v>
      </c>
    </row>
    <row r="89" spans="1:13" s="108" customFormat="1" ht="26.25" customHeight="1">
      <c r="A89" s="110">
        <v>227</v>
      </c>
      <c r="B89" s="156" t="s">
        <v>225</v>
      </c>
      <c r="C89" s="158" t="e">
        <f>#REF!</f>
        <v>#REF!</v>
      </c>
      <c r="D89" s="160" t="e">
        <f>#REF!</f>
        <v>#REF!</v>
      </c>
      <c r="E89" s="160" t="e">
        <f>#REF!</f>
        <v>#REF!</v>
      </c>
      <c r="F89" s="162" t="e">
        <f>#REF!</f>
        <v>#REF!</v>
      </c>
      <c r="G89" s="159" t="e">
        <f>#REF!</f>
        <v>#REF!</v>
      </c>
      <c r="H89" s="118" t="s">
        <v>220</v>
      </c>
      <c r="I89" s="186"/>
      <c r="J89" s="112" t="str">
        <f>'YARIŞMA BİLGİLERİ'!$F$21</f>
        <v>Büyük Bayanlar</v>
      </c>
      <c r="K89" s="187" t="str">
        <f t="shared" si="1"/>
        <v>ANKARA-Federasyon Deneme Atletizm Yarışmaları</v>
      </c>
      <c r="L89" s="116" t="e">
        <f>#REF!</f>
        <v>#REF!</v>
      </c>
      <c r="M89" s="116" t="s">
        <v>273</v>
      </c>
    </row>
    <row r="90" spans="1:13" s="108" customFormat="1" ht="26.25" customHeight="1">
      <c r="A90" s="110">
        <v>228</v>
      </c>
      <c r="B90" s="156" t="s">
        <v>225</v>
      </c>
      <c r="C90" s="158" t="e">
        <f>#REF!</f>
        <v>#REF!</v>
      </c>
      <c r="D90" s="160" t="e">
        <f>#REF!</f>
        <v>#REF!</v>
      </c>
      <c r="E90" s="160" t="e">
        <f>#REF!</f>
        <v>#REF!</v>
      </c>
      <c r="F90" s="162" t="e">
        <f>#REF!</f>
        <v>#REF!</v>
      </c>
      <c r="G90" s="159" t="e">
        <f>#REF!</f>
        <v>#REF!</v>
      </c>
      <c r="H90" s="118" t="s">
        <v>220</v>
      </c>
      <c r="I90" s="186"/>
      <c r="J90" s="112" t="str">
        <f>'YARIŞMA BİLGİLERİ'!$F$21</f>
        <v>Büyük Bayanlar</v>
      </c>
      <c r="K90" s="187" t="str">
        <f t="shared" si="1"/>
        <v>ANKARA-Federasyon Deneme Atletizm Yarışmaları</v>
      </c>
      <c r="L90" s="116" t="e">
        <f>#REF!</f>
        <v>#REF!</v>
      </c>
      <c r="M90" s="116" t="s">
        <v>273</v>
      </c>
    </row>
    <row r="91" spans="1:13" s="108" customFormat="1" ht="26.25" customHeight="1">
      <c r="A91" s="110">
        <v>229</v>
      </c>
      <c r="B91" s="156" t="s">
        <v>225</v>
      </c>
      <c r="C91" s="158" t="e">
        <f>#REF!</f>
        <v>#REF!</v>
      </c>
      <c r="D91" s="160" t="e">
        <f>#REF!</f>
        <v>#REF!</v>
      </c>
      <c r="E91" s="160" t="e">
        <f>#REF!</f>
        <v>#REF!</v>
      </c>
      <c r="F91" s="162" t="e">
        <f>#REF!</f>
        <v>#REF!</v>
      </c>
      <c r="G91" s="159" t="e">
        <f>#REF!</f>
        <v>#REF!</v>
      </c>
      <c r="H91" s="118" t="s">
        <v>220</v>
      </c>
      <c r="I91" s="186"/>
      <c r="J91" s="112" t="str">
        <f>'YARIŞMA BİLGİLERİ'!$F$21</f>
        <v>Büyük Bayanlar</v>
      </c>
      <c r="K91" s="187" t="str">
        <f t="shared" si="1"/>
        <v>ANKARA-Federasyon Deneme Atletizm Yarışmaları</v>
      </c>
      <c r="L91" s="116" t="e">
        <f>#REF!</f>
        <v>#REF!</v>
      </c>
      <c r="M91" s="116" t="s">
        <v>273</v>
      </c>
    </row>
    <row r="92" spans="1:13" s="108" customFormat="1" ht="26.25" customHeight="1">
      <c r="A92" s="110">
        <v>230</v>
      </c>
      <c r="B92" s="156" t="s">
        <v>225</v>
      </c>
      <c r="C92" s="158" t="e">
        <f>#REF!</f>
        <v>#REF!</v>
      </c>
      <c r="D92" s="160" t="e">
        <f>#REF!</f>
        <v>#REF!</v>
      </c>
      <c r="E92" s="160" t="e">
        <f>#REF!</f>
        <v>#REF!</v>
      </c>
      <c r="F92" s="162" t="e">
        <f>#REF!</f>
        <v>#REF!</v>
      </c>
      <c r="G92" s="159" t="e">
        <f>#REF!</f>
        <v>#REF!</v>
      </c>
      <c r="H92" s="118" t="s">
        <v>220</v>
      </c>
      <c r="I92" s="186"/>
      <c r="J92" s="112" t="str">
        <f>'YARIŞMA BİLGİLERİ'!$F$21</f>
        <v>Büyük Bayanlar</v>
      </c>
      <c r="K92" s="187" t="str">
        <f t="shared" si="1"/>
        <v>ANKARA-Federasyon Deneme Atletizm Yarışmaları</v>
      </c>
      <c r="L92" s="116" t="e">
        <f>#REF!</f>
        <v>#REF!</v>
      </c>
      <c r="M92" s="116" t="s">
        <v>273</v>
      </c>
    </row>
    <row r="93" spans="1:13" s="108" customFormat="1" ht="26.25" customHeight="1">
      <c r="A93" s="110">
        <v>231</v>
      </c>
      <c r="B93" s="156" t="s">
        <v>311</v>
      </c>
      <c r="C93" s="158" t="e">
        <f>#REF!</f>
        <v>#REF!</v>
      </c>
      <c r="D93" s="160" t="e">
        <f>#REF!</f>
        <v>#REF!</v>
      </c>
      <c r="E93" s="160" t="e">
        <f>#REF!</f>
        <v>#REF!</v>
      </c>
      <c r="F93" s="162" t="e">
        <f>#REF!</f>
        <v>#REF!</v>
      </c>
      <c r="G93" s="159" t="e">
        <f>#REF!</f>
        <v>#REF!</v>
      </c>
      <c r="H93" s="118" t="s">
        <v>279</v>
      </c>
      <c r="I93" s="186"/>
      <c r="J93" s="112" t="str">
        <f>'YARIŞMA BİLGİLERİ'!$F$21</f>
        <v>Büyük Bayanlar</v>
      </c>
      <c r="K93" s="187" t="str">
        <f t="shared" si="1"/>
        <v>ANKARA-Federasyon Deneme Atletizm Yarışmaları</v>
      </c>
      <c r="L93" s="116" t="e">
        <f>#REF!</f>
        <v>#REF!</v>
      </c>
      <c r="M93" s="116" t="s">
        <v>273</v>
      </c>
    </row>
    <row r="94" spans="1:13" s="108" customFormat="1" ht="26.25" customHeight="1">
      <c r="A94" s="110">
        <v>236</v>
      </c>
      <c r="B94" s="156" t="s">
        <v>311</v>
      </c>
      <c r="C94" s="158" t="e">
        <f>#REF!</f>
        <v>#REF!</v>
      </c>
      <c r="D94" s="160" t="e">
        <f>#REF!</f>
        <v>#REF!</v>
      </c>
      <c r="E94" s="160" t="e">
        <f>#REF!</f>
        <v>#REF!</v>
      </c>
      <c r="F94" s="162" t="e">
        <f>#REF!</f>
        <v>#REF!</v>
      </c>
      <c r="G94" s="159" t="e">
        <f>#REF!</f>
        <v>#REF!</v>
      </c>
      <c r="H94" s="118" t="s">
        <v>279</v>
      </c>
      <c r="I94" s="186"/>
      <c r="J94" s="112" t="str">
        <f>'YARIŞMA BİLGİLERİ'!$F$21</f>
        <v>Büyük Bayanlar</v>
      </c>
      <c r="K94" s="187" t="str">
        <f t="shared" si="1"/>
        <v>ANKARA-Federasyon Deneme Atletizm Yarışmaları</v>
      </c>
      <c r="L94" s="116" t="e">
        <f>#REF!</f>
        <v>#REF!</v>
      </c>
      <c r="M94" s="116" t="s">
        <v>273</v>
      </c>
    </row>
    <row r="95" spans="1:13" s="108" customFormat="1" ht="26.25" customHeight="1">
      <c r="A95" s="110">
        <v>237</v>
      </c>
      <c r="B95" s="156" t="s">
        <v>311</v>
      </c>
      <c r="C95" s="158" t="e">
        <f>#REF!</f>
        <v>#REF!</v>
      </c>
      <c r="D95" s="160" t="e">
        <f>#REF!</f>
        <v>#REF!</v>
      </c>
      <c r="E95" s="160" t="e">
        <f>#REF!</f>
        <v>#REF!</v>
      </c>
      <c r="F95" s="162" t="e">
        <f>#REF!</f>
        <v>#REF!</v>
      </c>
      <c r="G95" s="159" t="e">
        <f>#REF!</f>
        <v>#REF!</v>
      </c>
      <c r="H95" s="118" t="s">
        <v>279</v>
      </c>
      <c r="I95" s="186"/>
      <c r="J95" s="112" t="str">
        <f>'YARIŞMA BİLGİLERİ'!$F$21</f>
        <v>Büyük Bayanlar</v>
      </c>
      <c r="K95" s="187" t="str">
        <f t="shared" si="1"/>
        <v>ANKARA-Federasyon Deneme Atletizm Yarışmaları</v>
      </c>
      <c r="L95" s="116" t="e">
        <f>#REF!</f>
        <v>#REF!</v>
      </c>
      <c r="M95" s="116" t="s">
        <v>273</v>
      </c>
    </row>
    <row r="96" spans="1:13" s="108" customFormat="1" ht="26.25" customHeight="1">
      <c r="A96" s="110">
        <v>238</v>
      </c>
      <c r="B96" s="156" t="s">
        <v>311</v>
      </c>
      <c r="C96" s="158" t="e">
        <f>#REF!</f>
        <v>#REF!</v>
      </c>
      <c r="D96" s="160" t="e">
        <f>#REF!</f>
        <v>#REF!</v>
      </c>
      <c r="E96" s="160" t="e">
        <f>#REF!</f>
        <v>#REF!</v>
      </c>
      <c r="F96" s="162" t="e">
        <f>#REF!</f>
        <v>#REF!</v>
      </c>
      <c r="G96" s="159" t="e">
        <f>#REF!</f>
        <v>#REF!</v>
      </c>
      <c r="H96" s="118" t="s">
        <v>279</v>
      </c>
      <c r="I96" s="186"/>
      <c r="J96" s="112" t="str">
        <f>'YARIŞMA BİLGİLERİ'!$F$21</f>
        <v>Büyük Bayanlar</v>
      </c>
      <c r="K96" s="187" t="str">
        <f t="shared" si="1"/>
        <v>ANKARA-Federasyon Deneme Atletizm Yarışmaları</v>
      </c>
      <c r="L96" s="116" t="e">
        <f>#REF!</f>
        <v>#REF!</v>
      </c>
      <c r="M96" s="116" t="s">
        <v>273</v>
      </c>
    </row>
    <row r="97" spans="1:13" s="108" customFormat="1" ht="26.25" customHeight="1">
      <c r="A97" s="110">
        <v>239</v>
      </c>
      <c r="B97" s="156" t="s">
        <v>311</v>
      </c>
      <c r="C97" s="158" t="e">
        <f>#REF!</f>
        <v>#REF!</v>
      </c>
      <c r="D97" s="160" t="e">
        <f>#REF!</f>
        <v>#REF!</v>
      </c>
      <c r="E97" s="160" t="e">
        <f>#REF!</f>
        <v>#REF!</v>
      </c>
      <c r="F97" s="162" t="e">
        <f>#REF!</f>
        <v>#REF!</v>
      </c>
      <c r="G97" s="159" t="e">
        <f>#REF!</f>
        <v>#REF!</v>
      </c>
      <c r="H97" s="118" t="s">
        <v>279</v>
      </c>
      <c r="I97" s="186"/>
      <c r="J97" s="112" t="str">
        <f>'YARIŞMA BİLGİLERİ'!$F$21</f>
        <v>Büyük Bayanlar</v>
      </c>
      <c r="K97" s="187" t="str">
        <f t="shared" si="1"/>
        <v>ANKARA-Federasyon Deneme Atletizm Yarışmaları</v>
      </c>
      <c r="L97" s="116" t="e">
        <f>#REF!</f>
        <v>#REF!</v>
      </c>
      <c r="M97" s="116" t="s">
        <v>273</v>
      </c>
    </row>
    <row r="98" spans="1:13" s="108" customFormat="1" ht="26.25" customHeight="1">
      <c r="A98" s="110">
        <v>240</v>
      </c>
      <c r="B98" s="156" t="s">
        <v>311</v>
      </c>
      <c r="C98" s="158" t="e">
        <f>#REF!</f>
        <v>#REF!</v>
      </c>
      <c r="D98" s="160" t="e">
        <f>#REF!</f>
        <v>#REF!</v>
      </c>
      <c r="E98" s="160" t="e">
        <f>#REF!</f>
        <v>#REF!</v>
      </c>
      <c r="F98" s="162" t="e">
        <f>#REF!</f>
        <v>#REF!</v>
      </c>
      <c r="G98" s="159" t="e">
        <f>#REF!</f>
        <v>#REF!</v>
      </c>
      <c r="H98" s="118" t="s">
        <v>279</v>
      </c>
      <c r="I98" s="186"/>
      <c r="J98" s="112" t="str">
        <f>'YARIŞMA BİLGİLERİ'!$F$21</f>
        <v>Büyük Bayanlar</v>
      </c>
      <c r="K98" s="187" t="str">
        <f t="shared" si="1"/>
        <v>ANKARA-Federasyon Deneme Atletizm Yarışmaları</v>
      </c>
      <c r="L98" s="116" t="e">
        <f>#REF!</f>
        <v>#REF!</v>
      </c>
      <c r="M98" s="116" t="s">
        <v>273</v>
      </c>
    </row>
    <row r="99" spans="1:13" s="108" customFormat="1" ht="26.25" customHeight="1">
      <c r="A99" s="110">
        <v>241</v>
      </c>
      <c r="B99" s="156" t="s">
        <v>311</v>
      </c>
      <c r="C99" s="158" t="e">
        <f>#REF!</f>
        <v>#REF!</v>
      </c>
      <c r="D99" s="160" t="e">
        <f>#REF!</f>
        <v>#REF!</v>
      </c>
      <c r="E99" s="160" t="e">
        <f>#REF!</f>
        <v>#REF!</v>
      </c>
      <c r="F99" s="162" t="e">
        <f>#REF!</f>
        <v>#REF!</v>
      </c>
      <c r="G99" s="159" t="e">
        <f>#REF!</f>
        <v>#REF!</v>
      </c>
      <c r="H99" s="118" t="s">
        <v>279</v>
      </c>
      <c r="I99" s="186"/>
      <c r="J99" s="112" t="str">
        <f>'YARIŞMA BİLGİLERİ'!$F$21</f>
        <v>Büyük Bayanlar</v>
      </c>
      <c r="K99" s="187" t="str">
        <f t="shared" si="1"/>
        <v>ANKARA-Federasyon Deneme Atletizm Yarışmaları</v>
      </c>
      <c r="L99" s="116" t="e">
        <f>#REF!</f>
        <v>#REF!</v>
      </c>
      <c r="M99" s="116" t="s">
        <v>273</v>
      </c>
    </row>
    <row r="100" spans="1:13" s="108" customFormat="1" ht="26.25" customHeight="1">
      <c r="A100" s="110">
        <v>242</v>
      </c>
      <c r="B100" s="156" t="s">
        <v>311</v>
      </c>
      <c r="C100" s="158" t="e">
        <f>#REF!</f>
        <v>#REF!</v>
      </c>
      <c r="D100" s="160" t="e">
        <f>#REF!</f>
        <v>#REF!</v>
      </c>
      <c r="E100" s="160" t="e">
        <f>#REF!</f>
        <v>#REF!</v>
      </c>
      <c r="F100" s="162" t="e">
        <f>#REF!</f>
        <v>#REF!</v>
      </c>
      <c r="G100" s="159" t="e">
        <f>#REF!</f>
        <v>#REF!</v>
      </c>
      <c r="H100" s="118" t="s">
        <v>279</v>
      </c>
      <c r="I100" s="186"/>
      <c r="J100" s="112" t="str">
        <f>'YARIŞMA BİLGİLERİ'!$F$21</f>
        <v>Büyük Bayanlar</v>
      </c>
      <c r="K100" s="187" t="str">
        <f t="shared" si="1"/>
        <v>ANKARA-Federasyon Deneme Atletizm Yarışmaları</v>
      </c>
      <c r="L100" s="116" t="e">
        <f>#REF!</f>
        <v>#REF!</v>
      </c>
      <c r="M100" s="116" t="s">
        <v>273</v>
      </c>
    </row>
    <row r="101" spans="1:13" s="108" customFormat="1" ht="26.25" customHeight="1">
      <c r="A101" s="110">
        <v>243</v>
      </c>
      <c r="B101" s="156" t="s">
        <v>311</v>
      </c>
      <c r="C101" s="158" t="e">
        <f>#REF!</f>
        <v>#REF!</v>
      </c>
      <c r="D101" s="160" t="e">
        <f>#REF!</f>
        <v>#REF!</v>
      </c>
      <c r="E101" s="160" t="e">
        <f>#REF!</f>
        <v>#REF!</v>
      </c>
      <c r="F101" s="162" t="e">
        <f>#REF!</f>
        <v>#REF!</v>
      </c>
      <c r="G101" s="159" t="e">
        <f>#REF!</f>
        <v>#REF!</v>
      </c>
      <c r="H101" s="118" t="s">
        <v>279</v>
      </c>
      <c r="I101" s="186"/>
      <c r="J101" s="112" t="str">
        <f>'YARIŞMA BİLGİLERİ'!$F$21</f>
        <v>Büyük Bayanlar</v>
      </c>
      <c r="K101" s="187" t="str">
        <f t="shared" si="1"/>
        <v>ANKARA-Federasyon Deneme Atletizm Yarışmaları</v>
      </c>
      <c r="L101" s="116" t="e">
        <f>#REF!</f>
        <v>#REF!</v>
      </c>
      <c r="M101" s="116" t="s">
        <v>273</v>
      </c>
    </row>
    <row r="102" spans="1:13" s="108" customFormat="1" ht="26.25" customHeight="1">
      <c r="A102" s="110">
        <v>244</v>
      </c>
      <c r="B102" s="156" t="s">
        <v>311</v>
      </c>
      <c r="C102" s="158" t="e">
        <f>#REF!</f>
        <v>#REF!</v>
      </c>
      <c r="D102" s="160" t="e">
        <f>#REF!</f>
        <v>#REF!</v>
      </c>
      <c r="E102" s="160" t="e">
        <f>#REF!</f>
        <v>#REF!</v>
      </c>
      <c r="F102" s="162" t="e">
        <f>#REF!</f>
        <v>#REF!</v>
      </c>
      <c r="G102" s="159" t="e">
        <f>#REF!</f>
        <v>#REF!</v>
      </c>
      <c r="H102" s="118" t="s">
        <v>279</v>
      </c>
      <c r="I102" s="186"/>
      <c r="J102" s="112" t="str">
        <f>'YARIŞMA BİLGİLERİ'!$F$21</f>
        <v>Büyük Bayanlar</v>
      </c>
      <c r="K102" s="187" t="str">
        <f t="shared" si="1"/>
        <v>ANKARA-Federasyon Deneme Atletizm Yarışmaları</v>
      </c>
      <c r="L102" s="116" t="e">
        <f>#REF!</f>
        <v>#REF!</v>
      </c>
      <c r="M102" s="116" t="s">
        <v>273</v>
      </c>
    </row>
    <row r="103" spans="1:13" s="108" customFormat="1" ht="26.25" customHeight="1">
      <c r="A103" s="110">
        <v>245</v>
      </c>
      <c r="B103" s="156" t="s">
        <v>311</v>
      </c>
      <c r="C103" s="158" t="e">
        <f>#REF!</f>
        <v>#REF!</v>
      </c>
      <c r="D103" s="160" t="e">
        <f>#REF!</f>
        <v>#REF!</v>
      </c>
      <c r="E103" s="160" t="e">
        <f>#REF!</f>
        <v>#REF!</v>
      </c>
      <c r="F103" s="162" t="e">
        <f>#REF!</f>
        <v>#REF!</v>
      </c>
      <c r="G103" s="159" t="e">
        <f>#REF!</f>
        <v>#REF!</v>
      </c>
      <c r="H103" s="118" t="s">
        <v>279</v>
      </c>
      <c r="I103" s="186"/>
      <c r="J103" s="112" t="str">
        <f>'YARIŞMA BİLGİLERİ'!$F$21</f>
        <v>Büyük Bayanlar</v>
      </c>
      <c r="K103" s="187" t="str">
        <f t="shared" si="1"/>
        <v>ANKARA-Federasyon Deneme Atletizm Yarışmaları</v>
      </c>
      <c r="L103" s="116" t="e">
        <f>#REF!</f>
        <v>#REF!</v>
      </c>
      <c r="M103" s="116" t="s">
        <v>273</v>
      </c>
    </row>
    <row r="104" spans="1:13" s="108" customFormat="1" ht="26.25" customHeight="1">
      <c r="A104" s="110">
        <v>346</v>
      </c>
      <c r="B104" s="156" t="s">
        <v>311</v>
      </c>
      <c r="C104" s="158" t="e">
        <f>#REF!</f>
        <v>#REF!</v>
      </c>
      <c r="D104" s="160" t="e">
        <f>#REF!</f>
        <v>#REF!</v>
      </c>
      <c r="E104" s="160" t="e">
        <f>#REF!</f>
        <v>#REF!</v>
      </c>
      <c r="F104" s="162" t="e">
        <f>#REF!</f>
        <v>#REF!</v>
      </c>
      <c r="G104" s="159" t="e">
        <f>#REF!</f>
        <v>#REF!</v>
      </c>
      <c r="H104" s="118" t="s">
        <v>279</v>
      </c>
      <c r="I104" s="186"/>
      <c r="J104" s="112" t="str">
        <f>'YARIŞMA BİLGİLERİ'!$F$21</f>
        <v>Büyük Bayanlar</v>
      </c>
      <c r="K104" s="187" t="str">
        <f t="shared" si="1"/>
        <v>ANKARA-Federasyon Deneme Atletizm Yarışmaları</v>
      </c>
      <c r="L104" s="116" t="e">
        <f>#REF!</f>
        <v>#REF!</v>
      </c>
      <c r="M104" s="116" t="s">
        <v>273</v>
      </c>
    </row>
    <row r="105" spans="1:13" s="108" customFormat="1" ht="26.25" customHeight="1">
      <c r="A105" s="110">
        <v>347</v>
      </c>
      <c r="B105" s="156" t="s">
        <v>311</v>
      </c>
      <c r="C105" s="158" t="e">
        <f>#REF!</f>
        <v>#REF!</v>
      </c>
      <c r="D105" s="160" t="e">
        <f>#REF!</f>
        <v>#REF!</v>
      </c>
      <c r="E105" s="160" t="e">
        <f>#REF!</f>
        <v>#REF!</v>
      </c>
      <c r="F105" s="162" t="e">
        <f>#REF!</f>
        <v>#REF!</v>
      </c>
      <c r="G105" s="159" t="e">
        <f>#REF!</f>
        <v>#REF!</v>
      </c>
      <c r="H105" s="118" t="s">
        <v>279</v>
      </c>
      <c r="I105" s="186"/>
      <c r="J105" s="112" t="str">
        <f>'YARIŞMA BİLGİLERİ'!$F$21</f>
        <v>Büyük Bayanlar</v>
      </c>
      <c r="K105" s="187" t="str">
        <f t="shared" si="1"/>
        <v>ANKARA-Federasyon Deneme Atletizm Yarışmaları</v>
      </c>
      <c r="L105" s="116" t="e">
        <f>#REF!</f>
        <v>#REF!</v>
      </c>
      <c r="M105" s="116" t="s">
        <v>273</v>
      </c>
    </row>
    <row r="106" spans="1:13" s="108" customFormat="1" ht="26.25" customHeight="1">
      <c r="A106" s="110">
        <v>348</v>
      </c>
      <c r="B106" s="156" t="s">
        <v>311</v>
      </c>
      <c r="C106" s="158" t="e">
        <f>#REF!</f>
        <v>#REF!</v>
      </c>
      <c r="D106" s="160" t="e">
        <f>#REF!</f>
        <v>#REF!</v>
      </c>
      <c r="E106" s="160" t="e">
        <f>#REF!</f>
        <v>#REF!</v>
      </c>
      <c r="F106" s="162" t="e">
        <f>#REF!</f>
        <v>#REF!</v>
      </c>
      <c r="G106" s="159" t="e">
        <f>#REF!</f>
        <v>#REF!</v>
      </c>
      <c r="H106" s="118" t="s">
        <v>279</v>
      </c>
      <c r="I106" s="186"/>
      <c r="J106" s="112" t="str">
        <f>'YARIŞMA BİLGİLERİ'!$F$21</f>
        <v>Büyük Bayanlar</v>
      </c>
      <c r="K106" s="187" t="str">
        <f t="shared" si="1"/>
        <v>ANKARA-Federasyon Deneme Atletizm Yarışmaları</v>
      </c>
      <c r="L106" s="116" t="e">
        <f>#REF!</f>
        <v>#REF!</v>
      </c>
      <c r="M106" s="116" t="s">
        <v>273</v>
      </c>
    </row>
    <row r="107" spans="1:13" s="108" customFormat="1" ht="26.25" customHeight="1">
      <c r="A107" s="110">
        <v>349</v>
      </c>
      <c r="B107" s="156" t="s">
        <v>311</v>
      </c>
      <c r="C107" s="158" t="e">
        <f>#REF!</f>
        <v>#REF!</v>
      </c>
      <c r="D107" s="160" t="e">
        <f>#REF!</f>
        <v>#REF!</v>
      </c>
      <c r="E107" s="160" t="e">
        <f>#REF!</f>
        <v>#REF!</v>
      </c>
      <c r="F107" s="162" t="e">
        <f>#REF!</f>
        <v>#REF!</v>
      </c>
      <c r="G107" s="159" t="e">
        <f>#REF!</f>
        <v>#REF!</v>
      </c>
      <c r="H107" s="118" t="s">
        <v>279</v>
      </c>
      <c r="I107" s="186"/>
      <c r="J107" s="112" t="str">
        <f>'YARIŞMA BİLGİLERİ'!$F$21</f>
        <v>Büyük Bayanlar</v>
      </c>
      <c r="K107" s="187" t="str">
        <f t="shared" si="1"/>
        <v>ANKARA-Federasyon Deneme Atletizm Yarışmaları</v>
      </c>
      <c r="L107" s="116" t="e">
        <f>#REF!</f>
        <v>#REF!</v>
      </c>
      <c r="M107" s="116" t="s">
        <v>273</v>
      </c>
    </row>
    <row r="108" spans="1:13" s="108" customFormat="1" ht="26.25" customHeight="1">
      <c r="A108" s="110">
        <v>350</v>
      </c>
      <c r="B108" s="156" t="s">
        <v>311</v>
      </c>
      <c r="C108" s="158" t="e">
        <f>#REF!</f>
        <v>#REF!</v>
      </c>
      <c r="D108" s="160" t="e">
        <f>#REF!</f>
        <v>#REF!</v>
      </c>
      <c r="E108" s="160" t="e">
        <f>#REF!</f>
        <v>#REF!</v>
      </c>
      <c r="F108" s="162" t="e">
        <f>#REF!</f>
        <v>#REF!</v>
      </c>
      <c r="G108" s="159" t="e">
        <f>#REF!</f>
        <v>#REF!</v>
      </c>
      <c r="H108" s="118" t="s">
        <v>279</v>
      </c>
      <c r="I108" s="186"/>
      <c r="J108" s="112" t="str">
        <f>'YARIŞMA BİLGİLERİ'!$F$21</f>
        <v>Büyük Bayanlar</v>
      </c>
      <c r="K108" s="187" t="str">
        <f t="shared" si="1"/>
        <v>ANKARA-Federasyon Deneme Atletizm Yarışmaları</v>
      </c>
      <c r="L108" s="116" t="e">
        <f>#REF!</f>
        <v>#REF!</v>
      </c>
      <c r="M108" s="116" t="s">
        <v>273</v>
      </c>
    </row>
    <row r="109" spans="1:13" s="108" customFormat="1" ht="26.25" customHeight="1">
      <c r="A109" s="110">
        <v>351</v>
      </c>
      <c r="B109" s="156" t="s">
        <v>311</v>
      </c>
      <c r="C109" s="158" t="e">
        <f>#REF!</f>
        <v>#REF!</v>
      </c>
      <c r="D109" s="160" t="e">
        <f>#REF!</f>
        <v>#REF!</v>
      </c>
      <c r="E109" s="160" t="e">
        <f>#REF!</f>
        <v>#REF!</v>
      </c>
      <c r="F109" s="162" t="e">
        <f>#REF!</f>
        <v>#REF!</v>
      </c>
      <c r="G109" s="159" t="e">
        <f>#REF!</f>
        <v>#REF!</v>
      </c>
      <c r="H109" s="118" t="s">
        <v>279</v>
      </c>
      <c r="I109" s="186"/>
      <c r="J109" s="112" t="str">
        <f>'YARIŞMA BİLGİLERİ'!$F$21</f>
        <v>Büyük Bayanlar</v>
      </c>
      <c r="K109" s="187" t="str">
        <f t="shared" si="1"/>
        <v>ANKARA-Federasyon Deneme Atletizm Yarışmaları</v>
      </c>
      <c r="L109" s="116" t="e">
        <f>#REF!</f>
        <v>#REF!</v>
      </c>
      <c r="M109" s="116" t="s">
        <v>273</v>
      </c>
    </row>
    <row r="110" spans="1:13" s="108" customFormat="1" ht="26.25" customHeight="1">
      <c r="A110" s="110">
        <v>352</v>
      </c>
      <c r="B110" s="156" t="s">
        <v>311</v>
      </c>
      <c r="C110" s="158" t="e">
        <f>#REF!</f>
        <v>#REF!</v>
      </c>
      <c r="D110" s="160" t="e">
        <f>#REF!</f>
        <v>#REF!</v>
      </c>
      <c r="E110" s="160" t="e">
        <f>#REF!</f>
        <v>#REF!</v>
      </c>
      <c r="F110" s="162" t="e">
        <f>#REF!</f>
        <v>#REF!</v>
      </c>
      <c r="G110" s="159" t="e">
        <f>#REF!</f>
        <v>#REF!</v>
      </c>
      <c r="H110" s="118" t="s">
        <v>279</v>
      </c>
      <c r="I110" s="186"/>
      <c r="J110" s="112" t="str">
        <f>'YARIŞMA BİLGİLERİ'!$F$21</f>
        <v>Büyük Bayanlar</v>
      </c>
      <c r="K110" s="187" t="str">
        <f t="shared" si="1"/>
        <v>ANKARA-Federasyon Deneme Atletizm Yarışmaları</v>
      </c>
      <c r="L110" s="116" t="e">
        <f>#REF!</f>
        <v>#REF!</v>
      </c>
      <c r="M110" s="116" t="s">
        <v>273</v>
      </c>
    </row>
    <row r="111" spans="1:13" s="108" customFormat="1" ht="26.25" customHeight="1">
      <c r="A111" s="110">
        <v>353</v>
      </c>
      <c r="B111" s="156" t="s">
        <v>311</v>
      </c>
      <c r="C111" s="158" t="e">
        <f>#REF!</f>
        <v>#REF!</v>
      </c>
      <c r="D111" s="160" t="e">
        <f>#REF!</f>
        <v>#REF!</v>
      </c>
      <c r="E111" s="160" t="e">
        <f>#REF!</f>
        <v>#REF!</v>
      </c>
      <c r="F111" s="162" t="e">
        <f>#REF!</f>
        <v>#REF!</v>
      </c>
      <c r="G111" s="159" t="e">
        <f>#REF!</f>
        <v>#REF!</v>
      </c>
      <c r="H111" s="118" t="s">
        <v>279</v>
      </c>
      <c r="I111" s="186"/>
      <c r="J111" s="112" t="str">
        <f>'YARIŞMA BİLGİLERİ'!$F$21</f>
        <v>Büyük Bayanlar</v>
      </c>
      <c r="K111" s="187" t="str">
        <f t="shared" si="1"/>
        <v>ANKARA-Federasyon Deneme Atletizm Yarışmaları</v>
      </c>
      <c r="L111" s="116" t="e">
        <f>#REF!</f>
        <v>#REF!</v>
      </c>
      <c r="M111" s="116" t="s">
        <v>273</v>
      </c>
    </row>
    <row r="112" spans="1:13" s="108" customFormat="1" ht="26.25" customHeight="1">
      <c r="A112" s="110">
        <v>354</v>
      </c>
      <c r="B112" s="156" t="s">
        <v>311</v>
      </c>
      <c r="C112" s="158" t="e">
        <f>#REF!</f>
        <v>#REF!</v>
      </c>
      <c r="D112" s="160" t="e">
        <f>#REF!</f>
        <v>#REF!</v>
      </c>
      <c r="E112" s="160" t="e">
        <f>#REF!</f>
        <v>#REF!</v>
      </c>
      <c r="F112" s="162" t="e">
        <f>#REF!</f>
        <v>#REF!</v>
      </c>
      <c r="G112" s="159" t="e">
        <f>#REF!</f>
        <v>#REF!</v>
      </c>
      <c r="H112" s="118" t="s">
        <v>279</v>
      </c>
      <c r="I112" s="186"/>
      <c r="J112" s="112" t="str">
        <f>'YARIŞMA BİLGİLERİ'!$F$21</f>
        <v>Büyük Bayanlar</v>
      </c>
      <c r="K112" s="187" t="str">
        <f t="shared" si="1"/>
        <v>ANKARA-Federasyon Deneme Atletizm Yarışmaları</v>
      </c>
      <c r="L112" s="116" t="e">
        <f>#REF!</f>
        <v>#REF!</v>
      </c>
      <c r="M112" s="116" t="s">
        <v>273</v>
      </c>
    </row>
    <row r="113" spans="1:13" s="108" customFormat="1" ht="26.25" customHeight="1">
      <c r="A113" s="110">
        <v>355</v>
      </c>
      <c r="B113" s="156" t="s">
        <v>311</v>
      </c>
      <c r="C113" s="158" t="e">
        <f>#REF!</f>
        <v>#REF!</v>
      </c>
      <c r="D113" s="160" t="e">
        <f>#REF!</f>
        <v>#REF!</v>
      </c>
      <c r="E113" s="160" t="e">
        <f>#REF!</f>
        <v>#REF!</v>
      </c>
      <c r="F113" s="162" t="e">
        <f>#REF!</f>
        <v>#REF!</v>
      </c>
      <c r="G113" s="159" t="e">
        <f>#REF!</f>
        <v>#REF!</v>
      </c>
      <c r="H113" s="118" t="s">
        <v>279</v>
      </c>
      <c r="I113" s="186"/>
      <c r="J113" s="112" t="str">
        <f>'YARIŞMA BİLGİLERİ'!$F$21</f>
        <v>Büyük Bayanlar</v>
      </c>
      <c r="K113" s="187" t="str">
        <f t="shared" si="1"/>
        <v>ANKARA-Federasyon Deneme Atletizm Yarışmaları</v>
      </c>
      <c r="L113" s="116" t="e">
        <f>#REF!</f>
        <v>#REF!</v>
      </c>
      <c r="M113" s="116" t="s">
        <v>273</v>
      </c>
    </row>
    <row r="114" spans="1:13" s="108" customFormat="1" ht="26.25" customHeight="1">
      <c r="A114" s="110">
        <v>356</v>
      </c>
      <c r="B114" s="156" t="s">
        <v>311</v>
      </c>
      <c r="C114" s="158" t="e">
        <f>#REF!</f>
        <v>#REF!</v>
      </c>
      <c r="D114" s="160" t="e">
        <f>#REF!</f>
        <v>#REF!</v>
      </c>
      <c r="E114" s="160" t="e">
        <f>#REF!</f>
        <v>#REF!</v>
      </c>
      <c r="F114" s="162" t="e">
        <f>#REF!</f>
        <v>#REF!</v>
      </c>
      <c r="G114" s="159" t="e">
        <f>#REF!</f>
        <v>#REF!</v>
      </c>
      <c r="H114" s="118" t="s">
        <v>279</v>
      </c>
      <c r="I114" s="186"/>
      <c r="J114" s="112" t="str">
        <f>'YARIŞMA BİLGİLERİ'!$F$21</f>
        <v>Büyük Bayanlar</v>
      </c>
      <c r="K114" s="187" t="str">
        <f t="shared" si="1"/>
        <v>ANKARA-Federasyon Deneme Atletizm Yarışmaları</v>
      </c>
      <c r="L114" s="116" t="e">
        <f>#REF!</f>
        <v>#REF!</v>
      </c>
      <c r="M114" s="116" t="s">
        <v>273</v>
      </c>
    </row>
    <row r="115" spans="1:13" s="108" customFormat="1" ht="26.25" customHeight="1">
      <c r="A115" s="110">
        <v>357</v>
      </c>
      <c r="B115" s="156" t="s">
        <v>311</v>
      </c>
      <c r="C115" s="158" t="e">
        <f>#REF!</f>
        <v>#REF!</v>
      </c>
      <c r="D115" s="160" t="e">
        <f>#REF!</f>
        <v>#REF!</v>
      </c>
      <c r="E115" s="160" t="e">
        <f>#REF!</f>
        <v>#REF!</v>
      </c>
      <c r="F115" s="162" t="e">
        <f>#REF!</f>
        <v>#REF!</v>
      </c>
      <c r="G115" s="159" t="e">
        <f>#REF!</f>
        <v>#REF!</v>
      </c>
      <c r="H115" s="118" t="s">
        <v>279</v>
      </c>
      <c r="I115" s="186"/>
      <c r="J115" s="112" t="str">
        <f>'YARIŞMA BİLGİLERİ'!$F$21</f>
        <v>Büyük Bayanlar</v>
      </c>
      <c r="K115" s="187" t="str">
        <f t="shared" si="1"/>
        <v>ANKARA-Federasyon Deneme Atletizm Yarışmaları</v>
      </c>
      <c r="L115" s="116" t="e">
        <f>#REF!</f>
        <v>#REF!</v>
      </c>
      <c r="M115" s="116" t="s">
        <v>273</v>
      </c>
    </row>
    <row r="116" spans="1:13" s="108" customFormat="1" ht="26.25" customHeight="1">
      <c r="A116" s="110">
        <v>358</v>
      </c>
      <c r="B116" s="156" t="s">
        <v>311</v>
      </c>
      <c r="C116" s="158" t="e">
        <f>#REF!</f>
        <v>#REF!</v>
      </c>
      <c r="D116" s="160" t="e">
        <f>#REF!</f>
        <v>#REF!</v>
      </c>
      <c r="E116" s="160" t="e">
        <f>#REF!</f>
        <v>#REF!</v>
      </c>
      <c r="F116" s="162" t="e">
        <f>#REF!</f>
        <v>#REF!</v>
      </c>
      <c r="G116" s="159" t="e">
        <f>#REF!</f>
        <v>#REF!</v>
      </c>
      <c r="H116" s="118" t="s">
        <v>279</v>
      </c>
      <c r="I116" s="186"/>
      <c r="J116" s="112" t="str">
        <f>'YARIŞMA BİLGİLERİ'!$F$21</f>
        <v>Büyük Bayanlar</v>
      </c>
      <c r="K116" s="187" t="str">
        <f t="shared" si="1"/>
        <v>ANKARA-Federasyon Deneme Atletizm Yarışmaları</v>
      </c>
      <c r="L116" s="116" t="e">
        <f>#REF!</f>
        <v>#REF!</v>
      </c>
      <c r="M116" s="116" t="s">
        <v>273</v>
      </c>
    </row>
    <row r="117" spans="1:13" s="108" customFormat="1" ht="26.25" customHeight="1">
      <c r="A117" s="110">
        <v>359</v>
      </c>
      <c r="B117" s="156" t="s">
        <v>311</v>
      </c>
      <c r="C117" s="158" t="e">
        <f>#REF!</f>
        <v>#REF!</v>
      </c>
      <c r="D117" s="160" t="e">
        <f>#REF!</f>
        <v>#REF!</v>
      </c>
      <c r="E117" s="160" t="e">
        <f>#REF!</f>
        <v>#REF!</v>
      </c>
      <c r="F117" s="162" t="e">
        <f>#REF!</f>
        <v>#REF!</v>
      </c>
      <c r="G117" s="159" t="e">
        <f>#REF!</f>
        <v>#REF!</v>
      </c>
      <c r="H117" s="118" t="s">
        <v>279</v>
      </c>
      <c r="I117" s="186"/>
      <c r="J117" s="112" t="str">
        <f>'YARIŞMA BİLGİLERİ'!$F$21</f>
        <v>Büyük Bayanlar</v>
      </c>
      <c r="K117" s="187" t="str">
        <f t="shared" si="1"/>
        <v>ANKARA-Federasyon Deneme Atletizm Yarışmaları</v>
      </c>
      <c r="L117" s="116" t="e">
        <f>#REF!</f>
        <v>#REF!</v>
      </c>
      <c r="M117" s="116" t="s">
        <v>273</v>
      </c>
    </row>
    <row r="118" spans="1:13" s="108" customFormat="1" ht="26.25" customHeight="1">
      <c r="A118" s="110">
        <v>360</v>
      </c>
      <c r="B118" s="156" t="s">
        <v>311</v>
      </c>
      <c r="C118" s="158" t="e">
        <f>#REF!</f>
        <v>#REF!</v>
      </c>
      <c r="D118" s="160" t="e">
        <f>#REF!</f>
        <v>#REF!</v>
      </c>
      <c r="E118" s="160" t="e">
        <f>#REF!</f>
        <v>#REF!</v>
      </c>
      <c r="F118" s="162" t="e">
        <f>#REF!</f>
        <v>#REF!</v>
      </c>
      <c r="G118" s="159" t="e">
        <f>#REF!</f>
        <v>#REF!</v>
      </c>
      <c r="H118" s="118" t="s">
        <v>279</v>
      </c>
      <c r="I118" s="186"/>
      <c r="J118" s="112" t="str">
        <f>'YARIŞMA BİLGİLERİ'!$F$21</f>
        <v>Büyük Bayanlar</v>
      </c>
      <c r="K118" s="187" t="str">
        <f t="shared" si="1"/>
        <v>ANKARA-Federasyon Deneme Atletizm Yarışmaları</v>
      </c>
      <c r="L118" s="116" t="e">
        <f>#REF!</f>
        <v>#REF!</v>
      </c>
      <c r="M118" s="116" t="s">
        <v>273</v>
      </c>
    </row>
    <row r="119" spans="1:13" s="108" customFormat="1" ht="26.25" customHeight="1">
      <c r="A119" s="110">
        <v>361</v>
      </c>
      <c r="B119" s="156" t="s">
        <v>311</v>
      </c>
      <c r="C119" s="158" t="e">
        <f>#REF!</f>
        <v>#REF!</v>
      </c>
      <c r="D119" s="160" t="e">
        <f>#REF!</f>
        <v>#REF!</v>
      </c>
      <c r="E119" s="160" t="e">
        <f>#REF!</f>
        <v>#REF!</v>
      </c>
      <c r="F119" s="162" t="e">
        <f>#REF!</f>
        <v>#REF!</v>
      </c>
      <c r="G119" s="159" t="e">
        <f>#REF!</f>
        <v>#REF!</v>
      </c>
      <c r="H119" s="118" t="s">
        <v>279</v>
      </c>
      <c r="I119" s="186"/>
      <c r="J119" s="112" t="str">
        <f>'YARIŞMA BİLGİLERİ'!$F$21</f>
        <v>Büyük Bayanlar</v>
      </c>
      <c r="K119" s="187" t="str">
        <f t="shared" si="1"/>
        <v>ANKARA-Federasyon Deneme Atletizm Yarışmaları</v>
      </c>
      <c r="L119" s="116" t="e">
        <f>#REF!</f>
        <v>#REF!</v>
      </c>
      <c r="M119" s="116" t="s">
        <v>273</v>
      </c>
    </row>
    <row r="120" spans="1:13" s="108" customFormat="1" ht="26.25" customHeight="1">
      <c r="A120" s="110">
        <v>362</v>
      </c>
      <c r="B120" s="156" t="s">
        <v>311</v>
      </c>
      <c r="C120" s="158" t="e">
        <f>#REF!</f>
        <v>#REF!</v>
      </c>
      <c r="D120" s="160" t="e">
        <f>#REF!</f>
        <v>#REF!</v>
      </c>
      <c r="E120" s="160" t="e">
        <f>#REF!</f>
        <v>#REF!</v>
      </c>
      <c r="F120" s="162" t="e">
        <f>#REF!</f>
        <v>#REF!</v>
      </c>
      <c r="G120" s="159" t="e">
        <f>#REF!</f>
        <v>#REF!</v>
      </c>
      <c r="H120" s="118" t="s">
        <v>279</v>
      </c>
      <c r="I120" s="186"/>
      <c r="J120" s="112" t="str">
        <f>'YARIŞMA BİLGİLERİ'!$F$21</f>
        <v>Büyük Bayanlar</v>
      </c>
      <c r="K120" s="187" t="str">
        <f t="shared" si="1"/>
        <v>ANKARA-Federasyon Deneme Atletizm Yarışmaları</v>
      </c>
      <c r="L120" s="116" t="e">
        <f>#REF!</f>
        <v>#REF!</v>
      </c>
      <c r="M120" s="116" t="s">
        <v>273</v>
      </c>
    </row>
    <row r="121" spans="1:13" s="108" customFormat="1" ht="26.25" customHeight="1">
      <c r="A121" s="110">
        <v>363</v>
      </c>
      <c r="B121" s="156" t="s">
        <v>311</v>
      </c>
      <c r="C121" s="158" t="e">
        <f>#REF!</f>
        <v>#REF!</v>
      </c>
      <c r="D121" s="160" t="e">
        <f>#REF!</f>
        <v>#REF!</v>
      </c>
      <c r="E121" s="160" t="e">
        <f>#REF!</f>
        <v>#REF!</v>
      </c>
      <c r="F121" s="162" t="e">
        <f>#REF!</f>
        <v>#REF!</v>
      </c>
      <c r="G121" s="159" t="e">
        <f>#REF!</f>
        <v>#REF!</v>
      </c>
      <c r="H121" s="118" t="s">
        <v>279</v>
      </c>
      <c r="I121" s="186"/>
      <c r="J121" s="112" t="str">
        <f>'YARIŞMA BİLGİLERİ'!$F$21</f>
        <v>Büyük Bayanlar</v>
      </c>
      <c r="K121" s="187" t="str">
        <f t="shared" si="1"/>
        <v>ANKARA-Federasyon Deneme Atletizm Yarışmaları</v>
      </c>
      <c r="L121" s="116" t="e">
        <f>#REF!</f>
        <v>#REF!</v>
      </c>
      <c r="M121" s="116" t="s">
        <v>273</v>
      </c>
    </row>
    <row r="122" spans="1:13" s="108" customFormat="1" ht="26.25" customHeight="1">
      <c r="A122" s="110">
        <v>364</v>
      </c>
      <c r="B122" s="156" t="s">
        <v>311</v>
      </c>
      <c r="C122" s="158" t="e">
        <f>#REF!</f>
        <v>#REF!</v>
      </c>
      <c r="D122" s="160" t="e">
        <f>#REF!</f>
        <v>#REF!</v>
      </c>
      <c r="E122" s="160" t="e">
        <f>#REF!</f>
        <v>#REF!</v>
      </c>
      <c r="F122" s="162" t="e">
        <f>#REF!</f>
        <v>#REF!</v>
      </c>
      <c r="G122" s="159" t="e">
        <f>#REF!</f>
        <v>#REF!</v>
      </c>
      <c r="H122" s="118" t="s">
        <v>279</v>
      </c>
      <c r="I122" s="186"/>
      <c r="J122" s="112" t="str">
        <f>'YARIŞMA BİLGİLERİ'!$F$21</f>
        <v>Büyük Bayanlar</v>
      </c>
      <c r="K122" s="187" t="str">
        <f t="shared" si="1"/>
        <v>ANKARA-Federasyon Deneme Atletizm Yarışmaları</v>
      </c>
      <c r="L122" s="116" t="e">
        <f>#REF!</f>
        <v>#REF!</v>
      </c>
      <c r="M122" s="116" t="s">
        <v>273</v>
      </c>
    </row>
    <row r="123" spans="1:13" s="108" customFormat="1" ht="26.25" customHeight="1">
      <c r="A123" s="110">
        <v>365</v>
      </c>
      <c r="B123" s="156" t="s">
        <v>311</v>
      </c>
      <c r="C123" s="158" t="e">
        <f>#REF!</f>
        <v>#REF!</v>
      </c>
      <c r="D123" s="160" t="e">
        <f>#REF!</f>
        <v>#REF!</v>
      </c>
      <c r="E123" s="160" t="e">
        <f>#REF!</f>
        <v>#REF!</v>
      </c>
      <c r="F123" s="162" t="e">
        <f>#REF!</f>
        <v>#REF!</v>
      </c>
      <c r="G123" s="159" t="e">
        <f>#REF!</f>
        <v>#REF!</v>
      </c>
      <c r="H123" s="118" t="s">
        <v>279</v>
      </c>
      <c r="I123" s="186"/>
      <c r="J123" s="112" t="str">
        <f>'YARIŞMA BİLGİLERİ'!$F$21</f>
        <v>Büyük Bayanlar</v>
      </c>
      <c r="K123" s="187" t="str">
        <f t="shared" si="1"/>
        <v>ANKARA-Federasyon Deneme Atletizm Yarışmaları</v>
      </c>
      <c r="L123" s="116" t="e">
        <f>#REF!</f>
        <v>#REF!</v>
      </c>
      <c r="M123" s="116" t="s">
        <v>273</v>
      </c>
    </row>
    <row r="124" spans="1:13" s="108" customFormat="1" ht="26.25" customHeight="1">
      <c r="A124" s="110">
        <v>366</v>
      </c>
      <c r="B124" s="156" t="s">
        <v>311</v>
      </c>
      <c r="C124" s="158" t="e">
        <f>#REF!</f>
        <v>#REF!</v>
      </c>
      <c r="D124" s="160" t="e">
        <f>#REF!</f>
        <v>#REF!</v>
      </c>
      <c r="E124" s="160" t="e">
        <f>#REF!</f>
        <v>#REF!</v>
      </c>
      <c r="F124" s="162" t="e">
        <f>#REF!</f>
        <v>#REF!</v>
      </c>
      <c r="G124" s="159" t="e">
        <f>#REF!</f>
        <v>#REF!</v>
      </c>
      <c r="H124" s="118" t="s">
        <v>279</v>
      </c>
      <c r="I124" s="186"/>
      <c r="J124" s="112" t="str">
        <f>'YARIŞMA BİLGİLERİ'!$F$21</f>
        <v>Büyük Bayanlar</v>
      </c>
      <c r="K124" s="187" t="str">
        <f t="shared" si="1"/>
        <v>ANKARA-Federasyon Deneme Atletizm Yarışmaları</v>
      </c>
      <c r="L124" s="116" t="e">
        <f>#REF!</f>
        <v>#REF!</v>
      </c>
      <c r="M124" s="116" t="s">
        <v>273</v>
      </c>
    </row>
    <row r="125" spans="1:13" s="108" customFormat="1" ht="26.25" customHeight="1">
      <c r="A125" s="110">
        <v>367</v>
      </c>
      <c r="B125" s="156" t="s">
        <v>311</v>
      </c>
      <c r="C125" s="158" t="e">
        <f>#REF!</f>
        <v>#REF!</v>
      </c>
      <c r="D125" s="160" t="e">
        <f>#REF!</f>
        <v>#REF!</v>
      </c>
      <c r="E125" s="160" t="e">
        <f>#REF!</f>
        <v>#REF!</v>
      </c>
      <c r="F125" s="162" t="e">
        <f>#REF!</f>
        <v>#REF!</v>
      </c>
      <c r="G125" s="159" t="e">
        <f>#REF!</f>
        <v>#REF!</v>
      </c>
      <c r="H125" s="118" t="s">
        <v>279</v>
      </c>
      <c r="I125" s="186"/>
      <c r="J125" s="112" t="str">
        <f>'YARIŞMA BİLGİLERİ'!$F$21</f>
        <v>Büyük Bayanlar</v>
      </c>
      <c r="K125" s="187" t="str">
        <f t="shared" si="1"/>
        <v>ANKARA-Federasyon Deneme Atletizm Yarışmaları</v>
      </c>
      <c r="L125" s="116" t="e">
        <f>#REF!</f>
        <v>#REF!</v>
      </c>
      <c r="M125" s="116" t="s">
        <v>273</v>
      </c>
    </row>
    <row r="126" spans="1:13" s="108" customFormat="1" ht="26.25" customHeight="1">
      <c r="A126" s="110">
        <v>368</v>
      </c>
      <c r="B126" s="156" t="s">
        <v>311</v>
      </c>
      <c r="C126" s="158" t="e">
        <f>#REF!</f>
        <v>#REF!</v>
      </c>
      <c r="D126" s="160" t="e">
        <f>#REF!</f>
        <v>#REF!</v>
      </c>
      <c r="E126" s="160" t="e">
        <f>#REF!</f>
        <v>#REF!</v>
      </c>
      <c r="F126" s="162" t="e">
        <f>#REF!</f>
        <v>#REF!</v>
      </c>
      <c r="G126" s="159" t="e">
        <f>#REF!</f>
        <v>#REF!</v>
      </c>
      <c r="H126" s="118" t="s">
        <v>279</v>
      </c>
      <c r="I126" s="186"/>
      <c r="J126" s="112" t="str">
        <f>'YARIŞMA BİLGİLERİ'!$F$21</f>
        <v>Büyük Bayanlar</v>
      </c>
      <c r="K126" s="187" t="str">
        <f t="shared" si="1"/>
        <v>ANKARA-Federasyon Deneme Atletizm Yarışmaları</v>
      </c>
      <c r="L126" s="116" t="e">
        <f>#REF!</f>
        <v>#REF!</v>
      </c>
      <c r="M126" s="116" t="s">
        <v>273</v>
      </c>
    </row>
    <row r="127" spans="1:13" s="108" customFormat="1" ht="26.25" customHeight="1">
      <c r="A127" s="110">
        <v>369</v>
      </c>
      <c r="B127" s="156" t="s">
        <v>311</v>
      </c>
      <c r="C127" s="158" t="e">
        <f>#REF!</f>
        <v>#REF!</v>
      </c>
      <c r="D127" s="160" t="e">
        <f>#REF!</f>
        <v>#REF!</v>
      </c>
      <c r="E127" s="160" t="e">
        <f>#REF!</f>
        <v>#REF!</v>
      </c>
      <c r="F127" s="162" t="e">
        <f>#REF!</f>
        <v>#REF!</v>
      </c>
      <c r="G127" s="159" t="e">
        <f>#REF!</f>
        <v>#REF!</v>
      </c>
      <c r="H127" s="118" t="s">
        <v>279</v>
      </c>
      <c r="I127" s="186"/>
      <c r="J127" s="112" t="str">
        <f>'YARIŞMA BİLGİLERİ'!$F$21</f>
        <v>Büyük Bayanlar</v>
      </c>
      <c r="K127" s="187" t="str">
        <f t="shared" si="1"/>
        <v>ANKARA-Federasyon Deneme Atletizm Yarışmaları</v>
      </c>
      <c r="L127" s="116" t="e">
        <f>#REF!</f>
        <v>#REF!</v>
      </c>
      <c r="M127" s="116" t="s">
        <v>273</v>
      </c>
    </row>
    <row r="128" spans="1:13" s="108" customFormat="1" ht="26.25" customHeight="1">
      <c r="A128" s="110">
        <v>370</v>
      </c>
      <c r="B128" s="156" t="s">
        <v>311</v>
      </c>
      <c r="C128" s="158" t="e">
        <f>#REF!</f>
        <v>#REF!</v>
      </c>
      <c r="D128" s="160" t="e">
        <f>#REF!</f>
        <v>#REF!</v>
      </c>
      <c r="E128" s="160" t="e">
        <f>#REF!</f>
        <v>#REF!</v>
      </c>
      <c r="F128" s="162" t="e">
        <f>#REF!</f>
        <v>#REF!</v>
      </c>
      <c r="G128" s="159" t="e">
        <f>#REF!</f>
        <v>#REF!</v>
      </c>
      <c r="H128" s="118" t="s">
        <v>279</v>
      </c>
      <c r="I128" s="186"/>
      <c r="J128" s="112" t="str">
        <f>'YARIŞMA BİLGİLERİ'!$F$21</f>
        <v>Büyük Bayanlar</v>
      </c>
      <c r="K128" s="187" t="str">
        <f t="shared" si="1"/>
        <v>ANKARA-Federasyon Deneme Atletizm Yarışmaları</v>
      </c>
      <c r="L128" s="116" t="e">
        <f>#REF!</f>
        <v>#REF!</v>
      </c>
      <c r="M128" s="116" t="s">
        <v>273</v>
      </c>
    </row>
    <row r="129" spans="1:13" s="108" customFormat="1" ht="26.25" customHeight="1">
      <c r="A129" s="110">
        <v>451</v>
      </c>
      <c r="B129" s="156" t="s">
        <v>311</v>
      </c>
      <c r="C129" s="158" t="e">
        <f>#REF!</f>
        <v>#REF!</v>
      </c>
      <c r="D129" s="160" t="e">
        <f>#REF!</f>
        <v>#REF!</v>
      </c>
      <c r="E129" s="160" t="e">
        <f>#REF!</f>
        <v>#REF!</v>
      </c>
      <c r="F129" s="162" t="e">
        <f>#REF!</f>
        <v>#REF!</v>
      </c>
      <c r="G129" s="159" t="e">
        <f>#REF!</f>
        <v>#REF!</v>
      </c>
      <c r="H129" s="118" t="s">
        <v>279</v>
      </c>
      <c r="I129" s="186"/>
      <c r="J129" s="112" t="str">
        <f>'YARIŞMA BİLGİLERİ'!$F$21</f>
        <v>Büyük Bayanlar</v>
      </c>
      <c r="K129" s="187" t="str">
        <f t="shared" si="1"/>
        <v>ANKARA-Federasyon Deneme Atletizm Yarışmaları</v>
      </c>
      <c r="L129" s="116" t="e">
        <f>#REF!</f>
        <v>#REF!</v>
      </c>
      <c r="M129" s="116" t="s">
        <v>273</v>
      </c>
    </row>
    <row r="130" spans="1:13" s="108" customFormat="1" ht="26.25" customHeight="1">
      <c r="A130" s="110">
        <v>452</v>
      </c>
      <c r="B130" s="156" t="s">
        <v>311</v>
      </c>
      <c r="C130" s="158" t="e">
        <f>#REF!</f>
        <v>#REF!</v>
      </c>
      <c r="D130" s="160" t="e">
        <f>#REF!</f>
        <v>#REF!</v>
      </c>
      <c r="E130" s="160" t="e">
        <f>#REF!</f>
        <v>#REF!</v>
      </c>
      <c r="F130" s="162" t="e">
        <f>#REF!</f>
        <v>#REF!</v>
      </c>
      <c r="G130" s="159" t="e">
        <f>#REF!</f>
        <v>#REF!</v>
      </c>
      <c r="H130" s="118" t="s">
        <v>279</v>
      </c>
      <c r="I130" s="186"/>
      <c r="J130" s="112" t="str">
        <f>'YARIŞMA BİLGİLERİ'!$F$21</f>
        <v>Büyük Bayanlar</v>
      </c>
      <c r="K130" s="187" t="str">
        <f t="shared" si="1"/>
        <v>ANKARA-Federasyon Deneme Atletizm Yarışmaları</v>
      </c>
      <c r="L130" s="116" t="e">
        <f>#REF!</f>
        <v>#REF!</v>
      </c>
      <c r="M130" s="116" t="s">
        <v>273</v>
      </c>
    </row>
    <row r="131" spans="1:13" s="108" customFormat="1" ht="26.25" customHeight="1">
      <c r="A131" s="110">
        <v>453</v>
      </c>
      <c r="B131" s="156" t="s">
        <v>311</v>
      </c>
      <c r="C131" s="158" t="e">
        <f>#REF!</f>
        <v>#REF!</v>
      </c>
      <c r="D131" s="160" t="e">
        <f>#REF!</f>
        <v>#REF!</v>
      </c>
      <c r="E131" s="160" t="e">
        <f>#REF!</f>
        <v>#REF!</v>
      </c>
      <c r="F131" s="162" t="e">
        <f>#REF!</f>
        <v>#REF!</v>
      </c>
      <c r="G131" s="159" t="e">
        <f>#REF!</f>
        <v>#REF!</v>
      </c>
      <c r="H131" s="118" t="s">
        <v>279</v>
      </c>
      <c r="I131" s="186"/>
      <c r="J131" s="112" t="str">
        <f>'YARIŞMA BİLGİLERİ'!$F$21</f>
        <v>Büyük Bayanlar</v>
      </c>
      <c r="K131" s="187" t="str">
        <f aca="true" t="shared" si="2" ref="K131:K194">CONCATENATE(K$1,"-",A$1)</f>
        <v>ANKARA-Federasyon Deneme Atletizm Yarışmaları</v>
      </c>
      <c r="L131" s="116" t="e">
        <f>#REF!</f>
        <v>#REF!</v>
      </c>
      <c r="M131" s="116" t="s">
        <v>273</v>
      </c>
    </row>
    <row r="132" spans="1:13" s="108" customFormat="1" ht="26.25" customHeight="1">
      <c r="A132" s="110">
        <v>454</v>
      </c>
      <c r="B132" s="156" t="s">
        <v>311</v>
      </c>
      <c r="C132" s="158" t="e">
        <f>#REF!</f>
        <v>#REF!</v>
      </c>
      <c r="D132" s="160" t="e">
        <f>#REF!</f>
        <v>#REF!</v>
      </c>
      <c r="E132" s="160" t="e">
        <f>#REF!</f>
        <v>#REF!</v>
      </c>
      <c r="F132" s="162" t="e">
        <f>#REF!</f>
        <v>#REF!</v>
      </c>
      <c r="G132" s="159" t="e">
        <f>#REF!</f>
        <v>#REF!</v>
      </c>
      <c r="H132" s="118" t="s">
        <v>279</v>
      </c>
      <c r="I132" s="186"/>
      <c r="J132" s="112" t="str">
        <f>'YARIŞMA BİLGİLERİ'!$F$21</f>
        <v>Büyük Bayanlar</v>
      </c>
      <c r="K132" s="187" t="str">
        <f t="shared" si="2"/>
        <v>ANKARA-Federasyon Deneme Atletizm Yarışmaları</v>
      </c>
      <c r="L132" s="116" t="e">
        <f>#REF!</f>
        <v>#REF!</v>
      </c>
      <c r="M132" s="116" t="s">
        <v>273</v>
      </c>
    </row>
    <row r="133" spans="1:13" s="108" customFormat="1" ht="26.25" customHeight="1">
      <c r="A133" s="110">
        <v>455</v>
      </c>
      <c r="B133" s="156" t="s">
        <v>313</v>
      </c>
      <c r="C133" s="158" t="e">
        <f>#REF!</f>
        <v>#REF!</v>
      </c>
      <c r="D133" s="160" t="e">
        <f>#REF!</f>
        <v>#REF!</v>
      </c>
      <c r="E133" s="160" t="e">
        <f>#REF!</f>
        <v>#REF!</v>
      </c>
      <c r="F133" s="161" t="e">
        <f>#REF!</f>
        <v>#REF!</v>
      </c>
      <c r="G133" s="159" t="e">
        <f>#REF!</f>
        <v>#REF!</v>
      </c>
      <c r="H133" s="118" t="s">
        <v>281</v>
      </c>
      <c r="I133" s="186"/>
      <c r="J133" s="112" t="str">
        <f>'YARIŞMA BİLGİLERİ'!$F$21</f>
        <v>Büyük Bayanlar</v>
      </c>
      <c r="K133" s="187" t="str">
        <f t="shared" si="2"/>
        <v>ANKARA-Federasyon Deneme Atletizm Yarışmaları</v>
      </c>
      <c r="L133" s="116" t="e">
        <f>#REF!</f>
        <v>#REF!</v>
      </c>
      <c r="M133" s="116" t="s">
        <v>273</v>
      </c>
    </row>
    <row r="134" spans="1:13" s="108" customFormat="1" ht="26.25" customHeight="1">
      <c r="A134" s="110">
        <v>456</v>
      </c>
      <c r="B134" s="156" t="s">
        <v>313</v>
      </c>
      <c r="C134" s="158" t="e">
        <f>#REF!</f>
        <v>#REF!</v>
      </c>
      <c r="D134" s="160" t="e">
        <f>#REF!</f>
        <v>#REF!</v>
      </c>
      <c r="E134" s="160" t="e">
        <f>#REF!</f>
        <v>#REF!</v>
      </c>
      <c r="F134" s="161" t="e">
        <f>#REF!</f>
        <v>#REF!</v>
      </c>
      <c r="G134" s="159" t="e">
        <f>#REF!</f>
        <v>#REF!</v>
      </c>
      <c r="H134" s="118" t="s">
        <v>281</v>
      </c>
      <c r="I134" s="186"/>
      <c r="J134" s="112" t="str">
        <f>'YARIŞMA BİLGİLERİ'!$F$21</f>
        <v>Büyük Bayanlar</v>
      </c>
      <c r="K134" s="187" t="str">
        <f t="shared" si="2"/>
        <v>ANKARA-Federasyon Deneme Atletizm Yarışmaları</v>
      </c>
      <c r="L134" s="116" t="e">
        <f>#REF!</f>
        <v>#REF!</v>
      </c>
      <c r="M134" s="116" t="s">
        <v>273</v>
      </c>
    </row>
    <row r="135" spans="1:13" s="108" customFormat="1" ht="26.25" customHeight="1">
      <c r="A135" s="110">
        <v>457</v>
      </c>
      <c r="B135" s="156" t="s">
        <v>313</v>
      </c>
      <c r="C135" s="158" t="e">
        <f>#REF!</f>
        <v>#REF!</v>
      </c>
      <c r="D135" s="160" t="e">
        <f>#REF!</f>
        <v>#REF!</v>
      </c>
      <c r="E135" s="160" t="e">
        <f>#REF!</f>
        <v>#REF!</v>
      </c>
      <c r="F135" s="161" t="e">
        <f>#REF!</f>
        <v>#REF!</v>
      </c>
      <c r="G135" s="159" t="e">
        <f>#REF!</f>
        <v>#REF!</v>
      </c>
      <c r="H135" s="118" t="s">
        <v>281</v>
      </c>
      <c r="I135" s="186"/>
      <c r="J135" s="112" t="str">
        <f>'YARIŞMA BİLGİLERİ'!$F$21</f>
        <v>Büyük Bayanlar</v>
      </c>
      <c r="K135" s="187" t="str">
        <f t="shared" si="2"/>
        <v>ANKARA-Federasyon Deneme Atletizm Yarışmaları</v>
      </c>
      <c r="L135" s="116" t="e">
        <f>#REF!</f>
        <v>#REF!</v>
      </c>
      <c r="M135" s="116" t="s">
        <v>273</v>
      </c>
    </row>
    <row r="136" spans="1:13" s="108" customFormat="1" ht="26.25" customHeight="1">
      <c r="A136" s="110">
        <v>458</v>
      </c>
      <c r="B136" s="156" t="s">
        <v>313</v>
      </c>
      <c r="C136" s="158" t="e">
        <f>#REF!</f>
        <v>#REF!</v>
      </c>
      <c r="D136" s="160" t="e">
        <f>#REF!</f>
        <v>#REF!</v>
      </c>
      <c r="E136" s="160" t="e">
        <f>#REF!</f>
        <v>#REF!</v>
      </c>
      <c r="F136" s="161" t="e">
        <f>#REF!</f>
        <v>#REF!</v>
      </c>
      <c r="G136" s="159" t="e">
        <f>#REF!</f>
        <v>#REF!</v>
      </c>
      <c r="H136" s="118" t="s">
        <v>281</v>
      </c>
      <c r="I136" s="186"/>
      <c r="J136" s="112" t="str">
        <f>'YARIŞMA BİLGİLERİ'!$F$21</f>
        <v>Büyük Bayanlar</v>
      </c>
      <c r="K136" s="187" t="str">
        <f t="shared" si="2"/>
        <v>ANKARA-Federasyon Deneme Atletizm Yarışmaları</v>
      </c>
      <c r="L136" s="116" t="e">
        <f>#REF!</f>
        <v>#REF!</v>
      </c>
      <c r="M136" s="116" t="s">
        <v>273</v>
      </c>
    </row>
    <row r="137" spans="1:13" s="108" customFormat="1" ht="26.25" customHeight="1">
      <c r="A137" s="110">
        <v>459</v>
      </c>
      <c r="B137" s="156" t="s">
        <v>313</v>
      </c>
      <c r="C137" s="158" t="e">
        <f>#REF!</f>
        <v>#REF!</v>
      </c>
      <c r="D137" s="160" t="e">
        <f>#REF!</f>
        <v>#REF!</v>
      </c>
      <c r="E137" s="160" t="e">
        <f>#REF!</f>
        <v>#REF!</v>
      </c>
      <c r="F137" s="161" t="e">
        <f>#REF!</f>
        <v>#REF!</v>
      </c>
      <c r="G137" s="159" t="e">
        <f>#REF!</f>
        <v>#REF!</v>
      </c>
      <c r="H137" s="118" t="s">
        <v>281</v>
      </c>
      <c r="I137" s="186"/>
      <c r="J137" s="112" t="str">
        <f>'YARIŞMA BİLGİLERİ'!$F$21</f>
        <v>Büyük Bayanlar</v>
      </c>
      <c r="K137" s="187" t="str">
        <f t="shared" si="2"/>
        <v>ANKARA-Federasyon Deneme Atletizm Yarışmaları</v>
      </c>
      <c r="L137" s="116" t="e">
        <f>#REF!</f>
        <v>#REF!</v>
      </c>
      <c r="M137" s="116" t="s">
        <v>273</v>
      </c>
    </row>
    <row r="138" spans="1:13" s="108" customFormat="1" ht="26.25" customHeight="1">
      <c r="A138" s="110">
        <v>460</v>
      </c>
      <c r="B138" s="156" t="s">
        <v>313</v>
      </c>
      <c r="C138" s="158" t="e">
        <f>#REF!</f>
        <v>#REF!</v>
      </c>
      <c r="D138" s="160" t="e">
        <f>#REF!</f>
        <v>#REF!</v>
      </c>
      <c r="E138" s="160" t="e">
        <f>#REF!</f>
        <v>#REF!</v>
      </c>
      <c r="F138" s="161" t="e">
        <f>#REF!</f>
        <v>#REF!</v>
      </c>
      <c r="G138" s="159" t="e">
        <f>#REF!</f>
        <v>#REF!</v>
      </c>
      <c r="H138" s="118" t="s">
        <v>281</v>
      </c>
      <c r="I138" s="186"/>
      <c r="J138" s="112" t="str">
        <f>'YARIŞMA BİLGİLERİ'!$F$21</f>
        <v>Büyük Bayanlar</v>
      </c>
      <c r="K138" s="187" t="str">
        <f t="shared" si="2"/>
        <v>ANKARA-Federasyon Deneme Atletizm Yarışmaları</v>
      </c>
      <c r="L138" s="116" t="e">
        <f>#REF!</f>
        <v>#REF!</v>
      </c>
      <c r="M138" s="116" t="s">
        <v>273</v>
      </c>
    </row>
    <row r="139" spans="1:13" s="108" customFormat="1" ht="26.25" customHeight="1">
      <c r="A139" s="110">
        <v>461</v>
      </c>
      <c r="B139" s="156" t="s">
        <v>313</v>
      </c>
      <c r="C139" s="158" t="e">
        <f>#REF!</f>
        <v>#REF!</v>
      </c>
      <c r="D139" s="160" t="e">
        <f>#REF!</f>
        <v>#REF!</v>
      </c>
      <c r="E139" s="160" t="e">
        <f>#REF!</f>
        <v>#REF!</v>
      </c>
      <c r="F139" s="161" t="e">
        <f>#REF!</f>
        <v>#REF!</v>
      </c>
      <c r="G139" s="159" t="e">
        <f>#REF!</f>
        <v>#REF!</v>
      </c>
      <c r="H139" s="118" t="s">
        <v>281</v>
      </c>
      <c r="I139" s="186"/>
      <c r="J139" s="112" t="str">
        <f>'YARIŞMA BİLGİLERİ'!$F$21</f>
        <v>Büyük Bayanlar</v>
      </c>
      <c r="K139" s="187" t="str">
        <f t="shared" si="2"/>
        <v>ANKARA-Federasyon Deneme Atletizm Yarışmaları</v>
      </c>
      <c r="L139" s="116" t="e">
        <f>#REF!</f>
        <v>#REF!</v>
      </c>
      <c r="M139" s="116" t="s">
        <v>273</v>
      </c>
    </row>
    <row r="140" spans="1:13" s="108" customFormat="1" ht="26.25" customHeight="1">
      <c r="A140" s="110">
        <v>462</v>
      </c>
      <c r="B140" s="156" t="s">
        <v>313</v>
      </c>
      <c r="C140" s="158" t="e">
        <f>#REF!</f>
        <v>#REF!</v>
      </c>
      <c r="D140" s="160" t="e">
        <f>#REF!</f>
        <v>#REF!</v>
      </c>
      <c r="E140" s="160" t="e">
        <f>#REF!</f>
        <v>#REF!</v>
      </c>
      <c r="F140" s="161" t="e">
        <f>#REF!</f>
        <v>#REF!</v>
      </c>
      <c r="G140" s="159" t="e">
        <f>#REF!</f>
        <v>#REF!</v>
      </c>
      <c r="H140" s="118" t="s">
        <v>281</v>
      </c>
      <c r="I140" s="186"/>
      <c r="J140" s="112" t="str">
        <f>'YARIŞMA BİLGİLERİ'!$F$21</f>
        <v>Büyük Bayanlar</v>
      </c>
      <c r="K140" s="187" t="str">
        <f t="shared" si="2"/>
        <v>ANKARA-Federasyon Deneme Atletizm Yarışmaları</v>
      </c>
      <c r="L140" s="116" t="e">
        <f>#REF!</f>
        <v>#REF!</v>
      </c>
      <c r="M140" s="116" t="s">
        <v>273</v>
      </c>
    </row>
    <row r="141" spans="1:13" s="108" customFormat="1" ht="26.25" customHeight="1">
      <c r="A141" s="110">
        <v>463</v>
      </c>
      <c r="B141" s="156" t="s">
        <v>313</v>
      </c>
      <c r="C141" s="158" t="e">
        <f>#REF!</f>
        <v>#REF!</v>
      </c>
      <c r="D141" s="160" t="e">
        <f>#REF!</f>
        <v>#REF!</v>
      </c>
      <c r="E141" s="160" t="e">
        <f>#REF!</f>
        <v>#REF!</v>
      </c>
      <c r="F141" s="161" t="e">
        <f>#REF!</f>
        <v>#REF!</v>
      </c>
      <c r="G141" s="159" t="e">
        <f>#REF!</f>
        <v>#REF!</v>
      </c>
      <c r="H141" s="118" t="s">
        <v>281</v>
      </c>
      <c r="I141" s="186"/>
      <c r="J141" s="112" t="str">
        <f>'YARIŞMA BİLGİLERİ'!$F$21</f>
        <v>Büyük Bayanlar</v>
      </c>
      <c r="K141" s="187" t="str">
        <f t="shared" si="2"/>
        <v>ANKARA-Federasyon Deneme Atletizm Yarışmaları</v>
      </c>
      <c r="L141" s="116" t="e">
        <f>#REF!</f>
        <v>#REF!</v>
      </c>
      <c r="M141" s="116" t="s">
        <v>273</v>
      </c>
    </row>
    <row r="142" spans="1:13" s="108" customFormat="1" ht="26.25" customHeight="1">
      <c r="A142" s="110">
        <v>464</v>
      </c>
      <c r="B142" s="156" t="s">
        <v>313</v>
      </c>
      <c r="C142" s="158" t="e">
        <f>#REF!</f>
        <v>#REF!</v>
      </c>
      <c r="D142" s="160" t="e">
        <f>#REF!</f>
        <v>#REF!</v>
      </c>
      <c r="E142" s="160" t="e">
        <f>#REF!</f>
        <v>#REF!</v>
      </c>
      <c r="F142" s="161" t="e">
        <f>#REF!</f>
        <v>#REF!</v>
      </c>
      <c r="G142" s="159" t="e">
        <f>#REF!</f>
        <v>#REF!</v>
      </c>
      <c r="H142" s="118" t="s">
        <v>281</v>
      </c>
      <c r="I142" s="186"/>
      <c r="J142" s="112" t="str">
        <f>'YARIŞMA BİLGİLERİ'!$F$21</f>
        <v>Büyük Bayanlar</v>
      </c>
      <c r="K142" s="187" t="str">
        <f t="shared" si="2"/>
        <v>ANKARA-Federasyon Deneme Atletizm Yarışmaları</v>
      </c>
      <c r="L142" s="116" t="e">
        <f>#REF!</f>
        <v>#REF!</v>
      </c>
      <c r="M142" s="116" t="s">
        <v>273</v>
      </c>
    </row>
    <row r="143" spans="1:13" s="108" customFormat="1" ht="26.25" customHeight="1">
      <c r="A143" s="110">
        <v>465</v>
      </c>
      <c r="B143" s="156" t="s">
        <v>313</v>
      </c>
      <c r="C143" s="158" t="e">
        <f>#REF!</f>
        <v>#REF!</v>
      </c>
      <c r="D143" s="160" t="e">
        <f>#REF!</f>
        <v>#REF!</v>
      </c>
      <c r="E143" s="160" t="e">
        <f>#REF!</f>
        <v>#REF!</v>
      </c>
      <c r="F143" s="161" t="e">
        <f>#REF!</f>
        <v>#REF!</v>
      </c>
      <c r="G143" s="159" t="e">
        <f>#REF!</f>
        <v>#REF!</v>
      </c>
      <c r="H143" s="118" t="s">
        <v>281</v>
      </c>
      <c r="I143" s="186"/>
      <c r="J143" s="112" t="str">
        <f>'YARIŞMA BİLGİLERİ'!$F$21</f>
        <v>Büyük Bayanlar</v>
      </c>
      <c r="K143" s="187" t="str">
        <f t="shared" si="2"/>
        <v>ANKARA-Federasyon Deneme Atletizm Yarışmaları</v>
      </c>
      <c r="L143" s="116" t="e">
        <f>#REF!</f>
        <v>#REF!</v>
      </c>
      <c r="M143" s="116" t="s">
        <v>273</v>
      </c>
    </row>
    <row r="144" spans="1:13" s="108" customFormat="1" ht="26.25" customHeight="1">
      <c r="A144" s="110">
        <v>466</v>
      </c>
      <c r="B144" s="156" t="s">
        <v>313</v>
      </c>
      <c r="C144" s="158" t="e">
        <f>#REF!</f>
        <v>#REF!</v>
      </c>
      <c r="D144" s="160" t="e">
        <f>#REF!</f>
        <v>#REF!</v>
      </c>
      <c r="E144" s="160" t="e">
        <f>#REF!</f>
        <v>#REF!</v>
      </c>
      <c r="F144" s="161" t="e">
        <f>#REF!</f>
        <v>#REF!</v>
      </c>
      <c r="G144" s="159" t="e">
        <f>#REF!</f>
        <v>#REF!</v>
      </c>
      <c r="H144" s="118" t="s">
        <v>281</v>
      </c>
      <c r="I144" s="186"/>
      <c r="J144" s="112" t="str">
        <f>'YARIŞMA BİLGİLERİ'!$F$21</f>
        <v>Büyük Bayanlar</v>
      </c>
      <c r="K144" s="187" t="str">
        <f t="shared" si="2"/>
        <v>ANKARA-Federasyon Deneme Atletizm Yarışmaları</v>
      </c>
      <c r="L144" s="116" t="e">
        <f>#REF!</f>
        <v>#REF!</v>
      </c>
      <c r="M144" s="116" t="s">
        <v>273</v>
      </c>
    </row>
    <row r="145" spans="1:13" s="108" customFormat="1" ht="26.25" customHeight="1">
      <c r="A145" s="110">
        <v>467</v>
      </c>
      <c r="B145" s="156" t="s">
        <v>313</v>
      </c>
      <c r="C145" s="158" t="e">
        <f>#REF!</f>
        <v>#REF!</v>
      </c>
      <c r="D145" s="160" t="e">
        <f>#REF!</f>
        <v>#REF!</v>
      </c>
      <c r="E145" s="160" t="e">
        <f>#REF!</f>
        <v>#REF!</v>
      </c>
      <c r="F145" s="161" t="e">
        <f>#REF!</f>
        <v>#REF!</v>
      </c>
      <c r="G145" s="159" t="e">
        <f>#REF!</f>
        <v>#REF!</v>
      </c>
      <c r="H145" s="118" t="s">
        <v>281</v>
      </c>
      <c r="I145" s="186"/>
      <c r="J145" s="112" t="str">
        <f>'YARIŞMA BİLGİLERİ'!$F$21</f>
        <v>Büyük Bayanlar</v>
      </c>
      <c r="K145" s="187" t="str">
        <f t="shared" si="2"/>
        <v>ANKARA-Federasyon Deneme Atletizm Yarışmaları</v>
      </c>
      <c r="L145" s="116" t="e">
        <f>#REF!</f>
        <v>#REF!</v>
      </c>
      <c r="M145" s="116" t="s">
        <v>273</v>
      </c>
    </row>
    <row r="146" spans="1:13" s="108" customFormat="1" ht="26.25" customHeight="1">
      <c r="A146" s="110">
        <v>468</v>
      </c>
      <c r="B146" s="156" t="s">
        <v>313</v>
      </c>
      <c r="C146" s="158" t="e">
        <f>#REF!</f>
        <v>#REF!</v>
      </c>
      <c r="D146" s="160" t="e">
        <f>#REF!</f>
        <v>#REF!</v>
      </c>
      <c r="E146" s="160" t="e">
        <f>#REF!</f>
        <v>#REF!</v>
      </c>
      <c r="F146" s="161" t="e">
        <f>#REF!</f>
        <v>#REF!</v>
      </c>
      <c r="G146" s="159" t="e">
        <f>#REF!</f>
        <v>#REF!</v>
      </c>
      <c r="H146" s="118" t="s">
        <v>281</v>
      </c>
      <c r="I146" s="186"/>
      <c r="J146" s="112" t="str">
        <f>'YARIŞMA BİLGİLERİ'!$F$21</f>
        <v>Büyük Bayanlar</v>
      </c>
      <c r="K146" s="187" t="str">
        <f t="shared" si="2"/>
        <v>ANKARA-Federasyon Deneme Atletizm Yarışmaları</v>
      </c>
      <c r="L146" s="116" t="e">
        <f>#REF!</f>
        <v>#REF!</v>
      </c>
      <c r="M146" s="116" t="s">
        <v>273</v>
      </c>
    </row>
    <row r="147" spans="1:13" s="188" customFormat="1" ht="26.25" customHeight="1">
      <c r="A147" s="110">
        <v>469</v>
      </c>
      <c r="B147" s="156" t="s">
        <v>313</v>
      </c>
      <c r="C147" s="158" t="e">
        <f>#REF!</f>
        <v>#REF!</v>
      </c>
      <c r="D147" s="160" t="e">
        <f>#REF!</f>
        <v>#REF!</v>
      </c>
      <c r="E147" s="160" t="e">
        <f>#REF!</f>
        <v>#REF!</v>
      </c>
      <c r="F147" s="161" t="e">
        <f>#REF!</f>
        <v>#REF!</v>
      </c>
      <c r="G147" s="159" t="e">
        <f>#REF!</f>
        <v>#REF!</v>
      </c>
      <c r="H147" s="118" t="s">
        <v>281</v>
      </c>
      <c r="I147" s="186"/>
      <c r="J147" s="112" t="str">
        <f>'YARIŞMA BİLGİLERİ'!$F$21</f>
        <v>Büyük Bayanlar</v>
      </c>
      <c r="K147" s="187" t="str">
        <f t="shared" si="2"/>
        <v>ANKARA-Federasyon Deneme Atletizm Yarışmaları</v>
      </c>
      <c r="L147" s="116" t="e">
        <f>#REF!</f>
        <v>#REF!</v>
      </c>
      <c r="M147" s="116" t="s">
        <v>273</v>
      </c>
    </row>
    <row r="148" spans="1:13" s="188" customFormat="1" ht="26.25" customHeight="1">
      <c r="A148" s="110">
        <v>470</v>
      </c>
      <c r="B148" s="156" t="s">
        <v>313</v>
      </c>
      <c r="C148" s="158" t="e">
        <f>#REF!</f>
        <v>#REF!</v>
      </c>
      <c r="D148" s="160" t="e">
        <f>#REF!</f>
        <v>#REF!</v>
      </c>
      <c r="E148" s="160" t="e">
        <f>#REF!</f>
        <v>#REF!</v>
      </c>
      <c r="F148" s="161" t="e">
        <f>#REF!</f>
        <v>#REF!</v>
      </c>
      <c r="G148" s="159" t="e">
        <f>#REF!</f>
        <v>#REF!</v>
      </c>
      <c r="H148" s="118" t="s">
        <v>281</v>
      </c>
      <c r="I148" s="186"/>
      <c r="J148" s="112" t="str">
        <f>'YARIŞMA BİLGİLERİ'!$F$21</f>
        <v>Büyük Bayanlar</v>
      </c>
      <c r="K148" s="187" t="str">
        <f t="shared" si="2"/>
        <v>ANKARA-Federasyon Deneme Atletizm Yarışmaları</v>
      </c>
      <c r="L148" s="116" t="e">
        <f>#REF!</f>
        <v>#REF!</v>
      </c>
      <c r="M148" s="116" t="s">
        <v>273</v>
      </c>
    </row>
    <row r="149" spans="1:13" s="188" customFormat="1" ht="26.25" customHeight="1">
      <c r="A149" s="110">
        <v>471</v>
      </c>
      <c r="B149" s="156" t="s">
        <v>313</v>
      </c>
      <c r="C149" s="158" t="e">
        <f>#REF!</f>
        <v>#REF!</v>
      </c>
      <c r="D149" s="160" t="e">
        <f>#REF!</f>
        <v>#REF!</v>
      </c>
      <c r="E149" s="160" t="e">
        <f>#REF!</f>
        <v>#REF!</v>
      </c>
      <c r="F149" s="161" t="e">
        <f>#REF!</f>
        <v>#REF!</v>
      </c>
      <c r="G149" s="159" t="e">
        <f>#REF!</f>
        <v>#REF!</v>
      </c>
      <c r="H149" s="118" t="s">
        <v>281</v>
      </c>
      <c r="I149" s="186"/>
      <c r="J149" s="112" t="str">
        <f>'YARIŞMA BİLGİLERİ'!$F$21</f>
        <v>Büyük Bayanlar</v>
      </c>
      <c r="K149" s="187" t="str">
        <f t="shared" si="2"/>
        <v>ANKARA-Federasyon Deneme Atletizm Yarışmaları</v>
      </c>
      <c r="L149" s="116" t="e">
        <f>#REF!</f>
        <v>#REF!</v>
      </c>
      <c r="M149" s="116" t="s">
        <v>273</v>
      </c>
    </row>
    <row r="150" spans="1:13" s="188" customFormat="1" ht="26.25" customHeight="1">
      <c r="A150" s="110">
        <v>472</v>
      </c>
      <c r="B150" s="156" t="s">
        <v>313</v>
      </c>
      <c r="C150" s="158" t="e">
        <f>#REF!</f>
        <v>#REF!</v>
      </c>
      <c r="D150" s="160" t="e">
        <f>#REF!</f>
        <v>#REF!</v>
      </c>
      <c r="E150" s="160" t="e">
        <f>#REF!</f>
        <v>#REF!</v>
      </c>
      <c r="F150" s="161" t="e">
        <f>#REF!</f>
        <v>#REF!</v>
      </c>
      <c r="G150" s="159" t="e">
        <f>#REF!</f>
        <v>#REF!</v>
      </c>
      <c r="H150" s="118" t="s">
        <v>281</v>
      </c>
      <c r="I150" s="186"/>
      <c r="J150" s="112" t="str">
        <f>'YARIŞMA BİLGİLERİ'!$F$21</f>
        <v>Büyük Bayanlar</v>
      </c>
      <c r="K150" s="187" t="str">
        <f t="shared" si="2"/>
        <v>ANKARA-Federasyon Deneme Atletizm Yarışmaları</v>
      </c>
      <c r="L150" s="116" t="e">
        <f>#REF!</f>
        <v>#REF!</v>
      </c>
      <c r="M150" s="116" t="s">
        <v>273</v>
      </c>
    </row>
    <row r="151" spans="1:13" s="188" customFormat="1" ht="26.25" customHeight="1">
      <c r="A151" s="110">
        <v>473</v>
      </c>
      <c r="B151" s="156" t="s">
        <v>313</v>
      </c>
      <c r="C151" s="158" t="e">
        <f>#REF!</f>
        <v>#REF!</v>
      </c>
      <c r="D151" s="160" t="e">
        <f>#REF!</f>
        <v>#REF!</v>
      </c>
      <c r="E151" s="160" t="e">
        <f>#REF!</f>
        <v>#REF!</v>
      </c>
      <c r="F151" s="161" t="e">
        <f>#REF!</f>
        <v>#REF!</v>
      </c>
      <c r="G151" s="159" t="e">
        <f>#REF!</f>
        <v>#REF!</v>
      </c>
      <c r="H151" s="118" t="s">
        <v>281</v>
      </c>
      <c r="I151" s="186"/>
      <c r="J151" s="112" t="str">
        <f>'YARIŞMA BİLGİLERİ'!$F$21</f>
        <v>Büyük Bayanlar</v>
      </c>
      <c r="K151" s="187" t="str">
        <f t="shared" si="2"/>
        <v>ANKARA-Federasyon Deneme Atletizm Yarışmaları</v>
      </c>
      <c r="L151" s="116" t="e">
        <f>#REF!</f>
        <v>#REF!</v>
      </c>
      <c r="M151" s="116" t="s">
        <v>273</v>
      </c>
    </row>
    <row r="152" spans="1:13" s="188" customFormat="1" ht="26.25" customHeight="1">
      <c r="A152" s="110">
        <v>474</v>
      </c>
      <c r="B152" s="156" t="s">
        <v>313</v>
      </c>
      <c r="C152" s="158" t="e">
        <f>#REF!</f>
        <v>#REF!</v>
      </c>
      <c r="D152" s="160" t="e">
        <f>#REF!</f>
        <v>#REF!</v>
      </c>
      <c r="E152" s="160" t="e">
        <f>#REF!</f>
        <v>#REF!</v>
      </c>
      <c r="F152" s="161" t="e">
        <f>#REF!</f>
        <v>#REF!</v>
      </c>
      <c r="G152" s="159" t="e">
        <f>#REF!</f>
        <v>#REF!</v>
      </c>
      <c r="H152" s="118" t="s">
        <v>281</v>
      </c>
      <c r="I152" s="186"/>
      <c r="J152" s="112" t="str">
        <f>'YARIŞMA BİLGİLERİ'!$F$21</f>
        <v>Büyük Bayanlar</v>
      </c>
      <c r="K152" s="187" t="str">
        <f t="shared" si="2"/>
        <v>ANKARA-Federasyon Deneme Atletizm Yarışmaları</v>
      </c>
      <c r="L152" s="116" t="e">
        <f>#REF!</f>
        <v>#REF!</v>
      </c>
      <c r="M152" s="116" t="s">
        <v>273</v>
      </c>
    </row>
    <row r="153" spans="1:13" s="188" customFormat="1" ht="26.25" customHeight="1">
      <c r="A153" s="110">
        <v>475</v>
      </c>
      <c r="B153" s="156" t="s">
        <v>313</v>
      </c>
      <c r="C153" s="158" t="e">
        <f>#REF!</f>
        <v>#REF!</v>
      </c>
      <c r="D153" s="160" t="e">
        <f>#REF!</f>
        <v>#REF!</v>
      </c>
      <c r="E153" s="160" t="e">
        <f>#REF!</f>
        <v>#REF!</v>
      </c>
      <c r="F153" s="161" t="e">
        <f>#REF!</f>
        <v>#REF!</v>
      </c>
      <c r="G153" s="159" t="e">
        <f>#REF!</f>
        <v>#REF!</v>
      </c>
      <c r="H153" s="118" t="s">
        <v>281</v>
      </c>
      <c r="I153" s="186"/>
      <c r="J153" s="112" t="str">
        <f>'YARIŞMA BİLGİLERİ'!$F$21</f>
        <v>Büyük Bayanlar</v>
      </c>
      <c r="K153" s="187" t="str">
        <f t="shared" si="2"/>
        <v>ANKARA-Federasyon Deneme Atletizm Yarışmaları</v>
      </c>
      <c r="L153" s="116" t="e">
        <f>#REF!</f>
        <v>#REF!</v>
      </c>
      <c r="M153" s="116" t="s">
        <v>273</v>
      </c>
    </row>
    <row r="154" spans="1:13" s="188" customFormat="1" ht="26.25" customHeight="1">
      <c r="A154" s="110">
        <v>476</v>
      </c>
      <c r="B154" s="156" t="s">
        <v>313</v>
      </c>
      <c r="C154" s="158" t="e">
        <f>#REF!</f>
        <v>#REF!</v>
      </c>
      <c r="D154" s="160" t="e">
        <f>#REF!</f>
        <v>#REF!</v>
      </c>
      <c r="E154" s="160" t="e">
        <f>#REF!</f>
        <v>#REF!</v>
      </c>
      <c r="F154" s="161" t="e">
        <f>#REF!</f>
        <v>#REF!</v>
      </c>
      <c r="G154" s="159" t="e">
        <f>#REF!</f>
        <v>#REF!</v>
      </c>
      <c r="H154" s="118" t="s">
        <v>281</v>
      </c>
      <c r="I154" s="186"/>
      <c r="J154" s="112" t="str">
        <f>'YARIŞMA BİLGİLERİ'!$F$21</f>
        <v>Büyük Bayanlar</v>
      </c>
      <c r="K154" s="187" t="str">
        <f t="shared" si="2"/>
        <v>ANKARA-Federasyon Deneme Atletizm Yarışmaları</v>
      </c>
      <c r="L154" s="116" t="e">
        <f>#REF!</f>
        <v>#REF!</v>
      </c>
      <c r="M154" s="116" t="s">
        <v>273</v>
      </c>
    </row>
    <row r="155" spans="1:13" s="188" customFormat="1" ht="26.25" customHeight="1">
      <c r="A155" s="110">
        <v>477</v>
      </c>
      <c r="B155" s="156" t="s">
        <v>313</v>
      </c>
      <c r="C155" s="158" t="e">
        <f>#REF!</f>
        <v>#REF!</v>
      </c>
      <c r="D155" s="160" t="e">
        <f>#REF!</f>
        <v>#REF!</v>
      </c>
      <c r="E155" s="160" t="e">
        <f>#REF!</f>
        <v>#REF!</v>
      </c>
      <c r="F155" s="161" t="e">
        <f>#REF!</f>
        <v>#REF!</v>
      </c>
      <c r="G155" s="159" t="e">
        <f>#REF!</f>
        <v>#REF!</v>
      </c>
      <c r="H155" s="118" t="s">
        <v>281</v>
      </c>
      <c r="I155" s="186"/>
      <c r="J155" s="112" t="str">
        <f>'YARIŞMA BİLGİLERİ'!$F$21</f>
        <v>Büyük Bayanlar</v>
      </c>
      <c r="K155" s="187" t="str">
        <f t="shared" si="2"/>
        <v>ANKARA-Federasyon Deneme Atletizm Yarışmaları</v>
      </c>
      <c r="L155" s="116" t="e">
        <f>#REF!</f>
        <v>#REF!</v>
      </c>
      <c r="M155" s="116" t="s">
        <v>273</v>
      </c>
    </row>
    <row r="156" spans="1:13" s="188" customFormat="1" ht="26.25" customHeight="1">
      <c r="A156" s="110">
        <v>478</v>
      </c>
      <c r="B156" s="156" t="s">
        <v>313</v>
      </c>
      <c r="C156" s="158" t="e">
        <f>#REF!</f>
        <v>#REF!</v>
      </c>
      <c r="D156" s="160" t="e">
        <f>#REF!</f>
        <v>#REF!</v>
      </c>
      <c r="E156" s="160" t="e">
        <f>#REF!</f>
        <v>#REF!</v>
      </c>
      <c r="F156" s="161" t="e">
        <f>#REF!</f>
        <v>#REF!</v>
      </c>
      <c r="G156" s="159" t="e">
        <f>#REF!</f>
        <v>#REF!</v>
      </c>
      <c r="H156" s="118" t="s">
        <v>281</v>
      </c>
      <c r="I156" s="186"/>
      <c r="J156" s="112" t="str">
        <f>'YARIŞMA BİLGİLERİ'!$F$21</f>
        <v>Büyük Bayanlar</v>
      </c>
      <c r="K156" s="187" t="str">
        <f t="shared" si="2"/>
        <v>ANKARA-Federasyon Deneme Atletizm Yarışmaları</v>
      </c>
      <c r="L156" s="116" t="e">
        <f>#REF!</f>
        <v>#REF!</v>
      </c>
      <c r="M156" s="116" t="s">
        <v>273</v>
      </c>
    </row>
    <row r="157" spans="1:13" s="188" customFormat="1" ht="26.25" customHeight="1">
      <c r="A157" s="110">
        <v>479</v>
      </c>
      <c r="B157" s="156" t="s">
        <v>313</v>
      </c>
      <c r="C157" s="158" t="e">
        <f>#REF!</f>
        <v>#REF!</v>
      </c>
      <c r="D157" s="160" t="e">
        <f>#REF!</f>
        <v>#REF!</v>
      </c>
      <c r="E157" s="160" t="e">
        <f>#REF!</f>
        <v>#REF!</v>
      </c>
      <c r="F157" s="161" t="e">
        <f>#REF!</f>
        <v>#REF!</v>
      </c>
      <c r="G157" s="159" t="e">
        <f>#REF!</f>
        <v>#REF!</v>
      </c>
      <c r="H157" s="118" t="s">
        <v>281</v>
      </c>
      <c r="I157" s="186"/>
      <c r="J157" s="112" t="str">
        <f>'YARIŞMA BİLGİLERİ'!$F$21</f>
        <v>Büyük Bayanlar</v>
      </c>
      <c r="K157" s="187" t="str">
        <f t="shared" si="2"/>
        <v>ANKARA-Federasyon Deneme Atletizm Yarışmaları</v>
      </c>
      <c r="L157" s="116" t="e">
        <f>#REF!</f>
        <v>#REF!</v>
      </c>
      <c r="M157" s="116" t="s">
        <v>273</v>
      </c>
    </row>
    <row r="158" spans="1:13" s="188" customFormat="1" ht="26.25" customHeight="1">
      <c r="A158" s="110">
        <v>480</v>
      </c>
      <c r="B158" s="156" t="s">
        <v>313</v>
      </c>
      <c r="C158" s="158" t="e">
        <f>#REF!</f>
        <v>#REF!</v>
      </c>
      <c r="D158" s="160" t="e">
        <f>#REF!</f>
        <v>#REF!</v>
      </c>
      <c r="E158" s="160" t="e">
        <f>#REF!</f>
        <v>#REF!</v>
      </c>
      <c r="F158" s="161" t="e">
        <f>#REF!</f>
        <v>#REF!</v>
      </c>
      <c r="G158" s="159" t="e">
        <f>#REF!</f>
        <v>#REF!</v>
      </c>
      <c r="H158" s="118" t="s">
        <v>281</v>
      </c>
      <c r="I158" s="186"/>
      <c r="J158" s="112" t="str">
        <f>'YARIŞMA BİLGİLERİ'!$F$21</f>
        <v>Büyük Bayanlar</v>
      </c>
      <c r="K158" s="187" t="str">
        <f t="shared" si="2"/>
        <v>ANKARA-Federasyon Deneme Atletizm Yarışmaları</v>
      </c>
      <c r="L158" s="116" t="e">
        <f>#REF!</f>
        <v>#REF!</v>
      </c>
      <c r="M158" s="116" t="s">
        <v>273</v>
      </c>
    </row>
    <row r="159" spans="1:13" s="188" customFormat="1" ht="26.25" customHeight="1">
      <c r="A159" s="110">
        <v>481</v>
      </c>
      <c r="B159" s="156" t="s">
        <v>313</v>
      </c>
      <c r="C159" s="158" t="e">
        <f>#REF!</f>
        <v>#REF!</v>
      </c>
      <c r="D159" s="160" t="e">
        <f>#REF!</f>
        <v>#REF!</v>
      </c>
      <c r="E159" s="160" t="e">
        <f>#REF!</f>
        <v>#REF!</v>
      </c>
      <c r="F159" s="161" t="e">
        <f>#REF!</f>
        <v>#REF!</v>
      </c>
      <c r="G159" s="159" t="e">
        <f>#REF!</f>
        <v>#REF!</v>
      </c>
      <c r="H159" s="118" t="s">
        <v>281</v>
      </c>
      <c r="I159" s="186"/>
      <c r="J159" s="112" t="str">
        <f>'YARIŞMA BİLGİLERİ'!$F$21</f>
        <v>Büyük Bayanlar</v>
      </c>
      <c r="K159" s="187" t="str">
        <f t="shared" si="2"/>
        <v>ANKARA-Federasyon Deneme Atletizm Yarışmaları</v>
      </c>
      <c r="L159" s="116" t="e">
        <f>#REF!</f>
        <v>#REF!</v>
      </c>
      <c r="M159" s="116" t="s">
        <v>273</v>
      </c>
    </row>
    <row r="160" spans="1:13" s="188" customFormat="1" ht="26.25" customHeight="1">
      <c r="A160" s="110">
        <v>482</v>
      </c>
      <c r="B160" s="156" t="s">
        <v>258</v>
      </c>
      <c r="C160" s="158" t="e">
        <f>#REF!</f>
        <v>#REF!</v>
      </c>
      <c r="D160" s="160" t="e">
        <f>#REF!</f>
        <v>#REF!</v>
      </c>
      <c r="E160" s="160" t="e">
        <f>#REF!</f>
        <v>#REF!</v>
      </c>
      <c r="F160" s="161" t="e">
        <f>#REF!</f>
        <v>#REF!</v>
      </c>
      <c r="G160" s="159" t="e">
        <f>#REF!</f>
        <v>#REF!</v>
      </c>
      <c r="H160" s="118" t="s">
        <v>255</v>
      </c>
      <c r="I160" s="186"/>
      <c r="J160" s="112" t="str">
        <f>'YARIŞMA BİLGİLERİ'!$F$21</f>
        <v>Büyük Bayanlar</v>
      </c>
      <c r="K160" s="187" t="str">
        <f t="shared" si="2"/>
        <v>ANKARA-Federasyon Deneme Atletizm Yarışmaları</v>
      </c>
      <c r="L160" s="116" t="e">
        <f>#REF!</f>
        <v>#REF!</v>
      </c>
      <c r="M160" s="116" t="s">
        <v>273</v>
      </c>
    </row>
    <row r="161" spans="1:13" s="188" customFormat="1" ht="26.25" customHeight="1">
      <c r="A161" s="110">
        <v>483</v>
      </c>
      <c r="B161" s="156" t="s">
        <v>258</v>
      </c>
      <c r="C161" s="158" t="e">
        <f>#REF!</f>
        <v>#REF!</v>
      </c>
      <c r="D161" s="160" t="e">
        <f>#REF!</f>
        <v>#REF!</v>
      </c>
      <c r="E161" s="160" t="e">
        <f>#REF!</f>
        <v>#REF!</v>
      </c>
      <c r="F161" s="161" t="e">
        <f>#REF!</f>
        <v>#REF!</v>
      </c>
      <c r="G161" s="159" t="e">
        <f>#REF!</f>
        <v>#REF!</v>
      </c>
      <c r="H161" s="118" t="s">
        <v>255</v>
      </c>
      <c r="I161" s="186"/>
      <c r="J161" s="112" t="str">
        <f>'YARIŞMA BİLGİLERİ'!$F$21</f>
        <v>Büyük Bayanlar</v>
      </c>
      <c r="K161" s="187" t="str">
        <f t="shared" si="2"/>
        <v>ANKARA-Federasyon Deneme Atletizm Yarışmaları</v>
      </c>
      <c r="L161" s="116" t="e">
        <f>#REF!</f>
        <v>#REF!</v>
      </c>
      <c r="M161" s="116" t="s">
        <v>273</v>
      </c>
    </row>
    <row r="162" spans="1:13" s="188" customFormat="1" ht="26.25" customHeight="1">
      <c r="A162" s="110">
        <v>484</v>
      </c>
      <c r="B162" s="156" t="s">
        <v>258</v>
      </c>
      <c r="C162" s="158" t="e">
        <f>#REF!</f>
        <v>#REF!</v>
      </c>
      <c r="D162" s="160" t="e">
        <f>#REF!</f>
        <v>#REF!</v>
      </c>
      <c r="E162" s="160" t="e">
        <f>#REF!</f>
        <v>#REF!</v>
      </c>
      <c r="F162" s="161" t="e">
        <f>#REF!</f>
        <v>#REF!</v>
      </c>
      <c r="G162" s="159" t="e">
        <f>#REF!</f>
        <v>#REF!</v>
      </c>
      <c r="H162" s="118" t="s">
        <v>255</v>
      </c>
      <c r="I162" s="186"/>
      <c r="J162" s="112" t="str">
        <f>'YARIŞMA BİLGİLERİ'!$F$21</f>
        <v>Büyük Bayanlar</v>
      </c>
      <c r="K162" s="187" t="str">
        <f t="shared" si="2"/>
        <v>ANKARA-Federasyon Deneme Atletizm Yarışmaları</v>
      </c>
      <c r="L162" s="116" t="e">
        <f>#REF!</f>
        <v>#REF!</v>
      </c>
      <c r="M162" s="116" t="s">
        <v>273</v>
      </c>
    </row>
    <row r="163" spans="1:13" s="188" customFormat="1" ht="26.25" customHeight="1">
      <c r="A163" s="110">
        <v>485</v>
      </c>
      <c r="B163" s="156" t="s">
        <v>258</v>
      </c>
      <c r="C163" s="158" t="e">
        <f>#REF!</f>
        <v>#REF!</v>
      </c>
      <c r="D163" s="160" t="e">
        <f>#REF!</f>
        <v>#REF!</v>
      </c>
      <c r="E163" s="160" t="e">
        <f>#REF!</f>
        <v>#REF!</v>
      </c>
      <c r="F163" s="161" t="e">
        <f>#REF!</f>
        <v>#REF!</v>
      </c>
      <c r="G163" s="159" t="e">
        <f>#REF!</f>
        <v>#REF!</v>
      </c>
      <c r="H163" s="118" t="s">
        <v>255</v>
      </c>
      <c r="I163" s="186"/>
      <c r="J163" s="112" t="str">
        <f>'YARIŞMA BİLGİLERİ'!$F$21</f>
        <v>Büyük Bayanlar</v>
      </c>
      <c r="K163" s="187" t="str">
        <f t="shared" si="2"/>
        <v>ANKARA-Federasyon Deneme Atletizm Yarışmaları</v>
      </c>
      <c r="L163" s="116" t="e">
        <f>#REF!</f>
        <v>#REF!</v>
      </c>
      <c r="M163" s="116" t="s">
        <v>273</v>
      </c>
    </row>
    <row r="164" spans="1:13" s="188" customFormat="1" ht="26.25" customHeight="1">
      <c r="A164" s="110">
        <v>486</v>
      </c>
      <c r="B164" s="156" t="s">
        <v>258</v>
      </c>
      <c r="C164" s="158" t="e">
        <f>#REF!</f>
        <v>#REF!</v>
      </c>
      <c r="D164" s="160" t="e">
        <f>#REF!</f>
        <v>#REF!</v>
      </c>
      <c r="E164" s="160" t="e">
        <f>#REF!</f>
        <v>#REF!</v>
      </c>
      <c r="F164" s="161" t="e">
        <f>#REF!</f>
        <v>#REF!</v>
      </c>
      <c r="G164" s="159" t="e">
        <f>#REF!</f>
        <v>#REF!</v>
      </c>
      <c r="H164" s="118" t="s">
        <v>255</v>
      </c>
      <c r="I164" s="186"/>
      <c r="J164" s="112" t="str">
        <f>'YARIŞMA BİLGİLERİ'!$F$21</f>
        <v>Büyük Bayanlar</v>
      </c>
      <c r="K164" s="187" t="str">
        <f t="shared" si="2"/>
        <v>ANKARA-Federasyon Deneme Atletizm Yarışmaları</v>
      </c>
      <c r="L164" s="116" t="e">
        <f>#REF!</f>
        <v>#REF!</v>
      </c>
      <c r="M164" s="116" t="s">
        <v>273</v>
      </c>
    </row>
    <row r="165" spans="1:13" s="188" customFormat="1" ht="26.25" customHeight="1">
      <c r="A165" s="110">
        <v>487</v>
      </c>
      <c r="B165" s="156" t="s">
        <v>258</v>
      </c>
      <c r="C165" s="158" t="e">
        <f>#REF!</f>
        <v>#REF!</v>
      </c>
      <c r="D165" s="160" t="e">
        <f>#REF!</f>
        <v>#REF!</v>
      </c>
      <c r="E165" s="160" t="e">
        <f>#REF!</f>
        <v>#REF!</v>
      </c>
      <c r="F165" s="161" t="e">
        <f>#REF!</f>
        <v>#REF!</v>
      </c>
      <c r="G165" s="159" t="e">
        <f>#REF!</f>
        <v>#REF!</v>
      </c>
      <c r="H165" s="118" t="s">
        <v>255</v>
      </c>
      <c r="I165" s="186"/>
      <c r="J165" s="112" t="str">
        <f>'YARIŞMA BİLGİLERİ'!$F$21</f>
        <v>Büyük Bayanlar</v>
      </c>
      <c r="K165" s="187" t="str">
        <f t="shared" si="2"/>
        <v>ANKARA-Federasyon Deneme Atletizm Yarışmaları</v>
      </c>
      <c r="L165" s="116" t="e">
        <f>#REF!</f>
        <v>#REF!</v>
      </c>
      <c r="M165" s="116" t="s">
        <v>273</v>
      </c>
    </row>
    <row r="166" spans="1:13" s="188" customFormat="1" ht="26.25" customHeight="1">
      <c r="A166" s="110">
        <v>488</v>
      </c>
      <c r="B166" s="156" t="s">
        <v>258</v>
      </c>
      <c r="C166" s="158" t="e">
        <f>#REF!</f>
        <v>#REF!</v>
      </c>
      <c r="D166" s="160" t="e">
        <f>#REF!</f>
        <v>#REF!</v>
      </c>
      <c r="E166" s="160" t="e">
        <f>#REF!</f>
        <v>#REF!</v>
      </c>
      <c r="F166" s="161" t="e">
        <f>#REF!</f>
        <v>#REF!</v>
      </c>
      <c r="G166" s="159" t="e">
        <f>#REF!</f>
        <v>#REF!</v>
      </c>
      <c r="H166" s="118" t="s">
        <v>255</v>
      </c>
      <c r="I166" s="186"/>
      <c r="J166" s="112" t="str">
        <f>'YARIŞMA BİLGİLERİ'!$F$21</f>
        <v>Büyük Bayanlar</v>
      </c>
      <c r="K166" s="187" t="str">
        <f t="shared" si="2"/>
        <v>ANKARA-Federasyon Deneme Atletizm Yarışmaları</v>
      </c>
      <c r="L166" s="116" t="e">
        <f>#REF!</f>
        <v>#REF!</v>
      </c>
      <c r="M166" s="116" t="s">
        <v>273</v>
      </c>
    </row>
    <row r="167" spans="1:13" s="188" customFormat="1" ht="26.25" customHeight="1">
      <c r="A167" s="110">
        <v>489</v>
      </c>
      <c r="B167" s="156" t="s">
        <v>258</v>
      </c>
      <c r="C167" s="158" t="e">
        <f>#REF!</f>
        <v>#REF!</v>
      </c>
      <c r="D167" s="160" t="e">
        <f>#REF!</f>
        <v>#REF!</v>
      </c>
      <c r="E167" s="160" t="e">
        <f>#REF!</f>
        <v>#REF!</v>
      </c>
      <c r="F167" s="161" t="e">
        <f>#REF!</f>
        <v>#REF!</v>
      </c>
      <c r="G167" s="159" t="e">
        <f>#REF!</f>
        <v>#REF!</v>
      </c>
      <c r="H167" s="118" t="s">
        <v>255</v>
      </c>
      <c r="I167" s="186"/>
      <c r="J167" s="112" t="str">
        <f>'YARIŞMA BİLGİLERİ'!$F$21</f>
        <v>Büyük Bayanlar</v>
      </c>
      <c r="K167" s="187" t="str">
        <f t="shared" si="2"/>
        <v>ANKARA-Federasyon Deneme Atletizm Yarışmaları</v>
      </c>
      <c r="L167" s="116" t="e">
        <f>#REF!</f>
        <v>#REF!</v>
      </c>
      <c r="M167" s="116" t="s">
        <v>273</v>
      </c>
    </row>
    <row r="168" spans="1:13" s="188" customFormat="1" ht="26.25" customHeight="1">
      <c r="A168" s="110">
        <v>490</v>
      </c>
      <c r="B168" s="156" t="s">
        <v>258</v>
      </c>
      <c r="C168" s="158" t="e">
        <f>#REF!</f>
        <v>#REF!</v>
      </c>
      <c r="D168" s="160" t="e">
        <f>#REF!</f>
        <v>#REF!</v>
      </c>
      <c r="E168" s="160" t="e">
        <f>#REF!</f>
        <v>#REF!</v>
      </c>
      <c r="F168" s="161" t="e">
        <f>#REF!</f>
        <v>#REF!</v>
      </c>
      <c r="G168" s="159" t="e">
        <f>#REF!</f>
        <v>#REF!</v>
      </c>
      <c r="H168" s="118" t="s">
        <v>255</v>
      </c>
      <c r="I168" s="186"/>
      <c r="J168" s="112" t="str">
        <f>'YARIŞMA BİLGİLERİ'!$F$21</f>
        <v>Büyük Bayanlar</v>
      </c>
      <c r="K168" s="187" t="str">
        <f t="shared" si="2"/>
        <v>ANKARA-Federasyon Deneme Atletizm Yarışmaları</v>
      </c>
      <c r="L168" s="116" t="e">
        <f>#REF!</f>
        <v>#REF!</v>
      </c>
      <c r="M168" s="116" t="s">
        <v>273</v>
      </c>
    </row>
    <row r="169" spans="1:13" s="188" customFormat="1" ht="26.25" customHeight="1">
      <c r="A169" s="110">
        <v>491</v>
      </c>
      <c r="B169" s="156" t="s">
        <v>258</v>
      </c>
      <c r="C169" s="158" t="e">
        <f>#REF!</f>
        <v>#REF!</v>
      </c>
      <c r="D169" s="160" t="e">
        <f>#REF!</f>
        <v>#REF!</v>
      </c>
      <c r="E169" s="160" t="e">
        <f>#REF!</f>
        <v>#REF!</v>
      </c>
      <c r="F169" s="161" t="e">
        <f>#REF!</f>
        <v>#REF!</v>
      </c>
      <c r="G169" s="159" t="e">
        <f>#REF!</f>
        <v>#REF!</v>
      </c>
      <c r="H169" s="118" t="s">
        <v>255</v>
      </c>
      <c r="I169" s="186"/>
      <c r="J169" s="112" t="str">
        <f>'YARIŞMA BİLGİLERİ'!$F$21</f>
        <v>Büyük Bayanlar</v>
      </c>
      <c r="K169" s="187" t="str">
        <f t="shared" si="2"/>
        <v>ANKARA-Federasyon Deneme Atletizm Yarışmaları</v>
      </c>
      <c r="L169" s="116" t="e">
        <f>#REF!</f>
        <v>#REF!</v>
      </c>
      <c r="M169" s="116" t="s">
        <v>273</v>
      </c>
    </row>
    <row r="170" spans="1:13" s="188" customFormat="1" ht="26.25" customHeight="1">
      <c r="A170" s="110">
        <v>492</v>
      </c>
      <c r="B170" s="156" t="s">
        <v>258</v>
      </c>
      <c r="C170" s="158" t="e">
        <f>#REF!</f>
        <v>#REF!</v>
      </c>
      <c r="D170" s="160" t="e">
        <f>#REF!</f>
        <v>#REF!</v>
      </c>
      <c r="E170" s="160" t="e">
        <f>#REF!</f>
        <v>#REF!</v>
      </c>
      <c r="F170" s="161" t="e">
        <f>#REF!</f>
        <v>#REF!</v>
      </c>
      <c r="G170" s="159" t="e">
        <f>#REF!</f>
        <v>#REF!</v>
      </c>
      <c r="H170" s="118" t="s">
        <v>255</v>
      </c>
      <c r="I170" s="186"/>
      <c r="J170" s="112" t="str">
        <f>'YARIŞMA BİLGİLERİ'!$F$21</f>
        <v>Büyük Bayanlar</v>
      </c>
      <c r="K170" s="187" t="str">
        <f t="shared" si="2"/>
        <v>ANKARA-Federasyon Deneme Atletizm Yarışmaları</v>
      </c>
      <c r="L170" s="116" t="e">
        <f>#REF!</f>
        <v>#REF!</v>
      </c>
      <c r="M170" s="116" t="s">
        <v>273</v>
      </c>
    </row>
    <row r="171" spans="1:13" s="188" customFormat="1" ht="26.25" customHeight="1">
      <c r="A171" s="110">
        <v>493</v>
      </c>
      <c r="B171" s="156" t="s">
        <v>258</v>
      </c>
      <c r="C171" s="158" t="e">
        <f>#REF!</f>
        <v>#REF!</v>
      </c>
      <c r="D171" s="160" t="e">
        <f>#REF!</f>
        <v>#REF!</v>
      </c>
      <c r="E171" s="160" t="e">
        <f>#REF!</f>
        <v>#REF!</v>
      </c>
      <c r="F171" s="161" t="e">
        <f>#REF!</f>
        <v>#REF!</v>
      </c>
      <c r="G171" s="159" t="e">
        <f>#REF!</f>
        <v>#REF!</v>
      </c>
      <c r="H171" s="118" t="s">
        <v>255</v>
      </c>
      <c r="I171" s="186"/>
      <c r="J171" s="112" t="str">
        <f>'YARIŞMA BİLGİLERİ'!$F$21</f>
        <v>Büyük Bayanlar</v>
      </c>
      <c r="K171" s="187" t="str">
        <f t="shared" si="2"/>
        <v>ANKARA-Federasyon Deneme Atletizm Yarışmaları</v>
      </c>
      <c r="L171" s="116" t="e">
        <f>#REF!</f>
        <v>#REF!</v>
      </c>
      <c r="M171" s="116" t="s">
        <v>273</v>
      </c>
    </row>
    <row r="172" spans="1:13" s="188" customFormat="1" ht="26.25" customHeight="1">
      <c r="A172" s="110">
        <v>494</v>
      </c>
      <c r="B172" s="156" t="s">
        <v>258</v>
      </c>
      <c r="C172" s="158" t="e">
        <f>#REF!</f>
        <v>#REF!</v>
      </c>
      <c r="D172" s="160" t="e">
        <f>#REF!</f>
        <v>#REF!</v>
      </c>
      <c r="E172" s="160" t="e">
        <f>#REF!</f>
        <v>#REF!</v>
      </c>
      <c r="F172" s="161" t="e">
        <f>#REF!</f>
        <v>#REF!</v>
      </c>
      <c r="G172" s="159" t="e">
        <f>#REF!</f>
        <v>#REF!</v>
      </c>
      <c r="H172" s="118" t="s">
        <v>255</v>
      </c>
      <c r="I172" s="186"/>
      <c r="J172" s="112" t="str">
        <f>'YARIŞMA BİLGİLERİ'!$F$21</f>
        <v>Büyük Bayanlar</v>
      </c>
      <c r="K172" s="187" t="str">
        <f t="shared" si="2"/>
        <v>ANKARA-Federasyon Deneme Atletizm Yarışmaları</v>
      </c>
      <c r="L172" s="116" t="e">
        <f>#REF!</f>
        <v>#REF!</v>
      </c>
      <c r="M172" s="116" t="s">
        <v>273</v>
      </c>
    </row>
    <row r="173" spans="1:13" s="188" customFormat="1" ht="26.25" customHeight="1">
      <c r="A173" s="110">
        <v>495</v>
      </c>
      <c r="B173" s="156" t="s">
        <v>258</v>
      </c>
      <c r="C173" s="158" t="e">
        <f>#REF!</f>
        <v>#REF!</v>
      </c>
      <c r="D173" s="160" t="e">
        <f>#REF!</f>
        <v>#REF!</v>
      </c>
      <c r="E173" s="160" t="e">
        <f>#REF!</f>
        <v>#REF!</v>
      </c>
      <c r="F173" s="161" t="e">
        <f>#REF!</f>
        <v>#REF!</v>
      </c>
      <c r="G173" s="159" t="e">
        <f>#REF!</f>
        <v>#REF!</v>
      </c>
      <c r="H173" s="118" t="s">
        <v>255</v>
      </c>
      <c r="I173" s="186"/>
      <c r="J173" s="112" t="str">
        <f>'YARIŞMA BİLGİLERİ'!$F$21</f>
        <v>Büyük Bayanlar</v>
      </c>
      <c r="K173" s="187" t="str">
        <f t="shared" si="2"/>
        <v>ANKARA-Federasyon Deneme Atletizm Yarışmaları</v>
      </c>
      <c r="L173" s="116" t="e">
        <f>#REF!</f>
        <v>#REF!</v>
      </c>
      <c r="M173" s="116" t="s">
        <v>273</v>
      </c>
    </row>
    <row r="174" spans="1:13" s="188" customFormat="1" ht="26.25" customHeight="1">
      <c r="A174" s="110">
        <v>496</v>
      </c>
      <c r="B174" s="156" t="s">
        <v>258</v>
      </c>
      <c r="C174" s="158" t="e">
        <f>#REF!</f>
        <v>#REF!</v>
      </c>
      <c r="D174" s="160" t="e">
        <f>#REF!</f>
        <v>#REF!</v>
      </c>
      <c r="E174" s="160" t="e">
        <f>#REF!</f>
        <v>#REF!</v>
      </c>
      <c r="F174" s="161" t="e">
        <f>#REF!</f>
        <v>#REF!</v>
      </c>
      <c r="G174" s="159" t="e">
        <f>#REF!</f>
        <v>#REF!</v>
      </c>
      <c r="H174" s="118" t="s">
        <v>255</v>
      </c>
      <c r="I174" s="186"/>
      <c r="J174" s="112" t="str">
        <f>'YARIŞMA BİLGİLERİ'!$F$21</f>
        <v>Büyük Bayanlar</v>
      </c>
      <c r="K174" s="187" t="str">
        <f t="shared" si="2"/>
        <v>ANKARA-Federasyon Deneme Atletizm Yarışmaları</v>
      </c>
      <c r="L174" s="116" t="e">
        <f>#REF!</f>
        <v>#REF!</v>
      </c>
      <c r="M174" s="116" t="s">
        <v>273</v>
      </c>
    </row>
    <row r="175" spans="1:13" s="188" customFormat="1" ht="26.25" customHeight="1">
      <c r="A175" s="110">
        <v>506</v>
      </c>
      <c r="B175" s="156" t="s">
        <v>258</v>
      </c>
      <c r="C175" s="158" t="e">
        <f>#REF!</f>
        <v>#REF!</v>
      </c>
      <c r="D175" s="160" t="e">
        <f>#REF!</f>
        <v>#REF!</v>
      </c>
      <c r="E175" s="160" t="e">
        <f>#REF!</f>
        <v>#REF!</v>
      </c>
      <c r="F175" s="161" t="e">
        <f>#REF!</f>
        <v>#REF!</v>
      </c>
      <c r="G175" s="159" t="e">
        <f>#REF!</f>
        <v>#REF!</v>
      </c>
      <c r="H175" s="118" t="s">
        <v>255</v>
      </c>
      <c r="I175" s="186"/>
      <c r="J175" s="112" t="str">
        <f>'YARIŞMA BİLGİLERİ'!$F$21</f>
        <v>Büyük Bayanlar</v>
      </c>
      <c r="K175" s="187" t="str">
        <f t="shared" si="2"/>
        <v>ANKARA-Federasyon Deneme Atletizm Yarışmaları</v>
      </c>
      <c r="L175" s="116" t="e">
        <f>#REF!</f>
        <v>#REF!</v>
      </c>
      <c r="M175" s="116" t="s">
        <v>273</v>
      </c>
    </row>
    <row r="176" spans="1:13" s="188" customFormat="1" ht="26.25" customHeight="1">
      <c r="A176" s="110">
        <v>507</v>
      </c>
      <c r="B176" s="156" t="s">
        <v>258</v>
      </c>
      <c r="C176" s="158" t="e">
        <f>#REF!</f>
        <v>#REF!</v>
      </c>
      <c r="D176" s="160" t="e">
        <f>#REF!</f>
        <v>#REF!</v>
      </c>
      <c r="E176" s="160" t="e">
        <f>#REF!</f>
        <v>#REF!</v>
      </c>
      <c r="F176" s="161" t="e">
        <f>#REF!</f>
        <v>#REF!</v>
      </c>
      <c r="G176" s="159" t="e">
        <f>#REF!</f>
        <v>#REF!</v>
      </c>
      <c r="H176" s="118" t="s">
        <v>255</v>
      </c>
      <c r="I176" s="186"/>
      <c r="J176" s="112" t="str">
        <f>'YARIŞMA BİLGİLERİ'!$F$21</f>
        <v>Büyük Bayanlar</v>
      </c>
      <c r="K176" s="187" t="str">
        <f t="shared" si="2"/>
        <v>ANKARA-Federasyon Deneme Atletizm Yarışmaları</v>
      </c>
      <c r="L176" s="116" t="e">
        <f>#REF!</f>
        <v>#REF!</v>
      </c>
      <c r="M176" s="116" t="s">
        <v>273</v>
      </c>
    </row>
    <row r="177" spans="1:13" s="188" customFormat="1" ht="26.25" customHeight="1">
      <c r="A177" s="110">
        <v>508</v>
      </c>
      <c r="B177" s="156" t="s">
        <v>258</v>
      </c>
      <c r="C177" s="158" t="e">
        <f>#REF!</f>
        <v>#REF!</v>
      </c>
      <c r="D177" s="160" t="e">
        <f>#REF!</f>
        <v>#REF!</v>
      </c>
      <c r="E177" s="160" t="e">
        <f>#REF!</f>
        <v>#REF!</v>
      </c>
      <c r="F177" s="161" t="e">
        <f>#REF!</f>
        <v>#REF!</v>
      </c>
      <c r="G177" s="159" t="e">
        <f>#REF!</f>
        <v>#REF!</v>
      </c>
      <c r="H177" s="118" t="s">
        <v>255</v>
      </c>
      <c r="I177" s="186"/>
      <c r="J177" s="112" t="str">
        <f>'YARIŞMA BİLGİLERİ'!$F$21</f>
        <v>Büyük Bayanlar</v>
      </c>
      <c r="K177" s="187" t="str">
        <f t="shared" si="2"/>
        <v>ANKARA-Federasyon Deneme Atletizm Yarışmaları</v>
      </c>
      <c r="L177" s="116" t="e">
        <f>#REF!</f>
        <v>#REF!</v>
      </c>
      <c r="M177" s="116" t="s">
        <v>273</v>
      </c>
    </row>
    <row r="178" spans="1:13" s="188" customFormat="1" ht="26.25" customHeight="1">
      <c r="A178" s="110">
        <v>509</v>
      </c>
      <c r="B178" s="156" t="s">
        <v>258</v>
      </c>
      <c r="C178" s="158" t="e">
        <f>#REF!</f>
        <v>#REF!</v>
      </c>
      <c r="D178" s="160" t="e">
        <f>#REF!</f>
        <v>#REF!</v>
      </c>
      <c r="E178" s="160" t="e">
        <f>#REF!</f>
        <v>#REF!</v>
      </c>
      <c r="F178" s="161" t="e">
        <f>#REF!</f>
        <v>#REF!</v>
      </c>
      <c r="G178" s="159" t="e">
        <f>#REF!</f>
        <v>#REF!</v>
      </c>
      <c r="H178" s="118" t="s">
        <v>255</v>
      </c>
      <c r="I178" s="186"/>
      <c r="J178" s="112" t="str">
        <f>'YARIŞMA BİLGİLERİ'!$F$21</f>
        <v>Büyük Bayanlar</v>
      </c>
      <c r="K178" s="187" t="str">
        <f t="shared" si="2"/>
        <v>ANKARA-Federasyon Deneme Atletizm Yarışmaları</v>
      </c>
      <c r="L178" s="116" t="e">
        <f>#REF!</f>
        <v>#REF!</v>
      </c>
      <c r="M178" s="116" t="s">
        <v>273</v>
      </c>
    </row>
    <row r="179" spans="1:13" s="188" customFormat="1" ht="26.25" customHeight="1">
      <c r="A179" s="110">
        <v>510</v>
      </c>
      <c r="B179" s="156" t="s">
        <v>258</v>
      </c>
      <c r="C179" s="158" t="e">
        <f>#REF!</f>
        <v>#REF!</v>
      </c>
      <c r="D179" s="160" t="e">
        <f>#REF!</f>
        <v>#REF!</v>
      </c>
      <c r="E179" s="160" t="e">
        <f>#REF!</f>
        <v>#REF!</v>
      </c>
      <c r="F179" s="161" t="e">
        <f>#REF!</f>
        <v>#REF!</v>
      </c>
      <c r="G179" s="159" t="e">
        <f>#REF!</f>
        <v>#REF!</v>
      </c>
      <c r="H179" s="118" t="s">
        <v>255</v>
      </c>
      <c r="I179" s="186"/>
      <c r="J179" s="112" t="str">
        <f>'YARIŞMA BİLGİLERİ'!$F$21</f>
        <v>Büyük Bayanlar</v>
      </c>
      <c r="K179" s="187" t="str">
        <f t="shared" si="2"/>
        <v>ANKARA-Federasyon Deneme Atletizm Yarışmaları</v>
      </c>
      <c r="L179" s="116" t="e">
        <f>#REF!</f>
        <v>#REF!</v>
      </c>
      <c r="M179" s="116" t="s">
        <v>273</v>
      </c>
    </row>
    <row r="180" spans="1:13" s="188" customFormat="1" ht="26.25" customHeight="1">
      <c r="A180" s="110">
        <v>511</v>
      </c>
      <c r="B180" s="156" t="s">
        <v>258</v>
      </c>
      <c r="C180" s="158" t="e">
        <f>#REF!</f>
        <v>#REF!</v>
      </c>
      <c r="D180" s="160" t="e">
        <f>#REF!</f>
        <v>#REF!</v>
      </c>
      <c r="E180" s="160" t="e">
        <f>#REF!</f>
        <v>#REF!</v>
      </c>
      <c r="F180" s="161" t="e">
        <f>#REF!</f>
        <v>#REF!</v>
      </c>
      <c r="G180" s="159" t="e">
        <f>#REF!</f>
        <v>#REF!</v>
      </c>
      <c r="H180" s="118" t="s">
        <v>255</v>
      </c>
      <c r="I180" s="186"/>
      <c r="J180" s="112" t="str">
        <f>'YARIŞMA BİLGİLERİ'!$F$21</f>
        <v>Büyük Bayanlar</v>
      </c>
      <c r="K180" s="187" t="str">
        <f t="shared" si="2"/>
        <v>ANKARA-Federasyon Deneme Atletizm Yarışmaları</v>
      </c>
      <c r="L180" s="116" t="e">
        <f>#REF!</f>
        <v>#REF!</v>
      </c>
      <c r="M180" s="116" t="s">
        <v>273</v>
      </c>
    </row>
    <row r="181" spans="1:13" s="188" customFormat="1" ht="26.25" customHeight="1">
      <c r="A181" s="110">
        <v>512</v>
      </c>
      <c r="B181" s="156" t="s">
        <v>258</v>
      </c>
      <c r="C181" s="158" t="e">
        <f>#REF!</f>
        <v>#REF!</v>
      </c>
      <c r="D181" s="160" t="e">
        <f>#REF!</f>
        <v>#REF!</v>
      </c>
      <c r="E181" s="160" t="e">
        <f>#REF!</f>
        <v>#REF!</v>
      </c>
      <c r="F181" s="161" t="e">
        <f>#REF!</f>
        <v>#REF!</v>
      </c>
      <c r="G181" s="159" t="e">
        <f>#REF!</f>
        <v>#REF!</v>
      </c>
      <c r="H181" s="118" t="s">
        <v>255</v>
      </c>
      <c r="I181" s="186"/>
      <c r="J181" s="112" t="str">
        <f>'YARIŞMA BİLGİLERİ'!$F$21</f>
        <v>Büyük Bayanlar</v>
      </c>
      <c r="K181" s="187" t="str">
        <f t="shared" si="2"/>
        <v>ANKARA-Federasyon Deneme Atletizm Yarışmaları</v>
      </c>
      <c r="L181" s="116" t="e">
        <f>#REF!</f>
        <v>#REF!</v>
      </c>
      <c r="M181" s="116" t="s">
        <v>273</v>
      </c>
    </row>
    <row r="182" spans="1:13" s="188" customFormat="1" ht="26.25" customHeight="1">
      <c r="A182" s="110">
        <v>513</v>
      </c>
      <c r="B182" s="156" t="s">
        <v>258</v>
      </c>
      <c r="C182" s="158" t="e">
        <f>#REF!</f>
        <v>#REF!</v>
      </c>
      <c r="D182" s="160" t="e">
        <f>#REF!</f>
        <v>#REF!</v>
      </c>
      <c r="E182" s="160" t="e">
        <f>#REF!</f>
        <v>#REF!</v>
      </c>
      <c r="F182" s="161" t="e">
        <f>#REF!</f>
        <v>#REF!</v>
      </c>
      <c r="G182" s="159" t="e">
        <f>#REF!</f>
        <v>#REF!</v>
      </c>
      <c r="H182" s="118" t="s">
        <v>255</v>
      </c>
      <c r="I182" s="186"/>
      <c r="J182" s="112" t="str">
        <f>'YARIŞMA BİLGİLERİ'!$F$21</f>
        <v>Büyük Bayanlar</v>
      </c>
      <c r="K182" s="187" t="str">
        <f t="shared" si="2"/>
        <v>ANKARA-Federasyon Deneme Atletizm Yarışmaları</v>
      </c>
      <c r="L182" s="116" t="e">
        <f>#REF!</f>
        <v>#REF!</v>
      </c>
      <c r="M182" s="116" t="s">
        <v>273</v>
      </c>
    </row>
    <row r="183" spans="1:13" s="188" customFormat="1" ht="26.25" customHeight="1">
      <c r="A183" s="110">
        <v>514</v>
      </c>
      <c r="B183" s="156" t="s">
        <v>258</v>
      </c>
      <c r="C183" s="158" t="e">
        <f>#REF!</f>
        <v>#REF!</v>
      </c>
      <c r="D183" s="160" t="e">
        <f>#REF!</f>
        <v>#REF!</v>
      </c>
      <c r="E183" s="160" t="e">
        <f>#REF!</f>
        <v>#REF!</v>
      </c>
      <c r="F183" s="161" t="e">
        <f>#REF!</f>
        <v>#REF!</v>
      </c>
      <c r="G183" s="159" t="e">
        <f>#REF!</f>
        <v>#REF!</v>
      </c>
      <c r="H183" s="118" t="s">
        <v>255</v>
      </c>
      <c r="I183" s="186"/>
      <c r="J183" s="112" t="str">
        <f>'YARIŞMA BİLGİLERİ'!$F$21</f>
        <v>Büyük Bayanlar</v>
      </c>
      <c r="K183" s="187" t="str">
        <f t="shared" si="2"/>
        <v>ANKARA-Federasyon Deneme Atletizm Yarışmaları</v>
      </c>
      <c r="L183" s="116" t="e">
        <f>#REF!</f>
        <v>#REF!</v>
      </c>
      <c r="M183" s="116" t="s">
        <v>273</v>
      </c>
    </row>
    <row r="184" spans="1:13" s="188" customFormat="1" ht="26.25" customHeight="1">
      <c r="A184" s="110">
        <v>515</v>
      </c>
      <c r="B184" s="156" t="s">
        <v>258</v>
      </c>
      <c r="C184" s="158" t="e">
        <f>#REF!</f>
        <v>#REF!</v>
      </c>
      <c r="D184" s="160" t="e">
        <f>#REF!</f>
        <v>#REF!</v>
      </c>
      <c r="E184" s="160" t="e">
        <f>#REF!</f>
        <v>#REF!</v>
      </c>
      <c r="F184" s="161" t="e">
        <f>#REF!</f>
        <v>#REF!</v>
      </c>
      <c r="G184" s="159" t="e">
        <f>#REF!</f>
        <v>#REF!</v>
      </c>
      <c r="H184" s="118" t="s">
        <v>255</v>
      </c>
      <c r="I184" s="186"/>
      <c r="J184" s="112" t="str">
        <f>'YARIŞMA BİLGİLERİ'!$F$21</f>
        <v>Büyük Bayanlar</v>
      </c>
      <c r="K184" s="187" t="str">
        <f t="shared" si="2"/>
        <v>ANKARA-Federasyon Deneme Atletizm Yarışmaları</v>
      </c>
      <c r="L184" s="116" t="e">
        <f>#REF!</f>
        <v>#REF!</v>
      </c>
      <c r="M184" s="116" t="s">
        <v>273</v>
      </c>
    </row>
    <row r="185" spans="1:13" s="188" customFormat="1" ht="26.25" customHeight="1">
      <c r="A185" s="110">
        <v>516</v>
      </c>
      <c r="B185" s="156" t="s">
        <v>258</v>
      </c>
      <c r="C185" s="158" t="e">
        <f>#REF!</f>
        <v>#REF!</v>
      </c>
      <c r="D185" s="160" t="e">
        <f>#REF!</f>
        <v>#REF!</v>
      </c>
      <c r="E185" s="160" t="e">
        <f>#REF!</f>
        <v>#REF!</v>
      </c>
      <c r="F185" s="161" t="e">
        <f>#REF!</f>
        <v>#REF!</v>
      </c>
      <c r="G185" s="159" t="e">
        <f>#REF!</f>
        <v>#REF!</v>
      </c>
      <c r="H185" s="118" t="s">
        <v>255</v>
      </c>
      <c r="I185" s="186"/>
      <c r="J185" s="112" t="str">
        <f>'YARIŞMA BİLGİLERİ'!$F$21</f>
        <v>Büyük Bayanlar</v>
      </c>
      <c r="K185" s="187" t="str">
        <f t="shared" si="2"/>
        <v>ANKARA-Federasyon Deneme Atletizm Yarışmaları</v>
      </c>
      <c r="L185" s="116" t="e">
        <f>#REF!</f>
        <v>#REF!</v>
      </c>
      <c r="M185" s="116" t="s">
        <v>273</v>
      </c>
    </row>
    <row r="186" spans="1:13" s="188" customFormat="1" ht="26.25" customHeight="1">
      <c r="A186" s="110">
        <v>517</v>
      </c>
      <c r="B186" s="156" t="s">
        <v>258</v>
      </c>
      <c r="C186" s="158" t="e">
        <f>#REF!</f>
        <v>#REF!</v>
      </c>
      <c r="D186" s="160" t="e">
        <f>#REF!</f>
        <v>#REF!</v>
      </c>
      <c r="E186" s="160" t="e">
        <f>#REF!</f>
        <v>#REF!</v>
      </c>
      <c r="F186" s="161" t="e">
        <f>#REF!</f>
        <v>#REF!</v>
      </c>
      <c r="G186" s="159" t="e">
        <f>#REF!</f>
        <v>#REF!</v>
      </c>
      <c r="H186" s="118" t="s">
        <v>255</v>
      </c>
      <c r="I186" s="186"/>
      <c r="J186" s="112" t="str">
        <f>'YARIŞMA BİLGİLERİ'!$F$21</f>
        <v>Büyük Bayanlar</v>
      </c>
      <c r="K186" s="187" t="str">
        <f t="shared" si="2"/>
        <v>ANKARA-Federasyon Deneme Atletizm Yarışmaları</v>
      </c>
      <c r="L186" s="116" t="e">
        <f>#REF!</f>
        <v>#REF!</v>
      </c>
      <c r="M186" s="116" t="s">
        <v>273</v>
      </c>
    </row>
    <row r="187" spans="1:13" s="188" customFormat="1" ht="26.25" customHeight="1">
      <c r="A187" s="110">
        <v>518</v>
      </c>
      <c r="B187" s="156" t="s">
        <v>258</v>
      </c>
      <c r="C187" s="158" t="e">
        <f>#REF!</f>
        <v>#REF!</v>
      </c>
      <c r="D187" s="160" t="e">
        <f>#REF!</f>
        <v>#REF!</v>
      </c>
      <c r="E187" s="160" t="e">
        <f>#REF!</f>
        <v>#REF!</v>
      </c>
      <c r="F187" s="161" t="e">
        <f>#REF!</f>
        <v>#REF!</v>
      </c>
      <c r="G187" s="159" t="e">
        <f>#REF!</f>
        <v>#REF!</v>
      </c>
      <c r="H187" s="118" t="s">
        <v>255</v>
      </c>
      <c r="I187" s="186"/>
      <c r="J187" s="112" t="str">
        <f>'YARIŞMA BİLGİLERİ'!$F$21</f>
        <v>Büyük Bayanlar</v>
      </c>
      <c r="K187" s="187" t="str">
        <f t="shared" si="2"/>
        <v>ANKARA-Federasyon Deneme Atletizm Yarışmaları</v>
      </c>
      <c r="L187" s="116" t="e">
        <f>#REF!</f>
        <v>#REF!</v>
      </c>
      <c r="M187" s="116" t="s">
        <v>273</v>
      </c>
    </row>
    <row r="188" spans="1:13" s="188" customFormat="1" ht="80.25" customHeight="1">
      <c r="A188" s="110">
        <v>519</v>
      </c>
      <c r="B188" s="120" t="s">
        <v>308</v>
      </c>
      <c r="C188" s="111" t="e">
        <f>#REF!</f>
        <v>#REF!</v>
      </c>
      <c r="D188" s="115" t="e">
        <f>#REF!</f>
        <v>#REF!</v>
      </c>
      <c r="E188" s="115" t="e">
        <f>#REF!</f>
        <v>#REF!</v>
      </c>
      <c r="F188" s="147" t="e">
        <f>#REF!</f>
        <v>#REF!</v>
      </c>
      <c r="G188" s="118" t="e">
        <f>#REF!</f>
        <v>#REF!</v>
      </c>
      <c r="H188" s="118" t="s">
        <v>308</v>
      </c>
      <c r="I188" s="118"/>
      <c r="J188" s="112" t="str">
        <f>'YARIŞMA BİLGİLERİ'!$F$21</f>
        <v>Büyük Bayanlar</v>
      </c>
      <c r="K188" s="115" t="str">
        <f t="shared" si="2"/>
        <v>ANKARA-Federasyon Deneme Atletizm Yarışmaları</v>
      </c>
      <c r="L188" s="116" t="e">
        <f>#REF!</f>
        <v>#REF!</v>
      </c>
      <c r="M188" s="116" t="s">
        <v>273</v>
      </c>
    </row>
    <row r="189" spans="1:13" s="188" customFormat="1" ht="80.25" customHeight="1">
      <c r="A189" s="110">
        <v>520</v>
      </c>
      <c r="B189" s="120" t="s">
        <v>308</v>
      </c>
      <c r="C189" s="111" t="e">
        <f>#REF!</f>
        <v>#REF!</v>
      </c>
      <c r="D189" s="115" t="e">
        <f>#REF!</f>
        <v>#REF!</v>
      </c>
      <c r="E189" s="115" t="e">
        <f>#REF!</f>
        <v>#REF!</v>
      </c>
      <c r="F189" s="147" t="e">
        <f>#REF!</f>
        <v>#REF!</v>
      </c>
      <c r="G189" s="118" t="e">
        <f>#REF!</f>
        <v>#REF!</v>
      </c>
      <c r="H189" s="118" t="s">
        <v>308</v>
      </c>
      <c r="I189" s="118"/>
      <c r="J189" s="112" t="str">
        <f>'YARIŞMA BİLGİLERİ'!$F$21</f>
        <v>Büyük Bayanlar</v>
      </c>
      <c r="K189" s="115" t="str">
        <f t="shared" si="2"/>
        <v>ANKARA-Federasyon Deneme Atletizm Yarışmaları</v>
      </c>
      <c r="L189" s="116" t="e">
        <f>#REF!</f>
        <v>#REF!</v>
      </c>
      <c r="M189" s="116" t="s">
        <v>273</v>
      </c>
    </row>
    <row r="190" spans="1:13" s="188" customFormat="1" ht="80.25" customHeight="1">
      <c r="A190" s="110">
        <v>521</v>
      </c>
      <c r="B190" s="120" t="s">
        <v>308</v>
      </c>
      <c r="C190" s="111" t="e">
        <f>#REF!</f>
        <v>#REF!</v>
      </c>
      <c r="D190" s="115" t="e">
        <f>#REF!</f>
        <v>#REF!</v>
      </c>
      <c r="E190" s="115" t="e">
        <f>#REF!</f>
        <v>#REF!</v>
      </c>
      <c r="F190" s="147" t="e">
        <f>#REF!</f>
        <v>#REF!</v>
      </c>
      <c r="G190" s="118" t="e">
        <f>#REF!</f>
        <v>#REF!</v>
      </c>
      <c r="H190" s="118" t="s">
        <v>308</v>
      </c>
      <c r="I190" s="118"/>
      <c r="J190" s="112" t="str">
        <f>'YARIŞMA BİLGİLERİ'!$F$21</f>
        <v>Büyük Bayanlar</v>
      </c>
      <c r="K190" s="115" t="str">
        <f t="shared" si="2"/>
        <v>ANKARA-Federasyon Deneme Atletizm Yarışmaları</v>
      </c>
      <c r="L190" s="116" t="e">
        <f>#REF!</f>
        <v>#REF!</v>
      </c>
      <c r="M190" s="116" t="s">
        <v>273</v>
      </c>
    </row>
    <row r="191" spans="1:13" s="188" customFormat="1" ht="80.25" customHeight="1">
      <c r="A191" s="110">
        <v>522</v>
      </c>
      <c r="B191" s="120" t="s">
        <v>308</v>
      </c>
      <c r="C191" s="111" t="e">
        <f>#REF!</f>
        <v>#REF!</v>
      </c>
      <c r="D191" s="115" t="e">
        <f>#REF!</f>
        <v>#REF!</v>
      </c>
      <c r="E191" s="115" t="e">
        <f>#REF!</f>
        <v>#REF!</v>
      </c>
      <c r="F191" s="147" t="e">
        <f>#REF!</f>
        <v>#REF!</v>
      </c>
      <c r="G191" s="118" t="e">
        <f>#REF!</f>
        <v>#REF!</v>
      </c>
      <c r="H191" s="118" t="s">
        <v>308</v>
      </c>
      <c r="I191" s="118"/>
      <c r="J191" s="112" t="str">
        <f>'YARIŞMA BİLGİLERİ'!$F$21</f>
        <v>Büyük Bayanlar</v>
      </c>
      <c r="K191" s="115" t="str">
        <f t="shared" si="2"/>
        <v>ANKARA-Federasyon Deneme Atletizm Yarışmaları</v>
      </c>
      <c r="L191" s="116" t="e">
        <f>#REF!</f>
        <v>#REF!</v>
      </c>
      <c r="M191" s="116" t="s">
        <v>273</v>
      </c>
    </row>
    <row r="192" spans="1:13" s="188" customFormat="1" ht="80.25" customHeight="1">
      <c r="A192" s="110">
        <v>523</v>
      </c>
      <c r="B192" s="120" t="s">
        <v>308</v>
      </c>
      <c r="C192" s="111" t="e">
        <f>#REF!</f>
        <v>#REF!</v>
      </c>
      <c r="D192" s="115" t="e">
        <f>#REF!</f>
        <v>#REF!</v>
      </c>
      <c r="E192" s="115" t="e">
        <f>#REF!</f>
        <v>#REF!</v>
      </c>
      <c r="F192" s="147" t="e">
        <f>#REF!</f>
        <v>#REF!</v>
      </c>
      <c r="G192" s="118" t="e">
        <f>#REF!</f>
        <v>#REF!</v>
      </c>
      <c r="H192" s="118" t="s">
        <v>308</v>
      </c>
      <c r="I192" s="118"/>
      <c r="J192" s="112" t="str">
        <f>'YARIŞMA BİLGİLERİ'!$F$21</f>
        <v>Büyük Bayanlar</v>
      </c>
      <c r="K192" s="115" t="str">
        <f t="shared" si="2"/>
        <v>ANKARA-Federasyon Deneme Atletizm Yarışmaları</v>
      </c>
      <c r="L192" s="116" t="e">
        <f>#REF!</f>
        <v>#REF!</v>
      </c>
      <c r="M192" s="116" t="s">
        <v>273</v>
      </c>
    </row>
    <row r="193" spans="1:13" s="188" customFormat="1" ht="80.25" customHeight="1">
      <c r="A193" s="110">
        <v>524</v>
      </c>
      <c r="B193" s="120" t="s">
        <v>308</v>
      </c>
      <c r="C193" s="111" t="e">
        <f>#REF!</f>
        <v>#REF!</v>
      </c>
      <c r="D193" s="115" t="e">
        <f>#REF!</f>
        <v>#REF!</v>
      </c>
      <c r="E193" s="115" t="e">
        <f>#REF!</f>
        <v>#REF!</v>
      </c>
      <c r="F193" s="147" t="e">
        <f>#REF!</f>
        <v>#REF!</v>
      </c>
      <c r="G193" s="118" t="e">
        <f>#REF!</f>
        <v>#REF!</v>
      </c>
      <c r="H193" s="118" t="s">
        <v>308</v>
      </c>
      <c r="I193" s="118"/>
      <c r="J193" s="112" t="str">
        <f>'YARIŞMA BİLGİLERİ'!$F$21</f>
        <v>Büyük Bayanlar</v>
      </c>
      <c r="K193" s="115" t="str">
        <f t="shared" si="2"/>
        <v>ANKARA-Federasyon Deneme Atletizm Yarışmaları</v>
      </c>
      <c r="L193" s="116" t="e">
        <f>#REF!</f>
        <v>#REF!</v>
      </c>
      <c r="M193" s="116" t="s">
        <v>273</v>
      </c>
    </row>
    <row r="194" spans="1:13" s="188" customFormat="1" ht="80.25" customHeight="1">
      <c r="A194" s="110">
        <v>525</v>
      </c>
      <c r="B194" s="120" t="s">
        <v>308</v>
      </c>
      <c r="C194" s="111" t="e">
        <f>#REF!</f>
        <v>#REF!</v>
      </c>
      <c r="D194" s="115" t="e">
        <f>#REF!</f>
        <v>#REF!</v>
      </c>
      <c r="E194" s="115" t="e">
        <f>#REF!</f>
        <v>#REF!</v>
      </c>
      <c r="F194" s="147" t="e">
        <f>#REF!</f>
        <v>#REF!</v>
      </c>
      <c r="G194" s="118" t="e">
        <f>#REF!</f>
        <v>#REF!</v>
      </c>
      <c r="H194" s="118" t="s">
        <v>308</v>
      </c>
      <c r="I194" s="118"/>
      <c r="J194" s="112" t="str">
        <f>'YARIŞMA BİLGİLERİ'!$F$21</f>
        <v>Büyük Bayanlar</v>
      </c>
      <c r="K194" s="115" t="str">
        <f t="shared" si="2"/>
        <v>ANKARA-Federasyon Deneme Atletizm Yarışmaları</v>
      </c>
      <c r="L194" s="116" t="e">
        <f>#REF!</f>
        <v>#REF!</v>
      </c>
      <c r="M194" s="116" t="s">
        <v>273</v>
      </c>
    </row>
    <row r="195" spans="1:13" s="188" customFormat="1" ht="80.25" customHeight="1">
      <c r="A195" s="110">
        <v>526</v>
      </c>
      <c r="B195" s="120" t="s">
        <v>308</v>
      </c>
      <c r="C195" s="111" t="e">
        <f>#REF!</f>
        <v>#REF!</v>
      </c>
      <c r="D195" s="115" t="e">
        <f>#REF!</f>
        <v>#REF!</v>
      </c>
      <c r="E195" s="115" t="e">
        <f>#REF!</f>
        <v>#REF!</v>
      </c>
      <c r="F195" s="147" t="e">
        <f>#REF!</f>
        <v>#REF!</v>
      </c>
      <c r="G195" s="118" t="e">
        <f>#REF!</f>
        <v>#REF!</v>
      </c>
      <c r="H195" s="118" t="s">
        <v>308</v>
      </c>
      <c r="I195" s="118"/>
      <c r="J195" s="112" t="str">
        <f>'YARIŞMA BİLGİLERİ'!$F$21</f>
        <v>Büyük Bayanlar</v>
      </c>
      <c r="K195" s="115" t="str">
        <f aca="true" t="shared" si="3" ref="K195:K258">CONCATENATE(K$1,"-",A$1)</f>
        <v>ANKARA-Federasyon Deneme Atletizm Yarışmaları</v>
      </c>
      <c r="L195" s="116" t="e">
        <f>#REF!</f>
        <v>#REF!</v>
      </c>
      <c r="M195" s="116" t="s">
        <v>273</v>
      </c>
    </row>
    <row r="196" spans="1:13" s="188" customFormat="1" ht="80.25" customHeight="1">
      <c r="A196" s="110">
        <v>527</v>
      </c>
      <c r="B196" s="120" t="s">
        <v>308</v>
      </c>
      <c r="C196" s="111" t="e">
        <f>#REF!</f>
        <v>#REF!</v>
      </c>
      <c r="D196" s="115" t="e">
        <f>#REF!</f>
        <v>#REF!</v>
      </c>
      <c r="E196" s="115" t="e">
        <f>#REF!</f>
        <v>#REF!</v>
      </c>
      <c r="F196" s="147" t="e">
        <f>#REF!</f>
        <v>#REF!</v>
      </c>
      <c r="G196" s="118" t="e">
        <f>#REF!</f>
        <v>#REF!</v>
      </c>
      <c r="H196" s="118" t="s">
        <v>308</v>
      </c>
      <c r="I196" s="118"/>
      <c r="J196" s="112" t="str">
        <f>'YARIŞMA BİLGİLERİ'!$F$21</f>
        <v>Büyük Bayanlar</v>
      </c>
      <c r="K196" s="115" t="str">
        <f t="shared" si="3"/>
        <v>ANKARA-Federasyon Deneme Atletizm Yarışmaları</v>
      </c>
      <c r="L196" s="116" t="e">
        <f>#REF!</f>
        <v>#REF!</v>
      </c>
      <c r="M196" s="116" t="s">
        <v>273</v>
      </c>
    </row>
    <row r="197" spans="1:13" s="188" customFormat="1" ht="80.25" customHeight="1">
      <c r="A197" s="110">
        <v>528</v>
      </c>
      <c r="B197" s="120" t="s">
        <v>308</v>
      </c>
      <c r="C197" s="111" t="e">
        <f>#REF!</f>
        <v>#REF!</v>
      </c>
      <c r="D197" s="115" t="e">
        <f>#REF!</f>
        <v>#REF!</v>
      </c>
      <c r="E197" s="115" t="e">
        <f>#REF!</f>
        <v>#REF!</v>
      </c>
      <c r="F197" s="147" t="e">
        <f>#REF!</f>
        <v>#REF!</v>
      </c>
      <c r="G197" s="118" t="e">
        <f>#REF!</f>
        <v>#REF!</v>
      </c>
      <c r="H197" s="118" t="s">
        <v>308</v>
      </c>
      <c r="I197" s="118"/>
      <c r="J197" s="112" t="str">
        <f>'YARIŞMA BİLGİLERİ'!$F$21</f>
        <v>Büyük Bayanlar</v>
      </c>
      <c r="K197" s="115" t="str">
        <f t="shared" si="3"/>
        <v>ANKARA-Federasyon Deneme Atletizm Yarışmaları</v>
      </c>
      <c r="L197" s="116" t="e">
        <f>#REF!</f>
        <v>#REF!</v>
      </c>
      <c r="M197" s="116" t="s">
        <v>273</v>
      </c>
    </row>
    <row r="198" spans="1:13" s="188" customFormat="1" ht="80.25" customHeight="1">
      <c r="A198" s="110">
        <v>529</v>
      </c>
      <c r="B198" s="120" t="s">
        <v>308</v>
      </c>
      <c r="C198" s="111" t="e">
        <f>#REF!</f>
        <v>#REF!</v>
      </c>
      <c r="D198" s="115" t="e">
        <f>#REF!</f>
        <v>#REF!</v>
      </c>
      <c r="E198" s="115" t="e">
        <f>#REF!</f>
        <v>#REF!</v>
      </c>
      <c r="F198" s="147" t="e">
        <f>#REF!</f>
        <v>#REF!</v>
      </c>
      <c r="G198" s="118" t="e">
        <f>#REF!</f>
        <v>#REF!</v>
      </c>
      <c r="H198" s="118" t="s">
        <v>308</v>
      </c>
      <c r="I198" s="118"/>
      <c r="J198" s="112" t="str">
        <f>'YARIŞMA BİLGİLERİ'!$F$21</f>
        <v>Büyük Bayanlar</v>
      </c>
      <c r="K198" s="115" t="str">
        <f t="shared" si="3"/>
        <v>ANKARA-Federasyon Deneme Atletizm Yarışmaları</v>
      </c>
      <c r="L198" s="116" t="e">
        <f>#REF!</f>
        <v>#REF!</v>
      </c>
      <c r="M198" s="116" t="s">
        <v>273</v>
      </c>
    </row>
    <row r="199" spans="1:13" s="188" customFormat="1" ht="80.25" customHeight="1">
      <c r="A199" s="110">
        <v>530</v>
      </c>
      <c r="B199" s="120" t="s">
        <v>308</v>
      </c>
      <c r="C199" s="111" t="e">
        <f>#REF!</f>
        <v>#REF!</v>
      </c>
      <c r="D199" s="115" t="e">
        <f>#REF!</f>
        <v>#REF!</v>
      </c>
      <c r="E199" s="115" t="e">
        <f>#REF!</f>
        <v>#REF!</v>
      </c>
      <c r="F199" s="147" t="e">
        <f>#REF!</f>
        <v>#REF!</v>
      </c>
      <c r="G199" s="118" t="e">
        <f>#REF!</f>
        <v>#REF!</v>
      </c>
      <c r="H199" s="118" t="s">
        <v>308</v>
      </c>
      <c r="I199" s="118"/>
      <c r="J199" s="112" t="str">
        <f>'YARIŞMA BİLGİLERİ'!$F$21</f>
        <v>Büyük Bayanlar</v>
      </c>
      <c r="K199" s="115" t="str">
        <f t="shared" si="3"/>
        <v>ANKARA-Federasyon Deneme Atletizm Yarışmaları</v>
      </c>
      <c r="L199" s="116" t="e">
        <f>#REF!</f>
        <v>#REF!</v>
      </c>
      <c r="M199" s="116" t="s">
        <v>273</v>
      </c>
    </row>
    <row r="200" spans="1:13" s="188" customFormat="1" ht="80.25" customHeight="1">
      <c r="A200" s="110">
        <v>531</v>
      </c>
      <c r="B200" s="120" t="s">
        <v>308</v>
      </c>
      <c r="C200" s="111" t="e">
        <f>#REF!</f>
        <v>#REF!</v>
      </c>
      <c r="D200" s="115" t="e">
        <f>#REF!</f>
        <v>#REF!</v>
      </c>
      <c r="E200" s="115" t="e">
        <f>#REF!</f>
        <v>#REF!</v>
      </c>
      <c r="F200" s="147" t="e">
        <f>#REF!</f>
        <v>#REF!</v>
      </c>
      <c r="G200" s="118" t="e">
        <f>#REF!</f>
        <v>#REF!</v>
      </c>
      <c r="H200" s="118" t="s">
        <v>308</v>
      </c>
      <c r="I200" s="118"/>
      <c r="J200" s="112" t="str">
        <f>'YARIŞMA BİLGİLERİ'!$F$21</f>
        <v>Büyük Bayanlar</v>
      </c>
      <c r="K200" s="115" t="str">
        <f t="shared" si="3"/>
        <v>ANKARA-Federasyon Deneme Atletizm Yarışmaları</v>
      </c>
      <c r="L200" s="116" t="e">
        <f>#REF!</f>
        <v>#REF!</v>
      </c>
      <c r="M200" s="116" t="s">
        <v>273</v>
      </c>
    </row>
    <row r="201" spans="1:13" s="188" customFormat="1" ht="80.25" customHeight="1">
      <c r="A201" s="110">
        <v>532</v>
      </c>
      <c r="B201" s="120" t="s">
        <v>308</v>
      </c>
      <c r="C201" s="111" t="e">
        <f>#REF!</f>
        <v>#REF!</v>
      </c>
      <c r="D201" s="115" t="e">
        <f>#REF!</f>
        <v>#REF!</v>
      </c>
      <c r="E201" s="115" t="e">
        <f>#REF!</f>
        <v>#REF!</v>
      </c>
      <c r="F201" s="147" t="e">
        <f>#REF!</f>
        <v>#REF!</v>
      </c>
      <c r="G201" s="118" t="e">
        <f>#REF!</f>
        <v>#REF!</v>
      </c>
      <c r="H201" s="118" t="s">
        <v>308</v>
      </c>
      <c r="I201" s="118"/>
      <c r="J201" s="112" t="str">
        <f>'YARIŞMA BİLGİLERİ'!$F$21</f>
        <v>Büyük Bayanlar</v>
      </c>
      <c r="K201" s="115" t="str">
        <f t="shared" si="3"/>
        <v>ANKARA-Federasyon Deneme Atletizm Yarışmaları</v>
      </c>
      <c r="L201" s="116" t="e">
        <f>#REF!</f>
        <v>#REF!</v>
      </c>
      <c r="M201" s="116" t="s">
        <v>273</v>
      </c>
    </row>
    <row r="202" spans="1:13" s="188" customFormat="1" ht="80.25" customHeight="1">
      <c r="A202" s="110">
        <v>533</v>
      </c>
      <c r="B202" s="120" t="s">
        <v>308</v>
      </c>
      <c r="C202" s="111" t="e">
        <f>#REF!</f>
        <v>#REF!</v>
      </c>
      <c r="D202" s="115" t="e">
        <f>#REF!</f>
        <v>#REF!</v>
      </c>
      <c r="E202" s="115" t="e">
        <f>#REF!</f>
        <v>#REF!</v>
      </c>
      <c r="F202" s="147" t="e">
        <f>#REF!</f>
        <v>#REF!</v>
      </c>
      <c r="G202" s="118" t="e">
        <f>#REF!</f>
        <v>#REF!</v>
      </c>
      <c r="H202" s="118" t="s">
        <v>308</v>
      </c>
      <c r="I202" s="118"/>
      <c r="J202" s="112" t="str">
        <f>'YARIŞMA BİLGİLERİ'!$F$21</f>
        <v>Büyük Bayanlar</v>
      </c>
      <c r="K202" s="115" t="str">
        <f t="shared" si="3"/>
        <v>ANKARA-Federasyon Deneme Atletizm Yarışmaları</v>
      </c>
      <c r="L202" s="116" t="e">
        <f>#REF!</f>
        <v>#REF!</v>
      </c>
      <c r="M202" s="116" t="s">
        <v>273</v>
      </c>
    </row>
    <row r="203" spans="1:13" s="188" customFormat="1" ht="80.25" customHeight="1">
      <c r="A203" s="110">
        <v>534</v>
      </c>
      <c r="B203" s="120" t="s">
        <v>308</v>
      </c>
      <c r="C203" s="111" t="e">
        <f>#REF!</f>
        <v>#REF!</v>
      </c>
      <c r="D203" s="115" t="e">
        <f>#REF!</f>
        <v>#REF!</v>
      </c>
      <c r="E203" s="115" t="e">
        <f>#REF!</f>
        <v>#REF!</v>
      </c>
      <c r="F203" s="147" t="e">
        <f>#REF!</f>
        <v>#REF!</v>
      </c>
      <c r="G203" s="118" t="e">
        <f>#REF!</f>
        <v>#REF!</v>
      </c>
      <c r="H203" s="118" t="s">
        <v>308</v>
      </c>
      <c r="I203" s="118"/>
      <c r="J203" s="112" t="str">
        <f>'YARIŞMA BİLGİLERİ'!$F$21</f>
        <v>Büyük Bayanlar</v>
      </c>
      <c r="K203" s="115" t="str">
        <f t="shared" si="3"/>
        <v>ANKARA-Federasyon Deneme Atletizm Yarışmaları</v>
      </c>
      <c r="L203" s="116" t="e">
        <f>#REF!</f>
        <v>#REF!</v>
      </c>
      <c r="M203" s="116" t="s">
        <v>273</v>
      </c>
    </row>
    <row r="204" spans="1:13" s="188" customFormat="1" ht="80.25" customHeight="1">
      <c r="A204" s="110">
        <v>535</v>
      </c>
      <c r="B204" s="120" t="s">
        <v>308</v>
      </c>
      <c r="C204" s="111" t="e">
        <f>#REF!</f>
        <v>#REF!</v>
      </c>
      <c r="D204" s="115" t="e">
        <f>#REF!</f>
        <v>#REF!</v>
      </c>
      <c r="E204" s="115" t="e">
        <f>#REF!</f>
        <v>#REF!</v>
      </c>
      <c r="F204" s="147" t="e">
        <f>#REF!</f>
        <v>#REF!</v>
      </c>
      <c r="G204" s="118" t="e">
        <f>#REF!</f>
        <v>#REF!</v>
      </c>
      <c r="H204" s="118" t="s">
        <v>308</v>
      </c>
      <c r="I204" s="118"/>
      <c r="J204" s="112" t="str">
        <f>'YARIŞMA BİLGİLERİ'!$F$21</f>
        <v>Büyük Bayanlar</v>
      </c>
      <c r="K204" s="115" t="str">
        <f t="shared" si="3"/>
        <v>ANKARA-Federasyon Deneme Atletizm Yarışmaları</v>
      </c>
      <c r="L204" s="116" t="e">
        <f>#REF!</f>
        <v>#REF!</v>
      </c>
      <c r="M204" s="116" t="s">
        <v>273</v>
      </c>
    </row>
    <row r="205" spans="1:13" s="188" customFormat="1" ht="80.25" customHeight="1">
      <c r="A205" s="110">
        <v>536</v>
      </c>
      <c r="B205" s="120" t="s">
        <v>308</v>
      </c>
      <c r="C205" s="111" t="e">
        <f>#REF!</f>
        <v>#REF!</v>
      </c>
      <c r="D205" s="115" t="e">
        <f>#REF!</f>
        <v>#REF!</v>
      </c>
      <c r="E205" s="115" t="e">
        <f>#REF!</f>
        <v>#REF!</v>
      </c>
      <c r="F205" s="147" t="e">
        <f>#REF!</f>
        <v>#REF!</v>
      </c>
      <c r="G205" s="118" t="e">
        <f>#REF!</f>
        <v>#REF!</v>
      </c>
      <c r="H205" s="118" t="s">
        <v>308</v>
      </c>
      <c r="I205" s="118"/>
      <c r="J205" s="112" t="str">
        <f>'YARIŞMA BİLGİLERİ'!$F$21</f>
        <v>Büyük Bayanlar</v>
      </c>
      <c r="K205" s="115" t="str">
        <f t="shared" si="3"/>
        <v>ANKARA-Federasyon Deneme Atletizm Yarışmaları</v>
      </c>
      <c r="L205" s="116" t="e">
        <f>#REF!</f>
        <v>#REF!</v>
      </c>
      <c r="M205" s="116" t="s">
        <v>273</v>
      </c>
    </row>
    <row r="206" spans="1:13" s="188" customFormat="1" ht="28.5" customHeight="1">
      <c r="A206" s="110">
        <v>537</v>
      </c>
      <c r="B206" s="156" t="s">
        <v>312</v>
      </c>
      <c r="C206" s="158" t="e">
        <f>#REF!</f>
        <v>#REF!</v>
      </c>
      <c r="D206" s="160" t="e">
        <f>#REF!</f>
        <v>#REF!</v>
      </c>
      <c r="E206" s="160" t="e">
        <f>#REF!</f>
        <v>#REF!</v>
      </c>
      <c r="F206" s="162" t="e">
        <f>#REF!</f>
        <v>#REF!</v>
      </c>
      <c r="G206" s="159" t="e">
        <f>#REF!</f>
        <v>#REF!</v>
      </c>
      <c r="H206" s="118" t="s">
        <v>280</v>
      </c>
      <c r="I206" s="186"/>
      <c r="J206" s="112" t="str">
        <f>'YARIŞMA BİLGİLERİ'!$F$21</f>
        <v>Büyük Bayanlar</v>
      </c>
      <c r="K206" s="187" t="str">
        <f t="shared" si="3"/>
        <v>ANKARA-Federasyon Deneme Atletizm Yarışmaları</v>
      </c>
      <c r="L206" s="116" t="e">
        <f>#REF!</f>
        <v>#REF!</v>
      </c>
      <c r="M206" s="116" t="s">
        <v>273</v>
      </c>
    </row>
    <row r="207" spans="1:13" s="188" customFormat="1" ht="28.5" customHeight="1">
      <c r="A207" s="110">
        <v>538</v>
      </c>
      <c r="B207" s="156" t="s">
        <v>312</v>
      </c>
      <c r="C207" s="158" t="e">
        <f>#REF!</f>
        <v>#REF!</v>
      </c>
      <c r="D207" s="160" t="e">
        <f>#REF!</f>
        <v>#REF!</v>
      </c>
      <c r="E207" s="160" t="e">
        <f>#REF!</f>
        <v>#REF!</v>
      </c>
      <c r="F207" s="162" t="e">
        <f>#REF!</f>
        <v>#REF!</v>
      </c>
      <c r="G207" s="159" t="e">
        <f>#REF!</f>
        <v>#REF!</v>
      </c>
      <c r="H207" s="118" t="s">
        <v>280</v>
      </c>
      <c r="I207" s="186"/>
      <c r="J207" s="112" t="str">
        <f>'YARIŞMA BİLGİLERİ'!$F$21</f>
        <v>Büyük Bayanlar</v>
      </c>
      <c r="K207" s="187" t="str">
        <f t="shared" si="3"/>
        <v>ANKARA-Federasyon Deneme Atletizm Yarışmaları</v>
      </c>
      <c r="L207" s="116" t="e">
        <f>#REF!</f>
        <v>#REF!</v>
      </c>
      <c r="M207" s="116" t="s">
        <v>273</v>
      </c>
    </row>
    <row r="208" spans="1:13" s="188" customFormat="1" ht="28.5" customHeight="1">
      <c r="A208" s="110">
        <v>539</v>
      </c>
      <c r="B208" s="156" t="s">
        <v>312</v>
      </c>
      <c r="C208" s="158" t="e">
        <f>#REF!</f>
        <v>#REF!</v>
      </c>
      <c r="D208" s="160" t="e">
        <f>#REF!</f>
        <v>#REF!</v>
      </c>
      <c r="E208" s="160" t="e">
        <f>#REF!</f>
        <v>#REF!</v>
      </c>
      <c r="F208" s="162" t="e">
        <f>#REF!</f>
        <v>#REF!</v>
      </c>
      <c r="G208" s="159" t="e">
        <f>#REF!</f>
        <v>#REF!</v>
      </c>
      <c r="H208" s="118" t="s">
        <v>280</v>
      </c>
      <c r="I208" s="186"/>
      <c r="J208" s="112" t="str">
        <f>'YARIŞMA BİLGİLERİ'!$F$21</f>
        <v>Büyük Bayanlar</v>
      </c>
      <c r="K208" s="187" t="str">
        <f t="shared" si="3"/>
        <v>ANKARA-Federasyon Deneme Atletizm Yarışmaları</v>
      </c>
      <c r="L208" s="116" t="e">
        <f>#REF!</f>
        <v>#REF!</v>
      </c>
      <c r="M208" s="116" t="s">
        <v>273</v>
      </c>
    </row>
    <row r="209" spans="1:13" s="188" customFormat="1" ht="28.5" customHeight="1">
      <c r="A209" s="110">
        <v>540</v>
      </c>
      <c r="B209" s="156" t="s">
        <v>312</v>
      </c>
      <c r="C209" s="158" t="e">
        <f>#REF!</f>
        <v>#REF!</v>
      </c>
      <c r="D209" s="160" t="e">
        <f>#REF!</f>
        <v>#REF!</v>
      </c>
      <c r="E209" s="160" t="e">
        <f>#REF!</f>
        <v>#REF!</v>
      </c>
      <c r="F209" s="162" t="e">
        <f>#REF!</f>
        <v>#REF!</v>
      </c>
      <c r="G209" s="159" t="e">
        <f>#REF!</f>
        <v>#REF!</v>
      </c>
      <c r="H209" s="118" t="s">
        <v>280</v>
      </c>
      <c r="I209" s="186"/>
      <c r="J209" s="112" t="str">
        <f>'YARIŞMA BİLGİLERİ'!$F$21</f>
        <v>Büyük Bayanlar</v>
      </c>
      <c r="K209" s="187" t="str">
        <f t="shared" si="3"/>
        <v>ANKARA-Federasyon Deneme Atletizm Yarışmaları</v>
      </c>
      <c r="L209" s="116" t="e">
        <f>#REF!</f>
        <v>#REF!</v>
      </c>
      <c r="M209" s="116" t="s">
        <v>273</v>
      </c>
    </row>
    <row r="210" spans="1:13" s="188" customFormat="1" ht="28.5" customHeight="1">
      <c r="A210" s="110">
        <v>541</v>
      </c>
      <c r="B210" s="156" t="s">
        <v>312</v>
      </c>
      <c r="C210" s="158" t="e">
        <f>#REF!</f>
        <v>#REF!</v>
      </c>
      <c r="D210" s="160" t="e">
        <f>#REF!</f>
        <v>#REF!</v>
      </c>
      <c r="E210" s="160" t="e">
        <f>#REF!</f>
        <v>#REF!</v>
      </c>
      <c r="F210" s="162" t="e">
        <f>#REF!</f>
        <v>#REF!</v>
      </c>
      <c r="G210" s="159" t="e">
        <f>#REF!</f>
        <v>#REF!</v>
      </c>
      <c r="H210" s="118" t="s">
        <v>280</v>
      </c>
      <c r="I210" s="186"/>
      <c r="J210" s="112" t="str">
        <f>'YARIŞMA BİLGİLERİ'!$F$21</f>
        <v>Büyük Bayanlar</v>
      </c>
      <c r="K210" s="187" t="str">
        <f t="shared" si="3"/>
        <v>ANKARA-Federasyon Deneme Atletizm Yarışmaları</v>
      </c>
      <c r="L210" s="116" t="e">
        <f>#REF!</f>
        <v>#REF!</v>
      </c>
      <c r="M210" s="116" t="s">
        <v>273</v>
      </c>
    </row>
    <row r="211" spans="1:13" s="188" customFormat="1" ht="28.5" customHeight="1">
      <c r="A211" s="110">
        <v>542</v>
      </c>
      <c r="B211" s="156" t="s">
        <v>312</v>
      </c>
      <c r="C211" s="158" t="e">
        <f>#REF!</f>
        <v>#REF!</v>
      </c>
      <c r="D211" s="160" t="e">
        <f>#REF!</f>
        <v>#REF!</v>
      </c>
      <c r="E211" s="160" t="e">
        <f>#REF!</f>
        <v>#REF!</v>
      </c>
      <c r="F211" s="162" t="e">
        <f>#REF!</f>
        <v>#REF!</v>
      </c>
      <c r="G211" s="159" t="e">
        <f>#REF!</f>
        <v>#REF!</v>
      </c>
      <c r="H211" s="118" t="s">
        <v>280</v>
      </c>
      <c r="I211" s="186"/>
      <c r="J211" s="112" t="str">
        <f>'YARIŞMA BİLGİLERİ'!$F$21</f>
        <v>Büyük Bayanlar</v>
      </c>
      <c r="K211" s="187" t="str">
        <f t="shared" si="3"/>
        <v>ANKARA-Federasyon Deneme Atletizm Yarışmaları</v>
      </c>
      <c r="L211" s="116" t="e">
        <f>#REF!</f>
        <v>#REF!</v>
      </c>
      <c r="M211" s="116" t="s">
        <v>273</v>
      </c>
    </row>
    <row r="212" spans="1:13" s="188" customFormat="1" ht="28.5" customHeight="1">
      <c r="A212" s="110">
        <v>543</v>
      </c>
      <c r="B212" s="156" t="s">
        <v>312</v>
      </c>
      <c r="C212" s="158" t="e">
        <f>#REF!</f>
        <v>#REF!</v>
      </c>
      <c r="D212" s="160" t="e">
        <f>#REF!</f>
        <v>#REF!</v>
      </c>
      <c r="E212" s="160" t="e">
        <f>#REF!</f>
        <v>#REF!</v>
      </c>
      <c r="F212" s="162" t="e">
        <f>#REF!</f>
        <v>#REF!</v>
      </c>
      <c r="G212" s="159" t="e">
        <f>#REF!</f>
        <v>#REF!</v>
      </c>
      <c r="H212" s="118" t="s">
        <v>280</v>
      </c>
      <c r="I212" s="186"/>
      <c r="J212" s="112" t="str">
        <f>'YARIŞMA BİLGİLERİ'!$F$21</f>
        <v>Büyük Bayanlar</v>
      </c>
      <c r="K212" s="187" t="str">
        <f t="shared" si="3"/>
        <v>ANKARA-Federasyon Deneme Atletizm Yarışmaları</v>
      </c>
      <c r="L212" s="116" t="e">
        <f>#REF!</f>
        <v>#REF!</v>
      </c>
      <c r="M212" s="116" t="s">
        <v>273</v>
      </c>
    </row>
    <row r="213" spans="1:13" s="188" customFormat="1" ht="28.5" customHeight="1">
      <c r="A213" s="110">
        <v>544</v>
      </c>
      <c r="B213" s="156" t="s">
        <v>312</v>
      </c>
      <c r="C213" s="158" t="e">
        <f>#REF!</f>
        <v>#REF!</v>
      </c>
      <c r="D213" s="160" t="e">
        <f>#REF!</f>
        <v>#REF!</v>
      </c>
      <c r="E213" s="160" t="e">
        <f>#REF!</f>
        <v>#REF!</v>
      </c>
      <c r="F213" s="162" t="e">
        <f>#REF!</f>
        <v>#REF!</v>
      </c>
      <c r="G213" s="159" t="e">
        <f>#REF!</f>
        <v>#REF!</v>
      </c>
      <c r="H213" s="118" t="s">
        <v>280</v>
      </c>
      <c r="I213" s="186"/>
      <c r="J213" s="112" t="str">
        <f>'YARIŞMA BİLGİLERİ'!$F$21</f>
        <v>Büyük Bayanlar</v>
      </c>
      <c r="K213" s="187" t="str">
        <f t="shared" si="3"/>
        <v>ANKARA-Federasyon Deneme Atletizm Yarışmaları</v>
      </c>
      <c r="L213" s="116" t="e">
        <f>#REF!</f>
        <v>#REF!</v>
      </c>
      <c r="M213" s="116" t="s">
        <v>273</v>
      </c>
    </row>
    <row r="214" spans="1:13" s="188" customFormat="1" ht="28.5" customHeight="1">
      <c r="A214" s="110">
        <v>545</v>
      </c>
      <c r="B214" s="156" t="s">
        <v>312</v>
      </c>
      <c r="C214" s="158" t="e">
        <f>#REF!</f>
        <v>#REF!</v>
      </c>
      <c r="D214" s="160" t="e">
        <f>#REF!</f>
        <v>#REF!</v>
      </c>
      <c r="E214" s="160" t="e">
        <f>#REF!</f>
        <v>#REF!</v>
      </c>
      <c r="F214" s="162" t="e">
        <f>#REF!</f>
        <v>#REF!</v>
      </c>
      <c r="G214" s="159" t="e">
        <f>#REF!</f>
        <v>#REF!</v>
      </c>
      <c r="H214" s="118" t="s">
        <v>280</v>
      </c>
      <c r="I214" s="186"/>
      <c r="J214" s="112" t="str">
        <f>'YARIŞMA BİLGİLERİ'!$F$21</f>
        <v>Büyük Bayanlar</v>
      </c>
      <c r="K214" s="187" t="str">
        <f t="shared" si="3"/>
        <v>ANKARA-Federasyon Deneme Atletizm Yarışmaları</v>
      </c>
      <c r="L214" s="116" t="e">
        <f>#REF!</f>
        <v>#REF!</v>
      </c>
      <c r="M214" s="116" t="s">
        <v>273</v>
      </c>
    </row>
    <row r="215" spans="1:13" s="188" customFormat="1" ht="28.5" customHeight="1">
      <c r="A215" s="110">
        <v>546</v>
      </c>
      <c r="B215" s="156" t="s">
        <v>312</v>
      </c>
      <c r="C215" s="158" t="e">
        <f>#REF!</f>
        <v>#REF!</v>
      </c>
      <c r="D215" s="160" t="e">
        <f>#REF!</f>
        <v>#REF!</v>
      </c>
      <c r="E215" s="160" t="e">
        <f>#REF!</f>
        <v>#REF!</v>
      </c>
      <c r="F215" s="162" t="e">
        <f>#REF!</f>
        <v>#REF!</v>
      </c>
      <c r="G215" s="159" t="e">
        <f>#REF!</f>
        <v>#REF!</v>
      </c>
      <c r="H215" s="118" t="s">
        <v>280</v>
      </c>
      <c r="I215" s="186"/>
      <c r="J215" s="112" t="str">
        <f>'YARIŞMA BİLGİLERİ'!$F$21</f>
        <v>Büyük Bayanlar</v>
      </c>
      <c r="K215" s="187" t="str">
        <f t="shared" si="3"/>
        <v>ANKARA-Federasyon Deneme Atletizm Yarışmaları</v>
      </c>
      <c r="L215" s="116" t="e">
        <f>#REF!</f>
        <v>#REF!</v>
      </c>
      <c r="M215" s="116" t="s">
        <v>273</v>
      </c>
    </row>
    <row r="216" spans="1:13" s="188" customFormat="1" ht="28.5" customHeight="1">
      <c r="A216" s="110">
        <v>547</v>
      </c>
      <c r="B216" s="156" t="s">
        <v>312</v>
      </c>
      <c r="C216" s="158" t="e">
        <f>#REF!</f>
        <v>#REF!</v>
      </c>
      <c r="D216" s="160" t="e">
        <f>#REF!</f>
        <v>#REF!</v>
      </c>
      <c r="E216" s="160" t="e">
        <f>#REF!</f>
        <v>#REF!</v>
      </c>
      <c r="F216" s="162" t="e">
        <f>#REF!</f>
        <v>#REF!</v>
      </c>
      <c r="G216" s="159" t="e">
        <f>#REF!</f>
        <v>#REF!</v>
      </c>
      <c r="H216" s="118" t="s">
        <v>280</v>
      </c>
      <c r="I216" s="186"/>
      <c r="J216" s="112" t="str">
        <f>'YARIŞMA BİLGİLERİ'!$F$21</f>
        <v>Büyük Bayanlar</v>
      </c>
      <c r="K216" s="187" t="str">
        <f t="shared" si="3"/>
        <v>ANKARA-Federasyon Deneme Atletizm Yarışmaları</v>
      </c>
      <c r="L216" s="116" t="e">
        <f>#REF!</f>
        <v>#REF!</v>
      </c>
      <c r="M216" s="116" t="s">
        <v>273</v>
      </c>
    </row>
    <row r="217" spans="1:13" s="188" customFormat="1" ht="28.5" customHeight="1">
      <c r="A217" s="110">
        <v>548</v>
      </c>
      <c r="B217" s="156" t="s">
        <v>312</v>
      </c>
      <c r="C217" s="158" t="e">
        <f>#REF!</f>
        <v>#REF!</v>
      </c>
      <c r="D217" s="160" t="e">
        <f>#REF!</f>
        <v>#REF!</v>
      </c>
      <c r="E217" s="160" t="e">
        <f>#REF!</f>
        <v>#REF!</v>
      </c>
      <c r="F217" s="162" t="e">
        <f>#REF!</f>
        <v>#REF!</v>
      </c>
      <c r="G217" s="159" t="e">
        <f>#REF!</f>
        <v>#REF!</v>
      </c>
      <c r="H217" s="118" t="s">
        <v>280</v>
      </c>
      <c r="I217" s="186"/>
      <c r="J217" s="112" t="str">
        <f>'YARIŞMA BİLGİLERİ'!$F$21</f>
        <v>Büyük Bayanlar</v>
      </c>
      <c r="K217" s="187" t="str">
        <f t="shared" si="3"/>
        <v>ANKARA-Federasyon Deneme Atletizm Yarışmaları</v>
      </c>
      <c r="L217" s="116" t="e">
        <f>#REF!</f>
        <v>#REF!</v>
      </c>
      <c r="M217" s="116" t="s">
        <v>273</v>
      </c>
    </row>
    <row r="218" spans="1:13" s="188" customFormat="1" ht="28.5" customHeight="1">
      <c r="A218" s="110">
        <v>549</v>
      </c>
      <c r="B218" s="156" t="s">
        <v>312</v>
      </c>
      <c r="C218" s="158" t="e">
        <f>#REF!</f>
        <v>#REF!</v>
      </c>
      <c r="D218" s="160" t="e">
        <f>#REF!</f>
        <v>#REF!</v>
      </c>
      <c r="E218" s="160" t="e">
        <f>#REF!</f>
        <v>#REF!</v>
      </c>
      <c r="F218" s="162" t="e">
        <f>#REF!</f>
        <v>#REF!</v>
      </c>
      <c r="G218" s="159" t="e">
        <f>#REF!</f>
        <v>#REF!</v>
      </c>
      <c r="H218" s="118" t="s">
        <v>280</v>
      </c>
      <c r="I218" s="186"/>
      <c r="J218" s="112" t="str">
        <f>'YARIŞMA BİLGİLERİ'!$F$21</f>
        <v>Büyük Bayanlar</v>
      </c>
      <c r="K218" s="187" t="str">
        <f t="shared" si="3"/>
        <v>ANKARA-Federasyon Deneme Atletizm Yarışmaları</v>
      </c>
      <c r="L218" s="116" t="e">
        <f>#REF!</f>
        <v>#REF!</v>
      </c>
      <c r="M218" s="116" t="s">
        <v>273</v>
      </c>
    </row>
    <row r="219" spans="1:13" s="188" customFormat="1" ht="28.5" customHeight="1">
      <c r="A219" s="110">
        <v>550</v>
      </c>
      <c r="B219" s="156" t="s">
        <v>312</v>
      </c>
      <c r="C219" s="158" t="e">
        <f>#REF!</f>
        <v>#REF!</v>
      </c>
      <c r="D219" s="160" t="e">
        <f>#REF!</f>
        <v>#REF!</v>
      </c>
      <c r="E219" s="160" t="e">
        <f>#REF!</f>
        <v>#REF!</v>
      </c>
      <c r="F219" s="162" t="e">
        <f>#REF!</f>
        <v>#REF!</v>
      </c>
      <c r="G219" s="159" t="e">
        <f>#REF!</f>
        <v>#REF!</v>
      </c>
      <c r="H219" s="118" t="s">
        <v>280</v>
      </c>
      <c r="I219" s="186"/>
      <c r="J219" s="112" t="str">
        <f>'YARIŞMA BİLGİLERİ'!$F$21</f>
        <v>Büyük Bayanlar</v>
      </c>
      <c r="K219" s="187" t="str">
        <f t="shared" si="3"/>
        <v>ANKARA-Federasyon Deneme Atletizm Yarışmaları</v>
      </c>
      <c r="L219" s="116" t="e">
        <f>#REF!</f>
        <v>#REF!</v>
      </c>
      <c r="M219" s="116" t="s">
        <v>273</v>
      </c>
    </row>
    <row r="220" spans="1:13" s="188" customFormat="1" ht="28.5" customHeight="1">
      <c r="A220" s="110">
        <v>551</v>
      </c>
      <c r="B220" s="156" t="s">
        <v>312</v>
      </c>
      <c r="C220" s="158" t="e">
        <f>#REF!</f>
        <v>#REF!</v>
      </c>
      <c r="D220" s="160" t="e">
        <f>#REF!</f>
        <v>#REF!</v>
      </c>
      <c r="E220" s="160" t="e">
        <f>#REF!</f>
        <v>#REF!</v>
      </c>
      <c r="F220" s="162" t="e">
        <f>#REF!</f>
        <v>#REF!</v>
      </c>
      <c r="G220" s="159" t="e">
        <f>#REF!</f>
        <v>#REF!</v>
      </c>
      <c r="H220" s="118" t="s">
        <v>280</v>
      </c>
      <c r="I220" s="186"/>
      <c r="J220" s="112" t="str">
        <f>'YARIŞMA BİLGİLERİ'!$F$21</f>
        <v>Büyük Bayanlar</v>
      </c>
      <c r="K220" s="187" t="str">
        <f t="shared" si="3"/>
        <v>ANKARA-Federasyon Deneme Atletizm Yarışmaları</v>
      </c>
      <c r="L220" s="116" t="e">
        <f>#REF!</f>
        <v>#REF!</v>
      </c>
      <c r="M220" s="116" t="s">
        <v>273</v>
      </c>
    </row>
    <row r="221" spans="1:13" s="188" customFormat="1" ht="28.5" customHeight="1">
      <c r="A221" s="110">
        <v>552</v>
      </c>
      <c r="B221" s="156" t="s">
        <v>312</v>
      </c>
      <c r="C221" s="158" t="e">
        <f>#REF!</f>
        <v>#REF!</v>
      </c>
      <c r="D221" s="160" t="e">
        <f>#REF!</f>
        <v>#REF!</v>
      </c>
      <c r="E221" s="160" t="e">
        <f>#REF!</f>
        <v>#REF!</v>
      </c>
      <c r="F221" s="162" t="e">
        <f>#REF!</f>
        <v>#REF!</v>
      </c>
      <c r="G221" s="159" t="e">
        <f>#REF!</f>
        <v>#REF!</v>
      </c>
      <c r="H221" s="118" t="s">
        <v>280</v>
      </c>
      <c r="I221" s="186"/>
      <c r="J221" s="112" t="str">
        <f>'YARIŞMA BİLGİLERİ'!$F$21</f>
        <v>Büyük Bayanlar</v>
      </c>
      <c r="K221" s="187" t="str">
        <f t="shared" si="3"/>
        <v>ANKARA-Federasyon Deneme Atletizm Yarışmaları</v>
      </c>
      <c r="L221" s="116" t="e">
        <f>#REF!</f>
        <v>#REF!</v>
      </c>
      <c r="M221" s="116" t="s">
        <v>273</v>
      </c>
    </row>
    <row r="222" spans="1:13" s="188" customFormat="1" ht="28.5" customHeight="1">
      <c r="A222" s="110">
        <v>553</v>
      </c>
      <c r="B222" s="156" t="s">
        <v>312</v>
      </c>
      <c r="C222" s="158" t="e">
        <f>#REF!</f>
        <v>#REF!</v>
      </c>
      <c r="D222" s="160" t="e">
        <f>#REF!</f>
        <v>#REF!</v>
      </c>
      <c r="E222" s="160" t="e">
        <f>#REF!</f>
        <v>#REF!</v>
      </c>
      <c r="F222" s="162" t="e">
        <f>#REF!</f>
        <v>#REF!</v>
      </c>
      <c r="G222" s="159" t="e">
        <f>#REF!</f>
        <v>#REF!</v>
      </c>
      <c r="H222" s="118" t="s">
        <v>280</v>
      </c>
      <c r="I222" s="186"/>
      <c r="J222" s="112" t="str">
        <f>'YARIŞMA BİLGİLERİ'!$F$21</f>
        <v>Büyük Bayanlar</v>
      </c>
      <c r="K222" s="187" t="str">
        <f t="shared" si="3"/>
        <v>ANKARA-Federasyon Deneme Atletizm Yarışmaları</v>
      </c>
      <c r="L222" s="116" t="e">
        <f>#REF!</f>
        <v>#REF!</v>
      </c>
      <c r="M222" s="116" t="s">
        <v>273</v>
      </c>
    </row>
    <row r="223" spans="1:13" s="188" customFormat="1" ht="28.5" customHeight="1">
      <c r="A223" s="110">
        <v>554</v>
      </c>
      <c r="B223" s="156" t="s">
        <v>312</v>
      </c>
      <c r="C223" s="158" t="e">
        <f>#REF!</f>
        <v>#REF!</v>
      </c>
      <c r="D223" s="160" t="e">
        <f>#REF!</f>
        <v>#REF!</v>
      </c>
      <c r="E223" s="160" t="e">
        <f>#REF!</f>
        <v>#REF!</v>
      </c>
      <c r="F223" s="162" t="e">
        <f>#REF!</f>
        <v>#REF!</v>
      </c>
      <c r="G223" s="159" t="e">
        <f>#REF!</f>
        <v>#REF!</v>
      </c>
      <c r="H223" s="118" t="s">
        <v>280</v>
      </c>
      <c r="I223" s="186"/>
      <c r="J223" s="112" t="str">
        <f>'YARIŞMA BİLGİLERİ'!$F$21</f>
        <v>Büyük Bayanlar</v>
      </c>
      <c r="K223" s="187" t="str">
        <f t="shared" si="3"/>
        <v>ANKARA-Federasyon Deneme Atletizm Yarışmaları</v>
      </c>
      <c r="L223" s="116" t="e">
        <f>#REF!</f>
        <v>#REF!</v>
      </c>
      <c r="M223" s="116" t="s">
        <v>273</v>
      </c>
    </row>
    <row r="224" spans="1:13" s="188" customFormat="1" ht="28.5" customHeight="1">
      <c r="A224" s="110">
        <v>555</v>
      </c>
      <c r="B224" s="156" t="s">
        <v>312</v>
      </c>
      <c r="C224" s="158" t="e">
        <f>#REF!</f>
        <v>#REF!</v>
      </c>
      <c r="D224" s="160" t="e">
        <f>#REF!</f>
        <v>#REF!</v>
      </c>
      <c r="E224" s="160" t="e">
        <f>#REF!</f>
        <v>#REF!</v>
      </c>
      <c r="F224" s="162" t="e">
        <f>#REF!</f>
        <v>#REF!</v>
      </c>
      <c r="G224" s="159" t="e">
        <f>#REF!</f>
        <v>#REF!</v>
      </c>
      <c r="H224" s="118" t="s">
        <v>280</v>
      </c>
      <c r="I224" s="186"/>
      <c r="J224" s="112" t="str">
        <f>'YARIŞMA BİLGİLERİ'!$F$21</f>
        <v>Büyük Bayanlar</v>
      </c>
      <c r="K224" s="187" t="str">
        <f t="shared" si="3"/>
        <v>ANKARA-Federasyon Deneme Atletizm Yarışmaları</v>
      </c>
      <c r="L224" s="116" t="e">
        <f>#REF!</f>
        <v>#REF!</v>
      </c>
      <c r="M224" s="116" t="s">
        <v>273</v>
      </c>
    </row>
    <row r="225" spans="1:13" s="188" customFormat="1" ht="28.5" customHeight="1">
      <c r="A225" s="110">
        <v>556</v>
      </c>
      <c r="B225" s="156" t="s">
        <v>312</v>
      </c>
      <c r="C225" s="158" t="e">
        <f>#REF!</f>
        <v>#REF!</v>
      </c>
      <c r="D225" s="160" t="e">
        <f>#REF!</f>
        <v>#REF!</v>
      </c>
      <c r="E225" s="160" t="e">
        <f>#REF!</f>
        <v>#REF!</v>
      </c>
      <c r="F225" s="162" t="e">
        <f>#REF!</f>
        <v>#REF!</v>
      </c>
      <c r="G225" s="159" t="e">
        <f>#REF!</f>
        <v>#REF!</v>
      </c>
      <c r="H225" s="118" t="s">
        <v>280</v>
      </c>
      <c r="I225" s="186"/>
      <c r="J225" s="112" t="str">
        <f>'YARIŞMA BİLGİLERİ'!$F$21</f>
        <v>Büyük Bayanlar</v>
      </c>
      <c r="K225" s="187" t="str">
        <f t="shared" si="3"/>
        <v>ANKARA-Federasyon Deneme Atletizm Yarışmaları</v>
      </c>
      <c r="L225" s="116" t="e">
        <f>#REF!</f>
        <v>#REF!</v>
      </c>
      <c r="M225" s="116" t="s">
        <v>273</v>
      </c>
    </row>
    <row r="226" spans="1:13" s="188" customFormat="1" ht="28.5" customHeight="1">
      <c r="A226" s="110">
        <v>557</v>
      </c>
      <c r="B226" s="156" t="s">
        <v>312</v>
      </c>
      <c r="C226" s="158" t="e">
        <f>#REF!</f>
        <v>#REF!</v>
      </c>
      <c r="D226" s="160" t="e">
        <f>#REF!</f>
        <v>#REF!</v>
      </c>
      <c r="E226" s="160" t="e">
        <f>#REF!</f>
        <v>#REF!</v>
      </c>
      <c r="F226" s="162" t="e">
        <f>#REF!</f>
        <v>#REF!</v>
      </c>
      <c r="G226" s="159" t="e">
        <f>#REF!</f>
        <v>#REF!</v>
      </c>
      <c r="H226" s="118" t="s">
        <v>280</v>
      </c>
      <c r="I226" s="186"/>
      <c r="J226" s="112" t="str">
        <f>'YARIŞMA BİLGİLERİ'!$F$21</f>
        <v>Büyük Bayanlar</v>
      </c>
      <c r="K226" s="187" t="str">
        <f t="shared" si="3"/>
        <v>ANKARA-Federasyon Deneme Atletizm Yarışmaları</v>
      </c>
      <c r="L226" s="116" t="e">
        <f>#REF!</f>
        <v>#REF!</v>
      </c>
      <c r="M226" s="116" t="s">
        <v>273</v>
      </c>
    </row>
    <row r="227" spans="1:13" s="188" customFormat="1" ht="28.5" customHeight="1">
      <c r="A227" s="110">
        <v>558</v>
      </c>
      <c r="B227" s="156" t="s">
        <v>312</v>
      </c>
      <c r="C227" s="158" t="e">
        <f>#REF!</f>
        <v>#REF!</v>
      </c>
      <c r="D227" s="160" t="e">
        <f>#REF!</f>
        <v>#REF!</v>
      </c>
      <c r="E227" s="160" t="e">
        <f>#REF!</f>
        <v>#REF!</v>
      </c>
      <c r="F227" s="162" t="e">
        <f>#REF!</f>
        <v>#REF!</v>
      </c>
      <c r="G227" s="159" t="e">
        <f>#REF!</f>
        <v>#REF!</v>
      </c>
      <c r="H227" s="118" t="s">
        <v>280</v>
      </c>
      <c r="I227" s="186"/>
      <c r="J227" s="112" t="str">
        <f>'YARIŞMA BİLGİLERİ'!$F$21</f>
        <v>Büyük Bayanlar</v>
      </c>
      <c r="K227" s="187" t="str">
        <f t="shared" si="3"/>
        <v>ANKARA-Federasyon Deneme Atletizm Yarışmaları</v>
      </c>
      <c r="L227" s="116" t="e">
        <f>#REF!</f>
        <v>#REF!</v>
      </c>
      <c r="M227" s="116" t="s">
        <v>273</v>
      </c>
    </row>
    <row r="228" spans="1:13" s="188" customFormat="1" ht="28.5" customHeight="1">
      <c r="A228" s="110">
        <v>559</v>
      </c>
      <c r="B228" s="156" t="s">
        <v>312</v>
      </c>
      <c r="C228" s="158" t="e">
        <f>#REF!</f>
        <v>#REF!</v>
      </c>
      <c r="D228" s="160" t="e">
        <f>#REF!</f>
        <v>#REF!</v>
      </c>
      <c r="E228" s="160" t="e">
        <f>#REF!</f>
        <v>#REF!</v>
      </c>
      <c r="F228" s="162" t="e">
        <f>#REF!</f>
        <v>#REF!</v>
      </c>
      <c r="G228" s="159" t="e">
        <f>#REF!</f>
        <v>#REF!</v>
      </c>
      <c r="H228" s="118" t="s">
        <v>280</v>
      </c>
      <c r="I228" s="186"/>
      <c r="J228" s="112" t="str">
        <f>'YARIŞMA BİLGİLERİ'!$F$21</f>
        <v>Büyük Bayanlar</v>
      </c>
      <c r="K228" s="187" t="str">
        <f t="shared" si="3"/>
        <v>ANKARA-Federasyon Deneme Atletizm Yarışmaları</v>
      </c>
      <c r="L228" s="116" t="e">
        <f>#REF!</f>
        <v>#REF!</v>
      </c>
      <c r="M228" s="116" t="s">
        <v>273</v>
      </c>
    </row>
    <row r="229" spans="1:13" s="188" customFormat="1" ht="28.5" customHeight="1">
      <c r="A229" s="110">
        <v>560</v>
      </c>
      <c r="B229" s="156" t="s">
        <v>312</v>
      </c>
      <c r="C229" s="158" t="e">
        <f>#REF!</f>
        <v>#REF!</v>
      </c>
      <c r="D229" s="160" t="e">
        <f>#REF!</f>
        <v>#REF!</v>
      </c>
      <c r="E229" s="160" t="e">
        <f>#REF!</f>
        <v>#REF!</v>
      </c>
      <c r="F229" s="162" t="e">
        <f>#REF!</f>
        <v>#REF!</v>
      </c>
      <c r="G229" s="159" t="e">
        <f>#REF!</f>
        <v>#REF!</v>
      </c>
      <c r="H229" s="118" t="s">
        <v>280</v>
      </c>
      <c r="I229" s="186"/>
      <c r="J229" s="112" t="str">
        <f>'YARIŞMA BİLGİLERİ'!$F$21</f>
        <v>Büyük Bayanlar</v>
      </c>
      <c r="K229" s="187" t="str">
        <f t="shared" si="3"/>
        <v>ANKARA-Federasyon Deneme Atletizm Yarışmaları</v>
      </c>
      <c r="L229" s="116" t="e">
        <f>#REF!</f>
        <v>#REF!</v>
      </c>
      <c r="M229" s="116" t="s">
        <v>273</v>
      </c>
    </row>
    <row r="230" spans="1:13" s="188" customFormat="1" ht="28.5" customHeight="1">
      <c r="A230" s="110">
        <v>561</v>
      </c>
      <c r="B230" s="156" t="s">
        <v>312</v>
      </c>
      <c r="C230" s="158" t="e">
        <f>#REF!</f>
        <v>#REF!</v>
      </c>
      <c r="D230" s="160" t="e">
        <f>#REF!</f>
        <v>#REF!</v>
      </c>
      <c r="E230" s="160" t="e">
        <f>#REF!</f>
        <v>#REF!</v>
      </c>
      <c r="F230" s="162" t="e">
        <f>#REF!</f>
        <v>#REF!</v>
      </c>
      <c r="G230" s="159" t="e">
        <f>#REF!</f>
        <v>#REF!</v>
      </c>
      <c r="H230" s="118" t="s">
        <v>280</v>
      </c>
      <c r="I230" s="186"/>
      <c r="J230" s="112" t="str">
        <f>'YARIŞMA BİLGİLERİ'!$F$21</f>
        <v>Büyük Bayanlar</v>
      </c>
      <c r="K230" s="187" t="str">
        <f t="shared" si="3"/>
        <v>ANKARA-Federasyon Deneme Atletizm Yarışmaları</v>
      </c>
      <c r="L230" s="116" t="e">
        <f>#REF!</f>
        <v>#REF!</v>
      </c>
      <c r="M230" s="116" t="s">
        <v>273</v>
      </c>
    </row>
    <row r="231" spans="1:13" s="188" customFormat="1" ht="28.5" customHeight="1">
      <c r="A231" s="110">
        <v>562</v>
      </c>
      <c r="B231" s="156" t="s">
        <v>312</v>
      </c>
      <c r="C231" s="158" t="e">
        <f>#REF!</f>
        <v>#REF!</v>
      </c>
      <c r="D231" s="160" t="e">
        <f>#REF!</f>
        <v>#REF!</v>
      </c>
      <c r="E231" s="160" t="e">
        <f>#REF!</f>
        <v>#REF!</v>
      </c>
      <c r="F231" s="162" t="e">
        <f>#REF!</f>
        <v>#REF!</v>
      </c>
      <c r="G231" s="159" t="e">
        <f>#REF!</f>
        <v>#REF!</v>
      </c>
      <c r="H231" s="118" t="s">
        <v>280</v>
      </c>
      <c r="I231" s="186"/>
      <c r="J231" s="112" t="str">
        <f>'YARIŞMA BİLGİLERİ'!$F$21</f>
        <v>Büyük Bayanlar</v>
      </c>
      <c r="K231" s="187" t="str">
        <f t="shared" si="3"/>
        <v>ANKARA-Federasyon Deneme Atletizm Yarışmaları</v>
      </c>
      <c r="L231" s="116" t="e">
        <f>#REF!</f>
        <v>#REF!</v>
      </c>
      <c r="M231" s="116" t="s">
        <v>273</v>
      </c>
    </row>
    <row r="232" spans="1:13" s="188" customFormat="1" ht="28.5" customHeight="1">
      <c r="A232" s="110">
        <v>563</v>
      </c>
      <c r="B232" s="156" t="s">
        <v>282</v>
      </c>
      <c r="C232" s="158" t="e">
        <f>#REF!</f>
        <v>#REF!</v>
      </c>
      <c r="D232" s="160" t="e">
        <f>#REF!</f>
        <v>#REF!</v>
      </c>
      <c r="E232" s="160" t="e">
        <f>#REF!</f>
        <v>#REF!</v>
      </c>
      <c r="F232" s="161" t="e">
        <f>#REF!</f>
        <v>#REF!</v>
      </c>
      <c r="G232" s="159" t="e">
        <f>#REF!</f>
        <v>#REF!</v>
      </c>
      <c r="H232" s="118" t="s">
        <v>282</v>
      </c>
      <c r="I232" s="118" t="e">
        <f>#REF!</f>
        <v>#REF!</v>
      </c>
      <c r="J232" s="112" t="str">
        <f>'YARIŞMA BİLGİLERİ'!$F$21</f>
        <v>Büyük Bayanlar</v>
      </c>
      <c r="K232" s="187" t="str">
        <f t="shared" si="3"/>
        <v>ANKARA-Federasyon Deneme Atletizm Yarışmaları</v>
      </c>
      <c r="L232" s="116" t="e">
        <f>#REF!</f>
        <v>#REF!</v>
      </c>
      <c r="M232" s="116" t="s">
        <v>273</v>
      </c>
    </row>
    <row r="233" spans="1:13" s="188" customFormat="1" ht="28.5" customHeight="1">
      <c r="A233" s="110">
        <v>564</v>
      </c>
      <c r="B233" s="156" t="s">
        <v>282</v>
      </c>
      <c r="C233" s="158" t="e">
        <f>#REF!</f>
        <v>#REF!</v>
      </c>
      <c r="D233" s="160" t="e">
        <f>#REF!</f>
        <v>#REF!</v>
      </c>
      <c r="E233" s="160" t="e">
        <f>#REF!</f>
        <v>#REF!</v>
      </c>
      <c r="F233" s="161" t="e">
        <f>#REF!</f>
        <v>#REF!</v>
      </c>
      <c r="G233" s="159" t="e">
        <f>#REF!</f>
        <v>#REF!</v>
      </c>
      <c r="H233" s="118" t="s">
        <v>282</v>
      </c>
      <c r="I233" s="118" t="e">
        <f>#REF!</f>
        <v>#REF!</v>
      </c>
      <c r="J233" s="112" t="str">
        <f>'YARIŞMA BİLGİLERİ'!$F$21</f>
        <v>Büyük Bayanlar</v>
      </c>
      <c r="K233" s="187" t="str">
        <f t="shared" si="3"/>
        <v>ANKARA-Federasyon Deneme Atletizm Yarışmaları</v>
      </c>
      <c r="L233" s="116" t="e">
        <f>#REF!</f>
        <v>#REF!</v>
      </c>
      <c r="M233" s="116" t="s">
        <v>273</v>
      </c>
    </row>
    <row r="234" spans="1:13" s="188" customFormat="1" ht="28.5" customHeight="1">
      <c r="A234" s="110">
        <v>565</v>
      </c>
      <c r="B234" s="156" t="s">
        <v>282</v>
      </c>
      <c r="C234" s="158" t="e">
        <f>#REF!</f>
        <v>#REF!</v>
      </c>
      <c r="D234" s="160" t="e">
        <f>#REF!</f>
        <v>#REF!</v>
      </c>
      <c r="E234" s="160" t="e">
        <f>#REF!</f>
        <v>#REF!</v>
      </c>
      <c r="F234" s="161" t="e">
        <f>#REF!</f>
        <v>#REF!</v>
      </c>
      <c r="G234" s="159" t="e">
        <f>#REF!</f>
        <v>#REF!</v>
      </c>
      <c r="H234" s="118" t="s">
        <v>282</v>
      </c>
      <c r="I234" s="118" t="e">
        <f>#REF!</f>
        <v>#REF!</v>
      </c>
      <c r="J234" s="112" t="str">
        <f>'YARIŞMA BİLGİLERİ'!$F$21</f>
        <v>Büyük Bayanlar</v>
      </c>
      <c r="K234" s="187" t="str">
        <f t="shared" si="3"/>
        <v>ANKARA-Federasyon Deneme Atletizm Yarışmaları</v>
      </c>
      <c r="L234" s="116" t="e">
        <f>#REF!</f>
        <v>#REF!</v>
      </c>
      <c r="M234" s="116" t="s">
        <v>273</v>
      </c>
    </row>
    <row r="235" spans="1:13" s="188" customFormat="1" ht="28.5" customHeight="1">
      <c r="A235" s="110">
        <v>566</v>
      </c>
      <c r="B235" s="156" t="s">
        <v>282</v>
      </c>
      <c r="C235" s="158" t="e">
        <f>#REF!</f>
        <v>#REF!</v>
      </c>
      <c r="D235" s="160" t="e">
        <f>#REF!</f>
        <v>#REF!</v>
      </c>
      <c r="E235" s="160" t="e">
        <f>#REF!</f>
        <v>#REF!</v>
      </c>
      <c r="F235" s="161" t="e">
        <f>#REF!</f>
        <v>#REF!</v>
      </c>
      <c r="G235" s="159" t="e">
        <f>#REF!</f>
        <v>#REF!</v>
      </c>
      <c r="H235" s="118" t="s">
        <v>282</v>
      </c>
      <c r="I235" s="118" t="e">
        <f>#REF!</f>
        <v>#REF!</v>
      </c>
      <c r="J235" s="112" t="str">
        <f>'YARIŞMA BİLGİLERİ'!$F$21</f>
        <v>Büyük Bayanlar</v>
      </c>
      <c r="K235" s="187" t="str">
        <f t="shared" si="3"/>
        <v>ANKARA-Federasyon Deneme Atletizm Yarışmaları</v>
      </c>
      <c r="L235" s="116" t="e">
        <f>#REF!</f>
        <v>#REF!</v>
      </c>
      <c r="M235" s="116" t="s">
        <v>273</v>
      </c>
    </row>
    <row r="236" spans="1:13" s="188" customFormat="1" ht="28.5" customHeight="1">
      <c r="A236" s="110">
        <v>567</v>
      </c>
      <c r="B236" s="156" t="s">
        <v>282</v>
      </c>
      <c r="C236" s="158" t="e">
        <f>#REF!</f>
        <v>#REF!</v>
      </c>
      <c r="D236" s="160" t="e">
        <f>#REF!</f>
        <v>#REF!</v>
      </c>
      <c r="E236" s="160" t="e">
        <f>#REF!</f>
        <v>#REF!</v>
      </c>
      <c r="F236" s="161" t="e">
        <f>#REF!</f>
        <v>#REF!</v>
      </c>
      <c r="G236" s="159" t="e">
        <f>#REF!</f>
        <v>#REF!</v>
      </c>
      <c r="H236" s="118" t="s">
        <v>282</v>
      </c>
      <c r="I236" s="118" t="e">
        <f>#REF!</f>
        <v>#REF!</v>
      </c>
      <c r="J236" s="112" t="str">
        <f>'YARIŞMA BİLGİLERİ'!$F$21</f>
        <v>Büyük Bayanlar</v>
      </c>
      <c r="K236" s="187" t="str">
        <f t="shared" si="3"/>
        <v>ANKARA-Federasyon Deneme Atletizm Yarışmaları</v>
      </c>
      <c r="L236" s="116" t="e">
        <f>#REF!</f>
        <v>#REF!</v>
      </c>
      <c r="M236" s="116" t="s">
        <v>273</v>
      </c>
    </row>
    <row r="237" spans="1:13" s="188" customFormat="1" ht="28.5" customHeight="1">
      <c r="A237" s="110">
        <v>590</v>
      </c>
      <c r="B237" s="156" t="s">
        <v>282</v>
      </c>
      <c r="C237" s="158" t="e">
        <f>#REF!</f>
        <v>#REF!</v>
      </c>
      <c r="D237" s="160" t="e">
        <f>#REF!</f>
        <v>#REF!</v>
      </c>
      <c r="E237" s="160" t="e">
        <f>#REF!</f>
        <v>#REF!</v>
      </c>
      <c r="F237" s="161" t="e">
        <f>#REF!</f>
        <v>#REF!</v>
      </c>
      <c r="G237" s="159" t="e">
        <f>#REF!</f>
        <v>#REF!</v>
      </c>
      <c r="H237" s="118" t="s">
        <v>282</v>
      </c>
      <c r="I237" s="118" t="e">
        <f>#REF!</f>
        <v>#REF!</v>
      </c>
      <c r="J237" s="112" t="str">
        <f>'YARIŞMA BİLGİLERİ'!$F$21</f>
        <v>Büyük Bayanlar</v>
      </c>
      <c r="K237" s="187" t="str">
        <f t="shared" si="3"/>
        <v>ANKARA-Federasyon Deneme Atletizm Yarışmaları</v>
      </c>
      <c r="L237" s="116" t="e">
        <f>#REF!</f>
        <v>#REF!</v>
      </c>
      <c r="M237" s="116" t="s">
        <v>273</v>
      </c>
    </row>
    <row r="238" spans="1:13" s="188" customFormat="1" ht="28.5" customHeight="1">
      <c r="A238" s="110">
        <v>591</v>
      </c>
      <c r="B238" s="156" t="s">
        <v>282</v>
      </c>
      <c r="C238" s="158" t="e">
        <f>#REF!</f>
        <v>#REF!</v>
      </c>
      <c r="D238" s="160" t="e">
        <f>#REF!</f>
        <v>#REF!</v>
      </c>
      <c r="E238" s="160" t="e">
        <f>#REF!</f>
        <v>#REF!</v>
      </c>
      <c r="F238" s="161" t="e">
        <f>#REF!</f>
        <v>#REF!</v>
      </c>
      <c r="G238" s="159" t="e">
        <f>#REF!</f>
        <v>#REF!</v>
      </c>
      <c r="H238" s="118" t="s">
        <v>282</v>
      </c>
      <c r="I238" s="118" t="e">
        <f>#REF!</f>
        <v>#REF!</v>
      </c>
      <c r="J238" s="112" t="str">
        <f>'YARIŞMA BİLGİLERİ'!$F$21</f>
        <v>Büyük Bayanlar</v>
      </c>
      <c r="K238" s="187" t="str">
        <f t="shared" si="3"/>
        <v>ANKARA-Federasyon Deneme Atletizm Yarışmaları</v>
      </c>
      <c r="L238" s="116" t="e">
        <f>#REF!</f>
        <v>#REF!</v>
      </c>
      <c r="M238" s="116" t="s">
        <v>273</v>
      </c>
    </row>
    <row r="239" spans="1:13" s="188" customFormat="1" ht="28.5" customHeight="1">
      <c r="A239" s="110">
        <v>592</v>
      </c>
      <c r="B239" s="156" t="s">
        <v>282</v>
      </c>
      <c r="C239" s="158" t="e">
        <f>#REF!</f>
        <v>#REF!</v>
      </c>
      <c r="D239" s="160" t="e">
        <f>#REF!</f>
        <v>#REF!</v>
      </c>
      <c r="E239" s="160" t="e">
        <f>#REF!</f>
        <v>#REF!</v>
      </c>
      <c r="F239" s="161" t="e">
        <f>#REF!</f>
        <v>#REF!</v>
      </c>
      <c r="G239" s="159" t="e">
        <f>#REF!</f>
        <v>#REF!</v>
      </c>
      <c r="H239" s="118" t="s">
        <v>282</v>
      </c>
      <c r="I239" s="118" t="e">
        <f>#REF!</f>
        <v>#REF!</v>
      </c>
      <c r="J239" s="112" t="str">
        <f>'YARIŞMA BİLGİLERİ'!$F$21</f>
        <v>Büyük Bayanlar</v>
      </c>
      <c r="K239" s="187" t="str">
        <f t="shared" si="3"/>
        <v>ANKARA-Federasyon Deneme Atletizm Yarışmaları</v>
      </c>
      <c r="L239" s="116" t="e">
        <f>#REF!</f>
        <v>#REF!</v>
      </c>
      <c r="M239" s="116" t="s">
        <v>273</v>
      </c>
    </row>
    <row r="240" spans="1:13" s="188" customFormat="1" ht="28.5" customHeight="1">
      <c r="A240" s="110">
        <v>593</v>
      </c>
      <c r="B240" s="156" t="s">
        <v>282</v>
      </c>
      <c r="C240" s="158" t="e">
        <f>#REF!</f>
        <v>#REF!</v>
      </c>
      <c r="D240" s="160" t="e">
        <f>#REF!</f>
        <v>#REF!</v>
      </c>
      <c r="E240" s="160" t="e">
        <f>#REF!</f>
        <v>#REF!</v>
      </c>
      <c r="F240" s="161" t="e">
        <f>#REF!</f>
        <v>#REF!</v>
      </c>
      <c r="G240" s="159" t="e">
        <f>#REF!</f>
        <v>#REF!</v>
      </c>
      <c r="H240" s="118" t="s">
        <v>282</v>
      </c>
      <c r="I240" s="118" t="e">
        <f>#REF!</f>
        <v>#REF!</v>
      </c>
      <c r="J240" s="112" t="str">
        <f>'YARIŞMA BİLGİLERİ'!$F$21</f>
        <v>Büyük Bayanlar</v>
      </c>
      <c r="K240" s="187" t="str">
        <f t="shared" si="3"/>
        <v>ANKARA-Federasyon Deneme Atletizm Yarışmaları</v>
      </c>
      <c r="L240" s="116" t="e">
        <f>#REF!</f>
        <v>#REF!</v>
      </c>
      <c r="M240" s="116" t="s">
        <v>273</v>
      </c>
    </row>
    <row r="241" spans="1:13" s="188" customFormat="1" ht="28.5" customHeight="1">
      <c r="A241" s="110">
        <v>594</v>
      </c>
      <c r="B241" s="156" t="s">
        <v>282</v>
      </c>
      <c r="C241" s="158" t="e">
        <f>#REF!</f>
        <v>#REF!</v>
      </c>
      <c r="D241" s="160" t="e">
        <f>#REF!</f>
        <v>#REF!</v>
      </c>
      <c r="E241" s="160" t="e">
        <f>#REF!</f>
        <v>#REF!</v>
      </c>
      <c r="F241" s="161" t="e">
        <f>#REF!</f>
        <v>#REF!</v>
      </c>
      <c r="G241" s="159" t="e">
        <f>#REF!</f>
        <v>#REF!</v>
      </c>
      <c r="H241" s="118" t="s">
        <v>282</v>
      </c>
      <c r="I241" s="118" t="e">
        <f>#REF!</f>
        <v>#REF!</v>
      </c>
      <c r="J241" s="112" t="str">
        <f>'YARIŞMA BİLGİLERİ'!$F$21</f>
        <v>Büyük Bayanlar</v>
      </c>
      <c r="K241" s="187" t="str">
        <f t="shared" si="3"/>
        <v>ANKARA-Federasyon Deneme Atletizm Yarışmaları</v>
      </c>
      <c r="L241" s="116" t="e">
        <f>#REF!</f>
        <v>#REF!</v>
      </c>
      <c r="M241" s="116" t="s">
        <v>273</v>
      </c>
    </row>
    <row r="242" spans="1:13" s="188" customFormat="1" ht="28.5" customHeight="1">
      <c r="A242" s="110">
        <v>595</v>
      </c>
      <c r="B242" s="156" t="s">
        <v>282</v>
      </c>
      <c r="C242" s="158" t="e">
        <f>#REF!</f>
        <v>#REF!</v>
      </c>
      <c r="D242" s="160" t="e">
        <f>#REF!</f>
        <v>#REF!</v>
      </c>
      <c r="E242" s="160" t="e">
        <f>#REF!</f>
        <v>#REF!</v>
      </c>
      <c r="F242" s="161" t="e">
        <f>#REF!</f>
        <v>#REF!</v>
      </c>
      <c r="G242" s="159" t="e">
        <f>#REF!</f>
        <v>#REF!</v>
      </c>
      <c r="H242" s="118" t="s">
        <v>282</v>
      </c>
      <c r="I242" s="118" t="e">
        <f>#REF!</f>
        <v>#REF!</v>
      </c>
      <c r="J242" s="112" t="str">
        <f>'YARIŞMA BİLGİLERİ'!$F$21</f>
        <v>Büyük Bayanlar</v>
      </c>
      <c r="K242" s="187" t="str">
        <f t="shared" si="3"/>
        <v>ANKARA-Federasyon Deneme Atletizm Yarışmaları</v>
      </c>
      <c r="L242" s="116" t="e">
        <f>#REF!</f>
        <v>#REF!</v>
      </c>
      <c r="M242" s="116" t="s">
        <v>273</v>
      </c>
    </row>
    <row r="243" spans="1:13" s="188" customFormat="1" ht="28.5" customHeight="1">
      <c r="A243" s="110">
        <v>596</v>
      </c>
      <c r="B243" s="156" t="s">
        <v>282</v>
      </c>
      <c r="C243" s="158" t="e">
        <f>#REF!</f>
        <v>#REF!</v>
      </c>
      <c r="D243" s="160" t="e">
        <f>#REF!</f>
        <v>#REF!</v>
      </c>
      <c r="E243" s="160" t="e">
        <f>#REF!</f>
        <v>#REF!</v>
      </c>
      <c r="F243" s="161" t="e">
        <f>#REF!</f>
        <v>#REF!</v>
      </c>
      <c r="G243" s="159" t="e">
        <f>#REF!</f>
        <v>#REF!</v>
      </c>
      <c r="H243" s="118" t="s">
        <v>282</v>
      </c>
      <c r="I243" s="118" t="e">
        <f>#REF!</f>
        <v>#REF!</v>
      </c>
      <c r="J243" s="112" t="str">
        <f>'YARIŞMA BİLGİLERİ'!$F$21</f>
        <v>Büyük Bayanlar</v>
      </c>
      <c r="K243" s="187" t="str">
        <f t="shared" si="3"/>
        <v>ANKARA-Federasyon Deneme Atletizm Yarışmaları</v>
      </c>
      <c r="L243" s="116" t="e">
        <f>#REF!</f>
        <v>#REF!</v>
      </c>
      <c r="M243" s="116" t="s">
        <v>273</v>
      </c>
    </row>
    <row r="244" spans="1:13" s="188" customFormat="1" ht="28.5" customHeight="1">
      <c r="A244" s="110">
        <v>597</v>
      </c>
      <c r="B244" s="156" t="s">
        <v>282</v>
      </c>
      <c r="C244" s="158" t="e">
        <f>#REF!</f>
        <v>#REF!</v>
      </c>
      <c r="D244" s="160" t="e">
        <f>#REF!</f>
        <v>#REF!</v>
      </c>
      <c r="E244" s="160" t="e">
        <f>#REF!</f>
        <v>#REF!</v>
      </c>
      <c r="F244" s="161" t="e">
        <f>#REF!</f>
        <v>#REF!</v>
      </c>
      <c r="G244" s="159" t="e">
        <f>#REF!</f>
        <v>#REF!</v>
      </c>
      <c r="H244" s="118" t="s">
        <v>282</v>
      </c>
      <c r="I244" s="118" t="e">
        <f>#REF!</f>
        <v>#REF!</v>
      </c>
      <c r="J244" s="112" t="str">
        <f>'YARIŞMA BİLGİLERİ'!$F$21</f>
        <v>Büyük Bayanlar</v>
      </c>
      <c r="K244" s="187" t="str">
        <f t="shared" si="3"/>
        <v>ANKARA-Federasyon Deneme Atletizm Yarışmaları</v>
      </c>
      <c r="L244" s="116" t="e">
        <f>#REF!</f>
        <v>#REF!</v>
      </c>
      <c r="M244" s="116" t="s">
        <v>273</v>
      </c>
    </row>
    <row r="245" spans="1:13" s="188" customFormat="1" ht="28.5" customHeight="1">
      <c r="A245" s="110">
        <v>598</v>
      </c>
      <c r="B245" s="156" t="s">
        <v>282</v>
      </c>
      <c r="C245" s="158" t="e">
        <f>#REF!</f>
        <v>#REF!</v>
      </c>
      <c r="D245" s="160" t="e">
        <f>#REF!</f>
        <v>#REF!</v>
      </c>
      <c r="E245" s="160" t="e">
        <f>#REF!</f>
        <v>#REF!</v>
      </c>
      <c r="F245" s="161" t="e">
        <f>#REF!</f>
        <v>#REF!</v>
      </c>
      <c r="G245" s="159" t="e">
        <f>#REF!</f>
        <v>#REF!</v>
      </c>
      <c r="H245" s="118" t="s">
        <v>282</v>
      </c>
      <c r="I245" s="118" t="e">
        <f>#REF!</f>
        <v>#REF!</v>
      </c>
      <c r="J245" s="112" t="str">
        <f>'YARIŞMA BİLGİLERİ'!$F$21</f>
        <v>Büyük Bayanlar</v>
      </c>
      <c r="K245" s="187" t="str">
        <f t="shared" si="3"/>
        <v>ANKARA-Federasyon Deneme Atletizm Yarışmaları</v>
      </c>
      <c r="L245" s="116" t="e">
        <f>#REF!</f>
        <v>#REF!</v>
      </c>
      <c r="M245" s="116" t="s">
        <v>273</v>
      </c>
    </row>
    <row r="246" spans="1:13" s="188" customFormat="1" ht="28.5" customHeight="1">
      <c r="A246" s="110">
        <v>599</v>
      </c>
      <c r="B246" s="156" t="s">
        <v>282</v>
      </c>
      <c r="C246" s="158" t="e">
        <f>#REF!</f>
        <v>#REF!</v>
      </c>
      <c r="D246" s="160" t="e">
        <f>#REF!</f>
        <v>#REF!</v>
      </c>
      <c r="E246" s="160" t="e">
        <f>#REF!</f>
        <v>#REF!</v>
      </c>
      <c r="F246" s="161" t="e">
        <f>#REF!</f>
        <v>#REF!</v>
      </c>
      <c r="G246" s="159" t="e">
        <f>#REF!</f>
        <v>#REF!</v>
      </c>
      <c r="H246" s="118" t="s">
        <v>282</v>
      </c>
      <c r="I246" s="118" t="e">
        <f>#REF!</f>
        <v>#REF!</v>
      </c>
      <c r="J246" s="112" t="str">
        <f>'YARIŞMA BİLGİLERİ'!$F$21</f>
        <v>Büyük Bayanlar</v>
      </c>
      <c r="K246" s="187" t="str">
        <f t="shared" si="3"/>
        <v>ANKARA-Federasyon Deneme Atletizm Yarışmaları</v>
      </c>
      <c r="L246" s="116" t="e">
        <f>#REF!</f>
        <v>#REF!</v>
      </c>
      <c r="M246" s="116" t="s">
        <v>273</v>
      </c>
    </row>
    <row r="247" spans="1:13" s="188" customFormat="1" ht="28.5" customHeight="1">
      <c r="A247" s="110">
        <v>600</v>
      </c>
      <c r="B247" s="156" t="s">
        <v>282</v>
      </c>
      <c r="C247" s="158" t="e">
        <f>#REF!</f>
        <v>#REF!</v>
      </c>
      <c r="D247" s="160" t="e">
        <f>#REF!</f>
        <v>#REF!</v>
      </c>
      <c r="E247" s="160" t="e">
        <f>#REF!</f>
        <v>#REF!</v>
      </c>
      <c r="F247" s="161" t="e">
        <f>#REF!</f>
        <v>#REF!</v>
      </c>
      <c r="G247" s="159" t="e">
        <f>#REF!</f>
        <v>#REF!</v>
      </c>
      <c r="H247" s="118" t="s">
        <v>282</v>
      </c>
      <c r="I247" s="118" t="e">
        <f>#REF!</f>
        <v>#REF!</v>
      </c>
      <c r="J247" s="112" t="str">
        <f>'YARIŞMA BİLGİLERİ'!$F$21</f>
        <v>Büyük Bayanlar</v>
      </c>
      <c r="K247" s="187" t="str">
        <f t="shared" si="3"/>
        <v>ANKARA-Federasyon Deneme Atletizm Yarışmaları</v>
      </c>
      <c r="L247" s="116" t="e">
        <f>#REF!</f>
        <v>#REF!</v>
      </c>
      <c r="M247" s="116" t="s">
        <v>273</v>
      </c>
    </row>
    <row r="248" spans="1:13" s="188" customFormat="1" ht="28.5" customHeight="1">
      <c r="A248" s="110">
        <v>601</v>
      </c>
      <c r="B248" s="156" t="s">
        <v>282</v>
      </c>
      <c r="C248" s="158" t="e">
        <f>#REF!</f>
        <v>#REF!</v>
      </c>
      <c r="D248" s="160" t="e">
        <f>#REF!</f>
        <v>#REF!</v>
      </c>
      <c r="E248" s="160" t="e">
        <f>#REF!</f>
        <v>#REF!</v>
      </c>
      <c r="F248" s="161" t="e">
        <f>#REF!</f>
        <v>#REF!</v>
      </c>
      <c r="G248" s="159" t="e">
        <f>#REF!</f>
        <v>#REF!</v>
      </c>
      <c r="H248" s="118" t="s">
        <v>282</v>
      </c>
      <c r="I248" s="118" t="e">
        <f>#REF!</f>
        <v>#REF!</v>
      </c>
      <c r="J248" s="112" t="str">
        <f>'YARIŞMA BİLGİLERİ'!$F$21</f>
        <v>Büyük Bayanlar</v>
      </c>
      <c r="K248" s="187" t="str">
        <f t="shared" si="3"/>
        <v>ANKARA-Federasyon Deneme Atletizm Yarışmaları</v>
      </c>
      <c r="L248" s="116" t="e">
        <f>#REF!</f>
        <v>#REF!</v>
      </c>
      <c r="M248" s="116" t="s">
        <v>273</v>
      </c>
    </row>
    <row r="249" spans="1:13" s="188" customFormat="1" ht="28.5" customHeight="1">
      <c r="A249" s="110">
        <v>602</v>
      </c>
      <c r="B249" s="156" t="s">
        <v>282</v>
      </c>
      <c r="C249" s="158" t="e">
        <f>#REF!</f>
        <v>#REF!</v>
      </c>
      <c r="D249" s="160" t="e">
        <f>#REF!</f>
        <v>#REF!</v>
      </c>
      <c r="E249" s="160" t="e">
        <f>#REF!</f>
        <v>#REF!</v>
      </c>
      <c r="F249" s="161" t="e">
        <f>#REF!</f>
        <v>#REF!</v>
      </c>
      <c r="G249" s="159" t="e">
        <f>#REF!</f>
        <v>#REF!</v>
      </c>
      <c r="H249" s="118" t="s">
        <v>282</v>
      </c>
      <c r="I249" s="118" t="e">
        <f>#REF!</f>
        <v>#REF!</v>
      </c>
      <c r="J249" s="112" t="str">
        <f>'YARIŞMA BİLGİLERİ'!$F$21</f>
        <v>Büyük Bayanlar</v>
      </c>
      <c r="K249" s="187" t="str">
        <f t="shared" si="3"/>
        <v>ANKARA-Federasyon Deneme Atletizm Yarışmaları</v>
      </c>
      <c r="L249" s="116" t="e">
        <f>#REF!</f>
        <v>#REF!</v>
      </c>
      <c r="M249" s="116" t="s">
        <v>273</v>
      </c>
    </row>
    <row r="250" spans="1:13" s="188" customFormat="1" ht="28.5" customHeight="1">
      <c r="A250" s="110">
        <v>603</v>
      </c>
      <c r="B250" s="156" t="s">
        <v>282</v>
      </c>
      <c r="C250" s="158" t="e">
        <f>#REF!</f>
        <v>#REF!</v>
      </c>
      <c r="D250" s="160" t="e">
        <f>#REF!</f>
        <v>#REF!</v>
      </c>
      <c r="E250" s="160" t="e">
        <f>#REF!</f>
        <v>#REF!</v>
      </c>
      <c r="F250" s="161" t="e">
        <f>#REF!</f>
        <v>#REF!</v>
      </c>
      <c r="G250" s="159" t="e">
        <f>#REF!</f>
        <v>#REF!</v>
      </c>
      <c r="H250" s="118" t="s">
        <v>282</v>
      </c>
      <c r="I250" s="118" t="e">
        <f>#REF!</f>
        <v>#REF!</v>
      </c>
      <c r="J250" s="112" t="str">
        <f>'YARIŞMA BİLGİLERİ'!$F$21</f>
        <v>Büyük Bayanlar</v>
      </c>
      <c r="K250" s="187" t="str">
        <f t="shared" si="3"/>
        <v>ANKARA-Federasyon Deneme Atletizm Yarışmaları</v>
      </c>
      <c r="L250" s="116" t="e">
        <f>#REF!</f>
        <v>#REF!</v>
      </c>
      <c r="M250" s="116" t="s">
        <v>273</v>
      </c>
    </row>
    <row r="251" spans="1:13" s="188" customFormat="1" ht="28.5" customHeight="1">
      <c r="A251" s="110">
        <v>604</v>
      </c>
      <c r="B251" s="156" t="s">
        <v>282</v>
      </c>
      <c r="C251" s="158" t="e">
        <f>#REF!</f>
        <v>#REF!</v>
      </c>
      <c r="D251" s="160" t="e">
        <f>#REF!</f>
        <v>#REF!</v>
      </c>
      <c r="E251" s="160" t="e">
        <f>#REF!</f>
        <v>#REF!</v>
      </c>
      <c r="F251" s="161" t="e">
        <f>#REF!</f>
        <v>#REF!</v>
      </c>
      <c r="G251" s="159" t="e">
        <f>#REF!</f>
        <v>#REF!</v>
      </c>
      <c r="H251" s="118" t="s">
        <v>282</v>
      </c>
      <c r="I251" s="118" t="e">
        <f>#REF!</f>
        <v>#REF!</v>
      </c>
      <c r="J251" s="112" t="str">
        <f>'YARIŞMA BİLGİLERİ'!$F$21</f>
        <v>Büyük Bayanlar</v>
      </c>
      <c r="K251" s="187" t="str">
        <f t="shared" si="3"/>
        <v>ANKARA-Federasyon Deneme Atletizm Yarışmaları</v>
      </c>
      <c r="L251" s="116" t="e">
        <f>#REF!</f>
        <v>#REF!</v>
      </c>
      <c r="M251" s="116" t="s">
        <v>273</v>
      </c>
    </row>
    <row r="252" spans="1:13" s="188" customFormat="1" ht="28.5" customHeight="1">
      <c r="A252" s="110">
        <v>605</v>
      </c>
      <c r="B252" s="156" t="s">
        <v>282</v>
      </c>
      <c r="C252" s="158" t="e">
        <f>#REF!</f>
        <v>#REF!</v>
      </c>
      <c r="D252" s="160" t="e">
        <f>#REF!</f>
        <v>#REF!</v>
      </c>
      <c r="E252" s="160" t="e">
        <f>#REF!</f>
        <v>#REF!</v>
      </c>
      <c r="F252" s="161" t="e">
        <f>#REF!</f>
        <v>#REF!</v>
      </c>
      <c r="G252" s="159" t="e">
        <f>#REF!</f>
        <v>#REF!</v>
      </c>
      <c r="H252" s="118" t="s">
        <v>282</v>
      </c>
      <c r="I252" s="118" t="e">
        <f>#REF!</f>
        <v>#REF!</v>
      </c>
      <c r="J252" s="112" t="str">
        <f>'YARIŞMA BİLGİLERİ'!$F$21</f>
        <v>Büyük Bayanlar</v>
      </c>
      <c r="K252" s="187" t="str">
        <f t="shared" si="3"/>
        <v>ANKARA-Federasyon Deneme Atletizm Yarışmaları</v>
      </c>
      <c r="L252" s="116" t="e">
        <f>#REF!</f>
        <v>#REF!</v>
      </c>
      <c r="M252" s="116" t="s">
        <v>273</v>
      </c>
    </row>
    <row r="253" spans="1:13" s="188" customFormat="1" ht="28.5" customHeight="1">
      <c r="A253" s="110">
        <v>606</v>
      </c>
      <c r="B253" s="156" t="s">
        <v>282</v>
      </c>
      <c r="C253" s="158" t="e">
        <f>#REF!</f>
        <v>#REF!</v>
      </c>
      <c r="D253" s="160" t="e">
        <f>#REF!</f>
        <v>#REF!</v>
      </c>
      <c r="E253" s="160" t="e">
        <f>#REF!</f>
        <v>#REF!</v>
      </c>
      <c r="F253" s="161" t="e">
        <f>#REF!</f>
        <v>#REF!</v>
      </c>
      <c r="G253" s="159" t="e">
        <f>#REF!</f>
        <v>#REF!</v>
      </c>
      <c r="H253" s="118" t="s">
        <v>282</v>
      </c>
      <c r="I253" s="118" t="e">
        <f>#REF!</f>
        <v>#REF!</v>
      </c>
      <c r="J253" s="112" t="str">
        <f>'YARIŞMA BİLGİLERİ'!$F$21</f>
        <v>Büyük Bayanlar</v>
      </c>
      <c r="K253" s="187" t="str">
        <f t="shared" si="3"/>
        <v>ANKARA-Federasyon Deneme Atletizm Yarışmaları</v>
      </c>
      <c r="L253" s="116" t="e">
        <f>#REF!</f>
        <v>#REF!</v>
      </c>
      <c r="M253" s="116" t="s">
        <v>273</v>
      </c>
    </row>
    <row r="254" spans="1:13" s="188" customFormat="1" ht="28.5" customHeight="1">
      <c r="A254" s="110">
        <v>607</v>
      </c>
      <c r="B254" s="156" t="s">
        <v>282</v>
      </c>
      <c r="C254" s="158" t="e">
        <f>#REF!</f>
        <v>#REF!</v>
      </c>
      <c r="D254" s="160" t="e">
        <f>#REF!</f>
        <v>#REF!</v>
      </c>
      <c r="E254" s="160" t="e">
        <f>#REF!</f>
        <v>#REF!</v>
      </c>
      <c r="F254" s="161" t="e">
        <f>#REF!</f>
        <v>#REF!</v>
      </c>
      <c r="G254" s="159" t="e">
        <f>#REF!</f>
        <v>#REF!</v>
      </c>
      <c r="H254" s="118" t="s">
        <v>282</v>
      </c>
      <c r="I254" s="118" t="e">
        <f>#REF!</f>
        <v>#REF!</v>
      </c>
      <c r="J254" s="112" t="str">
        <f>'YARIŞMA BİLGİLERİ'!$F$21</f>
        <v>Büyük Bayanlar</v>
      </c>
      <c r="K254" s="187" t="str">
        <f t="shared" si="3"/>
        <v>ANKARA-Federasyon Deneme Atletizm Yarışmaları</v>
      </c>
      <c r="L254" s="116" t="e">
        <f>#REF!</f>
        <v>#REF!</v>
      </c>
      <c r="M254" s="116" t="s">
        <v>273</v>
      </c>
    </row>
    <row r="255" spans="1:13" s="188" customFormat="1" ht="28.5" customHeight="1">
      <c r="A255" s="110">
        <v>608</v>
      </c>
      <c r="B255" s="156" t="s">
        <v>282</v>
      </c>
      <c r="C255" s="158" t="e">
        <f>#REF!</f>
        <v>#REF!</v>
      </c>
      <c r="D255" s="160" t="e">
        <f>#REF!</f>
        <v>#REF!</v>
      </c>
      <c r="E255" s="160" t="e">
        <f>#REF!</f>
        <v>#REF!</v>
      </c>
      <c r="F255" s="161" t="e">
        <f>#REF!</f>
        <v>#REF!</v>
      </c>
      <c r="G255" s="159" t="e">
        <f>#REF!</f>
        <v>#REF!</v>
      </c>
      <c r="H255" s="118" t="s">
        <v>282</v>
      </c>
      <c r="I255" s="118" t="e">
        <f>#REF!</f>
        <v>#REF!</v>
      </c>
      <c r="J255" s="112" t="str">
        <f>'YARIŞMA BİLGİLERİ'!$F$21</f>
        <v>Büyük Bayanlar</v>
      </c>
      <c r="K255" s="187" t="str">
        <f t="shared" si="3"/>
        <v>ANKARA-Federasyon Deneme Atletizm Yarışmaları</v>
      </c>
      <c r="L255" s="116" t="e">
        <f>#REF!</f>
        <v>#REF!</v>
      </c>
      <c r="M255" s="116" t="s">
        <v>273</v>
      </c>
    </row>
    <row r="256" spans="1:13" s="188" customFormat="1" ht="28.5" customHeight="1">
      <c r="A256" s="110">
        <v>609</v>
      </c>
      <c r="B256" s="156" t="s">
        <v>282</v>
      </c>
      <c r="C256" s="158" t="e">
        <f>#REF!</f>
        <v>#REF!</v>
      </c>
      <c r="D256" s="160" t="e">
        <f>#REF!</f>
        <v>#REF!</v>
      </c>
      <c r="E256" s="160" t="e">
        <f>#REF!</f>
        <v>#REF!</v>
      </c>
      <c r="F256" s="161" t="e">
        <f>#REF!</f>
        <v>#REF!</v>
      </c>
      <c r="G256" s="159" t="e">
        <f>#REF!</f>
        <v>#REF!</v>
      </c>
      <c r="H256" s="118" t="s">
        <v>282</v>
      </c>
      <c r="I256" s="118" t="e">
        <f>#REF!</f>
        <v>#REF!</v>
      </c>
      <c r="J256" s="112" t="str">
        <f>'YARIŞMA BİLGİLERİ'!$F$21</f>
        <v>Büyük Bayanlar</v>
      </c>
      <c r="K256" s="187" t="str">
        <f t="shared" si="3"/>
        <v>ANKARA-Federasyon Deneme Atletizm Yarışmaları</v>
      </c>
      <c r="L256" s="116" t="e">
        <f>#REF!</f>
        <v>#REF!</v>
      </c>
      <c r="M256" s="116" t="s">
        <v>273</v>
      </c>
    </row>
    <row r="257" spans="1:13" s="188" customFormat="1" ht="28.5" customHeight="1">
      <c r="A257" s="110">
        <v>610</v>
      </c>
      <c r="B257" s="120" t="s">
        <v>226</v>
      </c>
      <c r="C257" s="111" t="e">
        <f>#REF!</f>
        <v>#REF!</v>
      </c>
      <c r="D257" s="115" t="e">
        <f>#REF!</f>
        <v>#REF!</v>
      </c>
      <c r="E257" s="115" t="e">
        <f>#REF!</f>
        <v>#REF!</v>
      </c>
      <c r="F257" s="117" t="e">
        <f>#REF!</f>
        <v>#REF!</v>
      </c>
      <c r="G257" s="118" t="e">
        <f>#REF!</f>
        <v>#REF!</v>
      </c>
      <c r="H257" s="118" t="s">
        <v>221</v>
      </c>
      <c r="I257" s="118" t="e">
        <f>#REF!</f>
        <v>#REF!</v>
      </c>
      <c r="J257" s="112" t="str">
        <f>'YARIŞMA BİLGİLERİ'!$F$21</f>
        <v>Büyük Bayanlar</v>
      </c>
      <c r="K257" s="115" t="str">
        <f t="shared" si="3"/>
        <v>ANKARA-Federasyon Deneme Atletizm Yarışmaları</v>
      </c>
      <c r="L257" s="116" t="e">
        <f>#REF!</f>
        <v>#REF!</v>
      </c>
      <c r="M257" s="116" t="s">
        <v>273</v>
      </c>
    </row>
    <row r="258" spans="1:13" s="188" customFormat="1" ht="28.5" customHeight="1">
      <c r="A258" s="110">
        <v>611</v>
      </c>
      <c r="B258" s="120" t="s">
        <v>226</v>
      </c>
      <c r="C258" s="111" t="e">
        <f>#REF!</f>
        <v>#REF!</v>
      </c>
      <c r="D258" s="115" t="e">
        <f>#REF!</f>
        <v>#REF!</v>
      </c>
      <c r="E258" s="115" t="e">
        <f>#REF!</f>
        <v>#REF!</v>
      </c>
      <c r="F258" s="117" t="e">
        <f>#REF!</f>
        <v>#REF!</v>
      </c>
      <c r="G258" s="118" t="e">
        <f>#REF!</f>
        <v>#REF!</v>
      </c>
      <c r="H258" s="118" t="s">
        <v>221</v>
      </c>
      <c r="I258" s="118" t="e">
        <f>#REF!</f>
        <v>#REF!</v>
      </c>
      <c r="J258" s="112" t="str">
        <f>'YARIŞMA BİLGİLERİ'!$F$21</f>
        <v>Büyük Bayanlar</v>
      </c>
      <c r="K258" s="115" t="str">
        <f t="shared" si="3"/>
        <v>ANKARA-Federasyon Deneme Atletizm Yarışmaları</v>
      </c>
      <c r="L258" s="116" t="e">
        <f>#REF!</f>
        <v>#REF!</v>
      </c>
      <c r="M258" s="116" t="s">
        <v>273</v>
      </c>
    </row>
    <row r="259" spans="1:13" s="188" customFormat="1" ht="28.5" customHeight="1">
      <c r="A259" s="110">
        <v>612</v>
      </c>
      <c r="B259" s="120" t="s">
        <v>226</v>
      </c>
      <c r="C259" s="111" t="e">
        <f>#REF!</f>
        <v>#REF!</v>
      </c>
      <c r="D259" s="115" t="e">
        <f>#REF!</f>
        <v>#REF!</v>
      </c>
      <c r="E259" s="115" t="e">
        <f>#REF!</f>
        <v>#REF!</v>
      </c>
      <c r="F259" s="117" t="e">
        <f>#REF!</f>
        <v>#REF!</v>
      </c>
      <c r="G259" s="118" t="e">
        <f>#REF!</f>
        <v>#REF!</v>
      </c>
      <c r="H259" s="118" t="s">
        <v>221</v>
      </c>
      <c r="I259" s="118" t="e">
        <f>#REF!</f>
        <v>#REF!</v>
      </c>
      <c r="J259" s="112" t="str">
        <f>'YARIŞMA BİLGİLERİ'!$F$21</f>
        <v>Büyük Bayanlar</v>
      </c>
      <c r="K259" s="115" t="str">
        <f aca="true" t="shared" si="4" ref="K259:K322">CONCATENATE(K$1,"-",A$1)</f>
        <v>ANKARA-Federasyon Deneme Atletizm Yarışmaları</v>
      </c>
      <c r="L259" s="116" t="e">
        <f>#REF!</f>
        <v>#REF!</v>
      </c>
      <c r="M259" s="116" t="s">
        <v>273</v>
      </c>
    </row>
    <row r="260" spans="1:13" s="188" customFormat="1" ht="28.5" customHeight="1">
      <c r="A260" s="110">
        <v>613</v>
      </c>
      <c r="B260" s="120" t="s">
        <v>226</v>
      </c>
      <c r="C260" s="111" t="e">
        <f>#REF!</f>
        <v>#REF!</v>
      </c>
      <c r="D260" s="115" t="e">
        <f>#REF!</f>
        <v>#REF!</v>
      </c>
      <c r="E260" s="115" t="e">
        <f>#REF!</f>
        <v>#REF!</v>
      </c>
      <c r="F260" s="117" t="e">
        <f>#REF!</f>
        <v>#REF!</v>
      </c>
      <c r="G260" s="118" t="e">
        <f>#REF!</f>
        <v>#REF!</v>
      </c>
      <c r="H260" s="118" t="s">
        <v>221</v>
      </c>
      <c r="I260" s="118" t="e">
        <f>#REF!</f>
        <v>#REF!</v>
      </c>
      <c r="J260" s="112" t="str">
        <f>'YARIŞMA BİLGİLERİ'!$F$21</f>
        <v>Büyük Bayanlar</v>
      </c>
      <c r="K260" s="115" t="str">
        <f t="shared" si="4"/>
        <v>ANKARA-Federasyon Deneme Atletizm Yarışmaları</v>
      </c>
      <c r="L260" s="116" t="e">
        <f>#REF!</f>
        <v>#REF!</v>
      </c>
      <c r="M260" s="116" t="s">
        <v>273</v>
      </c>
    </row>
    <row r="261" spans="1:13" s="188" customFormat="1" ht="28.5" customHeight="1">
      <c r="A261" s="110">
        <v>614</v>
      </c>
      <c r="B261" s="120" t="s">
        <v>226</v>
      </c>
      <c r="C261" s="111" t="e">
        <f>#REF!</f>
        <v>#REF!</v>
      </c>
      <c r="D261" s="115" t="e">
        <f>#REF!</f>
        <v>#REF!</v>
      </c>
      <c r="E261" s="115" t="e">
        <f>#REF!</f>
        <v>#REF!</v>
      </c>
      <c r="F261" s="117" t="e">
        <f>#REF!</f>
        <v>#REF!</v>
      </c>
      <c r="G261" s="118" t="e">
        <f>#REF!</f>
        <v>#REF!</v>
      </c>
      <c r="H261" s="118" t="s">
        <v>221</v>
      </c>
      <c r="I261" s="118" t="e">
        <f>#REF!</f>
        <v>#REF!</v>
      </c>
      <c r="J261" s="112" t="str">
        <f>'YARIŞMA BİLGİLERİ'!$F$21</f>
        <v>Büyük Bayanlar</v>
      </c>
      <c r="K261" s="115" t="str">
        <f t="shared" si="4"/>
        <v>ANKARA-Federasyon Deneme Atletizm Yarışmaları</v>
      </c>
      <c r="L261" s="116" t="e">
        <f>#REF!</f>
        <v>#REF!</v>
      </c>
      <c r="M261" s="116" t="s">
        <v>273</v>
      </c>
    </row>
    <row r="262" spans="1:13" s="188" customFormat="1" ht="28.5" customHeight="1">
      <c r="A262" s="110">
        <v>635</v>
      </c>
      <c r="B262" s="120" t="s">
        <v>226</v>
      </c>
      <c r="C262" s="111" t="e">
        <f>#REF!</f>
        <v>#REF!</v>
      </c>
      <c r="D262" s="115" t="e">
        <f>#REF!</f>
        <v>#REF!</v>
      </c>
      <c r="E262" s="115" t="e">
        <f>#REF!</f>
        <v>#REF!</v>
      </c>
      <c r="F262" s="117" t="e">
        <f>#REF!</f>
        <v>#REF!</v>
      </c>
      <c r="G262" s="118" t="e">
        <f>#REF!</f>
        <v>#REF!</v>
      </c>
      <c r="H262" s="118" t="s">
        <v>221</v>
      </c>
      <c r="I262" s="118" t="e">
        <f>#REF!</f>
        <v>#REF!</v>
      </c>
      <c r="J262" s="112" t="str">
        <f>'YARIŞMA BİLGİLERİ'!$F$21</f>
        <v>Büyük Bayanlar</v>
      </c>
      <c r="K262" s="115" t="str">
        <f t="shared" si="4"/>
        <v>ANKARA-Federasyon Deneme Atletizm Yarışmaları</v>
      </c>
      <c r="L262" s="116" t="e">
        <f>#REF!</f>
        <v>#REF!</v>
      </c>
      <c r="M262" s="116" t="s">
        <v>273</v>
      </c>
    </row>
    <row r="263" spans="1:13" s="188" customFormat="1" ht="28.5" customHeight="1">
      <c r="A263" s="110">
        <v>636</v>
      </c>
      <c r="B263" s="120" t="s">
        <v>226</v>
      </c>
      <c r="C263" s="111" t="e">
        <f>#REF!</f>
        <v>#REF!</v>
      </c>
      <c r="D263" s="115" t="e">
        <f>#REF!</f>
        <v>#REF!</v>
      </c>
      <c r="E263" s="115" t="e">
        <f>#REF!</f>
        <v>#REF!</v>
      </c>
      <c r="F263" s="117" t="e">
        <f>#REF!</f>
        <v>#REF!</v>
      </c>
      <c r="G263" s="118" t="e">
        <f>#REF!</f>
        <v>#REF!</v>
      </c>
      <c r="H263" s="118" t="s">
        <v>221</v>
      </c>
      <c r="I263" s="118" t="e">
        <f>#REF!</f>
        <v>#REF!</v>
      </c>
      <c r="J263" s="112" t="str">
        <f>'YARIŞMA BİLGİLERİ'!$F$21</f>
        <v>Büyük Bayanlar</v>
      </c>
      <c r="K263" s="115" t="str">
        <f t="shared" si="4"/>
        <v>ANKARA-Federasyon Deneme Atletizm Yarışmaları</v>
      </c>
      <c r="L263" s="116" t="e">
        <f>#REF!</f>
        <v>#REF!</v>
      </c>
      <c r="M263" s="116" t="s">
        <v>273</v>
      </c>
    </row>
    <row r="264" spans="1:13" s="188" customFormat="1" ht="28.5" customHeight="1">
      <c r="A264" s="110">
        <v>637</v>
      </c>
      <c r="B264" s="120" t="s">
        <v>226</v>
      </c>
      <c r="C264" s="111" t="e">
        <f>#REF!</f>
        <v>#REF!</v>
      </c>
      <c r="D264" s="115" t="e">
        <f>#REF!</f>
        <v>#REF!</v>
      </c>
      <c r="E264" s="115" t="e">
        <f>#REF!</f>
        <v>#REF!</v>
      </c>
      <c r="F264" s="117" t="e">
        <f>#REF!</f>
        <v>#REF!</v>
      </c>
      <c r="G264" s="118" t="e">
        <f>#REF!</f>
        <v>#REF!</v>
      </c>
      <c r="H264" s="118" t="s">
        <v>221</v>
      </c>
      <c r="I264" s="118" t="e">
        <f>#REF!</f>
        <v>#REF!</v>
      </c>
      <c r="J264" s="112" t="str">
        <f>'YARIŞMA BİLGİLERİ'!$F$21</f>
        <v>Büyük Bayanlar</v>
      </c>
      <c r="K264" s="115" t="str">
        <f t="shared" si="4"/>
        <v>ANKARA-Federasyon Deneme Atletizm Yarışmaları</v>
      </c>
      <c r="L264" s="116" t="e">
        <f>#REF!</f>
        <v>#REF!</v>
      </c>
      <c r="M264" s="116" t="s">
        <v>273</v>
      </c>
    </row>
    <row r="265" spans="1:13" s="188" customFormat="1" ht="28.5" customHeight="1">
      <c r="A265" s="110">
        <v>638</v>
      </c>
      <c r="B265" s="120" t="s">
        <v>226</v>
      </c>
      <c r="C265" s="111" t="e">
        <f>#REF!</f>
        <v>#REF!</v>
      </c>
      <c r="D265" s="115" t="e">
        <f>#REF!</f>
        <v>#REF!</v>
      </c>
      <c r="E265" s="115" t="e">
        <f>#REF!</f>
        <v>#REF!</v>
      </c>
      <c r="F265" s="117" t="e">
        <f>#REF!</f>
        <v>#REF!</v>
      </c>
      <c r="G265" s="118" t="e">
        <f>#REF!</f>
        <v>#REF!</v>
      </c>
      <c r="H265" s="118" t="s">
        <v>221</v>
      </c>
      <c r="I265" s="118" t="e">
        <f>#REF!</f>
        <v>#REF!</v>
      </c>
      <c r="J265" s="112" t="str">
        <f>'YARIŞMA BİLGİLERİ'!$F$21</f>
        <v>Büyük Bayanlar</v>
      </c>
      <c r="K265" s="115" t="str">
        <f t="shared" si="4"/>
        <v>ANKARA-Federasyon Deneme Atletizm Yarışmaları</v>
      </c>
      <c r="L265" s="116" t="e">
        <f>#REF!</f>
        <v>#REF!</v>
      </c>
      <c r="M265" s="116" t="s">
        <v>273</v>
      </c>
    </row>
    <row r="266" spans="1:13" s="188" customFormat="1" ht="28.5" customHeight="1">
      <c r="A266" s="110">
        <v>639</v>
      </c>
      <c r="B266" s="120" t="s">
        <v>226</v>
      </c>
      <c r="C266" s="111" t="e">
        <f>#REF!</f>
        <v>#REF!</v>
      </c>
      <c r="D266" s="115" t="e">
        <f>#REF!</f>
        <v>#REF!</v>
      </c>
      <c r="E266" s="115" t="e">
        <f>#REF!</f>
        <v>#REF!</v>
      </c>
      <c r="F266" s="117" t="e">
        <f>#REF!</f>
        <v>#REF!</v>
      </c>
      <c r="G266" s="118" t="e">
        <f>#REF!</f>
        <v>#REF!</v>
      </c>
      <c r="H266" s="118" t="s">
        <v>221</v>
      </c>
      <c r="I266" s="118" t="e">
        <f>#REF!</f>
        <v>#REF!</v>
      </c>
      <c r="J266" s="112" t="str">
        <f>'YARIŞMA BİLGİLERİ'!$F$21</f>
        <v>Büyük Bayanlar</v>
      </c>
      <c r="K266" s="115" t="str">
        <f t="shared" si="4"/>
        <v>ANKARA-Federasyon Deneme Atletizm Yarışmaları</v>
      </c>
      <c r="L266" s="116" t="e">
        <f>#REF!</f>
        <v>#REF!</v>
      </c>
      <c r="M266" s="116" t="s">
        <v>273</v>
      </c>
    </row>
    <row r="267" spans="1:13" s="188" customFormat="1" ht="28.5" customHeight="1">
      <c r="A267" s="110">
        <v>640</v>
      </c>
      <c r="B267" s="120" t="s">
        <v>226</v>
      </c>
      <c r="C267" s="111" t="e">
        <f>#REF!</f>
        <v>#REF!</v>
      </c>
      <c r="D267" s="115" t="e">
        <f>#REF!</f>
        <v>#REF!</v>
      </c>
      <c r="E267" s="115" t="e">
        <f>#REF!</f>
        <v>#REF!</v>
      </c>
      <c r="F267" s="117" t="e">
        <f>#REF!</f>
        <v>#REF!</v>
      </c>
      <c r="G267" s="118" t="e">
        <f>#REF!</f>
        <v>#REF!</v>
      </c>
      <c r="H267" s="118" t="s">
        <v>221</v>
      </c>
      <c r="I267" s="118" t="e">
        <f>#REF!</f>
        <v>#REF!</v>
      </c>
      <c r="J267" s="112" t="str">
        <f>'YARIŞMA BİLGİLERİ'!$F$21</f>
        <v>Büyük Bayanlar</v>
      </c>
      <c r="K267" s="115" t="str">
        <f t="shared" si="4"/>
        <v>ANKARA-Federasyon Deneme Atletizm Yarışmaları</v>
      </c>
      <c r="L267" s="116" t="e">
        <f>#REF!</f>
        <v>#REF!</v>
      </c>
      <c r="M267" s="116" t="s">
        <v>273</v>
      </c>
    </row>
    <row r="268" spans="1:13" s="188" customFormat="1" ht="28.5" customHeight="1">
      <c r="A268" s="110">
        <v>641</v>
      </c>
      <c r="B268" s="120" t="s">
        <v>226</v>
      </c>
      <c r="C268" s="111" t="e">
        <f>#REF!</f>
        <v>#REF!</v>
      </c>
      <c r="D268" s="115" t="e">
        <f>#REF!</f>
        <v>#REF!</v>
      </c>
      <c r="E268" s="115" t="e">
        <f>#REF!</f>
        <v>#REF!</v>
      </c>
      <c r="F268" s="117" t="e">
        <f>#REF!</f>
        <v>#REF!</v>
      </c>
      <c r="G268" s="118" t="e">
        <f>#REF!</f>
        <v>#REF!</v>
      </c>
      <c r="H268" s="118" t="s">
        <v>221</v>
      </c>
      <c r="I268" s="118" t="e">
        <f>#REF!</f>
        <v>#REF!</v>
      </c>
      <c r="J268" s="112" t="str">
        <f>'YARIŞMA BİLGİLERİ'!$F$21</f>
        <v>Büyük Bayanlar</v>
      </c>
      <c r="K268" s="115" t="str">
        <f t="shared" si="4"/>
        <v>ANKARA-Federasyon Deneme Atletizm Yarışmaları</v>
      </c>
      <c r="L268" s="116" t="e">
        <f>#REF!</f>
        <v>#REF!</v>
      </c>
      <c r="M268" s="116" t="s">
        <v>273</v>
      </c>
    </row>
    <row r="269" spans="1:13" s="188" customFormat="1" ht="28.5" customHeight="1">
      <c r="A269" s="110">
        <v>642</v>
      </c>
      <c r="B269" s="120" t="s">
        <v>226</v>
      </c>
      <c r="C269" s="111" t="e">
        <f>#REF!</f>
        <v>#REF!</v>
      </c>
      <c r="D269" s="115" t="e">
        <f>#REF!</f>
        <v>#REF!</v>
      </c>
      <c r="E269" s="115" t="e">
        <f>#REF!</f>
        <v>#REF!</v>
      </c>
      <c r="F269" s="117" t="e">
        <f>#REF!</f>
        <v>#REF!</v>
      </c>
      <c r="G269" s="118" t="e">
        <f>#REF!</f>
        <v>#REF!</v>
      </c>
      <c r="H269" s="118" t="s">
        <v>221</v>
      </c>
      <c r="I269" s="118" t="e">
        <f>#REF!</f>
        <v>#REF!</v>
      </c>
      <c r="J269" s="112" t="str">
        <f>'YARIŞMA BİLGİLERİ'!$F$21</f>
        <v>Büyük Bayanlar</v>
      </c>
      <c r="K269" s="115" t="str">
        <f t="shared" si="4"/>
        <v>ANKARA-Federasyon Deneme Atletizm Yarışmaları</v>
      </c>
      <c r="L269" s="116" t="e">
        <f>#REF!</f>
        <v>#REF!</v>
      </c>
      <c r="M269" s="116" t="s">
        <v>273</v>
      </c>
    </row>
    <row r="270" spans="1:13" s="188" customFormat="1" ht="28.5" customHeight="1">
      <c r="A270" s="110">
        <v>643</v>
      </c>
      <c r="B270" s="120" t="s">
        <v>226</v>
      </c>
      <c r="C270" s="111" t="e">
        <f>#REF!</f>
        <v>#REF!</v>
      </c>
      <c r="D270" s="115" t="e">
        <f>#REF!</f>
        <v>#REF!</v>
      </c>
      <c r="E270" s="115" t="e">
        <f>#REF!</f>
        <v>#REF!</v>
      </c>
      <c r="F270" s="117" t="e">
        <f>#REF!</f>
        <v>#REF!</v>
      </c>
      <c r="G270" s="118" t="e">
        <f>#REF!</f>
        <v>#REF!</v>
      </c>
      <c r="H270" s="118" t="s">
        <v>221</v>
      </c>
      <c r="I270" s="118" t="e">
        <f>#REF!</f>
        <v>#REF!</v>
      </c>
      <c r="J270" s="112" t="str">
        <f>'YARIŞMA BİLGİLERİ'!$F$21</f>
        <v>Büyük Bayanlar</v>
      </c>
      <c r="K270" s="115" t="str">
        <f t="shared" si="4"/>
        <v>ANKARA-Federasyon Deneme Atletizm Yarışmaları</v>
      </c>
      <c r="L270" s="116" t="e">
        <f>#REF!</f>
        <v>#REF!</v>
      </c>
      <c r="M270" s="116" t="s">
        <v>273</v>
      </c>
    </row>
    <row r="271" spans="1:13" s="188" customFormat="1" ht="28.5" customHeight="1">
      <c r="A271" s="110">
        <v>644</v>
      </c>
      <c r="B271" s="120" t="s">
        <v>226</v>
      </c>
      <c r="C271" s="111" t="e">
        <f>#REF!</f>
        <v>#REF!</v>
      </c>
      <c r="D271" s="115" t="e">
        <f>#REF!</f>
        <v>#REF!</v>
      </c>
      <c r="E271" s="115" t="e">
        <f>#REF!</f>
        <v>#REF!</v>
      </c>
      <c r="F271" s="117" t="e">
        <f>#REF!</f>
        <v>#REF!</v>
      </c>
      <c r="G271" s="118" t="e">
        <f>#REF!</f>
        <v>#REF!</v>
      </c>
      <c r="H271" s="118" t="s">
        <v>221</v>
      </c>
      <c r="I271" s="118" t="e">
        <f>#REF!</f>
        <v>#REF!</v>
      </c>
      <c r="J271" s="112" t="str">
        <f>'YARIŞMA BİLGİLERİ'!$F$21</f>
        <v>Büyük Bayanlar</v>
      </c>
      <c r="K271" s="115" t="str">
        <f t="shared" si="4"/>
        <v>ANKARA-Federasyon Deneme Atletizm Yarışmaları</v>
      </c>
      <c r="L271" s="116" t="e">
        <f>#REF!</f>
        <v>#REF!</v>
      </c>
      <c r="M271" s="116" t="s">
        <v>273</v>
      </c>
    </row>
    <row r="272" spans="1:13" s="188" customFormat="1" ht="28.5" customHeight="1">
      <c r="A272" s="110">
        <v>645</v>
      </c>
      <c r="B272" s="120" t="s">
        <v>226</v>
      </c>
      <c r="C272" s="111" t="e">
        <f>#REF!</f>
        <v>#REF!</v>
      </c>
      <c r="D272" s="115" t="e">
        <f>#REF!</f>
        <v>#REF!</v>
      </c>
      <c r="E272" s="115" t="e">
        <f>#REF!</f>
        <v>#REF!</v>
      </c>
      <c r="F272" s="117" t="e">
        <f>#REF!</f>
        <v>#REF!</v>
      </c>
      <c r="G272" s="118" t="e">
        <f>#REF!</f>
        <v>#REF!</v>
      </c>
      <c r="H272" s="118" t="s">
        <v>221</v>
      </c>
      <c r="I272" s="118" t="e">
        <f>#REF!</f>
        <v>#REF!</v>
      </c>
      <c r="J272" s="112" t="str">
        <f>'YARIŞMA BİLGİLERİ'!$F$21</f>
        <v>Büyük Bayanlar</v>
      </c>
      <c r="K272" s="115" t="str">
        <f t="shared" si="4"/>
        <v>ANKARA-Federasyon Deneme Atletizm Yarışmaları</v>
      </c>
      <c r="L272" s="116" t="e">
        <f>#REF!</f>
        <v>#REF!</v>
      </c>
      <c r="M272" s="116" t="s">
        <v>273</v>
      </c>
    </row>
    <row r="273" spans="1:13" s="188" customFormat="1" ht="28.5" customHeight="1">
      <c r="A273" s="110">
        <v>646</v>
      </c>
      <c r="B273" s="120" t="s">
        <v>226</v>
      </c>
      <c r="C273" s="111" t="e">
        <f>#REF!</f>
        <v>#REF!</v>
      </c>
      <c r="D273" s="115" t="e">
        <f>#REF!</f>
        <v>#REF!</v>
      </c>
      <c r="E273" s="115" t="e">
        <f>#REF!</f>
        <v>#REF!</v>
      </c>
      <c r="F273" s="117" t="e">
        <f>#REF!</f>
        <v>#REF!</v>
      </c>
      <c r="G273" s="118" t="e">
        <f>#REF!</f>
        <v>#REF!</v>
      </c>
      <c r="H273" s="118" t="s">
        <v>221</v>
      </c>
      <c r="I273" s="118" t="e">
        <f>#REF!</f>
        <v>#REF!</v>
      </c>
      <c r="J273" s="112" t="str">
        <f>'YARIŞMA BİLGİLERİ'!$F$21</f>
        <v>Büyük Bayanlar</v>
      </c>
      <c r="K273" s="115" t="str">
        <f t="shared" si="4"/>
        <v>ANKARA-Federasyon Deneme Atletizm Yarışmaları</v>
      </c>
      <c r="L273" s="116" t="e">
        <f>#REF!</f>
        <v>#REF!</v>
      </c>
      <c r="M273" s="116" t="s">
        <v>273</v>
      </c>
    </row>
    <row r="274" spans="1:13" s="188" customFormat="1" ht="28.5" customHeight="1">
      <c r="A274" s="110">
        <v>647</v>
      </c>
      <c r="B274" s="120" t="s">
        <v>226</v>
      </c>
      <c r="C274" s="111" t="e">
        <f>#REF!</f>
        <v>#REF!</v>
      </c>
      <c r="D274" s="115" t="e">
        <f>#REF!</f>
        <v>#REF!</v>
      </c>
      <c r="E274" s="115" t="e">
        <f>#REF!</f>
        <v>#REF!</v>
      </c>
      <c r="F274" s="117" t="e">
        <f>#REF!</f>
        <v>#REF!</v>
      </c>
      <c r="G274" s="118" t="e">
        <f>#REF!</f>
        <v>#REF!</v>
      </c>
      <c r="H274" s="118" t="s">
        <v>221</v>
      </c>
      <c r="I274" s="118" t="e">
        <f>#REF!</f>
        <v>#REF!</v>
      </c>
      <c r="J274" s="112" t="str">
        <f>'YARIŞMA BİLGİLERİ'!$F$21</f>
        <v>Büyük Bayanlar</v>
      </c>
      <c r="K274" s="115" t="str">
        <f t="shared" si="4"/>
        <v>ANKARA-Federasyon Deneme Atletizm Yarışmaları</v>
      </c>
      <c r="L274" s="116" t="e">
        <f>#REF!</f>
        <v>#REF!</v>
      </c>
      <c r="M274" s="116" t="s">
        <v>273</v>
      </c>
    </row>
    <row r="275" spans="1:13" s="188" customFormat="1" ht="28.5" customHeight="1">
      <c r="A275" s="110">
        <v>648</v>
      </c>
      <c r="B275" s="120" t="s">
        <v>226</v>
      </c>
      <c r="C275" s="111" t="e">
        <f>#REF!</f>
        <v>#REF!</v>
      </c>
      <c r="D275" s="115" t="e">
        <f>#REF!</f>
        <v>#REF!</v>
      </c>
      <c r="E275" s="115" t="e">
        <f>#REF!</f>
        <v>#REF!</v>
      </c>
      <c r="F275" s="117" t="e">
        <f>#REF!</f>
        <v>#REF!</v>
      </c>
      <c r="G275" s="118" t="e">
        <f>#REF!</f>
        <v>#REF!</v>
      </c>
      <c r="H275" s="118" t="s">
        <v>221</v>
      </c>
      <c r="I275" s="118" t="e">
        <f>#REF!</f>
        <v>#REF!</v>
      </c>
      <c r="J275" s="112" t="str">
        <f>'YARIŞMA BİLGİLERİ'!$F$21</f>
        <v>Büyük Bayanlar</v>
      </c>
      <c r="K275" s="115" t="str">
        <f t="shared" si="4"/>
        <v>ANKARA-Federasyon Deneme Atletizm Yarışmaları</v>
      </c>
      <c r="L275" s="116" t="e">
        <f>#REF!</f>
        <v>#REF!</v>
      </c>
      <c r="M275" s="116" t="s">
        <v>273</v>
      </c>
    </row>
    <row r="276" spans="1:13" s="188" customFormat="1" ht="28.5" customHeight="1">
      <c r="A276" s="110">
        <v>649</v>
      </c>
      <c r="B276" s="120" t="s">
        <v>226</v>
      </c>
      <c r="C276" s="111" t="e">
        <f>#REF!</f>
        <v>#REF!</v>
      </c>
      <c r="D276" s="115" t="e">
        <f>#REF!</f>
        <v>#REF!</v>
      </c>
      <c r="E276" s="115" t="e">
        <f>#REF!</f>
        <v>#REF!</v>
      </c>
      <c r="F276" s="117" t="e">
        <f>#REF!</f>
        <v>#REF!</v>
      </c>
      <c r="G276" s="118" t="e">
        <f>#REF!</f>
        <v>#REF!</v>
      </c>
      <c r="H276" s="118" t="s">
        <v>221</v>
      </c>
      <c r="I276" s="118" t="e">
        <f>#REF!</f>
        <v>#REF!</v>
      </c>
      <c r="J276" s="112" t="str">
        <f>'YARIŞMA BİLGİLERİ'!$F$21</f>
        <v>Büyük Bayanlar</v>
      </c>
      <c r="K276" s="115" t="str">
        <f t="shared" si="4"/>
        <v>ANKARA-Federasyon Deneme Atletizm Yarışmaları</v>
      </c>
      <c r="L276" s="116" t="e">
        <f>#REF!</f>
        <v>#REF!</v>
      </c>
      <c r="M276" s="116" t="s">
        <v>273</v>
      </c>
    </row>
    <row r="277" spans="1:13" s="188" customFormat="1" ht="28.5" customHeight="1">
      <c r="A277" s="110">
        <v>650</v>
      </c>
      <c r="B277" s="120" t="s">
        <v>226</v>
      </c>
      <c r="C277" s="111" t="e">
        <f>#REF!</f>
        <v>#REF!</v>
      </c>
      <c r="D277" s="115" t="e">
        <f>#REF!</f>
        <v>#REF!</v>
      </c>
      <c r="E277" s="115" t="e">
        <f>#REF!</f>
        <v>#REF!</v>
      </c>
      <c r="F277" s="117" t="e">
        <f>#REF!</f>
        <v>#REF!</v>
      </c>
      <c r="G277" s="118" t="e">
        <f>#REF!</f>
        <v>#REF!</v>
      </c>
      <c r="H277" s="118" t="s">
        <v>221</v>
      </c>
      <c r="I277" s="118" t="e">
        <f>#REF!</f>
        <v>#REF!</v>
      </c>
      <c r="J277" s="112" t="str">
        <f>'YARIŞMA BİLGİLERİ'!$F$21</f>
        <v>Büyük Bayanlar</v>
      </c>
      <c r="K277" s="115" t="str">
        <f t="shared" si="4"/>
        <v>ANKARA-Federasyon Deneme Atletizm Yarışmaları</v>
      </c>
      <c r="L277" s="116" t="e">
        <f>#REF!</f>
        <v>#REF!</v>
      </c>
      <c r="M277" s="116" t="s">
        <v>273</v>
      </c>
    </row>
    <row r="278" spans="1:13" s="188" customFormat="1" ht="28.5" customHeight="1">
      <c r="A278" s="110">
        <v>651</v>
      </c>
      <c r="B278" s="120" t="s">
        <v>226</v>
      </c>
      <c r="C278" s="111" t="e">
        <f>#REF!</f>
        <v>#REF!</v>
      </c>
      <c r="D278" s="115" t="e">
        <f>#REF!</f>
        <v>#REF!</v>
      </c>
      <c r="E278" s="115" t="e">
        <f>#REF!</f>
        <v>#REF!</v>
      </c>
      <c r="F278" s="117" t="e">
        <f>#REF!</f>
        <v>#REF!</v>
      </c>
      <c r="G278" s="118" t="e">
        <f>#REF!</f>
        <v>#REF!</v>
      </c>
      <c r="H278" s="118" t="s">
        <v>221</v>
      </c>
      <c r="I278" s="118" t="e">
        <f>#REF!</f>
        <v>#REF!</v>
      </c>
      <c r="J278" s="112" t="str">
        <f>'YARIŞMA BİLGİLERİ'!$F$21</f>
        <v>Büyük Bayanlar</v>
      </c>
      <c r="K278" s="115" t="str">
        <f t="shared" si="4"/>
        <v>ANKARA-Federasyon Deneme Atletizm Yarışmaları</v>
      </c>
      <c r="L278" s="116" t="e">
        <f>#REF!</f>
        <v>#REF!</v>
      </c>
      <c r="M278" s="116" t="s">
        <v>273</v>
      </c>
    </row>
    <row r="279" spans="1:13" s="188" customFormat="1" ht="28.5" customHeight="1">
      <c r="A279" s="110">
        <v>652</v>
      </c>
      <c r="B279" s="120" t="s">
        <v>226</v>
      </c>
      <c r="C279" s="111" t="e">
        <f>#REF!</f>
        <v>#REF!</v>
      </c>
      <c r="D279" s="115" t="e">
        <f>#REF!</f>
        <v>#REF!</v>
      </c>
      <c r="E279" s="115" t="e">
        <f>#REF!</f>
        <v>#REF!</v>
      </c>
      <c r="F279" s="117" t="e">
        <f>#REF!</f>
        <v>#REF!</v>
      </c>
      <c r="G279" s="118" t="e">
        <f>#REF!</f>
        <v>#REF!</v>
      </c>
      <c r="H279" s="118" t="s">
        <v>221</v>
      </c>
      <c r="I279" s="118" t="e">
        <f>#REF!</f>
        <v>#REF!</v>
      </c>
      <c r="J279" s="112" t="str">
        <f>'YARIŞMA BİLGİLERİ'!$F$21</f>
        <v>Büyük Bayanlar</v>
      </c>
      <c r="K279" s="115" t="str">
        <f t="shared" si="4"/>
        <v>ANKARA-Federasyon Deneme Atletizm Yarışmaları</v>
      </c>
      <c r="L279" s="116" t="e">
        <f>#REF!</f>
        <v>#REF!</v>
      </c>
      <c r="M279" s="116" t="s">
        <v>273</v>
      </c>
    </row>
    <row r="280" spans="1:13" s="188" customFormat="1" ht="28.5" customHeight="1">
      <c r="A280" s="110">
        <v>653</v>
      </c>
      <c r="B280" s="120" t="s">
        <v>226</v>
      </c>
      <c r="C280" s="111" t="e">
        <f>#REF!</f>
        <v>#REF!</v>
      </c>
      <c r="D280" s="115" t="e">
        <f>#REF!</f>
        <v>#REF!</v>
      </c>
      <c r="E280" s="115" t="e">
        <f>#REF!</f>
        <v>#REF!</v>
      </c>
      <c r="F280" s="117" t="e">
        <f>#REF!</f>
        <v>#REF!</v>
      </c>
      <c r="G280" s="118" t="e">
        <f>#REF!</f>
        <v>#REF!</v>
      </c>
      <c r="H280" s="118" t="s">
        <v>221</v>
      </c>
      <c r="I280" s="118" t="e">
        <f>#REF!</f>
        <v>#REF!</v>
      </c>
      <c r="J280" s="112" t="str">
        <f>'YARIŞMA BİLGİLERİ'!$F$21</f>
        <v>Büyük Bayanlar</v>
      </c>
      <c r="K280" s="115" t="str">
        <f t="shared" si="4"/>
        <v>ANKARA-Federasyon Deneme Atletizm Yarışmaları</v>
      </c>
      <c r="L280" s="116" t="e">
        <f>#REF!</f>
        <v>#REF!</v>
      </c>
      <c r="M280" s="116" t="s">
        <v>273</v>
      </c>
    </row>
    <row r="281" spans="1:13" s="188" customFormat="1" ht="28.5" customHeight="1">
      <c r="A281" s="110">
        <v>654</v>
      </c>
      <c r="B281" s="120" t="s">
        <v>226</v>
      </c>
      <c r="C281" s="111" t="e">
        <f>#REF!</f>
        <v>#REF!</v>
      </c>
      <c r="D281" s="115" t="e">
        <f>#REF!</f>
        <v>#REF!</v>
      </c>
      <c r="E281" s="115" t="e">
        <f>#REF!</f>
        <v>#REF!</v>
      </c>
      <c r="F281" s="117" t="e">
        <f>#REF!</f>
        <v>#REF!</v>
      </c>
      <c r="G281" s="118" t="e">
        <f>#REF!</f>
        <v>#REF!</v>
      </c>
      <c r="H281" s="118" t="s">
        <v>221</v>
      </c>
      <c r="I281" s="118" t="e">
        <f>#REF!</f>
        <v>#REF!</v>
      </c>
      <c r="J281" s="112" t="str">
        <f>'YARIŞMA BİLGİLERİ'!$F$21</f>
        <v>Büyük Bayanlar</v>
      </c>
      <c r="K281" s="115" t="str">
        <f t="shared" si="4"/>
        <v>ANKARA-Federasyon Deneme Atletizm Yarışmaları</v>
      </c>
      <c r="L281" s="116" t="e">
        <f>#REF!</f>
        <v>#REF!</v>
      </c>
      <c r="M281" s="116" t="s">
        <v>273</v>
      </c>
    </row>
    <row r="282" spans="1:13" s="188" customFormat="1" ht="28.5" customHeight="1">
      <c r="A282" s="110">
        <v>655</v>
      </c>
      <c r="B282" s="120" t="s">
        <v>257</v>
      </c>
      <c r="C282" s="111" t="e">
        <f>#REF!</f>
        <v>#REF!</v>
      </c>
      <c r="D282" s="115" t="e">
        <f>#REF!</f>
        <v>#REF!</v>
      </c>
      <c r="E282" s="115" t="e">
        <f>#REF!</f>
        <v>#REF!</v>
      </c>
      <c r="F282" s="146" t="e">
        <f>#REF!</f>
        <v>#REF!</v>
      </c>
      <c r="G282" s="113" t="e">
        <f>#REF!</f>
        <v>#REF!</v>
      </c>
      <c r="H282" s="112" t="s">
        <v>257</v>
      </c>
      <c r="I282" s="118"/>
      <c r="J282" s="112" t="str">
        <f>'YARIŞMA BİLGİLERİ'!$F$21</f>
        <v>Büyük Bayanlar</v>
      </c>
      <c r="K282" s="115" t="str">
        <f t="shared" si="4"/>
        <v>ANKARA-Federasyon Deneme Atletizm Yarışmaları</v>
      </c>
      <c r="L282" s="116" t="e">
        <f>#REF!</f>
        <v>#REF!</v>
      </c>
      <c r="M282" s="116" t="s">
        <v>273</v>
      </c>
    </row>
    <row r="283" spans="1:13" s="188" customFormat="1" ht="28.5" customHeight="1">
      <c r="A283" s="110">
        <v>656</v>
      </c>
      <c r="B283" s="120" t="s">
        <v>257</v>
      </c>
      <c r="C283" s="111" t="e">
        <f>#REF!</f>
        <v>#REF!</v>
      </c>
      <c r="D283" s="115" t="e">
        <f>#REF!</f>
        <v>#REF!</v>
      </c>
      <c r="E283" s="115" t="e">
        <f>#REF!</f>
        <v>#REF!</v>
      </c>
      <c r="F283" s="146" t="e">
        <f>#REF!</f>
        <v>#REF!</v>
      </c>
      <c r="G283" s="113" t="e">
        <f>#REF!</f>
        <v>#REF!</v>
      </c>
      <c r="H283" s="112" t="s">
        <v>257</v>
      </c>
      <c r="I283" s="118"/>
      <c r="J283" s="112" t="str">
        <f>'YARIŞMA BİLGİLERİ'!$F$21</f>
        <v>Büyük Bayanlar</v>
      </c>
      <c r="K283" s="115" t="str">
        <f t="shared" si="4"/>
        <v>ANKARA-Federasyon Deneme Atletizm Yarışmaları</v>
      </c>
      <c r="L283" s="116" t="e">
        <f>#REF!</f>
        <v>#REF!</v>
      </c>
      <c r="M283" s="116" t="s">
        <v>273</v>
      </c>
    </row>
    <row r="284" spans="1:13" s="188" customFormat="1" ht="28.5" customHeight="1">
      <c r="A284" s="110">
        <v>657</v>
      </c>
      <c r="B284" s="120" t="s">
        <v>257</v>
      </c>
      <c r="C284" s="111" t="e">
        <f>#REF!</f>
        <v>#REF!</v>
      </c>
      <c r="D284" s="115" t="e">
        <f>#REF!</f>
        <v>#REF!</v>
      </c>
      <c r="E284" s="115" t="e">
        <f>#REF!</f>
        <v>#REF!</v>
      </c>
      <c r="F284" s="146" t="e">
        <f>#REF!</f>
        <v>#REF!</v>
      </c>
      <c r="G284" s="113" t="e">
        <f>#REF!</f>
        <v>#REF!</v>
      </c>
      <c r="H284" s="112" t="s">
        <v>257</v>
      </c>
      <c r="I284" s="118"/>
      <c r="J284" s="112" t="str">
        <f>'YARIŞMA BİLGİLERİ'!$F$21</f>
        <v>Büyük Bayanlar</v>
      </c>
      <c r="K284" s="115" t="str">
        <f t="shared" si="4"/>
        <v>ANKARA-Federasyon Deneme Atletizm Yarışmaları</v>
      </c>
      <c r="L284" s="116" t="e">
        <f>#REF!</f>
        <v>#REF!</v>
      </c>
      <c r="M284" s="116" t="s">
        <v>273</v>
      </c>
    </row>
    <row r="285" spans="1:13" s="188" customFormat="1" ht="28.5" customHeight="1">
      <c r="A285" s="110">
        <v>658</v>
      </c>
      <c r="B285" s="120" t="s">
        <v>257</v>
      </c>
      <c r="C285" s="111" t="e">
        <f>#REF!</f>
        <v>#REF!</v>
      </c>
      <c r="D285" s="115" t="e">
        <f>#REF!</f>
        <v>#REF!</v>
      </c>
      <c r="E285" s="115" t="e">
        <f>#REF!</f>
        <v>#REF!</v>
      </c>
      <c r="F285" s="146" t="e">
        <f>#REF!</f>
        <v>#REF!</v>
      </c>
      <c r="G285" s="113" t="e">
        <f>#REF!</f>
        <v>#REF!</v>
      </c>
      <c r="H285" s="112" t="s">
        <v>257</v>
      </c>
      <c r="I285" s="118"/>
      <c r="J285" s="112" t="str">
        <f>'YARIŞMA BİLGİLERİ'!$F$21</f>
        <v>Büyük Bayanlar</v>
      </c>
      <c r="K285" s="115" t="str">
        <f t="shared" si="4"/>
        <v>ANKARA-Federasyon Deneme Atletizm Yarışmaları</v>
      </c>
      <c r="L285" s="116" t="e">
        <f>#REF!</f>
        <v>#REF!</v>
      </c>
      <c r="M285" s="116" t="s">
        <v>273</v>
      </c>
    </row>
    <row r="286" spans="1:13" s="188" customFormat="1" ht="28.5" customHeight="1">
      <c r="A286" s="110">
        <v>659</v>
      </c>
      <c r="B286" s="120" t="s">
        <v>257</v>
      </c>
      <c r="C286" s="111" t="e">
        <f>#REF!</f>
        <v>#REF!</v>
      </c>
      <c r="D286" s="115" t="e">
        <f>#REF!</f>
        <v>#REF!</v>
      </c>
      <c r="E286" s="115" t="e">
        <f>#REF!</f>
        <v>#REF!</v>
      </c>
      <c r="F286" s="146" t="e">
        <f>#REF!</f>
        <v>#REF!</v>
      </c>
      <c r="G286" s="113" t="e">
        <f>#REF!</f>
        <v>#REF!</v>
      </c>
      <c r="H286" s="112" t="s">
        <v>257</v>
      </c>
      <c r="I286" s="118"/>
      <c r="J286" s="112" t="str">
        <f>'YARIŞMA BİLGİLERİ'!$F$21</f>
        <v>Büyük Bayanlar</v>
      </c>
      <c r="K286" s="115" t="str">
        <f t="shared" si="4"/>
        <v>ANKARA-Federasyon Deneme Atletizm Yarışmaları</v>
      </c>
      <c r="L286" s="116" t="e">
        <f>#REF!</f>
        <v>#REF!</v>
      </c>
      <c r="M286" s="116" t="s">
        <v>273</v>
      </c>
    </row>
    <row r="287" spans="1:13" s="189" customFormat="1" ht="28.5" customHeight="1">
      <c r="A287" s="110">
        <v>675</v>
      </c>
      <c r="B287" s="120" t="s">
        <v>257</v>
      </c>
      <c r="C287" s="111" t="e">
        <f>#REF!</f>
        <v>#REF!</v>
      </c>
      <c r="D287" s="115" t="e">
        <f>#REF!</f>
        <v>#REF!</v>
      </c>
      <c r="E287" s="115" t="e">
        <f>#REF!</f>
        <v>#REF!</v>
      </c>
      <c r="F287" s="146" t="e">
        <f>#REF!</f>
        <v>#REF!</v>
      </c>
      <c r="G287" s="113" t="e">
        <f>#REF!</f>
        <v>#REF!</v>
      </c>
      <c r="H287" s="112" t="s">
        <v>257</v>
      </c>
      <c r="I287" s="118"/>
      <c r="J287" s="112" t="str">
        <f>'YARIŞMA BİLGİLERİ'!$F$21</f>
        <v>Büyük Bayanlar</v>
      </c>
      <c r="K287" s="115" t="str">
        <f t="shared" si="4"/>
        <v>ANKARA-Federasyon Deneme Atletizm Yarışmaları</v>
      </c>
      <c r="L287" s="116" t="e">
        <f>#REF!</f>
        <v>#REF!</v>
      </c>
      <c r="M287" s="116" t="s">
        <v>273</v>
      </c>
    </row>
    <row r="288" spans="1:13" s="189" customFormat="1" ht="28.5" customHeight="1">
      <c r="A288" s="110">
        <v>676</v>
      </c>
      <c r="B288" s="120" t="s">
        <v>257</v>
      </c>
      <c r="C288" s="111" t="e">
        <f>#REF!</f>
        <v>#REF!</v>
      </c>
      <c r="D288" s="115" t="e">
        <f>#REF!</f>
        <v>#REF!</v>
      </c>
      <c r="E288" s="115" t="e">
        <f>#REF!</f>
        <v>#REF!</v>
      </c>
      <c r="F288" s="146" t="e">
        <f>#REF!</f>
        <v>#REF!</v>
      </c>
      <c r="G288" s="113" t="e">
        <f>#REF!</f>
        <v>#REF!</v>
      </c>
      <c r="H288" s="112" t="s">
        <v>257</v>
      </c>
      <c r="I288" s="118"/>
      <c r="J288" s="112" t="str">
        <f>'YARIŞMA BİLGİLERİ'!$F$21</f>
        <v>Büyük Bayanlar</v>
      </c>
      <c r="K288" s="115" t="str">
        <f t="shared" si="4"/>
        <v>ANKARA-Federasyon Deneme Atletizm Yarışmaları</v>
      </c>
      <c r="L288" s="116" t="e">
        <f>#REF!</f>
        <v>#REF!</v>
      </c>
      <c r="M288" s="116" t="s">
        <v>273</v>
      </c>
    </row>
    <row r="289" spans="1:13" s="189" customFormat="1" ht="28.5" customHeight="1">
      <c r="A289" s="110">
        <v>677</v>
      </c>
      <c r="B289" s="120" t="s">
        <v>257</v>
      </c>
      <c r="C289" s="111" t="e">
        <f>#REF!</f>
        <v>#REF!</v>
      </c>
      <c r="D289" s="115" t="e">
        <f>#REF!</f>
        <v>#REF!</v>
      </c>
      <c r="E289" s="115" t="e">
        <f>#REF!</f>
        <v>#REF!</v>
      </c>
      <c r="F289" s="146" t="e">
        <f>#REF!</f>
        <v>#REF!</v>
      </c>
      <c r="G289" s="113" t="e">
        <f>#REF!</f>
        <v>#REF!</v>
      </c>
      <c r="H289" s="112" t="s">
        <v>257</v>
      </c>
      <c r="I289" s="118"/>
      <c r="J289" s="112" t="str">
        <f>'YARIŞMA BİLGİLERİ'!$F$21</f>
        <v>Büyük Bayanlar</v>
      </c>
      <c r="K289" s="115" t="str">
        <f t="shared" si="4"/>
        <v>ANKARA-Federasyon Deneme Atletizm Yarışmaları</v>
      </c>
      <c r="L289" s="116" t="e">
        <f>#REF!</f>
        <v>#REF!</v>
      </c>
      <c r="M289" s="116" t="s">
        <v>273</v>
      </c>
    </row>
    <row r="290" spans="1:13" s="189" customFormat="1" ht="28.5" customHeight="1">
      <c r="A290" s="110">
        <v>678</v>
      </c>
      <c r="B290" s="120" t="s">
        <v>257</v>
      </c>
      <c r="C290" s="111" t="e">
        <f>#REF!</f>
        <v>#REF!</v>
      </c>
      <c r="D290" s="115" t="e">
        <f>#REF!</f>
        <v>#REF!</v>
      </c>
      <c r="E290" s="115" t="e">
        <f>#REF!</f>
        <v>#REF!</v>
      </c>
      <c r="F290" s="146" t="e">
        <f>#REF!</f>
        <v>#REF!</v>
      </c>
      <c r="G290" s="113" t="e">
        <f>#REF!</f>
        <v>#REF!</v>
      </c>
      <c r="H290" s="112" t="s">
        <v>257</v>
      </c>
      <c r="I290" s="118"/>
      <c r="J290" s="112" t="str">
        <f>'YARIŞMA BİLGİLERİ'!$F$21</f>
        <v>Büyük Bayanlar</v>
      </c>
      <c r="K290" s="115" t="str">
        <f t="shared" si="4"/>
        <v>ANKARA-Federasyon Deneme Atletizm Yarışmaları</v>
      </c>
      <c r="L290" s="116" t="e">
        <f>#REF!</f>
        <v>#REF!</v>
      </c>
      <c r="M290" s="116" t="s">
        <v>273</v>
      </c>
    </row>
    <row r="291" spans="1:13" s="189" customFormat="1" ht="28.5" customHeight="1">
      <c r="A291" s="110">
        <v>679</v>
      </c>
      <c r="B291" s="120" t="s">
        <v>257</v>
      </c>
      <c r="C291" s="111" t="e">
        <f>#REF!</f>
        <v>#REF!</v>
      </c>
      <c r="D291" s="115" t="e">
        <f>#REF!</f>
        <v>#REF!</v>
      </c>
      <c r="E291" s="115" t="e">
        <f>#REF!</f>
        <v>#REF!</v>
      </c>
      <c r="F291" s="146" t="e">
        <f>#REF!</f>
        <v>#REF!</v>
      </c>
      <c r="G291" s="113" t="e">
        <f>#REF!</f>
        <v>#REF!</v>
      </c>
      <c r="H291" s="112" t="s">
        <v>257</v>
      </c>
      <c r="I291" s="118"/>
      <c r="J291" s="112" t="str">
        <f>'YARIŞMA BİLGİLERİ'!$F$21</f>
        <v>Büyük Bayanlar</v>
      </c>
      <c r="K291" s="115" t="str">
        <f t="shared" si="4"/>
        <v>ANKARA-Federasyon Deneme Atletizm Yarışmaları</v>
      </c>
      <c r="L291" s="116" t="e">
        <f>#REF!</f>
        <v>#REF!</v>
      </c>
      <c r="M291" s="116" t="s">
        <v>273</v>
      </c>
    </row>
    <row r="292" spans="1:13" s="189" customFormat="1" ht="28.5" customHeight="1">
      <c r="A292" s="110">
        <v>680</v>
      </c>
      <c r="B292" s="120" t="s">
        <v>257</v>
      </c>
      <c r="C292" s="111" t="e">
        <f>#REF!</f>
        <v>#REF!</v>
      </c>
      <c r="D292" s="115" t="e">
        <f>#REF!</f>
        <v>#REF!</v>
      </c>
      <c r="E292" s="115" t="e">
        <f>#REF!</f>
        <v>#REF!</v>
      </c>
      <c r="F292" s="146" t="e">
        <f>#REF!</f>
        <v>#REF!</v>
      </c>
      <c r="G292" s="113" t="e">
        <f>#REF!</f>
        <v>#REF!</v>
      </c>
      <c r="H292" s="112" t="s">
        <v>257</v>
      </c>
      <c r="I292" s="118"/>
      <c r="J292" s="112" t="str">
        <f>'YARIŞMA BİLGİLERİ'!$F$21</f>
        <v>Büyük Bayanlar</v>
      </c>
      <c r="K292" s="115" t="str">
        <f t="shared" si="4"/>
        <v>ANKARA-Federasyon Deneme Atletizm Yarışmaları</v>
      </c>
      <c r="L292" s="116" t="e">
        <f>#REF!</f>
        <v>#REF!</v>
      </c>
      <c r="M292" s="116" t="s">
        <v>273</v>
      </c>
    </row>
    <row r="293" spans="1:13" s="189" customFormat="1" ht="28.5" customHeight="1">
      <c r="A293" s="110">
        <v>681</v>
      </c>
      <c r="B293" s="120" t="s">
        <v>257</v>
      </c>
      <c r="C293" s="111" t="e">
        <f>#REF!</f>
        <v>#REF!</v>
      </c>
      <c r="D293" s="115" t="e">
        <f>#REF!</f>
        <v>#REF!</v>
      </c>
      <c r="E293" s="115" t="e">
        <f>#REF!</f>
        <v>#REF!</v>
      </c>
      <c r="F293" s="146" t="e">
        <f>#REF!</f>
        <v>#REF!</v>
      </c>
      <c r="G293" s="113" t="e">
        <f>#REF!</f>
        <v>#REF!</v>
      </c>
      <c r="H293" s="112" t="s">
        <v>257</v>
      </c>
      <c r="I293" s="118"/>
      <c r="J293" s="112" t="str">
        <f>'YARIŞMA BİLGİLERİ'!$F$21</f>
        <v>Büyük Bayanlar</v>
      </c>
      <c r="K293" s="115" t="str">
        <f t="shared" si="4"/>
        <v>ANKARA-Federasyon Deneme Atletizm Yarışmaları</v>
      </c>
      <c r="L293" s="116" t="e">
        <f>#REF!</f>
        <v>#REF!</v>
      </c>
      <c r="M293" s="116" t="s">
        <v>273</v>
      </c>
    </row>
    <row r="294" spans="1:13" s="189" customFormat="1" ht="28.5" customHeight="1">
      <c r="A294" s="110">
        <v>682</v>
      </c>
      <c r="B294" s="120" t="s">
        <v>257</v>
      </c>
      <c r="C294" s="111" t="e">
        <f>#REF!</f>
        <v>#REF!</v>
      </c>
      <c r="D294" s="115" t="e">
        <f>#REF!</f>
        <v>#REF!</v>
      </c>
      <c r="E294" s="115" t="e">
        <f>#REF!</f>
        <v>#REF!</v>
      </c>
      <c r="F294" s="146" t="e">
        <f>#REF!</f>
        <v>#REF!</v>
      </c>
      <c r="G294" s="113" t="e">
        <f>#REF!</f>
        <v>#REF!</v>
      </c>
      <c r="H294" s="112" t="s">
        <v>257</v>
      </c>
      <c r="I294" s="118"/>
      <c r="J294" s="112" t="str">
        <f>'YARIŞMA BİLGİLERİ'!$F$21</f>
        <v>Büyük Bayanlar</v>
      </c>
      <c r="K294" s="115" t="str">
        <f t="shared" si="4"/>
        <v>ANKARA-Federasyon Deneme Atletizm Yarışmaları</v>
      </c>
      <c r="L294" s="116" t="e">
        <f>#REF!</f>
        <v>#REF!</v>
      </c>
      <c r="M294" s="116" t="s">
        <v>273</v>
      </c>
    </row>
    <row r="295" spans="1:13" s="189" customFormat="1" ht="28.5" customHeight="1">
      <c r="A295" s="110">
        <v>683</v>
      </c>
      <c r="B295" s="120" t="s">
        <v>257</v>
      </c>
      <c r="C295" s="111" t="e">
        <f>#REF!</f>
        <v>#REF!</v>
      </c>
      <c r="D295" s="115" t="e">
        <f>#REF!</f>
        <v>#REF!</v>
      </c>
      <c r="E295" s="115" t="e">
        <f>#REF!</f>
        <v>#REF!</v>
      </c>
      <c r="F295" s="146" t="e">
        <f>#REF!</f>
        <v>#REF!</v>
      </c>
      <c r="G295" s="113" t="e">
        <f>#REF!</f>
        <v>#REF!</v>
      </c>
      <c r="H295" s="112" t="s">
        <v>257</v>
      </c>
      <c r="I295" s="118"/>
      <c r="J295" s="112" t="str">
        <f>'YARIŞMA BİLGİLERİ'!$F$21</f>
        <v>Büyük Bayanlar</v>
      </c>
      <c r="K295" s="115" t="str">
        <f t="shared" si="4"/>
        <v>ANKARA-Federasyon Deneme Atletizm Yarışmaları</v>
      </c>
      <c r="L295" s="116" t="e">
        <f>#REF!</f>
        <v>#REF!</v>
      </c>
      <c r="M295" s="116" t="s">
        <v>273</v>
      </c>
    </row>
    <row r="296" spans="1:13" s="189" customFormat="1" ht="28.5" customHeight="1">
      <c r="A296" s="110">
        <v>684</v>
      </c>
      <c r="B296" s="120" t="s">
        <v>257</v>
      </c>
      <c r="C296" s="111" t="e">
        <f>#REF!</f>
        <v>#REF!</v>
      </c>
      <c r="D296" s="115" t="e">
        <f>#REF!</f>
        <v>#REF!</v>
      </c>
      <c r="E296" s="115" t="e">
        <f>#REF!</f>
        <v>#REF!</v>
      </c>
      <c r="F296" s="146" t="e">
        <f>#REF!</f>
        <v>#REF!</v>
      </c>
      <c r="G296" s="113" t="e">
        <f>#REF!</f>
        <v>#REF!</v>
      </c>
      <c r="H296" s="112" t="s">
        <v>257</v>
      </c>
      <c r="I296" s="118"/>
      <c r="J296" s="112" t="str">
        <f>'YARIŞMA BİLGİLERİ'!$F$21</f>
        <v>Büyük Bayanlar</v>
      </c>
      <c r="K296" s="115" t="str">
        <f t="shared" si="4"/>
        <v>ANKARA-Federasyon Deneme Atletizm Yarışmaları</v>
      </c>
      <c r="L296" s="116" t="e">
        <f>#REF!</f>
        <v>#REF!</v>
      </c>
      <c r="M296" s="116" t="s">
        <v>273</v>
      </c>
    </row>
    <row r="297" spans="1:13" s="189" customFormat="1" ht="28.5" customHeight="1">
      <c r="A297" s="110">
        <v>685</v>
      </c>
      <c r="B297" s="120" t="s">
        <v>257</v>
      </c>
      <c r="C297" s="111" t="e">
        <f>#REF!</f>
        <v>#REF!</v>
      </c>
      <c r="D297" s="115" t="e">
        <f>#REF!</f>
        <v>#REF!</v>
      </c>
      <c r="E297" s="115" t="e">
        <f>#REF!</f>
        <v>#REF!</v>
      </c>
      <c r="F297" s="146" t="e">
        <f>#REF!</f>
        <v>#REF!</v>
      </c>
      <c r="G297" s="113" t="e">
        <f>#REF!</f>
        <v>#REF!</v>
      </c>
      <c r="H297" s="112" t="s">
        <v>257</v>
      </c>
      <c r="I297" s="118"/>
      <c r="J297" s="112" t="str">
        <f>'YARIŞMA BİLGİLERİ'!$F$21</f>
        <v>Büyük Bayanlar</v>
      </c>
      <c r="K297" s="115" t="str">
        <f t="shared" si="4"/>
        <v>ANKARA-Federasyon Deneme Atletizm Yarışmaları</v>
      </c>
      <c r="L297" s="116" t="e">
        <f>#REF!</f>
        <v>#REF!</v>
      </c>
      <c r="M297" s="116" t="s">
        <v>273</v>
      </c>
    </row>
    <row r="298" spans="1:13" s="189" customFormat="1" ht="28.5" customHeight="1">
      <c r="A298" s="110">
        <v>686</v>
      </c>
      <c r="B298" s="120" t="s">
        <v>257</v>
      </c>
      <c r="C298" s="111" t="e">
        <f>#REF!</f>
        <v>#REF!</v>
      </c>
      <c r="D298" s="115" t="e">
        <f>#REF!</f>
        <v>#REF!</v>
      </c>
      <c r="E298" s="115" t="e">
        <f>#REF!</f>
        <v>#REF!</v>
      </c>
      <c r="F298" s="146" t="e">
        <f>#REF!</f>
        <v>#REF!</v>
      </c>
      <c r="G298" s="113" t="e">
        <f>#REF!</f>
        <v>#REF!</v>
      </c>
      <c r="H298" s="112" t="s">
        <v>257</v>
      </c>
      <c r="I298" s="118"/>
      <c r="J298" s="112" t="str">
        <f>'YARIŞMA BİLGİLERİ'!$F$21</f>
        <v>Büyük Bayanlar</v>
      </c>
      <c r="K298" s="115" t="str">
        <f t="shared" si="4"/>
        <v>ANKARA-Federasyon Deneme Atletizm Yarışmaları</v>
      </c>
      <c r="L298" s="116" t="e">
        <f>#REF!</f>
        <v>#REF!</v>
      </c>
      <c r="M298" s="116" t="s">
        <v>273</v>
      </c>
    </row>
    <row r="299" spans="1:13" s="189" customFormat="1" ht="28.5" customHeight="1">
      <c r="A299" s="110">
        <v>687</v>
      </c>
      <c r="B299" s="120" t="s">
        <v>257</v>
      </c>
      <c r="C299" s="111" t="e">
        <f>#REF!</f>
        <v>#REF!</v>
      </c>
      <c r="D299" s="115" t="e">
        <f>#REF!</f>
        <v>#REF!</v>
      </c>
      <c r="E299" s="115" t="e">
        <f>#REF!</f>
        <v>#REF!</v>
      </c>
      <c r="F299" s="146" t="e">
        <f>#REF!</f>
        <v>#REF!</v>
      </c>
      <c r="G299" s="113" t="e">
        <f>#REF!</f>
        <v>#REF!</v>
      </c>
      <c r="H299" s="112" t="s">
        <v>257</v>
      </c>
      <c r="I299" s="118"/>
      <c r="J299" s="112" t="str">
        <f>'YARIŞMA BİLGİLERİ'!$F$21</f>
        <v>Büyük Bayanlar</v>
      </c>
      <c r="K299" s="115" t="str">
        <f t="shared" si="4"/>
        <v>ANKARA-Federasyon Deneme Atletizm Yarışmaları</v>
      </c>
      <c r="L299" s="116" t="e">
        <f>#REF!</f>
        <v>#REF!</v>
      </c>
      <c r="M299" s="116" t="s">
        <v>273</v>
      </c>
    </row>
    <row r="300" spans="1:13" s="189" customFormat="1" ht="28.5" customHeight="1">
      <c r="A300" s="110">
        <v>688</v>
      </c>
      <c r="B300" s="120" t="s">
        <v>257</v>
      </c>
      <c r="C300" s="111" t="e">
        <f>#REF!</f>
        <v>#REF!</v>
      </c>
      <c r="D300" s="115" t="e">
        <f>#REF!</f>
        <v>#REF!</v>
      </c>
      <c r="E300" s="115" t="e">
        <f>#REF!</f>
        <v>#REF!</v>
      </c>
      <c r="F300" s="146" t="e">
        <f>#REF!</f>
        <v>#REF!</v>
      </c>
      <c r="G300" s="113" t="e">
        <f>#REF!</f>
        <v>#REF!</v>
      </c>
      <c r="H300" s="112" t="s">
        <v>257</v>
      </c>
      <c r="I300" s="118"/>
      <c r="J300" s="112" t="str">
        <f>'YARIŞMA BİLGİLERİ'!$F$21</f>
        <v>Büyük Bayanlar</v>
      </c>
      <c r="K300" s="115" t="str">
        <f t="shared" si="4"/>
        <v>ANKARA-Federasyon Deneme Atletizm Yarışmaları</v>
      </c>
      <c r="L300" s="116" t="e">
        <f>#REF!</f>
        <v>#REF!</v>
      </c>
      <c r="M300" s="116" t="s">
        <v>273</v>
      </c>
    </row>
    <row r="301" spans="1:13" s="189" customFormat="1" ht="28.5" customHeight="1">
      <c r="A301" s="110">
        <v>689</v>
      </c>
      <c r="B301" s="120" t="s">
        <v>257</v>
      </c>
      <c r="C301" s="111" t="e">
        <f>#REF!</f>
        <v>#REF!</v>
      </c>
      <c r="D301" s="115" t="e">
        <f>#REF!</f>
        <v>#REF!</v>
      </c>
      <c r="E301" s="115" t="e">
        <f>#REF!</f>
        <v>#REF!</v>
      </c>
      <c r="F301" s="146" t="e">
        <f>#REF!</f>
        <v>#REF!</v>
      </c>
      <c r="G301" s="113" t="e">
        <f>#REF!</f>
        <v>#REF!</v>
      </c>
      <c r="H301" s="112" t="s">
        <v>257</v>
      </c>
      <c r="I301" s="118"/>
      <c r="J301" s="112" t="str">
        <f>'YARIŞMA BİLGİLERİ'!$F$21</f>
        <v>Büyük Bayanlar</v>
      </c>
      <c r="K301" s="115" t="str">
        <f t="shared" si="4"/>
        <v>ANKARA-Federasyon Deneme Atletizm Yarışmaları</v>
      </c>
      <c r="L301" s="116" t="e">
        <f>#REF!</f>
        <v>#REF!</v>
      </c>
      <c r="M301" s="116" t="s">
        <v>273</v>
      </c>
    </row>
    <row r="302" spans="1:13" ht="24.75" customHeight="1">
      <c r="A302" s="110">
        <v>690</v>
      </c>
      <c r="B302" s="156" t="s">
        <v>266</v>
      </c>
      <c r="C302" s="158" t="e">
        <f>#REF!</f>
        <v>#REF!</v>
      </c>
      <c r="D302" s="160" t="e">
        <f>#REF!</f>
        <v>#REF!</v>
      </c>
      <c r="E302" s="160" t="e">
        <f>#REF!</f>
        <v>#REF!</v>
      </c>
      <c r="F302" s="161" t="e">
        <f>#REF!</f>
        <v>#REF!</v>
      </c>
      <c r="G302" s="159" t="e">
        <f>#REF!</f>
        <v>#REF!</v>
      </c>
      <c r="H302" s="118" t="s">
        <v>254</v>
      </c>
      <c r="I302" s="186"/>
      <c r="J302" s="112" t="str">
        <f>'YARIŞMA BİLGİLERİ'!$F$21</f>
        <v>Büyük Bayanlar</v>
      </c>
      <c r="K302" s="187" t="str">
        <f t="shared" si="4"/>
        <v>ANKARA-Federasyon Deneme Atletizm Yarışmaları</v>
      </c>
      <c r="L302" s="116" t="e">
        <f>#REF!</f>
        <v>#REF!</v>
      </c>
      <c r="M302" s="116" t="s">
        <v>273</v>
      </c>
    </row>
    <row r="303" spans="1:13" ht="24.75" customHeight="1">
      <c r="A303" s="110">
        <v>691</v>
      </c>
      <c r="B303" s="156" t="s">
        <v>266</v>
      </c>
      <c r="C303" s="158" t="e">
        <f>#REF!</f>
        <v>#REF!</v>
      </c>
      <c r="D303" s="160" t="e">
        <f>#REF!</f>
        <v>#REF!</v>
      </c>
      <c r="E303" s="160" t="e">
        <f>#REF!</f>
        <v>#REF!</v>
      </c>
      <c r="F303" s="161" t="e">
        <f>#REF!</f>
        <v>#REF!</v>
      </c>
      <c r="G303" s="159" t="e">
        <f>#REF!</f>
        <v>#REF!</v>
      </c>
      <c r="H303" s="118" t="s">
        <v>254</v>
      </c>
      <c r="I303" s="186"/>
      <c r="J303" s="112" t="str">
        <f>'YARIŞMA BİLGİLERİ'!$F$21</f>
        <v>Büyük Bayanlar</v>
      </c>
      <c r="K303" s="187" t="str">
        <f t="shared" si="4"/>
        <v>ANKARA-Federasyon Deneme Atletizm Yarışmaları</v>
      </c>
      <c r="L303" s="116" t="e">
        <f>#REF!</f>
        <v>#REF!</v>
      </c>
      <c r="M303" s="116" t="s">
        <v>273</v>
      </c>
    </row>
    <row r="304" spans="1:13" ht="24.75" customHeight="1">
      <c r="A304" s="110">
        <v>692</v>
      </c>
      <c r="B304" s="156" t="s">
        <v>266</v>
      </c>
      <c r="C304" s="158" t="e">
        <f>#REF!</f>
        <v>#REF!</v>
      </c>
      <c r="D304" s="160" t="e">
        <f>#REF!</f>
        <v>#REF!</v>
      </c>
      <c r="E304" s="160" t="e">
        <f>#REF!</f>
        <v>#REF!</v>
      </c>
      <c r="F304" s="161" t="e">
        <f>#REF!</f>
        <v>#REF!</v>
      </c>
      <c r="G304" s="159" t="e">
        <f>#REF!</f>
        <v>#REF!</v>
      </c>
      <c r="H304" s="118" t="s">
        <v>254</v>
      </c>
      <c r="I304" s="186"/>
      <c r="J304" s="112" t="str">
        <f>'YARIŞMA BİLGİLERİ'!$F$21</f>
        <v>Büyük Bayanlar</v>
      </c>
      <c r="K304" s="187" t="str">
        <f t="shared" si="4"/>
        <v>ANKARA-Federasyon Deneme Atletizm Yarışmaları</v>
      </c>
      <c r="L304" s="116" t="e">
        <f>#REF!</f>
        <v>#REF!</v>
      </c>
      <c r="M304" s="116" t="s">
        <v>273</v>
      </c>
    </row>
    <row r="305" spans="1:13" ht="24.75" customHeight="1">
      <c r="A305" s="110">
        <v>693</v>
      </c>
      <c r="B305" s="156" t="s">
        <v>266</v>
      </c>
      <c r="C305" s="158" t="e">
        <f>#REF!</f>
        <v>#REF!</v>
      </c>
      <c r="D305" s="160" t="e">
        <f>#REF!</f>
        <v>#REF!</v>
      </c>
      <c r="E305" s="160" t="e">
        <f>#REF!</f>
        <v>#REF!</v>
      </c>
      <c r="F305" s="161" t="e">
        <f>#REF!</f>
        <v>#REF!</v>
      </c>
      <c r="G305" s="159" t="e">
        <f>#REF!</f>
        <v>#REF!</v>
      </c>
      <c r="H305" s="118" t="s">
        <v>254</v>
      </c>
      <c r="I305" s="186"/>
      <c r="J305" s="112" t="str">
        <f>'YARIŞMA BİLGİLERİ'!$F$21</f>
        <v>Büyük Bayanlar</v>
      </c>
      <c r="K305" s="187" t="str">
        <f t="shared" si="4"/>
        <v>ANKARA-Federasyon Deneme Atletizm Yarışmaları</v>
      </c>
      <c r="L305" s="116" t="e">
        <f>#REF!</f>
        <v>#REF!</v>
      </c>
      <c r="M305" s="116" t="s">
        <v>273</v>
      </c>
    </row>
    <row r="306" spans="1:13" ht="24.75" customHeight="1">
      <c r="A306" s="110">
        <v>694</v>
      </c>
      <c r="B306" s="156" t="s">
        <v>266</v>
      </c>
      <c r="C306" s="158" t="e">
        <f>#REF!</f>
        <v>#REF!</v>
      </c>
      <c r="D306" s="160" t="e">
        <f>#REF!</f>
        <v>#REF!</v>
      </c>
      <c r="E306" s="160" t="e">
        <f>#REF!</f>
        <v>#REF!</v>
      </c>
      <c r="F306" s="161" t="e">
        <f>#REF!</f>
        <v>#REF!</v>
      </c>
      <c r="G306" s="159" t="e">
        <f>#REF!</f>
        <v>#REF!</v>
      </c>
      <c r="H306" s="118" t="s">
        <v>254</v>
      </c>
      <c r="I306" s="186"/>
      <c r="J306" s="112" t="str">
        <f>'YARIŞMA BİLGİLERİ'!$F$21</f>
        <v>Büyük Bayanlar</v>
      </c>
      <c r="K306" s="187" t="str">
        <f t="shared" si="4"/>
        <v>ANKARA-Federasyon Deneme Atletizm Yarışmaları</v>
      </c>
      <c r="L306" s="116" t="e">
        <f>#REF!</f>
        <v>#REF!</v>
      </c>
      <c r="M306" s="116" t="s">
        <v>273</v>
      </c>
    </row>
    <row r="307" spans="1:13" ht="24.75" customHeight="1">
      <c r="A307" s="110">
        <v>695</v>
      </c>
      <c r="B307" s="156" t="s">
        <v>266</v>
      </c>
      <c r="C307" s="158" t="e">
        <f>#REF!</f>
        <v>#REF!</v>
      </c>
      <c r="D307" s="160" t="e">
        <f>#REF!</f>
        <v>#REF!</v>
      </c>
      <c r="E307" s="160" t="e">
        <f>#REF!</f>
        <v>#REF!</v>
      </c>
      <c r="F307" s="161" t="e">
        <f>#REF!</f>
        <v>#REF!</v>
      </c>
      <c r="G307" s="159" t="e">
        <f>#REF!</f>
        <v>#REF!</v>
      </c>
      <c r="H307" s="118" t="s">
        <v>254</v>
      </c>
      <c r="I307" s="186"/>
      <c r="J307" s="112" t="str">
        <f>'YARIŞMA BİLGİLERİ'!$F$21</f>
        <v>Büyük Bayanlar</v>
      </c>
      <c r="K307" s="187" t="str">
        <f t="shared" si="4"/>
        <v>ANKARA-Federasyon Deneme Atletizm Yarışmaları</v>
      </c>
      <c r="L307" s="116" t="e">
        <f>#REF!</f>
        <v>#REF!</v>
      </c>
      <c r="M307" s="116" t="s">
        <v>273</v>
      </c>
    </row>
    <row r="308" spans="1:13" ht="24.75" customHeight="1">
      <c r="A308" s="110">
        <v>696</v>
      </c>
      <c r="B308" s="156" t="s">
        <v>266</v>
      </c>
      <c r="C308" s="158" t="e">
        <f>#REF!</f>
        <v>#REF!</v>
      </c>
      <c r="D308" s="160" t="e">
        <f>#REF!</f>
        <v>#REF!</v>
      </c>
      <c r="E308" s="160" t="e">
        <f>#REF!</f>
        <v>#REF!</v>
      </c>
      <c r="F308" s="161" t="e">
        <f>#REF!</f>
        <v>#REF!</v>
      </c>
      <c r="G308" s="159" t="e">
        <f>#REF!</f>
        <v>#REF!</v>
      </c>
      <c r="H308" s="118" t="s">
        <v>254</v>
      </c>
      <c r="I308" s="186"/>
      <c r="J308" s="112" t="str">
        <f>'YARIŞMA BİLGİLERİ'!$F$21</f>
        <v>Büyük Bayanlar</v>
      </c>
      <c r="K308" s="187" t="str">
        <f t="shared" si="4"/>
        <v>ANKARA-Federasyon Deneme Atletizm Yarışmaları</v>
      </c>
      <c r="L308" s="116" t="e">
        <f>#REF!</f>
        <v>#REF!</v>
      </c>
      <c r="M308" s="116" t="s">
        <v>273</v>
      </c>
    </row>
    <row r="309" spans="1:13" ht="24.75" customHeight="1">
      <c r="A309" s="110">
        <v>697</v>
      </c>
      <c r="B309" s="156" t="s">
        <v>266</v>
      </c>
      <c r="C309" s="158" t="e">
        <f>#REF!</f>
        <v>#REF!</v>
      </c>
      <c r="D309" s="160" t="e">
        <f>#REF!</f>
        <v>#REF!</v>
      </c>
      <c r="E309" s="160" t="e">
        <f>#REF!</f>
        <v>#REF!</v>
      </c>
      <c r="F309" s="161" t="e">
        <f>#REF!</f>
        <v>#REF!</v>
      </c>
      <c r="G309" s="159" t="e">
        <f>#REF!</f>
        <v>#REF!</v>
      </c>
      <c r="H309" s="118" t="s">
        <v>254</v>
      </c>
      <c r="I309" s="186"/>
      <c r="J309" s="112" t="str">
        <f>'YARIŞMA BİLGİLERİ'!$F$21</f>
        <v>Büyük Bayanlar</v>
      </c>
      <c r="K309" s="187" t="str">
        <f t="shared" si="4"/>
        <v>ANKARA-Federasyon Deneme Atletizm Yarışmaları</v>
      </c>
      <c r="L309" s="116" t="e">
        <f>#REF!</f>
        <v>#REF!</v>
      </c>
      <c r="M309" s="116" t="s">
        <v>273</v>
      </c>
    </row>
    <row r="310" spans="1:13" ht="24.75" customHeight="1">
      <c r="A310" s="110">
        <v>698</v>
      </c>
      <c r="B310" s="156" t="s">
        <v>266</v>
      </c>
      <c r="C310" s="158" t="e">
        <f>#REF!</f>
        <v>#REF!</v>
      </c>
      <c r="D310" s="160" t="e">
        <f>#REF!</f>
        <v>#REF!</v>
      </c>
      <c r="E310" s="160" t="e">
        <f>#REF!</f>
        <v>#REF!</v>
      </c>
      <c r="F310" s="161" t="e">
        <f>#REF!</f>
        <v>#REF!</v>
      </c>
      <c r="G310" s="159" t="e">
        <f>#REF!</f>
        <v>#REF!</v>
      </c>
      <c r="H310" s="118" t="s">
        <v>254</v>
      </c>
      <c r="I310" s="186"/>
      <c r="J310" s="112" t="str">
        <f>'YARIŞMA BİLGİLERİ'!$F$21</f>
        <v>Büyük Bayanlar</v>
      </c>
      <c r="K310" s="187" t="str">
        <f t="shared" si="4"/>
        <v>ANKARA-Federasyon Deneme Atletizm Yarışmaları</v>
      </c>
      <c r="L310" s="116" t="e">
        <f>#REF!</f>
        <v>#REF!</v>
      </c>
      <c r="M310" s="116" t="s">
        <v>273</v>
      </c>
    </row>
    <row r="311" spans="1:13" ht="24.75" customHeight="1">
      <c r="A311" s="110">
        <v>699</v>
      </c>
      <c r="B311" s="156" t="s">
        <v>266</v>
      </c>
      <c r="C311" s="158" t="e">
        <f>#REF!</f>
        <v>#REF!</v>
      </c>
      <c r="D311" s="160" t="e">
        <f>#REF!</f>
        <v>#REF!</v>
      </c>
      <c r="E311" s="160" t="e">
        <f>#REF!</f>
        <v>#REF!</v>
      </c>
      <c r="F311" s="161" t="e">
        <f>#REF!</f>
        <v>#REF!</v>
      </c>
      <c r="G311" s="159" t="e">
        <f>#REF!</f>
        <v>#REF!</v>
      </c>
      <c r="H311" s="118" t="s">
        <v>254</v>
      </c>
      <c r="I311" s="186"/>
      <c r="J311" s="112" t="str">
        <f>'YARIŞMA BİLGİLERİ'!$F$21</f>
        <v>Büyük Bayanlar</v>
      </c>
      <c r="K311" s="187" t="str">
        <f t="shared" si="4"/>
        <v>ANKARA-Federasyon Deneme Atletizm Yarışmaları</v>
      </c>
      <c r="L311" s="116" t="e">
        <f>#REF!</f>
        <v>#REF!</v>
      </c>
      <c r="M311" s="116" t="s">
        <v>273</v>
      </c>
    </row>
    <row r="312" spans="1:13" ht="24.75" customHeight="1">
      <c r="A312" s="110">
        <v>700</v>
      </c>
      <c r="B312" s="156" t="s">
        <v>266</v>
      </c>
      <c r="C312" s="158" t="e">
        <f>#REF!</f>
        <v>#REF!</v>
      </c>
      <c r="D312" s="160" t="e">
        <f>#REF!</f>
        <v>#REF!</v>
      </c>
      <c r="E312" s="160" t="e">
        <f>#REF!</f>
        <v>#REF!</v>
      </c>
      <c r="F312" s="161" t="e">
        <f>#REF!</f>
        <v>#REF!</v>
      </c>
      <c r="G312" s="159" t="e">
        <f>#REF!</f>
        <v>#REF!</v>
      </c>
      <c r="H312" s="118" t="s">
        <v>254</v>
      </c>
      <c r="I312" s="186"/>
      <c r="J312" s="112" t="str">
        <f>'YARIŞMA BİLGİLERİ'!$F$21</f>
        <v>Büyük Bayanlar</v>
      </c>
      <c r="K312" s="187" t="str">
        <f t="shared" si="4"/>
        <v>ANKARA-Federasyon Deneme Atletizm Yarışmaları</v>
      </c>
      <c r="L312" s="116" t="e">
        <f>#REF!</f>
        <v>#REF!</v>
      </c>
      <c r="M312" s="116" t="s">
        <v>273</v>
      </c>
    </row>
    <row r="313" spans="1:13" ht="24.75" customHeight="1">
      <c r="A313" s="110">
        <v>701</v>
      </c>
      <c r="B313" s="156" t="s">
        <v>266</v>
      </c>
      <c r="C313" s="158" t="e">
        <f>#REF!</f>
        <v>#REF!</v>
      </c>
      <c r="D313" s="160" t="e">
        <f>#REF!</f>
        <v>#REF!</v>
      </c>
      <c r="E313" s="160" t="e">
        <f>#REF!</f>
        <v>#REF!</v>
      </c>
      <c r="F313" s="161" t="e">
        <f>#REF!</f>
        <v>#REF!</v>
      </c>
      <c r="G313" s="159" t="e">
        <f>#REF!</f>
        <v>#REF!</v>
      </c>
      <c r="H313" s="118" t="s">
        <v>254</v>
      </c>
      <c r="I313" s="186"/>
      <c r="J313" s="112" t="str">
        <f>'YARIŞMA BİLGİLERİ'!$F$21</f>
        <v>Büyük Bayanlar</v>
      </c>
      <c r="K313" s="187" t="str">
        <f t="shared" si="4"/>
        <v>ANKARA-Federasyon Deneme Atletizm Yarışmaları</v>
      </c>
      <c r="L313" s="116" t="e">
        <f>#REF!</f>
        <v>#REF!</v>
      </c>
      <c r="M313" s="116" t="s">
        <v>273</v>
      </c>
    </row>
    <row r="314" spans="1:13" ht="24.75" customHeight="1">
      <c r="A314" s="110">
        <v>702</v>
      </c>
      <c r="B314" s="156" t="s">
        <v>266</v>
      </c>
      <c r="C314" s="158" t="e">
        <f>#REF!</f>
        <v>#REF!</v>
      </c>
      <c r="D314" s="160" t="e">
        <f>#REF!</f>
        <v>#REF!</v>
      </c>
      <c r="E314" s="160" t="e">
        <f>#REF!</f>
        <v>#REF!</v>
      </c>
      <c r="F314" s="161" t="e">
        <f>#REF!</f>
        <v>#REF!</v>
      </c>
      <c r="G314" s="159" t="e">
        <f>#REF!</f>
        <v>#REF!</v>
      </c>
      <c r="H314" s="118" t="s">
        <v>254</v>
      </c>
      <c r="I314" s="186"/>
      <c r="J314" s="112" t="str">
        <f>'YARIŞMA BİLGİLERİ'!$F$21</f>
        <v>Büyük Bayanlar</v>
      </c>
      <c r="K314" s="187" t="str">
        <f t="shared" si="4"/>
        <v>ANKARA-Federasyon Deneme Atletizm Yarışmaları</v>
      </c>
      <c r="L314" s="116" t="e">
        <f>#REF!</f>
        <v>#REF!</v>
      </c>
      <c r="M314" s="116" t="s">
        <v>273</v>
      </c>
    </row>
    <row r="315" spans="1:13" ht="24.75" customHeight="1">
      <c r="A315" s="110">
        <v>737</v>
      </c>
      <c r="B315" s="156" t="s">
        <v>266</v>
      </c>
      <c r="C315" s="158" t="e">
        <f>#REF!</f>
        <v>#REF!</v>
      </c>
      <c r="D315" s="160" t="e">
        <f>#REF!</f>
        <v>#REF!</v>
      </c>
      <c r="E315" s="160" t="e">
        <f>#REF!</f>
        <v>#REF!</v>
      </c>
      <c r="F315" s="161" t="e">
        <f>#REF!</f>
        <v>#REF!</v>
      </c>
      <c r="G315" s="159" t="e">
        <f>#REF!</f>
        <v>#REF!</v>
      </c>
      <c r="H315" s="118" t="s">
        <v>254</v>
      </c>
      <c r="I315" s="186"/>
      <c r="J315" s="112" t="str">
        <f>'YARIŞMA BİLGİLERİ'!$F$21</f>
        <v>Büyük Bayanlar</v>
      </c>
      <c r="K315" s="187" t="str">
        <f t="shared" si="4"/>
        <v>ANKARA-Federasyon Deneme Atletizm Yarışmaları</v>
      </c>
      <c r="L315" s="116" t="e">
        <f>#REF!</f>
        <v>#REF!</v>
      </c>
      <c r="M315" s="116" t="s">
        <v>273</v>
      </c>
    </row>
    <row r="316" spans="1:13" ht="24.75" customHeight="1">
      <c r="A316" s="110">
        <v>738</v>
      </c>
      <c r="B316" s="156" t="s">
        <v>266</v>
      </c>
      <c r="C316" s="158" t="e">
        <f>#REF!</f>
        <v>#REF!</v>
      </c>
      <c r="D316" s="160" t="e">
        <f>#REF!</f>
        <v>#REF!</v>
      </c>
      <c r="E316" s="160" t="e">
        <f>#REF!</f>
        <v>#REF!</v>
      </c>
      <c r="F316" s="161" t="e">
        <f>#REF!</f>
        <v>#REF!</v>
      </c>
      <c r="G316" s="159" t="e">
        <f>#REF!</f>
        <v>#REF!</v>
      </c>
      <c r="H316" s="118" t="s">
        <v>254</v>
      </c>
      <c r="I316" s="186"/>
      <c r="J316" s="112" t="str">
        <f>'YARIŞMA BİLGİLERİ'!$F$21</f>
        <v>Büyük Bayanlar</v>
      </c>
      <c r="K316" s="187" t="str">
        <f t="shared" si="4"/>
        <v>ANKARA-Federasyon Deneme Atletizm Yarışmaları</v>
      </c>
      <c r="L316" s="116" t="e">
        <f>#REF!</f>
        <v>#REF!</v>
      </c>
      <c r="M316" s="116" t="s">
        <v>273</v>
      </c>
    </row>
    <row r="317" spans="1:13" ht="24.75" customHeight="1">
      <c r="A317" s="110">
        <v>739</v>
      </c>
      <c r="B317" s="156" t="s">
        <v>266</v>
      </c>
      <c r="C317" s="158" t="e">
        <f>#REF!</f>
        <v>#REF!</v>
      </c>
      <c r="D317" s="160" t="e">
        <f>#REF!</f>
        <v>#REF!</v>
      </c>
      <c r="E317" s="160" t="e">
        <f>#REF!</f>
        <v>#REF!</v>
      </c>
      <c r="F317" s="161" t="e">
        <f>#REF!</f>
        <v>#REF!</v>
      </c>
      <c r="G317" s="159" t="e">
        <f>#REF!</f>
        <v>#REF!</v>
      </c>
      <c r="H317" s="118" t="s">
        <v>254</v>
      </c>
      <c r="I317" s="186"/>
      <c r="J317" s="112" t="str">
        <f>'YARIŞMA BİLGİLERİ'!$F$21</f>
        <v>Büyük Bayanlar</v>
      </c>
      <c r="K317" s="187" t="str">
        <f t="shared" si="4"/>
        <v>ANKARA-Federasyon Deneme Atletizm Yarışmaları</v>
      </c>
      <c r="L317" s="116" t="e">
        <f>#REF!</f>
        <v>#REF!</v>
      </c>
      <c r="M317" s="116" t="s">
        <v>273</v>
      </c>
    </row>
    <row r="318" spans="1:13" ht="24.75" customHeight="1">
      <c r="A318" s="110">
        <v>740</v>
      </c>
      <c r="B318" s="156" t="s">
        <v>266</v>
      </c>
      <c r="C318" s="158" t="e">
        <f>#REF!</f>
        <v>#REF!</v>
      </c>
      <c r="D318" s="160" t="e">
        <f>#REF!</f>
        <v>#REF!</v>
      </c>
      <c r="E318" s="160" t="e">
        <f>#REF!</f>
        <v>#REF!</v>
      </c>
      <c r="F318" s="161" t="e">
        <f>#REF!</f>
        <v>#REF!</v>
      </c>
      <c r="G318" s="159" t="e">
        <f>#REF!</f>
        <v>#REF!</v>
      </c>
      <c r="H318" s="118" t="s">
        <v>254</v>
      </c>
      <c r="I318" s="186"/>
      <c r="J318" s="112" t="str">
        <f>'YARIŞMA BİLGİLERİ'!$F$21</f>
        <v>Büyük Bayanlar</v>
      </c>
      <c r="K318" s="187" t="str">
        <f t="shared" si="4"/>
        <v>ANKARA-Federasyon Deneme Atletizm Yarışmaları</v>
      </c>
      <c r="L318" s="116" t="e">
        <f>#REF!</f>
        <v>#REF!</v>
      </c>
      <c r="M318" s="116" t="s">
        <v>273</v>
      </c>
    </row>
    <row r="319" spans="1:13" ht="24.75" customHeight="1">
      <c r="A319" s="110">
        <v>741</v>
      </c>
      <c r="B319" s="156" t="s">
        <v>266</v>
      </c>
      <c r="C319" s="158" t="e">
        <f>#REF!</f>
        <v>#REF!</v>
      </c>
      <c r="D319" s="160" t="e">
        <f>#REF!</f>
        <v>#REF!</v>
      </c>
      <c r="E319" s="160" t="e">
        <f>#REF!</f>
        <v>#REF!</v>
      </c>
      <c r="F319" s="161" t="e">
        <f>#REF!</f>
        <v>#REF!</v>
      </c>
      <c r="G319" s="159" t="e">
        <f>#REF!</f>
        <v>#REF!</v>
      </c>
      <c r="H319" s="118" t="s">
        <v>254</v>
      </c>
      <c r="I319" s="186"/>
      <c r="J319" s="112" t="str">
        <f>'YARIŞMA BİLGİLERİ'!$F$21</f>
        <v>Büyük Bayanlar</v>
      </c>
      <c r="K319" s="187" t="str">
        <f t="shared" si="4"/>
        <v>ANKARA-Federasyon Deneme Atletizm Yarışmaları</v>
      </c>
      <c r="L319" s="116" t="e">
        <f>#REF!</f>
        <v>#REF!</v>
      </c>
      <c r="M319" s="116" t="s">
        <v>273</v>
      </c>
    </row>
    <row r="320" spans="1:13" ht="24.75" customHeight="1">
      <c r="A320" s="110">
        <v>742</v>
      </c>
      <c r="B320" s="156" t="s">
        <v>266</v>
      </c>
      <c r="C320" s="158" t="e">
        <f>#REF!</f>
        <v>#REF!</v>
      </c>
      <c r="D320" s="160" t="e">
        <f>#REF!</f>
        <v>#REF!</v>
      </c>
      <c r="E320" s="160" t="e">
        <f>#REF!</f>
        <v>#REF!</v>
      </c>
      <c r="F320" s="161" t="e">
        <f>#REF!</f>
        <v>#REF!</v>
      </c>
      <c r="G320" s="159" t="e">
        <f>#REF!</f>
        <v>#REF!</v>
      </c>
      <c r="H320" s="118" t="s">
        <v>254</v>
      </c>
      <c r="I320" s="186"/>
      <c r="J320" s="112" t="str">
        <f>'YARIŞMA BİLGİLERİ'!$F$21</f>
        <v>Büyük Bayanlar</v>
      </c>
      <c r="K320" s="187" t="str">
        <f t="shared" si="4"/>
        <v>ANKARA-Federasyon Deneme Atletizm Yarışmaları</v>
      </c>
      <c r="L320" s="116" t="e">
        <f>#REF!</f>
        <v>#REF!</v>
      </c>
      <c r="M320" s="116" t="s">
        <v>273</v>
      </c>
    </row>
    <row r="321" spans="1:13" ht="24.75" customHeight="1">
      <c r="A321" s="110">
        <v>743</v>
      </c>
      <c r="B321" s="156" t="s">
        <v>266</v>
      </c>
      <c r="C321" s="158" t="e">
        <f>#REF!</f>
        <v>#REF!</v>
      </c>
      <c r="D321" s="160" t="e">
        <f>#REF!</f>
        <v>#REF!</v>
      </c>
      <c r="E321" s="160" t="e">
        <f>#REF!</f>
        <v>#REF!</v>
      </c>
      <c r="F321" s="161" t="e">
        <f>#REF!</f>
        <v>#REF!</v>
      </c>
      <c r="G321" s="159" t="e">
        <f>#REF!</f>
        <v>#REF!</v>
      </c>
      <c r="H321" s="118" t="s">
        <v>254</v>
      </c>
      <c r="I321" s="186"/>
      <c r="J321" s="112" t="str">
        <f>'YARIŞMA BİLGİLERİ'!$F$21</f>
        <v>Büyük Bayanlar</v>
      </c>
      <c r="K321" s="187" t="str">
        <f t="shared" si="4"/>
        <v>ANKARA-Federasyon Deneme Atletizm Yarışmaları</v>
      </c>
      <c r="L321" s="116" t="e">
        <f>#REF!</f>
        <v>#REF!</v>
      </c>
      <c r="M321" s="116" t="s">
        <v>273</v>
      </c>
    </row>
    <row r="322" spans="1:13" ht="24.75" customHeight="1">
      <c r="A322" s="110">
        <v>744</v>
      </c>
      <c r="B322" s="156" t="s">
        <v>266</v>
      </c>
      <c r="C322" s="158" t="e">
        <f>#REF!</f>
        <v>#REF!</v>
      </c>
      <c r="D322" s="160" t="e">
        <f>#REF!</f>
        <v>#REF!</v>
      </c>
      <c r="E322" s="160" t="e">
        <f>#REF!</f>
        <v>#REF!</v>
      </c>
      <c r="F322" s="161" t="e">
        <f>#REF!</f>
        <v>#REF!</v>
      </c>
      <c r="G322" s="159" t="e">
        <f>#REF!</f>
        <v>#REF!</v>
      </c>
      <c r="H322" s="118" t="s">
        <v>254</v>
      </c>
      <c r="I322" s="186"/>
      <c r="J322" s="112" t="str">
        <f>'YARIŞMA BİLGİLERİ'!$F$21</f>
        <v>Büyük Bayanlar</v>
      </c>
      <c r="K322" s="187" t="str">
        <f t="shared" si="4"/>
        <v>ANKARA-Federasyon Deneme Atletizm Yarışmaları</v>
      </c>
      <c r="L322" s="116" t="e">
        <f>#REF!</f>
        <v>#REF!</v>
      </c>
      <c r="M322" s="116" t="s">
        <v>273</v>
      </c>
    </row>
    <row r="323" spans="1:13" ht="24.75" customHeight="1">
      <c r="A323" s="110">
        <v>745</v>
      </c>
      <c r="B323" s="156" t="s">
        <v>266</v>
      </c>
      <c r="C323" s="158" t="e">
        <f>#REF!</f>
        <v>#REF!</v>
      </c>
      <c r="D323" s="160" t="e">
        <f>#REF!</f>
        <v>#REF!</v>
      </c>
      <c r="E323" s="160" t="e">
        <f>#REF!</f>
        <v>#REF!</v>
      </c>
      <c r="F323" s="161" t="e">
        <f>#REF!</f>
        <v>#REF!</v>
      </c>
      <c r="G323" s="159" t="e">
        <f>#REF!</f>
        <v>#REF!</v>
      </c>
      <c r="H323" s="118" t="s">
        <v>254</v>
      </c>
      <c r="I323" s="186"/>
      <c r="J323" s="112" t="str">
        <f>'YARIŞMA BİLGİLERİ'!$F$21</f>
        <v>Büyük Bayanlar</v>
      </c>
      <c r="K323" s="187" t="str">
        <f aca="true" t="shared" si="5" ref="K323:K386">CONCATENATE(K$1,"-",A$1)</f>
        <v>ANKARA-Federasyon Deneme Atletizm Yarışmaları</v>
      </c>
      <c r="L323" s="116" t="e">
        <f>#REF!</f>
        <v>#REF!</v>
      </c>
      <c r="M323" s="116" t="s">
        <v>273</v>
      </c>
    </row>
    <row r="324" spans="1:13" ht="24.75" customHeight="1">
      <c r="A324" s="110">
        <v>746</v>
      </c>
      <c r="B324" s="156" t="s">
        <v>266</v>
      </c>
      <c r="C324" s="158" t="e">
        <f>#REF!</f>
        <v>#REF!</v>
      </c>
      <c r="D324" s="160" t="e">
        <f>#REF!</f>
        <v>#REF!</v>
      </c>
      <c r="E324" s="160" t="e">
        <f>#REF!</f>
        <v>#REF!</v>
      </c>
      <c r="F324" s="161" t="e">
        <f>#REF!</f>
        <v>#REF!</v>
      </c>
      <c r="G324" s="159" t="e">
        <f>#REF!</f>
        <v>#REF!</v>
      </c>
      <c r="H324" s="118" t="s">
        <v>254</v>
      </c>
      <c r="I324" s="186"/>
      <c r="J324" s="112" t="str">
        <f>'YARIŞMA BİLGİLERİ'!$F$21</f>
        <v>Büyük Bayanlar</v>
      </c>
      <c r="K324" s="187" t="str">
        <f t="shared" si="5"/>
        <v>ANKARA-Federasyon Deneme Atletizm Yarışmaları</v>
      </c>
      <c r="L324" s="116" t="e">
        <f>#REF!</f>
        <v>#REF!</v>
      </c>
      <c r="M324" s="116" t="s">
        <v>273</v>
      </c>
    </row>
    <row r="325" spans="1:13" ht="24.75" customHeight="1">
      <c r="A325" s="110">
        <v>747</v>
      </c>
      <c r="B325" s="156" t="s">
        <v>266</v>
      </c>
      <c r="C325" s="158" t="e">
        <f>#REF!</f>
        <v>#REF!</v>
      </c>
      <c r="D325" s="160" t="e">
        <f>#REF!</f>
        <v>#REF!</v>
      </c>
      <c r="E325" s="160" t="e">
        <f>#REF!</f>
        <v>#REF!</v>
      </c>
      <c r="F325" s="161" t="e">
        <f>#REF!</f>
        <v>#REF!</v>
      </c>
      <c r="G325" s="159" t="e">
        <f>#REF!</f>
        <v>#REF!</v>
      </c>
      <c r="H325" s="118" t="s">
        <v>254</v>
      </c>
      <c r="I325" s="186"/>
      <c r="J325" s="112" t="str">
        <f>'YARIŞMA BİLGİLERİ'!$F$21</f>
        <v>Büyük Bayanlar</v>
      </c>
      <c r="K325" s="187" t="str">
        <f t="shared" si="5"/>
        <v>ANKARA-Federasyon Deneme Atletizm Yarışmaları</v>
      </c>
      <c r="L325" s="116" t="e">
        <f>#REF!</f>
        <v>#REF!</v>
      </c>
      <c r="M325" s="116" t="s">
        <v>273</v>
      </c>
    </row>
    <row r="326" spans="1:13" ht="24.75" customHeight="1">
      <c r="A326" s="110">
        <v>748</v>
      </c>
      <c r="B326" s="156" t="s">
        <v>266</v>
      </c>
      <c r="C326" s="158" t="e">
        <f>#REF!</f>
        <v>#REF!</v>
      </c>
      <c r="D326" s="160" t="e">
        <f>#REF!</f>
        <v>#REF!</v>
      </c>
      <c r="E326" s="160" t="e">
        <f>#REF!</f>
        <v>#REF!</v>
      </c>
      <c r="F326" s="161" t="e">
        <f>#REF!</f>
        <v>#REF!</v>
      </c>
      <c r="G326" s="159" t="e">
        <f>#REF!</f>
        <v>#REF!</v>
      </c>
      <c r="H326" s="118" t="s">
        <v>254</v>
      </c>
      <c r="I326" s="186"/>
      <c r="J326" s="112" t="str">
        <f>'YARIŞMA BİLGİLERİ'!$F$21</f>
        <v>Büyük Bayanlar</v>
      </c>
      <c r="K326" s="187" t="str">
        <f t="shared" si="5"/>
        <v>ANKARA-Federasyon Deneme Atletizm Yarışmaları</v>
      </c>
      <c r="L326" s="116" t="e">
        <f>#REF!</f>
        <v>#REF!</v>
      </c>
      <c r="M326" s="116" t="s">
        <v>273</v>
      </c>
    </row>
    <row r="327" spans="1:13" ht="24.75" customHeight="1">
      <c r="A327" s="110">
        <v>749</v>
      </c>
      <c r="B327" s="156" t="s">
        <v>266</v>
      </c>
      <c r="C327" s="158" t="e">
        <f>#REF!</f>
        <v>#REF!</v>
      </c>
      <c r="D327" s="160" t="e">
        <f>#REF!</f>
        <v>#REF!</v>
      </c>
      <c r="E327" s="160" t="e">
        <f>#REF!</f>
        <v>#REF!</v>
      </c>
      <c r="F327" s="161" t="e">
        <f>#REF!</f>
        <v>#REF!</v>
      </c>
      <c r="G327" s="159" t="e">
        <f>#REF!</f>
        <v>#REF!</v>
      </c>
      <c r="H327" s="118" t="s">
        <v>254</v>
      </c>
      <c r="I327" s="186"/>
      <c r="J327" s="112" t="str">
        <f>'YARIŞMA BİLGİLERİ'!$F$21</f>
        <v>Büyük Bayanlar</v>
      </c>
      <c r="K327" s="187" t="str">
        <f t="shared" si="5"/>
        <v>ANKARA-Federasyon Deneme Atletizm Yarışmaları</v>
      </c>
      <c r="L327" s="116" t="e">
        <f>#REF!</f>
        <v>#REF!</v>
      </c>
      <c r="M327" s="116" t="s">
        <v>273</v>
      </c>
    </row>
    <row r="328" spans="1:13" ht="24.75" customHeight="1">
      <c r="A328" s="110">
        <v>750</v>
      </c>
      <c r="B328" s="156" t="s">
        <v>266</v>
      </c>
      <c r="C328" s="158" t="e">
        <f>#REF!</f>
        <v>#REF!</v>
      </c>
      <c r="D328" s="160" t="e">
        <f>#REF!</f>
        <v>#REF!</v>
      </c>
      <c r="E328" s="160" t="e">
        <f>#REF!</f>
        <v>#REF!</v>
      </c>
      <c r="F328" s="161" t="e">
        <f>#REF!</f>
        <v>#REF!</v>
      </c>
      <c r="G328" s="159" t="e">
        <f>#REF!</f>
        <v>#REF!</v>
      </c>
      <c r="H328" s="118" t="s">
        <v>254</v>
      </c>
      <c r="I328" s="186"/>
      <c r="J328" s="112" t="str">
        <f>'YARIŞMA BİLGİLERİ'!$F$21</f>
        <v>Büyük Bayanlar</v>
      </c>
      <c r="K328" s="187" t="str">
        <f t="shared" si="5"/>
        <v>ANKARA-Federasyon Deneme Atletizm Yarışmaları</v>
      </c>
      <c r="L328" s="116" t="e">
        <f>#REF!</f>
        <v>#REF!</v>
      </c>
      <c r="M328" s="116" t="s">
        <v>273</v>
      </c>
    </row>
    <row r="329" spans="1:13" ht="24.75" customHeight="1">
      <c r="A329" s="110">
        <v>751</v>
      </c>
      <c r="B329" s="156" t="s">
        <v>266</v>
      </c>
      <c r="C329" s="158" t="e">
        <f>#REF!</f>
        <v>#REF!</v>
      </c>
      <c r="D329" s="160" t="e">
        <f>#REF!</f>
        <v>#REF!</v>
      </c>
      <c r="E329" s="160" t="e">
        <f>#REF!</f>
        <v>#REF!</v>
      </c>
      <c r="F329" s="161" t="e">
        <f>#REF!</f>
        <v>#REF!</v>
      </c>
      <c r="G329" s="159" t="e">
        <f>#REF!</f>
        <v>#REF!</v>
      </c>
      <c r="H329" s="118" t="s">
        <v>254</v>
      </c>
      <c r="I329" s="186"/>
      <c r="J329" s="112" t="str">
        <f>'YARIŞMA BİLGİLERİ'!$F$21</f>
        <v>Büyük Bayanlar</v>
      </c>
      <c r="K329" s="187" t="str">
        <f t="shared" si="5"/>
        <v>ANKARA-Federasyon Deneme Atletizm Yarışmaları</v>
      </c>
      <c r="L329" s="116" t="e">
        <f>#REF!</f>
        <v>#REF!</v>
      </c>
      <c r="M329" s="116" t="s">
        <v>273</v>
      </c>
    </row>
    <row r="330" spans="1:13" ht="24.75" customHeight="1">
      <c r="A330" s="110">
        <v>752</v>
      </c>
      <c r="B330" s="156" t="s">
        <v>310</v>
      </c>
      <c r="C330" s="158" t="e">
        <f>#REF!</f>
        <v>#REF!</v>
      </c>
      <c r="D330" s="160" t="e">
        <f>#REF!</f>
        <v>#REF!</v>
      </c>
      <c r="E330" s="160" t="e">
        <f>#REF!</f>
        <v>#REF!</v>
      </c>
      <c r="F330" s="161" t="e">
        <f>#REF!</f>
        <v>#REF!</v>
      </c>
      <c r="G330" s="159" t="e">
        <f>#REF!</f>
        <v>#REF!</v>
      </c>
      <c r="H330" s="118" t="s">
        <v>278</v>
      </c>
      <c r="I330" s="186"/>
      <c r="J330" s="112" t="str">
        <f>'YARIŞMA BİLGİLERİ'!$F$21</f>
        <v>Büyük Bayanlar</v>
      </c>
      <c r="K330" s="187" t="str">
        <f t="shared" si="5"/>
        <v>ANKARA-Federasyon Deneme Atletizm Yarışmaları</v>
      </c>
      <c r="L330" s="116" t="e">
        <f>#REF!</f>
        <v>#REF!</v>
      </c>
      <c r="M330" s="116" t="s">
        <v>273</v>
      </c>
    </row>
    <row r="331" spans="1:13" ht="24.75" customHeight="1">
      <c r="A331" s="110">
        <v>753</v>
      </c>
      <c r="B331" s="156" t="s">
        <v>310</v>
      </c>
      <c r="C331" s="158" t="e">
        <f>#REF!</f>
        <v>#REF!</v>
      </c>
      <c r="D331" s="160" t="e">
        <f>#REF!</f>
        <v>#REF!</v>
      </c>
      <c r="E331" s="160" t="e">
        <f>#REF!</f>
        <v>#REF!</v>
      </c>
      <c r="F331" s="161" t="e">
        <f>#REF!</f>
        <v>#REF!</v>
      </c>
      <c r="G331" s="159" t="e">
        <f>#REF!</f>
        <v>#REF!</v>
      </c>
      <c r="H331" s="118" t="s">
        <v>278</v>
      </c>
      <c r="I331" s="186"/>
      <c r="J331" s="112" t="str">
        <f>'YARIŞMA BİLGİLERİ'!$F$21</f>
        <v>Büyük Bayanlar</v>
      </c>
      <c r="K331" s="187" t="str">
        <f t="shared" si="5"/>
        <v>ANKARA-Federasyon Deneme Atletizm Yarışmaları</v>
      </c>
      <c r="L331" s="116" t="e">
        <f>#REF!</f>
        <v>#REF!</v>
      </c>
      <c r="M331" s="116" t="s">
        <v>273</v>
      </c>
    </row>
    <row r="332" spans="1:13" ht="24.75" customHeight="1">
      <c r="A332" s="110">
        <v>754</v>
      </c>
      <c r="B332" s="156" t="s">
        <v>310</v>
      </c>
      <c r="C332" s="158" t="e">
        <f>#REF!</f>
        <v>#REF!</v>
      </c>
      <c r="D332" s="160" t="e">
        <f>#REF!</f>
        <v>#REF!</v>
      </c>
      <c r="E332" s="160" t="e">
        <f>#REF!</f>
        <v>#REF!</v>
      </c>
      <c r="F332" s="161" t="e">
        <f>#REF!</f>
        <v>#REF!</v>
      </c>
      <c r="G332" s="159" t="e">
        <f>#REF!</f>
        <v>#REF!</v>
      </c>
      <c r="H332" s="118" t="s">
        <v>278</v>
      </c>
      <c r="I332" s="186"/>
      <c r="J332" s="112" t="str">
        <f>'YARIŞMA BİLGİLERİ'!$F$21</f>
        <v>Büyük Bayanlar</v>
      </c>
      <c r="K332" s="187" t="str">
        <f t="shared" si="5"/>
        <v>ANKARA-Federasyon Deneme Atletizm Yarışmaları</v>
      </c>
      <c r="L332" s="116" t="e">
        <f>#REF!</f>
        <v>#REF!</v>
      </c>
      <c r="M332" s="116" t="s">
        <v>273</v>
      </c>
    </row>
    <row r="333" spans="1:13" ht="24.75" customHeight="1">
      <c r="A333" s="110">
        <v>755</v>
      </c>
      <c r="B333" s="156" t="s">
        <v>310</v>
      </c>
      <c r="C333" s="158" t="e">
        <f>#REF!</f>
        <v>#REF!</v>
      </c>
      <c r="D333" s="160" t="e">
        <f>#REF!</f>
        <v>#REF!</v>
      </c>
      <c r="E333" s="160" t="e">
        <f>#REF!</f>
        <v>#REF!</v>
      </c>
      <c r="F333" s="161" t="e">
        <f>#REF!</f>
        <v>#REF!</v>
      </c>
      <c r="G333" s="159" t="e">
        <f>#REF!</f>
        <v>#REF!</v>
      </c>
      <c r="H333" s="118" t="s">
        <v>278</v>
      </c>
      <c r="I333" s="186"/>
      <c r="J333" s="112" t="str">
        <f>'YARIŞMA BİLGİLERİ'!$F$21</f>
        <v>Büyük Bayanlar</v>
      </c>
      <c r="K333" s="187" t="str">
        <f t="shared" si="5"/>
        <v>ANKARA-Federasyon Deneme Atletizm Yarışmaları</v>
      </c>
      <c r="L333" s="116" t="e">
        <f>#REF!</f>
        <v>#REF!</v>
      </c>
      <c r="M333" s="116" t="s">
        <v>273</v>
      </c>
    </row>
    <row r="334" spans="1:13" ht="24.75" customHeight="1">
      <c r="A334" s="110">
        <v>756</v>
      </c>
      <c r="B334" s="156" t="s">
        <v>310</v>
      </c>
      <c r="C334" s="158" t="e">
        <f>#REF!</f>
        <v>#REF!</v>
      </c>
      <c r="D334" s="160" t="e">
        <f>#REF!</f>
        <v>#REF!</v>
      </c>
      <c r="E334" s="160" t="e">
        <f>#REF!</f>
        <v>#REF!</v>
      </c>
      <c r="F334" s="161" t="e">
        <f>#REF!</f>
        <v>#REF!</v>
      </c>
      <c r="G334" s="159" t="e">
        <f>#REF!</f>
        <v>#REF!</v>
      </c>
      <c r="H334" s="118" t="s">
        <v>278</v>
      </c>
      <c r="I334" s="186"/>
      <c r="J334" s="112" t="str">
        <f>'YARIŞMA BİLGİLERİ'!$F$21</f>
        <v>Büyük Bayanlar</v>
      </c>
      <c r="K334" s="187" t="str">
        <f t="shared" si="5"/>
        <v>ANKARA-Federasyon Deneme Atletizm Yarışmaları</v>
      </c>
      <c r="L334" s="116" t="e">
        <f>#REF!</f>
        <v>#REF!</v>
      </c>
      <c r="M334" s="116" t="s">
        <v>273</v>
      </c>
    </row>
    <row r="335" spans="1:13" ht="24.75" customHeight="1">
      <c r="A335" s="110">
        <v>757</v>
      </c>
      <c r="B335" s="156" t="s">
        <v>310</v>
      </c>
      <c r="C335" s="158" t="e">
        <f>#REF!</f>
        <v>#REF!</v>
      </c>
      <c r="D335" s="160" t="e">
        <f>#REF!</f>
        <v>#REF!</v>
      </c>
      <c r="E335" s="160" t="e">
        <f>#REF!</f>
        <v>#REF!</v>
      </c>
      <c r="F335" s="161" t="e">
        <f>#REF!</f>
        <v>#REF!</v>
      </c>
      <c r="G335" s="159" t="e">
        <f>#REF!</f>
        <v>#REF!</v>
      </c>
      <c r="H335" s="118" t="s">
        <v>278</v>
      </c>
      <c r="I335" s="186"/>
      <c r="J335" s="112" t="str">
        <f>'YARIŞMA BİLGİLERİ'!$F$21</f>
        <v>Büyük Bayanlar</v>
      </c>
      <c r="K335" s="187" t="str">
        <f t="shared" si="5"/>
        <v>ANKARA-Federasyon Deneme Atletizm Yarışmaları</v>
      </c>
      <c r="L335" s="116" t="e">
        <f>#REF!</f>
        <v>#REF!</v>
      </c>
      <c r="M335" s="116" t="s">
        <v>273</v>
      </c>
    </row>
    <row r="336" spans="1:13" ht="24.75" customHeight="1">
      <c r="A336" s="110">
        <v>758</v>
      </c>
      <c r="B336" s="156" t="s">
        <v>310</v>
      </c>
      <c r="C336" s="158" t="e">
        <f>#REF!</f>
        <v>#REF!</v>
      </c>
      <c r="D336" s="160" t="e">
        <f>#REF!</f>
        <v>#REF!</v>
      </c>
      <c r="E336" s="160" t="e">
        <f>#REF!</f>
        <v>#REF!</v>
      </c>
      <c r="F336" s="161" t="e">
        <f>#REF!</f>
        <v>#REF!</v>
      </c>
      <c r="G336" s="159" t="e">
        <f>#REF!</f>
        <v>#REF!</v>
      </c>
      <c r="H336" s="118" t="s">
        <v>278</v>
      </c>
      <c r="I336" s="186"/>
      <c r="J336" s="112" t="str">
        <f>'YARIŞMA BİLGİLERİ'!$F$21</f>
        <v>Büyük Bayanlar</v>
      </c>
      <c r="K336" s="187" t="str">
        <f t="shared" si="5"/>
        <v>ANKARA-Federasyon Deneme Atletizm Yarışmaları</v>
      </c>
      <c r="L336" s="116" t="e">
        <f>#REF!</f>
        <v>#REF!</v>
      </c>
      <c r="M336" s="116" t="s">
        <v>273</v>
      </c>
    </row>
    <row r="337" spans="1:13" ht="24.75" customHeight="1">
      <c r="A337" s="110">
        <v>759</v>
      </c>
      <c r="B337" s="156" t="s">
        <v>310</v>
      </c>
      <c r="C337" s="158" t="e">
        <f>#REF!</f>
        <v>#REF!</v>
      </c>
      <c r="D337" s="160" t="e">
        <f>#REF!</f>
        <v>#REF!</v>
      </c>
      <c r="E337" s="160" t="e">
        <f>#REF!</f>
        <v>#REF!</v>
      </c>
      <c r="F337" s="161" t="e">
        <f>#REF!</f>
        <v>#REF!</v>
      </c>
      <c r="G337" s="159" t="e">
        <f>#REF!</f>
        <v>#REF!</v>
      </c>
      <c r="H337" s="118" t="s">
        <v>278</v>
      </c>
      <c r="I337" s="186"/>
      <c r="J337" s="112" t="str">
        <f>'YARIŞMA BİLGİLERİ'!$F$21</f>
        <v>Büyük Bayanlar</v>
      </c>
      <c r="K337" s="187" t="str">
        <f t="shared" si="5"/>
        <v>ANKARA-Federasyon Deneme Atletizm Yarışmaları</v>
      </c>
      <c r="L337" s="116" t="e">
        <f>#REF!</f>
        <v>#REF!</v>
      </c>
      <c r="M337" s="116" t="s">
        <v>273</v>
      </c>
    </row>
    <row r="338" spans="1:13" ht="24.75" customHeight="1">
      <c r="A338" s="110">
        <v>760</v>
      </c>
      <c r="B338" s="156" t="s">
        <v>310</v>
      </c>
      <c r="C338" s="158" t="e">
        <f>#REF!</f>
        <v>#REF!</v>
      </c>
      <c r="D338" s="160" t="e">
        <f>#REF!</f>
        <v>#REF!</v>
      </c>
      <c r="E338" s="160" t="e">
        <f>#REF!</f>
        <v>#REF!</v>
      </c>
      <c r="F338" s="161" t="e">
        <f>#REF!</f>
        <v>#REF!</v>
      </c>
      <c r="G338" s="159" t="e">
        <f>#REF!</f>
        <v>#REF!</v>
      </c>
      <c r="H338" s="118" t="s">
        <v>278</v>
      </c>
      <c r="I338" s="186"/>
      <c r="J338" s="112" t="str">
        <f>'YARIŞMA BİLGİLERİ'!$F$21</f>
        <v>Büyük Bayanlar</v>
      </c>
      <c r="K338" s="187" t="str">
        <f t="shared" si="5"/>
        <v>ANKARA-Federasyon Deneme Atletizm Yarışmaları</v>
      </c>
      <c r="L338" s="116" t="e">
        <f>#REF!</f>
        <v>#REF!</v>
      </c>
      <c r="M338" s="116" t="s">
        <v>273</v>
      </c>
    </row>
    <row r="339" spans="1:13" ht="24.75" customHeight="1">
      <c r="A339" s="110">
        <v>761</v>
      </c>
      <c r="B339" s="156" t="s">
        <v>310</v>
      </c>
      <c r="C339" s="158" t="e">
        <f>#REF!</f>
        <v>#REF!</v>
      </c>
      <c r="D339" s="160" t="e">
        <f>#REF!</f>
        <v>#REF!</v>
      </c>
      <c r="E339" s="160" t="e">
        <f>#REF!</f>
        <v>#REF!</v>
      </c>
      <c r="F339" s="161" t="e">
        <f>#REF!</f>
        <v>#REF!</v>
      </c>
      <c r="G339" s="159" t="e">
        <f>#REF!</f>
        <v>#REF!</v>
      </c>
      <c r="H339" s="118" t="s">
        <v>278</v>
      </c>
      <c r="I339" s="186"/>
      <c r="J339" s="112" t="str">
        <f>'YARIŞMA BİLGİLERİ'!$F$21</f>
        <v>Büyük Bayanlar</v>
      </c>
      <c r="K339" s="187" t="str">
        <f t="shared" si="5"/>
        <v>ANKARA-Federasyon Deneme Atletizm Yarışmaları</v>
      </c>
      <c r="L339" s="116" t="e">
        <f>#REF!</f>
        <v>#REF!</v>
      </c>
      <c r="M339" s="116" t="s">
        <v>273</v>
      </c>
    </row>
    <row r="340" spans="1:13" ht="24.75" customHeight="1">
      <c r="A340" s="110">
        <v>762</v>
      </c>
      <c r="B340" s="156" t="s">
        <v>310</v>
      </c>
      <c r="C340" s="158" t="e">
        <f>#REF!</f>
        <v>#REF!</v>
      </c>
      <c r="D340" s="160" t="e">
        <f>#REF!</f>
        <v>#REF!</v>
      </c>
      <c r="E340" s="160" t="e">
        <f>#REF!</f>
        <v>#REF!</v>
      </c>
      <c r="F340" s="161" t="e">
        <f>#REF!</f>
        <v>#REF!</v>
      </c>
      <c r="G340" s="159" t="e">
        <f>#REF!</f>
        <v>#REF!</v>
      </c>
      <c r="H340" s="118" t="s">
        <v>278</v>
      </c>
      <c r="I340" s="186"/>
      <c r="J340" s="112" t="str">
        <f>'YARIŞMA BİLGİLERİ'!$F$21</f>
        <v>Büyük Bayanlar</v>
      </c>
      <c r="K340" s="187" t="str">
        <f t="shared" si="5"/>
        <v>ANKARA-Federasyon Deneme Atletizm Yarışmaları</v>
      </c>
      <c r="L340" s="116" t="e">
        <f>#REF!</f>
        <v>#REF!</v>
      </c>
      <c r="M340" s="116" t="s">
        <v>273</v>
      </c>
    </row>
    <row r="341" spans="1:13" ht="24.75" customHeight="1">
      <c r="A341" s="110">
        <v>763</v>
      </c>
      <c r="B341" s="156" t="s">
        <v>310</v>
      </c>
      <c r="C341" s="158" t="e">
        <f>#REF!</f>
        <v>#REF!</v>
      </c>
      <c r="D341" s="160" t="e">
        <f>#REF!</f>
        <v>#REF!</v>
      </c>
      <c r="E341" s="160" t="e">
        <f>#REF!</f>
        <v>#REF!</v>
      </c>
      <c r="F341" s="161" t="e">
        <f>#REF!</f>
        <v>#REF!</v>
      </c>
      <c r="G341" s="159" t="e">
        <f>#REF!</f>
        <v>#REF!</v>
      </c>
      <c r="H341" s="118" t="s">
        <v>278</v>
      </c>
      <c r="I341" s="186"/>
      <c r="J341" s="112" t="str">
        <f>'YARIŞMA BİLGİLERİ'!$F$21</f>
        <v>Büyük Bayanlar</v>
      </c>
      <c r="K341" s="187" t="str">
        <f t="shared" si="5"/>
        <v>ANKARA-Federasyon Deneme Atletizm Yarışmaları</v>
      </c>
      <c r="L341" s="116" t="e">
        <f>#REF!</f>
        <v>#REF!</v>
      </c>
      <c r="M341" s="116" t="s">
        <v>273</v>
      </c>
    </row>
    <row r="342" spans="1:13" ht="24.75" customHeight="1">
      <c r="A342" s="110">
        <v>764</v>
      </c>
      <c r="B342" s="156" t="s">
        <v>310</v>
      </c>
      <c r="C342" s="158" t="e">
        <f>#REF!</f>
        <v>#REF!</v>
      </c>
      <c r="D342" s="160" t="e">
        <f>#REF!</f>
        <v>#REF!</v>
      </c>
      <c r="E342" s="160" t="e">
        <f>#REF!</f>
        <v>#REF!</v>
      </c>
      <c r="F342" s="161" t="e">
        <f>#REF!</f>
        <v>#REF!</v>
      </c>
      <c r="G342" s="159" t="e">
        <f>#REF!</f>
        <v>#REF!</v>
      </c>
      <c r="H342" s="118" t="s">
        <v>278</v>
      </c>
      <c r="I342" s="186"/>
      <c r="J342" s="112" t="str">
        <f>'YARIŞMA BİLGİLERİ'!$F$21</f>
        <v>Büyük Bayanlar</v>
      </c>
      <c r="K342" s="187" t="str">
        <f t="shared" si="5"/>
        <v>ANKARA-Federasyon Deneme Atletizm Yarışmaları</v>
      </c>
      <c r="L342" s="116" t="e">
        <f>#REF!</f>
        <v>#REF!</v>
      </c>
      <c r="M342" s="116" t="s">
        <v>273</v>
      </c>
    </row>
    <row r="343" spans="1:13" ht="24.75" customHeight="1">
      <c r="A343" s="110">
        <v>771</v>
      </c>
      <c r="B343" s="156" t="s">
        <v>310</v>
      </c>
      <c r="C343" s="158" t="e">
        <f>#REF!</f>
        <v>#REF!</v>
      </c>
      <c r="D343" s="160" t="e">
        <f>#REF!</f>
        <v>#REF!</v>
      </c>
      <c r="E343" s="160" t="e">
        <f>#REF!</f>
        <v>#REF!</v>
      </c>
      <c r="F343" s="161" t="e">
        <f>#REF!</f>
        <v>#REF!</v>
      </c>
      <c r="G343" s="159" t="e">
        <f>#REF!</f>
        <v>#REF!</v>
      </c>
      <c r="H343" s="118" t="s">
        <v>278</v>
      </c>
      <c r="I343" s="186"/>
      <c r="J343" s="112" t="str">
        <f>'YARIŞMA BİLGİLERİ'!$F$21</f>
        <v>Büyük Bayanlar</v>
      </c>
      <c r="K343" s="187" t="str">
        <f t="shared" si="5"/>
        <v>ANKARA-Federasyon Deneme Atletizm Yarışmaları</v>
      </c>
      <c r="L343" s="116" t="e">
        <f>#REF!</f>
        <v>#REF!</v>
      </c>
      <c r="M343" s="116" t="s">
        <v>273</v>
      </c>
    </row>
    <row r="344" spans="1:13" ht="24.75" customHeight="1">
      <c r="A344" s="110">
        <v>772</v>
      </c>
      <c r="B344" s="156" t="s">
        <v>310</v>
      </c>
      <c r="C344" s="158" t="e">
        <f>#REF!</f>
        <v>#REF!</v>
      </c>
      <c r="D344" s="160" t="e">
        <f>#REF!</f>
        <v>#REF!</v>
      </c>
      <c r="E344" s="160" t="e">
        <f>#REF!</f>
        <v>#REF!</v>
      </c>
      <c r="F344" s="161" t="e">
        <f>#REF!</f>
        <v>#REF!</v>
      </c>
      <c r="G344" s="159" t="e">
        <f>#REF!</f>
        <v>#REF!</v>
      </c>
      <c r="H344" s="118" t="s">
        <v>278</v>
      </c>
      <c r="I344" s="186"/>
      <c r="J344" s="112" t="str">
        <f>'YARIŞMA BİLGİLERİ'!$F$21</f>
        <v>Büyük Bayanlar</v>
      </c>
      <c r="K344" s="187" t="str">
        <f t="shared" si="5"/>
        <v>ANKARA-Federasyon Deneme Atletizm Yarışmaları</v>
      </c>
      <c r="L344" s="116" t="e">
        <f>#REF!</f>
        <v>#REF!</v>
      </c>
      <c r="M344" s="116" t="s">
        <v>273</v>
      </c>
    </row>
    <row r="345" spans="1:13" ht="24.75" customHeight="1">
      <c r="A345" s="110">
        <v>773</v>
      </c>
      <c r="B345" s="156" t="s">
        <v>310</v>
      </c>
      <c r="C345" s="158" t="e">
        <f>#REF!</f>
        <v>#REF!</v>
      </c>
      <c r="D345" s="160" t="e">
        <f>#REF!</f>
        <v>#REF!</v>
      </c>
      <c r="E345" s="160" t="e">
        <f>#REF!</f>
        <v>#REF!</v>
      </c>
      <c r="F345" s="161" t="e">
        <f>#REF!</f>
        <v>#REF!</v>
      </c>
      <c r="G345" s="159" t="e">
        <f>#REF!</f>
        <v>#REF!</v>
      </c>
      <c r="H345" s="118" t="s">
        <v>278</v>
      </c>
      <c r="I345" s="186"/>
      <c r="J345" s="112" t="str">
        <f>'YARIŞMA BİLGİLERİ'!$F$21</f>
        <v>Büyük Bayanlar</v>
      </c>
      <c r="K345" s="187" t="str">
        <f t="shared" si="5"/>
        <v>ANKARA-Federasyon Deneme Atletizm Yarışmaları</v>
      </c>
      <c r="L345" s="116" t="e">
        <f>#REF!</f>
        <v>#REF!</v>
      </c>
      <c r="M345" s="116" t="s">
        <v>273</v>
      </c>
    </row>
    <row r="346" spans="1:13" ht="24.75" customHeight="1">
      <c r="A346" s="110">
        <v>774</v>
      </c>
      <c r="B346" s="156" t="s">
        <v>310</v>
      </c>
      <c r="C346" s="158" t="e">
        <f>#REF!</f>
        <v>#REF!</v>
      </c>
      <c r="D346" s="160" t="e">
        <f>#REF!</f>
        <v>#REF!</v>
      </c>
      <c r="E346" s="160" t="e">
        <f>#REF!</f>
        <v>#REF!</v>
      </c>
      <c r="F346" s="161" t="e">
        <f>#REF!</f>
        <v>#REF!</v>
      </c>
      <c r="G346" s="159" t="e">
        <f>#REF!</f>
        <v>#REF!</v>
      </c>
      <c r="H346" s="118" t="s">
        <v>278</v>
      </c>
      <c r="I346" s="186"/>
      <c r="J346" s="112" t="str">
        <f>'YARIŞMA BİLGİLERİ'!$F$21</f>
        <v>Büyük Bayanlar</v>
      </c>
      <c r="K346" s="187" t="str">
        <f t="shared" si="5"/>
        <v>ANKARA-Federasyon Deneme Atletizm Yarışmaları</v>
      </c>
      <c r="L346" s="116" t="e">
        <f>#REF!</f>
        <v>#REF!</v>
      </c>
      <c r="M346" s="116" t="s">
        <v>273</v>
      </c>
    </row>
    <row r="347" spans="1:13" ht="24.75" customHeight="1">
      <c r="A347" s="110">
        <v>775</v>
      </c>
      <c r="B347" s="156" t="s">
        <v>310</v>
      </c>
      <c r="C347" s="158" t="e">
        <f>#REF!</f>
        <v>#REF!</v>
      </c>
      <c r="D347" s="160" t="e">
        <f>#REF!</f>
        <v>#REF!</v>
      </c>
      <c r="E347" s="160" t="e">
        <f>#REF!</f>
        <v>#REF!</v>
      </c>
      <c r="F347" s="161" t="e">
        <f>#REF!</f>
        <v>#REF!</v>
      </c>
      <c r="G347" s="159" t="e">
        <f>#REF!</f>
        <v>#REF!</v>
      </c>
      <c r="H347" s="118" t="s">
        <v>278</v>
      </c>
      <c r="I347" s="186"/>
      <c r="J347" s="112" t="str">
        <f>'YARIŞMA BİLGİLERİ'!$F$21</f>
        <v>Büyük Bayanlar</v>
      </c>
      <c r="K347" s="187" t="str">
        <f t="shared" si="5"/>
        <v>ANKARA-Federasyon Deneme Atletizm Yarışmaları</v>
      </c>
      <c r="L347" s="116" t="e">
        <f>#REF!</f>
        <v>#REF!</v>
      </c>
      <c r="M347" s="116" t="s">
        <v>273</v>
      </c>
    </row>
    <row r="348" spans="1:13" ht="24.75" customHeight="1">
      <c r="A348" s="110">
        <v>776</v>
      </c>
      <c r="B348" s="156" t="s">
        <v>310</v>
      </c>
      <c r="C348" s="158" t="e">
        <f>#REF!</f>
        <v>#REF!</v>
      </c>
      <c r="D348" s="160" t="e">
        <f>#REF!</f>
        <v>#REF!</v>
      </c>
      <c r="E348" s="160" t="e">
        <f>#REF!</f>
        <v>#REF!</v>
      </c>
      <c r="F348" s="161" t="e">
        <f>#REF!</f>
        <v>#REF!</v>
      </c>
      <c r="G348" s="159" t="e">
        <f>#REF!</f>
        <v>#REF!</v>
      </c>
      <c r="H348" s="118" t="s">
        <v>278</v>
      </c>
      <c r="I348" s="186"/>
      <c r="J348" s="112" t="str">
        <f>'YARIŞMA BİLGİLERİ'!$F$21</f>
        <v>Büyük Bayanlar</v>
      </c>
      <c r="K348" s="187" t="str">
        <f t="shared" si="5"/>
        <v>ANKARA-Federasyon Deneme Atletizm Yarışmaları</v>
      </c>
      <c r="L348" s="116" t="e">
        <f>#REF!</f>
        <v>#REF!</v>
      </c>
      <c r="M348" s="116" t="s">
        <v>273</v>
      </c>
    </row>
    <row r="349" spans="1:13" ht="24.75" customHeight="1">
      <c r="A349" s="110">
        <v>777</v>
      </c>
      <c r="B349" s="156" t="s">
        <v>310</v>
      </c>
      <c r="C349" s="158" t="e">
        <f>#REF!</f>
        <v>#REF!</v>
      </c>
      <c r="D349" s="160" t="e">
        <f>#REF!</f>
        <v>#REF!</v>
      </c>
      <c r="E349" s="160" t="e">
        <f>#REF!</f>
        <v>#REF!</v>
      </c>
      <c r="F349" s="161" t="e">
        <f>#REF!</f>
        <v>#REF!</v>
      </c>
      <c r="G349" s="159" t="e">
        <f>#REF!</f>
        <v>#REF!</v>
      </c>
      <c r="H349" s="118" t="s">
        <v>278</v>
      </c>
      <c r="I349" s="186"/>
      <c r="J349" s="112" t="str">
        <f>'YARIŞMA BİLGİLERİ'!$F$21</f>
        <v>Büyük Bayanlar</v>
      </c>
      <c r="K349" s="187" t="str">
        <f t="shared" si="5"/>
        <v>ANKARA-Federasyon Deneme Atletizm Yarışmaları</v>
      </c>
      <c r="L349" s="116" t="e">
        <f>#REF!</f>
        <v>#REF!</v>
      </c>
      <c r="M349" s="116" t="s">
        <v>273</v>
      </c>
    </row>
    <row r="350" spans="1:13" ht="24.75" customHeight="1">
      <c r="A350" s="110">
        <v>778</v>
      </c>
      <c r="B350" s="156" t="s">
        <v>310</v>
      </c>
      <c r="C350" s="158" t="e">
        <f>#REF!</f>
        <v>#REF!</v>
      </c>
      <c r="D350" s="160" t="e">
        <f>#REF!</f>
        <v>#REF!</v>
      </c>
      <c r="E350" s="160" t="e">
        <f>#REF!</f>
        <v>#REF!</v>
      </c>
      <c r="F350" s="161" t="e">
        <f>#REF!</f>
        <v>#REF!</v>
      </c>
      <c r="G350" s="159" t="e">
        <f>#REF!</f>
        <v>#REF!</v>
      </c>
      <c r="H350" s="118" t="s">
        <v>278</v>
      </c>
      <c r="I350" s="186"/>
      <c r="J350" s="112" t="str">
        <f>'YARIŞMA BİLGİLERİ'!$F$21</f>
        <v>Büyük Bayanlar</v>
      </c>
      <c r="K350" s="187" t="str">
        <f t="shared" si="5"/>
        <v>ANKARA-Federasyon Deneme Atletizm Yarışmaları</v>
      </c>
      <c r="L350" s="116" t="e">
        <f>#REF!</f>
        <v>#REF!</v>
      </c>
      <c r="M350" s="116" t="s">
        <v>273</v>
      </c>
    </row>
    <row r="351" spans="1:13" ht="24.75" customHeight="1">
      <c r="A351" s="110">
        <v>779</v>
      </c>
      <c r="B351" s="156" t="s">
        <v>310</v>
      </c>
      <c r="C351" s="158" t="e">
        <f>#REF!</f>
        <v>#REF!</v>
      </c>
      <c r="D351" s="160" t="e">
        <f>#REF!</f>
        <v>#REF!</v>
      </c>
      <c r="E351" s="160" t="e">
        <f>#REF!</f>
        <v>#REF!</v>
      </c>
      <c r="F351" s="161" t="e">
        <f>#REF!</f>
        <v>#REF!</v>
      </c>
      <c r="G351" s="159" t="e">
        <f>#REF!</f>
        <v>#REF!</v>
      </c>
      <c r="H351" s="118" t="s">
        <v>278</v>
      </c>
      <c r="I351" s="186"/>
      <c r="J351" s="112" t="str">
        <f>'YARIŞMA BİLGİLERİ'!$F$21</f>
        <v>Büyük Bayanlar</v>
      </c>
      <c r="K351" s="187" t="str">
        <f t="shared" si="5"/>
        <v>ANKARA-Federasyon Deneme Atletizm Yarışmaları</v>
      </c>
      <c r="L351" s="116" t="e">
        <f>#REF!</f>
        <v>#REF!</v>
      </c>
      <c r="M351" s="116" t="s">
        <v>273</v>
      </c>
    </row>
    <row r="352" spans="1:13" ht="24.75" customHeight="1">
      <c r="A352" s="110">
        <v>780</v>
      </c>
      <c r="B352" s="156" t="s">
        <v>310</v>
      </c>
      <c r="C352" s="158" t="e">
        <f>#REF!</f>
        <v>#REF!</v>
      </c>
      <c r="D352" s="160" t="e">
        <f>#REF!</f>
        <v>#REF!</v>
      </c>
      <c r="E352" s="160" t="e">
        <f>#REF!</f>
        <v>#REF!</v>
      </c>
      <c r="F352" s="161" t="e">
        <f>#REF!</f>
        <v>#REF!</v>
      </c>
      <c r="G352" s="159" t="e">
        <f>#REF!</f>
        <v>#REF!</v>
      </c>
      <c r="H352" s="118" t="s">
        <v>278</v>
      </c>
      <c r="I352" s="186"/>
      <c r="J352" s="112" t="str">
        <f>'YARIŞMA BİLGİLERİ'!$F$21</f>
        <v>Büyük Bayanlar</v>
      </c>
      <c r="K352" s="187" t="str">
        <f t="shared" si="5"/>
        <v>ANKARA-Federasyon Deneme Atletizm Yarışmaları</v>
      </c>
      <c r="L352" s="116" t="e">
        <f>#REF!</f>
        <v>#REF!</v>
      </c>
      <c r="M352" s="116" t="s">
        <v>273</v>
      </c>
    </row>
    <row r="353" spans="1:13" ht="24.75" customHeight="1">
      <c r="A353" s="110">
        <v>781</v>
      </c>
      <c r="B353" s="156" t="s">
        <v>310</v>
      </c>
      <c r="C353" s="158" t="e">
        <f>#REF!</f>
        <v>#REF!</v>
      </c>
      <c r="D353" s="160" t="e">
        <f>#REF!</f>
        <v>#REF!</v>
      </c>
      <c r="E353" s="160" t="e">
        <f>#REF!</f>
        <v>#REF!</v>
      </c>
      <c r="F353" s="161" t="e">
        <f>#REF!</f>
        <v>#REF!</v>
      </c>
      <c r="G353" s="159" t="e">
        <f>#REF!</f>
        <v>#REF!</v>
      </c>
      <c r="H353" s="118" t="s">
        <v>278</v>
      </c>
      <c r="I353" s="186"/>
      <c r="J353" s="112" t="str">
        <f>'YARIŞMA BİLGİLERİ'!$F$21</f>
        <v>Büyük Bayanlar</v>
      </c>
      <c r="K353" s="187" t="str">
        <f t="shared" si="5"/>
        <v>ANKARA-Federasyon Deneme Atletizm Yarışmaları</v>
      </c>
      <c r="L353" s="116" t="e">
        <f>#REF!</f>
        <v>#REF!</v>
      </c>
      <c r="M353" s="116" t="s">
        <v>273</v>
      </c>
    </row>
    <row r="354" spans="1:13" ht="24.75" customHeight="1">
      <c r="A354" s="110">
        <v>782</v>
      </c>
      <c r="B354" s="156" t="s">
        <v>310</v>
      </c>
      <c r="C354" s="158" t="e">
        <f>#REF!</f>
        <v>#REF!</v>
      </c>
      <c r="D354" s="160" t="e">
        <f>#REF!</f>
        <v>#REF!</v>
      </c>
      <c r="E354" s="160" t="e">
        <f>#REF!</f>
        <v>#REF!</v>
      </c>
      <c r="F354" s="161" t="e">
        <f>#REF!</f>
        <v>#REF!</v>
      </c>
      <c r="G354" s="159" t="e">
        <f>#REF!</f>
        <v>#REF!</v>
      </c>
      <c r="H354" s="118" t="s">
        <v>278</v>
      </c>
      <c r="I354" s="186"/>
      <c r="J354" s="112" t="str">
        <f>'YARIŞMA BİLGİLERİ'!$F$21</f>
        <v>Büyük Bayanlar</v>
      </c>
      <c r="K354" s="187" t="str">
        <f t="shared" si="5"/>
        <v>ANKARA-Federasyon Deneme Atletizm Yarışmaları</v>
      </c>
      <c r="L354" s="116" t="e">
        <f>#REF!</f>
        <v>#REF!</v>
      </c>
      <c r="M354" s="116" t="s">
        <v>273</v>
      </c>
    </row>
    <row r="355" spans="1:13" ht="24.75" customHeight="1">
      <c r="A355" s="110">
        <v>783</v>
      </c>
      <c r="B355" s="156" t="s">
        <v>310</v>
      </c>
      <c r="C355" s="158" t="e">
        <f>#REF!</f>
        <v>#REF!</v>
      </c>
      <c r="D355" s="160" t="e">
        <f>#REF!</f>
        <v>#REF!</v>
      </c>
      <c r="E355" s="160" t="e">
        <f>#REF!</f>
        <v>#REF!</v>
      </c>
      <c r="F355" s="161" t="e">
        <f>#REF!</f>
        <v>#REF!</v>
      </c>
      <c r="G355" s="159" t="e">
        <f>#REF!</f>
        <v>#REF!</v>
      </c>
      <c r="H355" s="118" t="s">
        <v>278</v>
      </c>
      <c r="I355" s="186"/>
      <c r="J355" s="112" t="str">
        <f>'YARIŞMA BİLGİLERİ'!$F$21</f>
        <v>Büyük Bayanlar</v>
      </c>
      <c r="K355" s="187" t="str">
        <f t="shared" si="5"/>
        <v>ANKARA-Federasyon Deneme Atletizm Yarışmaları</v>
      </c>
      <c r="L355" s="116" t="e">
        <f>#REF!</f>
        <v>#REF!</v>
      </c>
      <c r="M355" s="116" t="s">
        <v>273</v>
      </c>
    </row>
    <row r="356" spans="1:13" ht="24.75" customHeight="1">
      <c r="A356" s="110">
        <v>784</v>
      </c>
      <c r="B356" s="156" t="s">
        <v>310</v>
      </c>
      <c r="C356" s="158" t="e">
        <f>#REF!</f>
        <v>#REF!</v>
      </c>
      <c r="D356" s="160" t="e">
        <f>#REF!</f>
        <v>#REF!</v>
      </c>
      <c r="E356" s="160" t="e">
        <f>#REF!</f>
        <v>#REF!</v>
      </c>
      <c r="F356" s="161" t="e">
        <f>#REF!</f>
        <v>#REF!</v>
      </c>
      <c r="G356" s="159" t="e">
        <f>#REF!</f>
        <v>#REF!</v>
      </c>
      <c r="H356" s="118" t="s">
        <v>278</v>
      </c>
      <c r="I356" s="186"/>
      <c r="J356" s="112" t="str">
        <f>'YARIŞMA BİLGİLERİ'!$F$21</f>
        <v>Büyük Bayanlar</v>
      </c>
      <c r="K356" s="187" t="str">
        <f t="shared" si="5"/>
        <v>ANKARA-Federasyon Deneme Atletizm Yarışmaları</v>
      </c>
      <c r="L356" s="116" t="e">
        <f>#REF!</f>
        <v>#REF!</v>
      </c>
      <c r="M356" s="116" t="s">
        <v>273</v>
      </c>
    </row>
    <row r="357" spans="1:13" ht="24.75" customHeight="1">
      <c r="A357" s="110">
        <v>785</v>
      </c>
      <c r="B357" s="156" t="s">
        <v>310</v>
      </c>
      <c r="C357" s="158" t="e">
        <f>#REF!</f>
        <v>#REF!</v>
      </c>
      <c r="D357" s="160" t="e">
        <f>#REF!</f>
        <v>#REF!</v>
      </c>
      <c r="E357" s="160" t="e">
        <f>#REF!</f>
        <v>#REF!</v>
      </c>
      <c r="F357" s="161" t="e">
        <f>#REF!</f>
        <v>#REF!</v>
      </c>
      <c r="G357" s="159" t="e">
        <f>#REF!</f>
        <v>#REF!</v>
      </c>
      <c r="H357" s="118" t="s">
        <v>278</v>
      </c>
      <c r="I357" s="186"/>
      <c r="J357" s="112" t="str">
        <f>'YARIŞMA BİLGİLERİ'!$F$21</f>
        <v>Büyük Bayanlar</v>
      </c>
      <c r="K357" s="187" t="str">
        <f t="shared" si="5"/>
        <v>ANKARA-Federasyon Deneme Atletizm Yarışmaları</v>
      </c>
      <c r="L357" s="116" t="e">
        <f>#REF!</f>
        <v>#REF!</v>
      </c>
      <c r="M357" s="116" t="s">
        <v>273</v>
      </c>
    </row>
    <row r="358" spans="1:13" ht="57.75" customHeight="1">
      <c r="A358" s="110">
        <v>786</v>
      </c>
      <c r="B358" s="120" t="s">
        <v>309</v>
      </c>
      <c r="C358" s="111" t="e">
        <f>#REF!</f>
        <v>#REF!</v>
      </c>
      <c r="D358" s="115" t="e">
        <f>#REF!</f>
        <v>#REF!</v>
      </c>
      <c r="E358" s="115" t="e">
        <f>#REF!</f>
        <v>#REF!</v>
      </c>
      <c r="F358" s="147" t="e">
        <f>#REF!</f>
        <v>#REF!</v>
      </c>
      <c r="G358" s="118" t="e">
        <f>#REF!</f>
        <v>#REF!</v>
      </c>
      <c r="H358" s="118" t="s">
        <v>309</v>
      </c>
      <c r="I358" s="118"/>
      <c r="J358" s="112" t="str">
        <f>'YARIŞMA BİLGİLERİ'!$F$21</f>
        <v>Büyük Bayanlar</v>
      </c>
      <c r="K358" s="115" t="str">
        <f t="shared" si="5"/>
        <v>ANKARA-Federasyon Deneme Atletizm Yarışmaları</v>
      </c>
      <c r="L358" s="116" t="e">
        <f>#REF!</f>
        <v>#REF!</v>
      </c>
      <c r="M358" s="116" t="s">
        <v>273</v>
      </c>
    </row>
    <row r="359" spans="1:13" ht="57.75" customHeight="1">
      <c r="A359" s="110">
        <v>787</v>
      </c>
      <c r="B359" s="120" t="s">
        <v>309</v>
      </c>
      <c r="C359" s="111" t="e">
        <f>#REF!</f>
        <v>#REF!</v>
      </c>
      <c r="D359" s="115" t="e">
        <f>#REF!</f>
        <v>#REF!</v>
      </c>
      <c r="E359" s="115" t="e">
        <f>#REF!</f>
        <v>#REF!</v>
      </c>
      <c r="F359" s="147" t="e">
        <f>#REF!</f>
        <v>#REF!</v>
      </c>
      <c r="G359" s="118" t="e">
        <f>#REF!</f>
        <v>#REF!</v>
      </c>
      <c r="H359" s="118" t="s">
        <v>309</v>
      </c>
      <c r="I359" s="118"/>
      <c r="J359" s="112" t="str">
        <f>'YARIŞMA BİLGİLERİ'!$F$21</f>
        <v>Büyük Bayanlar</v>
      </c>
      <c r="K359" s="115" t="str">
        <f t="shared" si="5"/>
        <v>ANKARA-Federasyon Deneme Atletizm Yarışmaları</v>
      </c>
      <c r="L359" s="116" t="e">
        <f>#REF!</f>
        <v>#REF!</v>
      </c>
      <c r="M359" s="116" t="s">
        <v>273</v>
      </c>
    </row>
    <row r="360" spans="1:13" ht="57.75" customHeight="1">
      <c r="A360" s="110">
        <v>788</v>
      </c>
      <c r="B360" s="120" t="s">
        <v>309</v>
      </c>
      <c r="C360" s="111" t="e">
        <f>#REF!</f>
        <v>#REF!</v>
      </c>
      <c r="D360" s="115" t="e">
        <f>#REF!</f>
        <v>#REF!</v>
      </c>
      <c r="E360" s="115" t="e">
        <f>#REF!</f>
        <v>#REF!</v>
      </c>
      <c r="F360" s="147" t="e">
        <f>#REF!</f>
        <v>#REF!</v>
      </c>
      <c r="G360" s="118" t="e">
        <f>#REF!</f>
        <v>#REF!</v>
      </c>
      <c r="H360" s="118" t="s">
        <v>309</v>
      </c>
      <c r="I360" s="118"/>
      <c r="J360" s="112" t="str">
        <f>'YARIŞMA BİLGİLERİ'!$F$21</f>
        <v>Büyük Bayanlar</v>
      </c>
      <c r="K360" s="115" t="str">
        <f t="shared" si="5"/>
        <v>ANKARA-Federasyon Deneme Atletizm Yarışmaları</v>
      </c>
      <c r="L360" s="116" t="e">
        <f>#REF!</f>
        <v>#REF!</v>
      </c>
      <c r="M360" s="116" t="s">
        <v>273</v>
      </c>
    </row>
    <row r="361" spans="1:13" ht="57.75" customHeight="1">
      <c r="A361" s="110">
        <v>789</v>
      </c>
      <c r="B361" s="120" t="s">
        <v>309</v>
      </c>
      <c r="C361" s="111" t="e">
        <f>#REF!</f>
        <v>#REF!</v>
      </c>
      <c r="D361" s="115" t="e">
        <f>#REF!</f>
        <v>#REF!</v>
      </c>
      <c r="E361" s="115" t="e">
        <f>#REF!</f>
        <v>#REF!</v>
      </c>
      <c r="F361" s="147" t="e">
        <f>#REF!</f>
        <v>#REF!</v>
      </c>
      <c r="G361" s="118" t="e">
        <f>#REF!</f>
        <v>#REF!</v>
      </c>
      <c r="H361" s="118" t="s">
        <v>309</v>
      </c>
      <c r="I361" s="118"/>
      <c r="J361" s="112" t="str">
        <f>'YARIŞMA BİLGİLERİ'!$F$21</f>
        <v>Büyük Bayanlar</v>
      </c>
      <c r="K361" s="115" t="str">
        <f t="shared" si="5"/>
        <v>ANKARA-Federasyon Deneme Atletizm Yarışmaları</v>
      </c>
      <c r="L361" s="116" t="e">
        <f>#REF!</f>
        <v>#REF!</v>
      </c>
      <c r="M361" s="116" t="s">
        <v>273</v>
      </c>
    </row>
    <row r="362" spans="1:13" ht="57.75" customHeight="1">
      <c r="A362" s="110">
        <v>790</v>
      </c>
      <c r="B362" s="120" t="s">
        <v>309</v>
      </c>
      <c r="C362" s="111" t="e">
        <f>#REF!</f>
        <v>#REF!</v>
      </c>
      <c r="D362" s="115" t="e">
        <f>#REF!</f>
        <v>#REF!</v>
      </c>
      <c r="E362" s="115" t="e">
        <f>#REF!</f>
        <v>#REF!</v>
      </c>
      <c r="F362" s="147" t="e">
        <f>#REF!</f>
        <v>#REF!</v>
      </c>
      <c r="G362" s="118" t="e">
        <f>#REF!</f>
        <v>#REF!</v>
      </c>
      <c r="H362" s="118" t="s">
        <v>309</v>
      </c>
      <c r="I362" s="118"/>
      <c r="J362" s="112" t="str">
        <f>'YARIŞMA BİLGİLERİ'!$F$21</f>
        <v>Büyük Bayanlar</v>
      </c>
      <c r="K362" s="115" t="str">
        <f t="shared" si="5"/>
        <v>ANKARA-Federasyon Deneme Atletizm Yarışmaları</v>
      </c>
      <c r="L362" s="116" t="e">
        <f>#REF!</f>
        <v>#REF!</v>
      </c>
      <c r="M362" s="116" t="s">
        <v>273</v>
      </c>
    </row>
    <row r="363" spans="1:13" ht="57.75" customHeight="1">
      <c r="A363" s="110">
        <v>791</v>
      </c>
      <c r="B363" s="120" t="s">
        <v>309</v>
      </c>
      <c r="C363" s="111" t="e">
        <f>#REF!</f>
        <v>#REF!</v>
      </c>
      <c r="D363" s="115" t="e">
        <f>#REF!</f>
        <v>#REF!</v>
      </c>
      <c r="E363" s="115" t="e">
        <f>#REF!</f>
        <v>#REF!</v>
      </c>
      <c r="F363" s="147" t="e">
        <f>#REF!</f>
        <v>#REF!</v>
      </c>
      <c r="G363" s="118" t="e">
        <f>#REF!</f>
        <v>#REF!</v>
      </c>
      <c r="H363" s="118" t="s">
        <v>309</v>
      </c>
      <c r="I363" s="118"/>
      <c r="J363" s="112" t="str">
        <f>'YARIŞMA BİLGİLERİ'!$F$21</f>
        <v>Büyük Bayanlar</v>
      </c>
      <c r="K363" s="115" t="str">
        <f t="shared" si="5"/>
        <v>ANKARA-Federasyon Deneme Atletizm Yarışmaları</v>
      </c>
      <c r="L363" s="116" t="e">
        <f>#REF!</f>
        <v>#REF!</v>
      </c>
      <c r="M363" s="116" t="s">
        <v>273</v>
      </c>
    </row>
    <row r="364" spans="1:13" ht="57.75" customHeight="1">
      <c r="A364" s="110">
        <v>792</v>
      </c>
      <c r="B364" s="120" t="s">
        <v>309</v>
      </c>
      <c r="C364" s="111" t="e">
        <f>#REF!</f>
        <v>#REF!</v>
      </c>
      <c r="D364" s="115" t="e">
        <f>#REF!</f>
        <v>#REF!</v>
      </c>
      <c r="E364" s="115" t="e">
        <f>#REF!</f>
        <v>#REF!</v>
      </c>
      <c r="F364" s="147" t="e">
        <f>#REF!</f>
        <v>#REF!</v>
      </c>
      <c r="G364" s="118" t="e">
        <f>#REF!</f>
        <v>#REF!</v>
      </c>
      <c r="H364" s="118" t="s">
        <v>309</v>
      </c>
      <c r="I364" s="118"/>
      <c r="J364" s="112" t="str">
        <f>'YARIŞMA BİLGİLERİ'!$F$21</f>
        <v>Büyük Bayanlar</v>
      </c>
      <c r="K364" s="115" t="str">
        <f t="shared" si="5"/>
        <v>ANKARA-Federasyon Deneme Atletizm Yarışmaları</v>
      </c>
      <c r="L364" s="116" t="e">
        <f>#REF!</f>
        <v>#REF!</v>
      </c>
      <c r="M364" s="116" t="s">
        <v>273</v>
      </c>
    </row>
    <row r="365" spans="1:13" ht="57.75" customHeight="1">
      <c r="A365" s="110">
        <v>793</v>
      </c>
      <c r="B365" s="120" t="s">
        <v>309</v>
      </c>
      <c r="C365" s="111" t="e">
        <f>#REF!</f>
        <v>#REF!</v>
      </c>
      <c r="D365" s="115" t="e">
        <f>#REF!</f>
        <v>#REF!</v>
      </c>
      <c r="E365" s="115" t="e">
        <f>#REF!</f>
        <v>#REF!</v>
      </c>
      <c r="F365" s="147" t="e">
        <f>#REF!</f>
        <v>#REF!</v>
      </c>
      <c r="G365" s="118" t="e">
        <f>#REF!</f>
        <v>#REF!</v>
      </c>
      <c r="H365" s="118" t="s">
        <v>309</v>
      </c>
      <c r="I365" s="118"/>
      <c r="J365" s="112" t="str">
        <f>'YARIŞMA BİLGİLERİ'!$F$21</f>
        <v>Büyük Bayanlar</v>
      </c>
      <c r="K365" s="115" t="str">
        <f t="shared" si="5"/>
        <v>ANKARA-Federasyon Deneme Atletizm Yarışmaları</v>
      </c>
      <c r="L365" s="116" t="e">
        <f>#REF!</f>
        <v>#REF!</v>
      </c>
      <c r="M365" s="116" t="s">
        <v>273</v>
      </c>
    </row>
    <row r="366" spans="1:13" ht="57.75" customHeight="1">
      <c r="A366" s="110">
        <v>794</v>
      </c>
      <c r="B366" s="120" t="s">
        <v>309</v>
      </c>
      <c r="C366" s="111" t="e">
        <f>#REF!</f>
        <v>#REF!</v>
      </c>
      <c r="D366" s="115" t="e">
        <f>#REF!</f>
        <v>#REF!</v>
      </c>
      <c r="E366" s="115" t="e">
        <f>#REF!</f>
        <v>#REF!</v>
      </c>
      <c r="F366" s="147" t="e">
        <f>#REF!</f>
        <v>#REF!</v>
      </c>
      <c r="G366" s="118" t="e">
        <f>#REF!</f>
        <v>#REF!</v>
      </c>
      <c r="H366" s="118" t="s">
        <v>309</v>
      </c>
      <c r="I366" s="118"/>
      <c r="J366" s="112" t="str">
        <f>'YARIŞMA BİLGİLERİ'!$F$21</f>
        <v>Büyük Bayanlar</v>
      </c>
      <c r="K366" s="115" t="str">
        <f t="shared" si="5"/>
        <v>ANKARA-Federasyon Deneme Atletizm Yarışmaları</v>
      </c>
      <c r="L366" s="116" t="e">
        <f>#REF!</f>
        <v>#REF!</v>
      </c>
      <c r="M366" s="116" t="s">
        <v>273</v>
      </c>
    </row>
    <row r="367" spans="1:13" ht="57.75" customHeight="1">
      <c r="A367" s="110">
        <v>795</v>
      </c>
      <c r="B367" s="120" t="s">
        <v>309</v>
      </c>
      <c r="C367" s="111" t="e">
        <f>#REF!</f>
        <v>#REF!</v>
      </c>
      <c r="D367" s="115" t="e">
        <f>#REF!</f>
        <v>#REF!</v>
      </c>
      <c r="E367" s="115" t="e">
        <f>#REF!</f>
        <v>#REF!</v>
      </c>
      <c r="F367" s="147" t="e">
        <f>#REF!</f>
        <v>#REF!</v>
      </c>
      <c r="G367" s="118" t="e">
        <f>#REF!</f>
        <v>#REF!</v>
      </c>
      <c r="H367" s="118" t="s">
        <v>309</v>
      </c>
      <c r="I367" s="118"/>
      <c r="J367" s="112" t="str">
        <f>'YARIŞMA BİLGİLERİ'!$F$21</f>
        <v>Büyük Bayanlar</v>
      </c>
      <c r="K367" s="115" t="str">
        <f t="shared" si="5"/>
        <v>ANKARA-Federasyon Deneme Atletizm Yarışmaları</v>
      </c>
      <c r="L367" s="116" t="e">
        <f>#REF!</f>
        <v>#REF!</v>
      </c>
      <c r="M367" s="116" t="s">
        <v>273</v>
      </c>
    </row>
    <row r="368" spans="1:13" ht="57.75" customHeight="1">
      <c r="A368" s="110">
        <v>796</v>
      </c>
      <c r="B368" s="120" t="s">
        <v>309</v>
      </c>
      <c r="C368" s="111" t="e">
        <f>#REF!</f>
        <v>#REF!</v>
      </c>
      <c r="D368" s="115" t="e">
        <f>#REF!</f>
        <v>#REF!</v>
      </c>
      <c r="E368" s="115" t="e">
        <f>#REF!</f>
        <v>#REF!</v>
      </c>
      <c r="F368" s="147" t="e">
        <f>#REF!</f>
        <v>#REF!</v>
      </c>
      <c r="G368" s="118" t="e">
        <f>#REF!</f>
        <v>#REF!</v>
      </c>
      <c r="H368" s="118" t="s">
        <v>309</v>
      </c>
      <c r="I368" s="118"/>
      <c r="J368" s="112" t="str">
        <f>'YARIŞMA BİLGİLERİ'!$F$21</f>
        <v>Büyük Bayanlar</v>
      </c>
      <c r="K368" s="115" t="str">
        <f t="shared" si="5"/>
        <v>ANKARA-Federasyon Deneme Atletizm Yarışmaları</v>
      </c>
      <c r="L368" s="116" t="e">
        <f>#REF!</f>
        <v>#REF!</v>
      </c>
      <c r="M368" s="116" t="s">
        <v>273</v>
      </c>
    </row>
    <row r="369" spans="1:13" ht="57.75" customHeight="1">
      <c r="A369" s="110">
        <v>797</v>
      </c>
      <c r="B369" s="120" t="s">
        <v>309</v>
      </c>
      <c r="C369" s="111" t="e">
        <f>#REF!</f>
        <v>#REF!</v>
      </c>
      <c r="D369" s="115" t="e">
        <f>#REF!</f>
        <v>#REF!</v>
      </c>
      <c r="E369" s="115" t="e">
        <f>#REF!</f>
        <v>#REF!</v>
      </c>
      <c r="F369" s="147" t="e">
        <f>#REF!</f>
        <v>#REF!</v>
      </c>
      <c r="G369" s="118" t="e">
        <f>#REF!</f>
        <v>#REF!</v>
      </c>
      <c r="H369" s="118" t="s">
        <v>309</v>
      </c>
      <c r="I369" s="118"/>
      <c r="J369" s="112" t="str">
        <f>'YARIŞMA BİLGİLERİ'!$F$21</f>
        <v>Büyük Bayanlar</v>
      </c>
      <c r="K369" s="115" t="str">
        <f t="shared" si="5"/>
        <v>ANKARA-Federasyon Deneme Atletizm Yarışmaları</v>
      </c>
      <c r="L369" s="116" t="e">
        <f>#REF!</f>
        <v>#REF!</v>
      </c>
      <c r="M369" s="116" t="s">
        <v>273</v>
      </c>
    </row>
    <row r="370" spans="1:13" ht="57.75" customHeight="1">
      <c r="A370" s="110">
        <v>798</v>
      </c>
      <c r="B370" s="120" t="s">
        <v>309</v>
      </c>
      <c r="C370" s="111" t="e">
        <f>#REF!</f>
        <v>#REF!</v>
      </c>
      <c r="D370" s="115" t="e">
        <f>#REF!</f>
        <v>#REF!</v>
      </c>
      <c r="E370" s="115" t="e">
        <f>#REF!</f>
        <v>#REF!</v>
      </c>
      <c r="F370" s="147" t="e">
        <f>#REF!</f>
        <v>#REF!</v>
      </c>
      <c r="G370" s="118" t="e">
        <f>#REF!</f>
        <v>#REF!</v>
      </c>
      <c r="H370" s="118" t="s">
        <v>309</v>
      </c>
      <c r="I370" s="118"/>
      <c r="J370" s="112" t="str">
        <f>'YARIŞMA BİLGİLERİ'!$F$21</f>
        <v>Büyük Bayanlar</v>
      </c>
      <c r="K370" s="115" t="str">
        <f t="shared" si="5"/>
        <v>ANKARA-Federasyon Deneme Atletizm Yarışmaları</v>
      </c>
      <c r="L370" s="116" t="e">
        <f>#REF!</f>
        <v>#REF!</v>
      </c>
      <c r="M370" s="116" t="s">
        <v>273</v>
      </c>
    </row>
    <row r="371" spans="1:13" ht="57.75" customHeight="1">
      <c r="A371" s="110">
        <v>799</v>
      </c>
      <c r="B371" s="120" t="s">
        <v>309</v>
      </c>
      <c r="C371" s="111" t="e">
        <f>#REF!</f>
        <v>#REF!</v>
      </c>
      <c r="D371" s="115" t="e">
        <f>#REF!</f>
        <v>#REF!</v>
      </c>
      <c r="E371" s="115" t="e">
        <f>#REF!</f>
        <v>#REF!</v>
      </c>
      <c r="F371" s="147" t="e">
        <f>#REF!</f>
        <v>#REF!</v>
      </c>
      <c r="G371" s="118" t="e">
        <f>#REF!</f>
        <v>#REF!</v>
      </c>
      <c r="H371" s="118" t="s">
        <v>309</v>
      </c>
      <c r="I371" s="118"/>
      <c r="J371" s="112" t="str">
        <f>'YARIŞMA BİLGİLERİ'!$F$21</f>
        <v>Büyük Bayanlar</v>
      </c>
      <c r="K371" s="115" t="str">
        <f t="shared" si="5"/>
        <v>ANKARA-Federasyon Deneme Atletizm Yarışmaları</v>
      </c>
      <c r="L371" s="116" t="e">
        <f>#REF!</f>
        <v>#REF!</v>
      </c>
      <c r="M371" s="116" t="s">
        <v>273</v>
      </c>
    </row>
    <row r="372" spans="1:13" ht="57.75" customHeight="1">
      <c r="A372" s="110">
        <v>800</v>
      </c>
      <c r="B372" s="120" t="s">
        <v>309</v>
      </c>
      <c r="C372" s="111" t="e">
        <f>#REF!</f>
        <v>#REF!</v>
      </c>
      <c r="D372" s="115" t="e">
        <f>#REF!</f>
        <v>#REF!</v>
      </c>
      <c r="E372" s="115" t="e">
        <f>#REF!</f>
        <v>#REF!</v>
      </c>
      <c r="F372" s="147" t="e">
        <f>#REF!</f>
        <v>#REF!</v>
      </c>
      <c r="G372" s="118" t="e">
        <f>#REF!</f>
        <v>#REF!</v>
      </c>
      <c r="H372" s="118" t="s">
        <v>309</v>
      </c>
      <c r="I372" s="118"/>
      <c r="J372" s="112" t="str">
        <f>'YARIŞMA BİLGİLERİ'!$F$21</f>
        <v>Büyük Bayanlar</v>
      </c>
      <c r="K372" s="115" t="str">
        <f t="shared" si="5"/>
        <v>ANKARA-Federasyon Deneme Atletizm Yarışmaları</v>
      </c>
      <c r="L372" s="116" t="e">
        <f>#REF!</f>
        <v>#REF!</v>
      </c>
      <c r="M372" s="116" t="s">
        <v>273</v>
      </c>
    </row>
    <row r="373" spans="1:13" ht="57.75" customHeight="1">
      <c r="A373" s="110">
        <v>801</v>
      </c>
      <c r="B373" s="120" t="s">
        <v>309</v>
      </c>
      <c r="C373" s="111" t="e">
        <f>#REF!</f>
        <v>#REF!</v>
      </c>
      <c r="D373" s="115" t="e">
        <f>#REF!</f>
        <v>#REF!</v>
      </c>
      <c r="E373" s="115" t="e">
        <f>#REF!</f>
        <v>#REF!</v>
      </c>
      <c r="F373" s="147" t="e">
        <f>#REF!</f>
        <v>#REF!</v>
      </c>
      <c r="G373" s="118" t="e">
        <f>#REF!</f>
        <v>#REF!</v>
      </c>
      <c r="H373" s="118" t="s">
        <v>309</v>
      </c>
      <c r="I373" s="118"/>
      <c r="J373" s="112" t="str">
        <f>'YARIŞMA BİLGİLERİ'!$F$21</f>
        <v>Büyük Bayanlar</v>
      </c>
      <c r="K373" s="115" t="str">
        <f t="shared" si="5"/>
        <v>ANKARA-Federasyon Deneme Atletizm Yarışmaları</v>
      </c>
      <c r="L373" s="116" t="e">
        <f>#REF!</f>
        <v>#REF!</v>
      </c>
      <c r="M373" s="116" t="s">
        <v>273</v>
      </c>
    </row>
    <row r="374" spans="1:13" ht="57.75" customHeight="1">
      <c r="A374" s="110">
        <v>802</v>
      </c>
      <c r="B374" s="120" t="s">
        <v>309</v>
      </c>
      <c r="C374" s="111" t="e">
        <f>#REF!</f>
        <v>#REF!</v>
      </c>
      <c r="D374" s="115" t="e">
        <f>#REF!</f>
        <v>#REF!</v>
      </c>
      <c r="E374" s="115" t="e">
        <f>#REF!</f>
        <v>#REF!</v>
      </c>
      <c r="F374" s="147" t="e">
        <f>#REF!</f>
        <v>#REF!</v>
      </c>
      <c r="G374" s="118" t="e">
        <f>#REF!</f>
        <v>#REF!</v>
      </c>
      <c r="H374" s="118" t="s">
        <v>309</v>
      </c>
      <c r="I374" s="118"/>
      <c r="J374" s="112" t="str">
        <f>'YARIŞMA BİLGİLERİ'!$F$21</f>
        <v>Büyük Bayanlar</v>
      </c>
      <c r="K374" s="115" t="str">
        <f t="shared" si="5"/>
        <v>ANKARA-Federasyon Deneme Atletizm Yarışmaları</v>
      </c>
      <c r="L374" s="116" t="e">
        <f>#REF!</f>
        <v>#REF!</v>
      </c>
      <c r="M374" s="116" t="s">
        <v>273</v>
      </c>
    </row>
    <row r="375" spans="1:13" ht="57.75" customHeight="1">
      <c r="A375" s="110">
        <v>803</v>
      </c>
      <c r="B375" s="120" t="s">
        <v>309</v>
      </c>
      <c r="C375" s="111" t="e">
        <f>#REF!</f>
        <v>#REF!</v>
      </c>
      <c r="D375" s="115" t="e">
        <f>#REF!</f>
        <v>#REF!</v>
      </c>
      <c r="E375" s="115" t="e">
        <f>#REF!</f>
        <v>#REF!</v>
      </c>
      <c r="F375" s="147" t="e">
        <f>#REF!</f>
        <v>#REF!</v>
      </c>
      <c r="G375" s="118" t="e">
        <f>#REF!</f>
        <v>#REF!</v>
      </c>
      <c r="H375" s="118" t="s">
        <v>309</v>
      </c>
      <c r="I375" s="118"/>
      <c r="J375" s="112" t="str">
        <f>'YARIŞMA BİLGİLERİ'!$F$21</f>
        <v>Büyük Bayanlar</v>
      </c>
      <c r="K375" s="115" t="str">
        <f t="shared" si="5"/>
        <v>ANKARA-Federasyon Deneme Atletizm Yarışmaları</v>
      </c>
      <c r="L375" s="116" t="e">
        <f>#REF!</f>
        <v>#REF!</v>
      </c>
      <c r="M375" s="116" t="s">
        <v>273</v>
      </c>
    </row>
    <row r="376" spans="1:13" ht="24">
      <c r="A376" s="110">
        <v>804</v>
      </c>
      <c r="B376" s="120" t="s">
        <v>113</v>
      </c>
      <c r="C376" s="111" t="e">
        <f>#REF!</f>
        <v>#REF!</v>
      </c>
      <c r="D376" s="115" t="e">
        <f>#REF!</f>
        <v>#REF!</v>
      </c>
      <c r="E376" s="115" t="e">
        <f>#REF!</f>
        <v>#REF!</v>
      </c>
      <c r="F376" s="147" t="e">
        <f>#REF!</f>
        <v>#REF!</v>
      </c>
      <c r="G376" s="113" t="e">
        <f>#REF!</f>
        <v>#REF!</v>
      </c>
      <c r="H376" s="112" t="s">
        <v>113</v>
      </c>
      <c r="I376" s="118"/>
      <c r="J376" s="112" t="str">
        <f>'YARIŞMA BİLGİLERİ'!$F$21</f>
        <v>Büyük Bayanlar</v>
      </c>
      <c r="K376" s="115" t="str">
        <f t="shared" si="5"/>
        <v>ANKARA-Federasyon Deneme Atletizm Yarışmaları</v>
      </c>
      <c r="L376" s="116" t="e">
        <f>#REF!</f>
        <v>#REF!</v>
      </c>
      <c r="M376" s="116" t="s">
        <v>273</v>
      </c>
    </row>
    <row r="377" spans="1:13" ht="24">
      <c r="A377" s="110">
        <v>805</v>
      </c>
      <c r="B377" s="120" t="s">
        <v>113</v>
      </c>
      <c r="C377" s="111" t="e">
        <f>#REF!</f>
        <v>#REF!</v>
      </c>
      <c r="D377" s="115" t="e">
        <f>#REF!</f>
        <v>#REF!</v>
      </c>
      <c r="E377" s="115" t="e">
        <f>#REF!</f>
        <v>#REF!</v>
      </c>
      <c r="F377" s="147" t="e">
        <f>#REF!</f>
        <v>#REF!</v>
      </c>
      <c r="G377" s="113" t="e">
        <f>#REF!</f>
        <v>#REF!</v>
      </c>
      <c r="H377" s="112" t="s">
        <v>113</v>
      </c>
      <c r="I377" s="118"/>
      <c r="J377" s="112" t="str">
        <f>'YARIŞMA BİLGİLERİ'!$F$21</f>
        <v>Büyük Bayanlar</v>
      </c>
      <c r="K377" s="115" t="str">
        <f t="shared" si="5"/>
        <v>ANKARA-Federasyon Deneme Atletizm Yarışmaları</v>
      </c>
      <c r="L377" s="116" t="e">
        <f>#REF!</f>
        <v>#REF!</v>
      </c>
      <c r="M377" s="116" t="s">
        <v>273</v>
      </c>
    </row>
    <row r="378" spans="1:13" ht="24">
      <c r="A378" s="110">
        <v>806</v>
      </c>
      <c r="B378" s="120" t="s">
        <v>113</v>
      </c>
      <c r="C378" s="111" t="e">
        <f>#REF!</f>
        <v>#REF!</v>
      </c>
      <c r="D378" s="115" t="e">
        <f>#REF!</f>
        <v>#REF!</v>
      </c>
      <c r="E378" s="115" t="e">
        <f>#REF!</f>
        <v>#REF!</v>
      </c>
      <c r="F378" s="147" t="e">
        <f>#REF!</f>
        <v>#REF!</v>
      </c>
      <c r="G378" s="113" t="e">
        <f>#REF!</f>
        <v>#REF!</v>
      </c>
      <c r="H378" s="112" t="s">
        <v>113</v>
      </c>
      <c r="I378" s="118"/>
      <c r="J378" s="112" t="str">
        <f>'YARIŞMA BİLGİLERİ'!$F$21</f>
        <v>Büyük Bayanlar</v>
      </c>
      <c r="K378" s="115" t="str">
        <f t="shared" si="5"/>
        <v>ANKARA-Federasyon Deneme Atletizm Yarışmaları</v>
      </c>
      <c r="L378" s="116" t="e">
        <f>#REF!</f>
        <v>#REF!</v>
      </c>
      <c r="M378" s="116" t="s">
        <v>273</v>
      </c>
    </row>
    <row r="379" spans="1:13" ht="24">
      <c r="A379" s="110">
        <v>807</v>
      </c>
      <c r="B379" s="120" t="s">
        <v>113</v>
      </c>
      <c r="C379" s="111" t="e">
        <f>#REF!</f>
        <v>#REF!</v>
      </c>
      <c r="D379" s="115" t="e">
        <f>#REF!</f>
        <v>#REF!</v>
      </c>
      <c r="E379" s="115" t="e">
        <f>#REF!</f>
        <v>#REF!</v>
      </c>
      <c r="F379" s="147" t="e">
        <f>#REF!</f>
        <v>#REF!</v>
      </c>
      <c r="G379" s="113" t="e">
        <f>#REF!</f>
        <v>#REF!</v>
      </c>
      <c r="H379" s="112" t="s">
        <v>113</v>
      </c>
      <c r="I379" s="118"/>
      <c r="J379" s="112" t="str">
        <f>'YARIŞMA BİLGİLERİ'!$F$21</f>
        <v>Büyük Bayanlar</v>
      </c>
      <c r="K379" s="115" t="str">
        <f t="shared" si="5"/>
        <v>ANKARA-Federasyon Deneme Atletizm Yarışmaları</v>
      </c>
      <c r="L379" s="116" t="e">
        <f>#REF!</f>
        <v>#REF!</v>
      </c>
      <c r="M379" s="116" t="s">
        <v>273</v>
      </c>
    </row>
    <row r="380" spans="1:13" ht="24">
      <c r="A380" s="110">
        <v>808</v>
      </c>
      <c r="B380" s="120" t="s">
        <v>113</v>
      </c>
      <c r="C380" s="111" t="e">
        <f>#REF!</f>
        <v>#REF!</v>
      </c>
      <c r="D380" s="115" t="e">
        <f>#REF!</f>
        <v>#REF!</v>
      </c>
      <c r="E380" s="115" t="e">
        <f>#REF!</f>
        <v>#REF!</v>
      </c>
      <c r="F380" s="147" t="e">
        <f>#REF!</f>
        <v>#REF!</v>
      </c>
      <c r="G380" s="113" t="e">
        <f>#REF!</f>
        <v>#REF!</v>
      </c>
      <c r="H380" s="112" t="s">
        <v>113</v>
      </c>
      <c r="I380" s="118"/>
      <c r="J380" s="112" t="str">
        <f>'YARIŞMA BİLGİLERİ'!$F$21</f>
        <v>Büyük Bayanlar</v>
      </c>
      <c r="K380" s="115" t="str">
        <f t="shared" si="5"/>
        <v>ANKARA-Federasyon Deneme Atletizm Yarışmaları</v>
      </c>
      <c r="L380" s="116" t="e">
        <f>#REF!</f>
        <v>#REF!</v>
      </c>
      <c r="M380" s="116" t="s">
        <v>273</v>
      </c>
    </row>
    <row r="381" spans="1:13" ht="24">
      <c r="A381" s="110">
        <v>809</v>
      </c>
      <c r="B381" s="120" t="s">
        <v>113</v>
      </c>
      <c r="C381" s="111" t="e">
        <f>#REF!</f>
        <v>#REF!</v>
      </c>
      <c r="D381" s="115" t="e">
        <f>#REF!</f>
        <v>#REF!</v>
      </c>
      <c r="E381" s="115" t="e">
        <f>#REF!</f>
        <v>#REF!</v>
      </c>
      <c r="F381" s="147" t="e">
        <f>#REF!</f>
        <v>#REF!</v>
      </c>
      <c r="G381" s="113" t="e">
        <f>#REF!</f>
        <v>#REF!</v>
      </c>
      <c r="H381" s="112" t="s">
        <v>113</v>
      </c>
      <c r="I381" s="118"/>
      <c r="J381" s="112" t="str">
        <f>'YARIŞMA BİLGİLERİ'!$F$21</f>
        <v>Büyük Bayanlar</v>
      </c>
      <c r="K381" s="115" t="str">
        <f t="shared" si="5"/>
        <v>ANKARA-Federasyon Deneme Atletizm Yarışmaları</v>
      </c>
      <c r="L381" s="116" t="e">
        <f>#REF!</f>
        <v>#REF!</v>
      </c>
      <c r="M381" s="116" t="s">
        <v>273</v>
      </c>
    </row>
    <row r="382" spans="1:13" ht="24">
      <c r="A382" s="110">
        <v>810</v>
      </c>
      <c r="B382" s="120" t="s">
        <v>113</v>
      </c>
      <c r="C382" s="111" t="e">
        <f>#REF!</f>
        <v>#REF!</v>
      </c>
      <c r="D382" s="115" t="e">
        <f>#REF!</f>
        <v>#REF!</v>
      </c>
      <c r="E382" s="115" t="e">
        <f>#REF!</f>
        <v>#REF!</v>
      </c>
      <c r="F382" s="147" t="e">
        <f>#REF!</f>
        <v>#REF!</v>
      </c>
      <c r="G382" s="113" t="e">
        <f>#REF!</f>
        <v>#REF!</v>
      </c>
      <c r="H382" s="112" t="s">
        <v>113</v>
      </c>
      <c r="I382" s="118"/>
      <c r="J382" s="112" t="str">
        <f>'YARIŞMA BİLGİLERİ'!$F$21</f>
        <v>Büyük Bayanlar</v>
      </c>
      <c r="K382" s="115" t="str">
        <f t="shared" si="5"/>
        <v>ANKARA-Federasyon Deneme Atletizm Yarışmaları</v>
      </c>
      <c r="L382" s="116" t="e">
        <f>#REF!</f>
        <v>#REF!</v>
      </c>
      <c r="M382" s="116" t="s">
        <v>273</v>
      </c>
    </row>
    <row r="383" spans="1:13" ht="24">
      <c r="A383" s="110">
        <v>811</v>
      </c>
      <c r="B383" s="120" t="s">
        <v>113</v>
      </c>
      <c r="C383" s="111" t="e">
        <f>#REF!</f>
        <v>#REF!</v>
      </c>
      <c r="D383" s="115" t="e">
        <f>#REF!</f>
        <v>#REF!</v>
      </c>
      <c r="E383" s="115" t="e">
        <f>#REF!</f>
        <v>#REF!</v>
      </c>
      <c r="F383" s="147" t="e">
        <f>#REF!</f>
        <v>#REF!</v>
      </c>
      <c r="G383" s="113" t="e">
        <f>#REF!</f>
        <v>#REF!</v>
      </c>
      <c r="H383" s="112" t="s">
        <v>113</v>
      </c>
      <c r="I383" s="118"/>
      <c r="J383" s="112" t="str">
        <f>'YARIŞMA BİLGİLERİ'!$F$21</f>
        <v>Büyük Bayanlar</v>
      </c>
      <c r="K383" s="115" t="str">
        <f t="shared" si="5"/>
        <v>ANKARA-Federasyon Deneme Atletizm Yarışmaları</v>
      </c>
      <c r="L383" s="116" t="e">
        <f>#REF!</f>
        <v>#REF!</v>
      </c>
      <c r="M383" s="116" t="s">
        <v>273</v>
      </c>
    </row>
    <row r="384" spans="1:13" ht="24">
      <c r="A384" s="110">
        <v>812</v>
      </c>
      <c r="B384" s="120" t="s">
        <v>113</v>
      </c>
      <c r="C384" s="111" t="e">
        <f>#REF!</f>
        <v>#REF!</v>
      </c>
      <c r="D384" s="115" t="e">
        <f>#REF!</f>
        <v>#REF!</v>
      </c>
      <c r="E384" s="115" t="e">
        <f>#REF!</f>
        <v>#REF!</v>
      </c>
      <c r="F384" s="147" t="e">
        <f>#REF!</f>
        <v>#REF!</v>
      </c>
      <c r="G384" s="113" t="e">
        <f>#REF!</f>
        <v>#REF!</v>
      </c>
      <c r="H384" s="112" t="s">
        <v>113</v>
      </c>
      <c r="I384" s="118"/>
      <c r="J384" s="112" t="str">
        <f>'YARIŞMA BİLGİLERİ'!$F$21</f>
        <v>Büyük Bayanlar</v>
      </c>
      <c r="K384" s="115" t="str">
        <f t="shared" si="5"/>
        <v>ANKARA-Federasyon Deneme Atletizm Yarışmaları</v>
      </c>
      <c r="L384" s="116" t="e">
        <f>#REF!</f>
        <v>#REF!</v>
      </c>
      <c r="M384" s="116" t="s">
        <v>273</v>
      </c>
    </row>
    <row r="385" spans="1:13" ht="24">
      <c r="A385" s="110">
        <v>813</v>
      </c>
      <c r="B385" s="120" t="s">
        <v>113</v>
      </c>
      <c r="C385" s="111" t="e">
        <f>#REF!</f>
        <v>#REF!</v>
      </c>
      <c r="D385" s="115" t="e">
        <f>#REF!</f>
        <v>#REF!</v>
      </c>
      <c r="E385" s="115" t="e">
        <f>#REF!</f>
        <v>#REF!</v>
      </c>
      <c r="F385" s="147" t="e">
        <f>#REF!</f>
        <v>#REF!</v>
      </c>
      <c r="G385" s="113" t="e">
        <f>#REF!</f>
        <v>#REF!</v>
      </c>
      <c r="H385" s="112" t="s">
        <v>113</v>
      </c>
      <c r="I385" s="118"/>
      <c r="J385" s="112" t="str">
        <f>'YARIŞMA BİLGİLERİ'!$F$21</f>
        <v>Büyük Bayanlar</v>
      </c>
      <c r="K385" s="115" t="str">
        <f t="shared" si="5"/>
        <v>ANKARA-Federasyon Deneme Atletizm Yarışmaları</v>
      </c>
      <c r="L385" s="116" t="e">
        <f>#REF!</f>
        <v>#REF!</v>
      </c>
      <c r="M385" s="116" t="s">
        <v>273</v>
      </c>
    </row>
    <row r="386" spans="1:13" ht="24">
      <c r="A386" s="110">
        <v>814</v>
      </c>
      <c r="B386" s="120" t="s">
        <v>113</v>
      </c>
      <c r="C386" s="111" t="e">
        <f>#REF!</f>
        <v>#REF!</v>
      </c>
      <c r="D386" s="115" t="e">
        <f>#REF!</f>
        <v>#REF!</v>
      </c>
      <c r="E386" s="115" t="e">
        <f>#REF!</f>
        <v>#REF!</v>
      </c>
      <c r="F386" s="147" t="e">
        <f>#REF!</f>
        <v>#REF!</v>
      </c>
      <c r="G386" s="113" t="e">
        <f>#REF!</f>
        <v>#REF!</v>
      </c>
      <c r="H386" s="112" t="s">
        <v>113</v>
      </c>
      <c r="I386" s="118"/>
      <c r="J386" s="112" t="str">
        <f>'YARIŞMA BİLGİLERİ'!$F$21</f>
        <v>Büyük Bayanlar</v>
      </c>
      <c r="K386" s="115" t="str">
        <f t="shared" si="5"/>
        <v>ANKARA-Federasyon Deneme Atletizm Yarışmaları</v>
      </c>
      <c r="L386" s="116" t="e">
        <f>#REF!</f>
        <v>#REF!</v>
      </c>
      <c r="M386" s="116" t="s">
        <v>273</v>
      </c>
    </row>
    <row r="387" spans="1:13" ht="24">
      <c r="A387" s="110">
        <v>815</v>
      </c>
      <c r="B387" s="120" t="s">
        <v>113</v>
      </c>
      <c r="C387" s="111" t="e">
        <f>#REF!</f>
        <v>#REF!</v>
      </c>
      <c r="D387" s="115" t="e">
        <f>#REF!</f>
        <v>#REF!</v>
      </c>
      <c r="E387" s="115" t="e">
        <f>#REF!</f>
        <v>#REF!</v>
      </c>
      <c r="F387" s="147" t="e">
        <f>#REF!</f>
        <v>#REF!</v>
      </c>
      <c r="G387" s="113" t="e">
        <f>#REF!</f>
        <v>#REF!</v>
      </c>
      <c r="H387" s="112" t="s">
        <v>113</v>
      </c>
      <c r="I387" s="118"/>
      <c r="J387" s="112" t="str">
        <f>'YARIŞMA BİLGİLERİ'!$F$21</f>
        <v>Büyük Bayanlar</v>
      </c>
      <c r="K387" s="115" t="str">
        <f aca="true" t="shared" si="6" ref="K387:K450">CONCATENATE(K$1,"-",A$1)</f>
        <v>ANKARA-Federasyon Deneme Atletizm Yarışmaları</v>
      </c>
      <c r="L387" s="116" t="e">
        <f>#REF!</f>
        <v>#REF!</v>
      </c>
      <c r="M387" s="116" t="s">
        <v>273</v>
      </c>
    </row>
    <row r="388" spans="1:13" ht="24">
      <c r="A388" s="110">
        <v>816</v>
      </c>
      <c r="B388" s="120" t="s">
        <v>113</v>
      </c>
      <c r="C388" s="111" t="e">
        <f>#REF!</f>
        <v>#REF!</v>
      </c>
      <c r="D388" s="115" t="e">
        <f>#REF!</f>
        <v>#REF!</v>
      </c>
      <c r="E388" s="115" t="e">
        <f>#REF!</f>
        <v>#REF!</v>
      </c>
      <c r="F388" s="147" t="e">
        <f>#REF!</f>
        <v>#REF!</v>
      </c>
      <c r="G388" s="113" t="e">
        <f>#REF!</f>
        <v>#REF!</v>
      </c>
      <c r="H388" s="112" t="s">
        <v>113</v>
      </c>
      <c r="I388" s="118"/>
      <c r="J388" s="112" t="str">
        <f>'YARIŞMA BİLGİLERİ'!$F$21</f>
        <v>Büyük Bayanlar</v>
      </c>
      <c r="K388" s="115" t="str">
        <f t="shared" si="6"/>
        <v>ANKARA-Federasyon Deneme Atletizm Yarışmaları</v>
      </c>
      <c r="L388" s="116" t="e">
        <f>#REF!</f>
        <v>#REF!</v>
      </c>
      <c r="M388" s="116" t="s">
        <v>273</v>
      </c>
    </row>
    <row r="389" spans="1:13" ht="24">
      <c r="A389" s="110">
        <v>817</v>
      </c>
      <c r="B389" s="120" t="s">
        <v>113</v>
      </c>
      <c r="C389" s="111" t="e">
        <f>#REF!</f>
        <v>#REF!</v>
      </c>
      <c r="D389" s="115" t="e">
        <f>#REF!</f>
        <v>#REF!</v>
      </c>
      <c r="E389" s="115" t="e">
        <f>#REF!</f>
        <v>#REF!</v>
      </c>
      <c r="F389" s="147" t="e">
        <f>#REF!</f>
        <v>#REF!</v>
      </c>
      <c r="G389" s="113" t="e">
        <f>#REF!</f>
        <v>#REF!</v>
      </c>
      <c r="H389" s="112" t="s">
        <v>113</v>
      </c>
      <c r="I389" s="118"/>
      <c r="J389" s="112" t="str">
        <f>'YARIŞMA BİLGİLERİ'!$F$21</f>
        <v>Büyük Bayanlar</v>
      </c>
      <c r="K389" s="115" t="str">
        <f t="shared" si="6"/>
        <v>ANKARA-Federasyon Deneme Atletizm Yarışmaları</v>
      </c>
      <c r="L389" s="116" t="e">
        <f>#REF!</f>
        <v>#REF!</v>
      </c>
      <c r="M389" s="116" t="s">
        <v>273</v>
      </c>
    </row>
    <row r="390" spans="1:13" ht="24">
      <c r="A390" s="110">
        <v>818</v>
      </c>
      <c r="B390" s="120" t="s">
        <v>113</v>
      </c>
      <c r="C390" s="111" t="e">
        <f>#REF!</f>
        <v>#REF!</v>
      </c>
      <c r="D390" s="115" t="e">
        <f>#REF!</f>
        <v>#REF!</v>
      </c>
      <c r="E390" s="115" t="e">
        <f>#REF!</f>
        <v>#REF!</v>
      </c>
      <c r="F390" s="147" t="e">
        <f>#REF!</f>
        <v>#REF!</v>
      </c>
      <c r="G390" s="113" t="e">
        <f>#REF!</f>
        <v>#REF!</v>
      </c>
      <c r="H390" s="112" t="s">
        <v>113</v>
      </c>
      <c r="I390" s="118"/>
      <c r="J390" s="112" t="str">
        <f>'YARIŞMA BİLGİLERİ'!$F$21</f>
        <v>Büyük Bayanlar</v>
      </c>
      <c r="K390" s="115" t="str">
        <f t="shared" si="6"/>
        <v>ANKARA-Federasyon Deneme Atletizm Yarışmaları</v>
      </c>
      <c r="L390" s="116" t="e">
        <f>#REF!</f>
        <v>#REF!</v>
      </c>
      <c r="M390" s="116" t="s">
        <v>273</v>
      </c>
    </row>
    <row r="391" spans="1:13" ht="24">
      <c r="A391" s="110">
        <v>819</v>
      </c>
      <c r="B391" s="120" t="s">
        <v>113</v>
      </c>
      <c r="C391" s="111" t="e">
        <f>#REF!</f>
        <v>#REF!</v>
      </c>
      <c r="D391" s="115" t="e">
        <f>#REF!</f>
        <v>#REF!</v>
      </c>
      <c r="E391" s="115" t="e">
        <f>#REF!</f>
        <v>#REF!</v>
      </c>
      <c r="F391" s="147" t="e">
        <f>#REF!</f>
        <v>#REF!</v>
      </c>
      <c r="G391" s="113" t="e">
        <f>#REF!</f>
        <v>#REF!</v>
      </c>
      <c r="H391" s="112" t="s">
        <v>113</v>
      </c>
      <c r="I391" s="118"/>
      <c r="J391" s="112" t="str">
        <f>'YARIŞMA BİLGİLERİ'!$F$21</f>
        <v>Büyük Bayanlar</v>
      </c>
      <c r="K391" s="115" t="str">
        <f t="shared" si="6"/>
        <v>ANKARA-Federasyon Deneme Atletizm Yarışmaları</v>
      </c>
      <c r="L391" s="116" t="e">
        <f>#REF!</f>
        <v>#REF!</v>
      </c>
      <c r="M391" s="116" t="s">
        <v>273</v>
      </c>
    </row>
    <row r="392" spans="1:13" ht="24">
      <c r="A392" s="110">
        <v>820</v>
      </c>
      <c r="B392" s="120" t="s">
        <v>113</v>
      </c>
      <c r="C392" s="111" t="e">
        <f>#REF!</f>
        <v>#REF!</v>
      </c>
      <c r="D392" s="115" t="e">
        <f>#REF!</f>
        <v>#REF!</v>
      </c>
      <c r="E392" s="115" t="e">
        <f>#REF!</f>
        <v>#REF!</v>
      </c>
      <c r="F392" s="147" t="e">
        <f>#REF!</f>
        <v>#REF!</v>
      </c>
      <c r="G392" s="113" t="e">
        <f>#REF!</f>
        <v>#REF!</v>
      </c>
      <c r="H392" s="112" t="s">
        <v>113</v>
      </c>
      <c r="I392" s="118"/>
      <c r="J392" s="112" t="str">
        <f>'YARIŞMA BİLGİLERİ'!$F$21</f>
        <v>Büyük Bayanlar</v>
      </c>
      <c r="K392" s="115" t="str">
        <f t="shared" si="6"/>
        <v>ANKARA-Federasyon Deneme Atletizm Yarışmaları</v>
      </c>
      <c r="L392" s="116" t="e">
        <f>#REF!</f>
        <v>#REF!</v>
      </c>
      <c r="M392" s="116" t="s">
        <v>273</v>
      </c>
    </row>
    <row r="393" spans="1:13" ht="24">
      <c r="A393" s="110">
        <v>821</v>
      </c>
      <c r="B393" s="120" t="s">
        <v>113</v>
      </c>
      <c r="C393" s="111" t="e">
        <f>#REF!</f>
        <v>#REF!</v>
      </c>
      <c r="D393" s="115" t="e">
        <f>#REF!</f>
        <v>#REF!</v>
      </c>
      <c r="E393" s="115" t="e">
        <f>#REF!</f>
        <v>#REF!</v>
      </c>
      <c r="F393" s="147" t="e">
        <f>#REF!</f>
        <v>#REF!</v>
      </c>
      <c r="G393" s="113" t="e">
        <f>#REF!</f>
        <v>#REF!</v>
      </c>
      <c r="H393" s="112" t="s">
        <v>113</v>
      </c>
      <c r="I393" s="118"/>
      <c r="J393" s="112" t="str">
        <f>'YARIŞMA BİLGİLERİ'!$F$21</f>
        <v>Büyük Bayanlar</v>
      </c>
      <c r="K393" s="115" t="str">
        <f t="shared" si="6"/>
        <v>ANKARA-Federasyon Deneme Atletizm Yarışmaları</v>
      </c>
      <c r="L393" s="116" t="e">
        <f>#REF!</f>
        <v>#REF!</v>
      </c>
      <c r="M393" s="116" t="s">
        <v>273</v>
      </c>
    </row>
    <row r="394" spans="1:13" ht="24">
      <c r="A394" s="110">
        <v>822</v>
      </c>
      <c r="B394" s="120" t="s">
        <v>113</v>
      </c>
      <c r="C394" s="111" t="e">
        <f>#REF!</f>
        <v>#REF!</v>
      </c>
      <c r="D394" s="115" t="e">
        <f>#REF!</f>
        <v>#REF!</v>
      </c>
      <c r="E394" s="115" t="e">
        <f>#REF!</f>
        <v>#REF!</v>
      </c>
      <c r="F394" s="147" t="e">
        <f>#REF!</f>
        <v>#REF!</v>
      </c>
      <c r="G394" s="113" t="e">
        <f>#REF!</f>
        <v>#REF!</v>
      </c>
      <c r="H394" s="112" t="s">
        <v>113</v>
      </c>
      <c r="I394" s="118"/>
      <c r="J394" s="112" t="str">
        <f>'YARIŞMA BİLGİLERİ'!$F$21</f>
        <v>Büyük Bayanlar</v>
      </c>
      <c r="K394" s="115" t="str">
        <f t="shared" si="6"/>
        <v>ANKARA-Federasyon Deneme Atletizm Yarışmaları</v>
      </c>
      <c r="L394" s="116" t="e">
        <f>#REF!</f>
        <v>#REF!</v>
      </c>
      <c r="M394" s="116" t="s">
        <v>273</v>
      </c>
    </row>
    <row r="395" spans="1:13" ht="24">
      <c r="A395" s="110">
        <v>823</v>
      </c>
      <c r="B395" s="120" t="s">
        <v>113</v>
      </c>
      <c r="C395" s="111" t="e">
        <f>#REF!</f>
        <v>#REF!</v>
      </c>
      <c r="D395" s="115" t="e">
        <f>#REF!</f>
        <v>#REF!</v>
      </c>
      <c r="E395" s="115" t="e">
        <f>#REF!</f>
        <v>#REF!</v>
      </c>
      <c r="F395" s="147" t="e">
        <f>#REF!</f>
        <v>#REF!</v>
      </c>
      <c r="G395" s="113" t="e">
        <f>#REF!</f>
        <v>#REF!</v>
      </c>
      <c r="H395" s="112" t="s">
        <v>113</v>
      </c>
      <c r="I395" s="118"/>
      <c r="J395" s="112" t="str">
        <f>'YARIŞMA BİLGİLERİ'!$F$21</f>
        <v>Büyük Bayanlar</v>
      </c>
      <c r="K395" s="115" t="str">
        <f t="shared" si="6"/>
        <v>ANKARA-Federasyon Deneme Atletizm Yarışmaları</v>
      </c>
      <c r="L395" s="116" t="e">
        <f>#REF!</f>
        <v>#REF!</v>
      </c>
      <c r="M395" s="116" t="s">
        <v>273</v>
      </c>
    </row>
    <row r="396" spans="1:13" ht="24">
      <c r="A396" s="110">
        <v>824</v>
      </c>
      <c r="B396" s="120" t="s">
        <v>113</v>
      </c>
      <c r="C396" s="111" t="e">
        <f>#REF!</f>
        <v>#REF!</v>
      </c>
      <c r="D396" s="115" t="e">
        <f>#REF!</f>
        <v>#REF!</v>
      </c>
      <c r="E396" s="115" t="e">
        <f>#REF!</f>
        <v>#REF!</v>
      </c>
      <c r="F396" s="147" t="e">
        <f>#REF!</f>
        <v>#REF!</v>
      </c>
      <c r="G396" s="113" t="e">
        <f>#REF!</f>
        <v>#REF!</v>
      </c>
      <c r="H396" s="112" t="s">
        <v>113</v>
      </c>
      <c r="I396" s="118"/>
      <c r="J396" s="112" t="str">
        <f>'YARIŞMA BİLGİLERİ'!$F$21</f>
        <v>Büyük Bayanlar</v>
      </c>
      <c r="K396" s="115" t="str">
        <f t="shared" si="6"/>
        <v>ANKARA-Federasyon Deneme Atletizm Yarışmaları</v>
      </c>
      <c r="L396" s="116" t="e">
        <f>#REF!</f>
        <v>#REF!</v>
      </c>
      <c r="M396" s="116" t="s">
        <v>273</v>
      </c>
    </row>
    <row r="397" spans="1:13" ht="24">
      <c r="A397" s="110">
        <v>825</v>
      </c>
      <c r="B397" s="120" t="s">
        <v>113</v>
      </c>
      <c r="C397" s="111" t="e">
        <f>#REF!</f>
        <v>#REF!</v>
      </c>
      <c r="D397" s="115" t="e">
        <f>#REF!</f>
        <v>#REF!</v>
      </c>
      <c r="E397" s="115" t="e">
        <f>#REF!</f>
        <v>#REF!</v>
      </c>
      <c r="F397" s="147" t="e">
        <f>#REF!</f>
        <v>#REF!</v>
      </c>
      <c r="G397" s="113" t="e">
        <f>#REF!</f>
        <v>#REF!</v>
      </c>
      <c r="H397" s="112" t="s">
        <v>113</v>
      </c>
      <c r="I397" s="118"/>
      <c r="J397" s="112" t="str">
        <f>'YARIŞMA BİLGİLERİ'!$F$21</f>
        <v>Büyük Bayanlar</v>
      </c>
      <c r="K397" s="115" t="str">
        <f t="shared" si="6"/>
        <v>ANKARA-Federasyon Deneme Atletizm Yarışmaları</v>
      </c>
      <c r="L397" s="116" t="e">
        <f>#REF!</f>
        <v>#REF!</v>
      </c>
      <c r="M397" s="116" t="s">
        <v>273</v>
      </c>
    </row>
    <row r="398" spans="1:13" ht="24">
      <c r="A398" s="110">
        <v>826</v>
      </c>
      <c r="B398" s="120" t="s">
        <v>113</v>
      </c>
      <c r="C398" s="111" t="e">
        <f>#REF!</f>
        <v>#REF!</v>
      </c>
      <c r="D398" s="115" t="e">
        <f>#REF!</f>
        <v>#REF!</v>
      </c>
      <c r="E398" s="115" t="e">
        <f>#REF!</f>
        <v>#REF!</v>
      </c>
      <c r="F398" s="147" t="e">
        <f>#REF!</f>
        <v>#REF!</v>
      </c>
      <c r="G398" s="113" t="e">
        <f>#REF!</f>
        <v>#REF!</v>
      </c>
      <c r="H398" s="112" t="s">
        <v>113</v>
      </c>
      <c r="I398" s="118"/>
      <c r="J398" s="112" t="str">
        <f>'YARIŞMA BİLGİLERİ'!$F$21</f>
        <v>Büyük Bayanlar</v>
      </c>
      <c r="K398" s="115" t="str">
        <f t="shared" si="6"/>
        <v>ANKARA-Federasyon Deneme Atletizm Yarışmaları</v>
      </c>
      <c r="L398" s="116" t="e">
        <f>#REF!</f>
        <v>#REF!</v>
      </c>
      <c r="M398" s="116" t="s">
        <v>273</v>
      </c>
    </row>
    <row r="399" spans="1:13" ht="24">
      <c r="A399" s="110">
        <v>827</v>
      </c>
      <c r="B399" s="120" t="s">
        <v>113</v>
      </c>
      <c r="C399" s="111" t="e">
        <f>#REF!</f>
        <v>#REF!</v>
      </c>
      <c r="D399" s="115" t="e">
        <f>#REF!</f>
        <v>#REF!</v>
      </c>
      <c r="E399" s="115" t="e">
        <f>#REF!</f>
        <v>#REF!</v>
      </c>
      <c r="F399" s="147" t="e">
        <f>#REF!</f>
        <v>#REF!</v>
      </c>
      <c r="G399" s="113" t="e">
        <f>#REF!</f>
        <v>#REF!</v>
      </c>
      <c r="H399" s="112" t="s">
        <v>113</v>
      </c>
      <c r="I399" s="118"/>
      <c r="J399" s="112" t="str">
        <f>'YARIŞMA BİLGİLERİ'!$F$21</f>
        <v>Büyük Bayanlar</v>
      </c>
      <c r="K399" s="115" t="str">
        <f t="shared" si="6"/>
        <v>ANKARA-Federasyon Deneme Atletizm Yarışmaları</v>
      </c>
      <c r="L399" s="116" t="e">
        <f>#REF!</f>
        <v>#REF!</v>
      </c>
      <c r="M399" s="116" t="s">
        <v>273</v>
      </c>
    </row>
    <row r="400" spans="1:13" ht="24">
      <c r="A400" s="110">
        <v>828</v>
      </c>
      <c r="B400" s="120" t="s">
        <v>113</v>
      </c>
      <c r="C400" s="111" t="e">
        <f>#REF!</f>
        <v>#REF!</v>
      </c>
      <c r="D400" s="115" t="e">
        <f>#REF!</f>
        <v>#REF!</v>
      </c>
      <c r="E400" s="115" t="e">
        <f>#REF!</f>
        <v>#REF!</v>
      </c>
      <c r="F400" s="147" t="e">
        <f>#REF!</f>
        <v>#REF!</v>
      </c>
      <c r="G400" s="113" t="e">
        <f>#REF!</f>
        <v>#REF!</v>
      </c>
      <c r="H400" s="112" t="s">
        <v>113</v>
      </c>
      <c r="I400" s="118"/>
      <c r="J400" s="112" t="str">
        <f>'YARIŞMA BİLGİLERİ'!$F$21</f>
        <v>Büyük Bayanlar</v>
      </c>
      <c r="K400" s="115" t="str">
        <f t="shared" si="6"/>
        <v>ANKARA-Federasyon Deneme Atletizm Yarışmaları</v>
      </c>
      <c r="L400" s="116" t="e">
        <f>#REF!</f>
        <v>#REF!</v>
      </c>
      <c r="M400" s="116" t="s">
        <v>273</v>
      </c>
    </row>
    <row r="401" spans="1:13" ht="24">
      <c r="A401" s="110">
        <v>829</v>
      </c>
      <c r="B401" s="120" t="s">
        <v>113</v>
      </c>
      <c r="C401" s="111" t="e">
        <f>#REF!</f>
        <v>#REF!</v>
      </c>
      <c r="D401" s="115" t="e">
        <f>#REF!</f>
        <v>#REF!</v>
      </c>
      <c r="E401" s="115" t="e">
        <f>#REF!</f>
        <v>#REF!</v>
      </c>
      <c r="F401" s="147" t="e">
        <f>#REF!</f>
        <v>#REF!</v>
      </c>
      <c r="G401" s="113" t="e">
        <f>#REF!</f>
        <v>#REF!</v>
      </c>
      <c r="H401" s="112" t="s">
        <v>113</v>
      </c>
      <c r="I401" s="118"/>
      <c r="J401" s="112" t="str">
        <f>'YARIŞMA BİLGİLERİ'!$F$21</f>
        <v>Büyük Bayanlar</v>
      </c>
      <c r="K401" s="115" t="str">
        <f t="shared" si="6"/>
        <v>ANKARA-Federasyon Deneme Atletizm Yarışmaları</v>
      </c>
      <c r="L401" s="116" t="e">
        <f>#REF!</f>
        <v>#REF!</v>
      </c>
      <c r="M401" s="116" t="s">
        <v>273</v>
      </c>
    </row>
    <row r="402" spans="1:13" ht="24">
      <c r="A402" s="110">
        <v>830</v>
      </c>
      <c r="B402" s="120" t="s">
        <v>113</v>
      </c>
      <c r="C402" s="111" t="e">
        <f>#REF!</f>
        <v>#REF!</v>
      </c>
      <c r="D402" s="115" t="e">
        <f>#REF!</f>
        <v>#REF!</v>
      </c>
      <c r="E402" s="115" t="e">
        <f>#REF!</f>
        <v>#REF!</v>
      </c>
      <c r="F402" s="147" t="e">
        <f>#REF!</f>
        <v>#REF!</v>
      </c>
      <c r="G402" s="113" t="e">
        <f>#REF!</f>
        <v>#REF!</v>
      </c>
      <c r="H402" s="112" t="s">
        <v>113</v>
      </c>
      <c r="I402" s="118"/>
      <c r="J402" s="112" t="str">
        <f>'YARIŞMA BİLGİLERİ'!$F$21</f>
        <v>Büyük Bayanlar</v>
      </c>
      <c r="K402" s="115" t="str">
        <f t="shared" si="6"/>
        <v>ANKARA-Federasyon Deneme Atletizm Yarışmaları</v>
      </c>
      <c r="L402" s="116" t="e">
        <f>#REF!</f>
        <v>#REF!</v>
      </c>
      <c r="M402" s="116" t="s">
        <v>273</v>
      </c>
    </row>
    <row r="403" spans="1:13" ht="24">
      <c r="A403" s="110">
        <v>831</v>
      </c>
      <c r="B403" s="120" t="s">
        <v>113</v>
      </c>
      <c r="C403" s="111" t="e">
        <f>#REF!</f>
        <v>#REF!</v>
      </c>
      <c r="D403" s="115" t="e">
        <f>#REF!</f>
        <v>#REF!</v>
      </c>
      <c r="E403" s="115" t="e">
        <f>#REF!</f>
        <v>#REF!</v>
      </c>
      <c r="F403" s="147" t="e">
        <f>#REF!</f>
        <v>#REF!</v>
      </c>
      <c r="G403" s="113" t="e">
        <f>#REF!</f>
        <v>#REF!</v>
      </c>
      <c r="H403" s="112" t="s">
        <v>113</v>
      </c>
      <c r="I403" s="118"/>
      <c r="J403" s="112" t="str">
        <f>'YARIŞMA BİLGİLERİ'!$F$21</f>
        <v>Büyük Bayanlar</v>
      </c>
      <c r="K403" s="115" t="str">
        <f t="shared" si="6"/>
        <v>ANKARA-Federasyon Deneme Atletizm Yarışmaları</v>
      </c>
      <c r="L403" s="116" t="e">
        <f>#REF!</f>
        <v>#REF!</v>
      </c>
      <c r="M403" s="116" t="s">
        <v>273</v>
      </c>
    </row>
    <row r="404" spans="1:13" ht="24">
      <c r="A404" s="110">
        <v>832</v>
      </c>
      <c r="B404" s="156" t="s">
        <v>223</v>
      </c>
      <c r="C404" s="158" t="e">
        <f>#REF!</f>
        <v>#REF!</v>
      </c>
      <c r="D404" s="160" t="e">
        <f>#REF!</f>
        <v>#REF!</v>
      </c>
      <c r="E404" s="160" t="e">
        <f>#REF!</f>
        <v>#REF!</v>
      </c>
      <c r="F404" s="161" t="e">
        <f>#REF!</f>
        <v>#REF!</v>
      </c>
      <c r="G404" s="159" t="e">
        <f>#REF!</f>
        <v>#REF!</v>
      </c>
      <c r="H404" s="118" t="s">
        <v>223</v>
      </c>
      <c r="I404" s="118" t="e">
        <f>#REF!</f>
        <v>#REF!</v>
      </c>
      <c r="J404" s="112" t="str">
        <f>'YARIŞMA BİLGİLERİ'!$F$21</f>
        <v>Büyük Bayanlar</v>
      </c>
      <c r="K404" s="187" t="str">
        <f t="shared" si="6"/>
        <v>ANKARA-Federasyon Deneme Atletizm Yarışmaları</v>
      </c>
      <c r="L404" s="116" t="e">
        <f>#REF!</f>
        <v>#REF!</v>
      </c>
      <c r="M404" s="116" t="s">
        <v>273</v>
      </c>
    </row>
    <row r="405" spans="1:13" ht="24">
      <c r="A405" s="110">
        <v>833</v>
      </c>
      <c r="B405" s="156" t="s">
        <v>223</v>
      </c>
      <c r="C405" s="158" t="e">
        <f>#REF!</f>
        <v>#REF!</v>
      </c>
      <c r="D405" s="160" t="e">
        <f>#REF!</f>
        <v>#REF!</v>
      </c>
      <c r="E405" s="160" t="e">
        <f>#REF!</f>
        <v>#REF!</v>
      </c>
      <c r="F405" s="161" t="e">
        <f>#REF!</f>
        <v>#REF!</v>
      </c>
      <c r="G405" s="159" t="e">
        <f>#REF!</f>
        <v>#REF!</v>
      </c>
      <c r="H405" s="118" t="s">
        <v>223</v>
      </c>
      <c r="I405" s="118" t="e">
        <f>#REF!</f>
        <v>#REF!</v>
      </c>
      <c r="J405" s="112" t="str">
        <f>'YARIŞMA BİLGİLERİ'!$F$21</f>
        <v>Büyük Bayanlar</v>
      </c>
      <c r="K405" s="187" t="str">
        <f t="shared" si="6"/>
        <v>ANKARA-Federasyon Deneme Atletizm Yarışmaları</v>
      </c>
      <c r="L405" s="116" t="e">
        <f>#REF!</f>
        <v>#REF!</v>
      </c>
      <c r="M405" s="116" t="s">
        <v>273</v>
      </c>
    </row>
    <row r="406" spans="1:13" ht="24">
      <c r="A406" s="110">
        <v>834</v>
      </c>
      <c r="B406" s="156" t="s">
        <v>223</v>
      </c>
      <c r="C406" s="158" t="e">
        <f>#REF!</f>
        <v>#REF!</v>
      </c>
      <c r="D406" s="160" t="e">
        <f>#REF!</f>
        <v>#REF!</v>
      </c>
      <c r="E406" s="160" t="e">
        <f>#REF!</f>
        <v>#REF!</v>
      </c>
      <c r="F406" s="161" t="e">
        <f>#REF!</f>
        <v>#REF!</v>
      </c>
      <c r="G406" s="159" t="e">
        <f>#REF!</f>
        <v>#REF!</v>
      </c>
      <c r="H406" s="118" t="s">
        <v>223</v>
      </c>
      <c r="I406" s="118" t="e">
        <f>#REF!</f>
        <v>#REF!</v>
      </c>
      <c r="J406" s="112" t="str">
        <f>'YARIŞMA BİLGİLERİ'!$F$21</f>
        <v>Büyük Bayanlar</v>
      </c>
      <c r="K406" s="187" t="str">
        <f t="shared" si="6"/>
        <v>ANKARA-Federasyon Deneme Atletizm Yarışmaları</v>
      </c>
      <c r="L406" s="116" t="e">
        <f>#REF!</f>
        <v>#REF!</v>
      </c>
      <c r="M406" s="116" t="s">
        <v>273</v>
      </c>
    </row>
    <row r="407" spans="1:13" ht="24">
      <c r="A407" s="110">
        <v>835</v>
      </c>
      <c r="B407" s="156" t="s">
        <v>223</v>
      </c>
      <c r="C407" s="158" t="e">
        <f>#REF!</f>
        <v>#REF!</v>
      </c>
      <c r="D407" s="160" t="e">
        <f>#REF!</f>
        <v>#REF!</v>
      </c>
      <c r="E407" s="160" t="e">
        <f>#REF!</f>
        <v>#REF!</v>
      </c>
      <c r="F407" s="161" t="e">
        <f>#REF!</f>
        <v>#REF!</v>
      </c>
      <c r="G407" s="159" t="e">
        <f>#REF!</f>
        <v>#REF!</v>
      </c>
      <c r="H407" s="118" t="s">
        <v>223</v>
      </c>
      <c r="I407" s="118" t="e">
        <f>#REF!</f>
        <v>#REF!</v>
      </c>
      <c r="J407" s="112" t="str">
        <f>'YARIŞMA BİLGİLERİ'!$F$21</f>
        <v>Büyük Bayanlar</v>
      </c>
      <c r="K407" s="187" t="str">
        <f t="shared" si="6"/>
        <v>ANKARA-Federasyon Deneme Atletizm Yarışmaları</v>
      </c>
      <c r="L407" s="116" t="e">
        <f>#REF!</f>
        <v>#REF!</v>
      </c>
      <c r="M407" s="116" t="s">
        <v>273</v>
      </c>
    </row>
    <row r="408" spans="1:13" ht="24">
      <c r="A408" s="110">
        <v>836</v>
      </c>
      <c r="B408" s="156" t="s">
        <v>223</v>
      </c>
      <c r="C408" s="158" t="e">
        <f>#REF!</f>
        <v>#REF!</v>
      </c>
      <c r="D408" s="160" t="e">
        <f>#REF!</f>
        <v>#REF!</v>
      </c>
      <c r="E408" s="160" t="e">
        <f>#REF!</f>
        <v>#REF!</v>
      </c>
      <c r="F408" s="161" t="e">
        <f>#REF!</f>
        <v>#REF!</v>
      </c>
      <c r="G408" s="159" t="e">
        <f>#REF!</f>
        <v>#REF!</v>
      </c>
      <c r="H408" s="118" t="s">
        <v>223</v>
      </c>
      <c r="I408" s="118" t="e">
        <f>#REF!</f>
        <v>#REF!</v>
      </c>
      <c r="J408" s="112" t="str">
        <f>'YARIŞMA BİLGİLERİ'!$F$21</f>
        <v>Büyük Bayanlar</v>
      </c>
      <c r="K408" s="187" t="str">
        <f t="shared" si="6"/>
        <v>ANKARA-Federasyon Deneme Atletizm Yarışmaları</v>
      </c>
      <c r="L408" s="116" t="e">
        <f>#REF!</f>
        <v>#REF!</v>
      </c>
      <c r="M408" s="116" t="s">
        <v>273</v>
      </c>
    </row>
    <row r="409" spans="1:13" ht="24">
      <c r="A409" s="110">
        <v>837</v>
      </c>
      <c r="B409" s="156" t="s">
        <v>223</v>
      </c>
      <c r="C409" s="158" t="e">
        <f>#REF!</f>
        <v>#REF!</v>
      </c>
      <c r="D409" s="160" t="e">
        <f>#REF!</f>
        <v>#REF!</v>
      </c>
      <c r="E409" s="160" t="e">
        <f>#REF!</f>
        <v>#REF!</v>
      </c>
      <c r="F409" s="161" t="e">
        <f>#REF!</f>
        <v>#REF!</v>
      </c>
      <c r="G409" s="159" t="e">
        <f>#REF!</f>
        <v>#REF!</v>
      </c>
      <c r="H409" s="118" t="s">
        <v>223</v>
      </c>
      <c r="I409" s="118" t="e">
        <f>#REF!</f>
        <v>#REF!</v>
      </c>
      <c r="J409" s="112" t="str">
        <f>'YARIŞMA BİLGİLERİ'!$F$21</f>
        <v>Büyük Bayanlar</v>
      </c>
      <c r="K409" s="187" t="str">
        <f t="shared" si="6"/>
        <v>ANKARA-Federasyon Deneme Atletizm Yarışmaları</v>
      </c>
      <c r="L409" s="116" t="e">
        <f>#REF!</f>
        <v>#REF!</v>
      </c>
      <c r="M409" s="116" t="s">
        <v>273</v>
      </c>
    </row>
    <row r="410" spans="1:13" ht="24">
      <c r="A410" s="110">
        <v>838</v>
      </c>
      <c r="B410" s="156" t="s">
        <v>223</v>
      </c>
      <c r="C410" s="158" t="e">
        <f>#REF!</f>
        <v>#REF!</v>
      </c>
      <c r="D410" s="160" t="e">
        <f>#REF!</f>
        <v>#REF!</v>
      </c>
      <c r="E410" s="160" t="e">
        <f>#REF!</f>
        <v>#REF!</v>
      </c>
      <c r="F410" s="161" t="e">
        <f>#REF!</f>
        <v>#REF!</v>
      </c>
      <c r="G410" s="159" t="e">
        <f>#REF!</f>
        <v>#REF!</v>
      </c>
      <c r="H410" s="118" t="s">
        <v>223</v>
      </c>
      <c r="I410" s="118" t="e">
        <f>#REF!</f>
        <v>#REF!</v>
      </c>
      <c r="J410" s="112" t="str">
        <f>'YARIŞMA BİLGİLERİ'!$F$21</f>
        <v>Büyük Bayanlar</v>
      </c>
      <c r="K410" s="187" t="str">
        <f t="shared" si="6"/>
        <v>ANKARA-Federasyon Deneme Atletizm Yarışmaları</v>
      </c>
      <c r="L410" s="116" t="e">
        <f>#REF!</f>
        <v>#REF!</v>
      </c>
      <c r="M410" s="116" t="s">
        <v>273</v>
      </c>
    </row>
    <row r="411" spans="1:13" ht="24">
      <c r="A411" s="110">
        <v>839</v>
      </c>
      <c r="B411" s="156" t="s">
        <v>223</v>
      </c>
      <c r="C411" s="158" t="e">
        <f>#REF!</f>
        <v>#REF!</v>
      </c>
      <c r="D411" s="160" t="e">
        <f>#REF!</f>
        <v>#REF!</v>
      </c>
      <c r="E411" s="160" t="e">
        <f>#REF!</f>
        <v>#REF!</v>
      </c>
      <c r="F411" s="161" t="e">
        <f>#REF!</f>
        <v>#REF!</v>
      </c>
      <c r="G411" s="159" t="e">
        <f>#REF!</f>
        <v>#REF!</v>
      </c>
      <c r="H411" s="118" t="s">
        <v>223</v>
      </c>
      <c r="I411" s="118" t="e">
        <f>#REF!</f>
        <v>#REF!</v>
      </c>
      <c r="J411" s="112" t="str">
        <f>'YARIŞMA BİLGİLERİ'!$F$21</f>
        <v>Büyük Bayanlar</v>
      </c>
      <c r="K411" s="187" t="str">
        <f t="shared" si="6"/>
        <v>ANKARA-Federasyon Deneme Atletizm Yarışmaları</v>
      </c>
      <c r="L411" s="116" t="e">
        <f>#REF!</f>
        <v>#REF!</v>
      </c>
      <c r="M411" s="116" t="s">
        <v>273</v>
      </c>
    </row>
    <row r="412" spans="1:13" ht="24">
      <c r="A412" s="110">
        <v>840</v>
      </c>
      <c r="B412" s="156" t="s">
        <v>223</v>
      </c>
      <c r="C412" s="158" t="e">
        <f>#REF!</f>
        <v>#REF!</v>
      </c>
      <c r="D412" s="160" t="e">
        <f>#REF!</f>
        <v>#REF!</v>
      </c>
      <c r="E412" s="160" t="e">
        <f>#REF!</f>
        <v>#REF!</v>
      </c>
      <c r="F412" s="161" t="e">
        <f>#REF!</f>
        <v>#REF!</v>
      </c>
      <c r="G412" s="159" t="e">
        <f>#REF!</f>
        <v>#REF!</v>
      </c>
      <c r="H412" s="118" t="s">
        <v>223</v>
      </c>
      <c r="I412" s="118" t="e">
        <f>#REF!</f>
        <v>#REF!</v>
      </c>
      <c r="J412" s="112" t="str">
        <f>'YARIŞMA BİLGİLERİ'!$F$21</f>
        <v>Büyük Bayanlar</v>
      </c>
      <c r="K412" s="187" t="str">
        <f t="shared" si="6"/>
        <v>ANKARA-Federasyon Deneme Atletizm Yarışmaları</v>
      </c>
      <c r="L412" s="116" t="e">
        <f>#REF!</f>
        <v>#REF!</v>
      </c>
      <c r="M412" s="116" t="s">
        <v>273</v>
      </c>
    </row>
    <row r="413" spans="1:13" ht="24">
      <c r="A413" s="110">
        <v>841</v>
      </c>
      <c r="B413" s="156" t="s">
        <v>223</v>
      </c>
      <c r="C413" s="158" t="e">
        <f>#REF!</f>
        <v>#REF!</v>
      </c>
      <c r="D413" s="160" t="e">
        <f>#REF!</f>
        <v>#REF!</v>
      </c>
      <c r="E413" s="160" t="e">
        <f>#REF!</f>
        <v>#REF!</v>
      </c>
      <c r="F413" s="161" t="e">
        <f>#REF!</f>
        <v>#REF!</v>
      </c>
      <c r="G413" s="159" t="e">
        <f>#REF!</f>
        <v>#REF!</v>
      </c>
      <c r="H413" s="118" t="s">
        <v>223</v>
      </c>
      <c r="I413" s="118" t="e">
        <f>#REF!</f>
        <v>#REF!</v>
      </c>
      <c r="J413" s="112" t="str">
        <f>'YARIŞMA BİLGİLERİ'!$F$21</f>
        <v>Büyük Bayanlar</v>
      </c>
      <c r="K413" s="187" t="str">
        <f t="shared" si="6"/>
        <v>ANKARA-Federasyon Deneme Atletizm Yarışmaları</v>
      </c>
      <c r="L413" s="116" t="e">
        <f>#REF!</f>
        <v>#REF!</v>
      </c>
      <c r="M413" s="116" t="s">
        <v>273</v>
      </c>
    </row>
    <row r="414" spans="1:13" ht="24">
      <c r="A414" s="110">
        <v>842</v>
      </c>
      <c r="B414" s="156" t="s">
        <v>223</v>
      </c>
      <c r="C414" s="158" t="e">
        <f>#REF!</f>
        <v>#REF!</v>
      </c>
      <c r="D414" s="160" t="e">
        <f>#REF!</f>
        <v>#REF!</v>
      </c>
      <c r="E414" s="160" t="e">
        <f>#REF!</f>
        <v>#REF!</v>
      </c>
      <c r="F414" s="161" t="e">
        <f>#REF!</f>
        <v>#REF!</v>
      </c>
      <c r="G414" s="159" t="e">
        <f>#REF!</f>
        <v>#REF!</v>
      </c>
      <c r="H414" s="118" t="s">
        <v>223</v>
      </c>
      <c r="I414" s="118" t="e">
        <f>#REF!</f>
        <v>#REF!</v>
      </c>
      <c r="J414" s="112" t="str">
        <f>'YARIŞMA BİLGİLERİ'!$F$21</f>
        <v>Büyük Bayanlar</v>
      </c>
      <c r="K414" s="187" t="str">
        <f t="shared" si="6"/>
        <v>ANKARA-Federasyon Deneme Atletizm Yarışmaları</v>
      </c>
      <c r="L414" s="116" t="e">
        <f>#REF!</f>
        <v>#REF!</v>
      </c>
      <c r="M414" s="116" t="s">
        <v>273</v>
      </c>
    </row>
    <row r="415" spans="1:13" ht="24">
      <c r="A415" s="110">
        <v>843</v>
      </c>
      <c r="B415" s="156" t="s">
        <v>223</v>
      </c>
      <c r="C415" s="158" t="e">
        <f>#REF!</f>
        <v>#REF!</v>
      </c>
      <c r="D415" s="160" t="e">
        <f>#REF!</f>
        <v>#REF!</v>
      </c>
      <c r="E415" s="160" t="e">
        <f>#REF!</f>
        <v>#REF!</v>
      </c>
      <c r="F415" s="161" t="e">
        <f>#REF!</f>
        <v>#REF!</v>
      </c>
      <c r="G415" s="159" t="e">
        <f>#REF!</f>
        <v>#REF!</v>
      </c>
      <c r="H415" s="118" t="s">
        <v>223</v>
      </c>
      <c r="I415" s="118" t="e">
        <f>#REF!</f>
        <v>#REF!</v>
      </c>
      <c r="J415" s="112" t="str">
        <f>'YARIŞMA BİLGİLERİ'!$F$21</f>
        <v>Büyük Bayanlar</v>
      </c>
      <c r="K415" s="187" t="str">
        <f t="shared" si="6"/>
        <v>ANKARA-Federasyon Deneme Atletizm Yarışmaları</v>
      </c>
      <c r="L415" s="116" t="e">
        <f>#REF!</f>
        <v>#REF!</v>
      </c>
      <c r="M415" s="116" t="s">
        <v>273</v>
      </c>
    </row>
    <row r="416" spans="1:13" ht="24">
      <c r="A416" s="110">
        <v>844</v>
      </c>
      <c r="B416" s="156" t="s">
        <v>223</v>
      </c>
      <c r="C416" s="158" t="e">
        <f>#REF!</f>
        <v>#REF!</v>
      </c>
      <c r="D416" s="160" t="e">
        <f>#REF!</f>
        <v>#REF!</v>
      </c>
      <c r="E416" s="160" t="e">
        <f>#REF!</f>
        <v>#REF!</v>
      </c>
      <c r="F416" s="161" t="e">
        <f>#REF!</f>
        <v>#REF!</v>
      </c>
      <c r="G416" s="159" t="e">
        <f>#REF!</f>
        <v>#REF!</v>
      </c>
      <c r="H416" s="118" t="s">
        <v>223</v>
      </c>
      <c r="I416" s="118" t="e">
        <f>#REF!</f>
        <v>#REF!</v>
      </c>
      <c r="J416" s="112" t="str">
        <f>'YARIŞMA BİLGİLERİ'!$F$21</f>
        <v>Büyük Bayanlar</v>
      </c>
      <c r="K416" s="187" t="str">
        <f t="shared" si="6"/>
        <v>ANKARA-Federasyon Deneme Atletizm Yarışmaları</v>
      </c>
      <c r="L416" s="116" t="e">
        <f>#REF!</f>
        <v>#REF!</v>
      </c>
      <c r="M416" s="116" t="s">
        <v>273</v>
      </c>
    </row>
    <row r="417" spans="1:13" ht="24">
      <c r="A417" s="110">
        <v>845</v>
      </c>
      <c r="B417" s="156" t="s">
        <v>223</v>
      </c>
      <c r="C417" s="158" t="e">
        <f>#REF!</f>
        <v>#REF!</v>
      </c>
      <c r="D417" s="160" t="e">
        <f>#REF!</f>
        <v>#REF!</v>
      </c>
      <c r="E417" s="160" t="e">
        <f>#REF!</f>
        <v>#REF!</v>
      </c>
      <c r="F417" s="161" t="e">
        <f>#REF!</f>
        <v>#REF!</v>
      </c>
      <c r="G417" s="159" t="e">
        <f>#REF!</f>
        <v>#REF!</v>
      </c>
      <c r="H417" s="118" t="s">
        <v>223</v>
      </c>
      <c r="I417" s="118" t="e">
        <f>#REF!</f>
        <v>#REF!</v>
      </c>
      <c r="J417" s="112" t="str">
        <f>'YARIŞMA BİLGİLERİ'!$F$21</f>
        <v>Büyük Bayanlar</v>
      </c>
      <c r="K417" s="187" t="str">
        <f t="shared" si="6"/>
        <v>ANKARA-Federasyon Deneme Atletizm Yarışmaları</v>
      </c>
      <c r="L417" s="116" t="e">
        <f>#REF!</f>
        <v>#REF!</v>
      </c>
      <c r="M417" s="116" t="s">
        <v>273</v>
      </c>
    </row>
    <row r="418" spans="1:13" ht="24">
      <c r="A418" s="110">
        <v>846</v>
      </c>
      <c r="B418" s="156" t="s">
        <v>223</v>
      </c>
      <c r="C418" s="158" t="e">
        <f>#REF!</f>
        <v>#REF!</v>
      </c>
      <c r="D418" s="160" t="e">
        <f>#REF!</f>
        <v>#REF!</v>
      </c>
      <c r="E418" s="160" t="e">
        <f>#REF!</f>
        <v>#REF!</v>
      </c>
      <c r="F418" s="161" t="e">
        <f>#REF!</f>
        <v>#REF!</v>
      </c>
      <c r="G418" s="159" t="e">
        <f>#REF!</f>
        <v>#REF!</v>
      </c>
      <c r="H418" s="118" t="s">
        <v>223</v>
      </c>
      <c r="I418" s="118" t="e">
        <f>#REF!</f>
        <v>#REF!</v>
      </c>
      <c r="J418" s="112" t="str">
        <f>'YARIŞMA BİLGİLERİ'!$F$21</f>
        <v>Büyük Bayanlar</v>
      </c>
      <c r="K418" s="187" t="str">
        <f t="shared" si="6"/>
        <v>ANKARA-Federasyon Deneme Atletizm Yarışmaları</v>
      </c>
      <c r="L418" s="116" t="e">
        <f>#REF!</f>
        <v>#REF!</v>
      </c>
      <c r="M418" s="116" t="s">
        <v>273</v>
      </c>
    </row>
    <row r="419" spans="1:13" ht="24">
      <c r="A419" s="110">
        <v>847</v>
      </c>
      <c r="B419" s="156" t="s">
        <v>223</v>
      </c>
      <c r="C419" s="158" t="e">
        <f>#REF!</f>
        <v>#REF!</v>
      </c>
      <c r="D419" s="160" t="e">
        <f>#REF!</f>
        <v>#REF!</v>
      </c>
      <c r="E419" s="160" t="e">
        <f>#REF!</f>
        <v>#REF!</v>
      </c>
      <c r="F419" s="161" t="e">
        <f>#REF!</f>
        <v>#REF!</v>
      </c>
      <c r="G419" s="159" t="e">
        <f>#REF!</f>
        <v>#REF!</v>
      </c>
      <c r="H419" s="118" t="s">
        <v>223</v>
      </c>
      <c r="I419" s="118" t="e">
        <f>#REF!</f>
        <v>#REF!</v>
      </c>
      <c r="J419" s="112" t="str">
        <f>'YARIŞMA BİLGİLERİ'!$F$21</f>
        <v>Büyük Bayanlar</v>
      </c>
      <c r="K419" s="187" t="str">
        <f t="shared" si="6"/>
        <v>ANKARA-Federasyon Deneme Atletizm Yarışmaları</v>
      </c>
      <c r="L419" s="116" t="e">
        <f>#REF!</f>
        <v>#REF!</v>
      </c>
      <c r="M419" s="116" t="s">
        <v>273</v>
      </c>
    </row>
    <row r="420" spans="1:13" ht="24">
      <c r="A420" s="110">
        <v>848</v>
      </c>
      <c r="B420" s="156" t="s">
        <v>223</v>
      </c>
      <c r="C420" s="158" t="e">
        <f>#REF!</f>
        <v>#REF!</v>
      </c>
      <c r="D420" s="160" t="e">
        <f>#REF!</f>
        <v>#REF!</v>
      </c>
      <c r="E420" s="160" t="e">
        <f>#REF!</f>
        <v>#REF!</v>
      </c>
      <c r="F420" s="161" t="e">
        <f>#REF!</f>
        <v>#REF!</v>
      </c>
      <c r="G420" s="159" t="e">
        <f>#REF!</f>
        <v>#REF!</v>
      </c>
      <c r="H420" s="118" t="s">
        <v>223</v>
      </c>
      <c r="I420" s="118" t="e">
        <f>#REF!</f>
        <v>#REF!</v>
      </c>
      <c r="J420" s="112" t="str">
        <f>'YARIŞMA BİLGİLERİ'!$F$21</f>
        <v>Büyük Bayanlar</v>
      </c>
      <c r="K420" s="187" t="str">
        <f t="shared" si="6"/>
        <v>ANKARA-Federasyon Deneme Atletizm Yarışmaları</v>
      </c>
      <c r="L420" s="116" t="e">
        <f>#REF!</f>
        <v>#REF!</v>
      </c>
      <c r="M420" s="116" t="s">
        <v>273</v>
      </c>
    </row>
    <row r="421" spans="1:13" ht="24">
      <c r="A421" s="110">
        <v>849</v>
      </c>
      <c r="B421" s="156" t="s">
        <v>223</v>
      </c>
      <c r="C421" s="158" t="e">
        <f>#REF!</f>
        <v>#REF!</v>
      </c>
      <c r="D421" s="160" t="e">
        <f>#REF!</f>
        <v>#REF!</v>
      </c>
      <c r="E421" s="160" t="e">
        <f>#REF!</f>
        <v>#REF!</v>
      </c>
      <c r="F421" s="161" t="e">
        <f>#REF!</f>
        <v>#REF!</v>
      </c>
      <c r="G421" s="159" t="e">
        <f>#REF!</f>
        <v>#REF!</v>
      </c>
      <c r="H421" s="118" t="s">
        <v>223</v>
      </c>
      <c r="I421" s="118" t="e">
        <f>#REF!</f>
        <v>#REF!</v>
      </c>
      <c r="J421" s="112" t="str">
        <f>'YARIŞMA BİLGİLERİ'!$F$21</f>
        <v>Büyük Bayanlar</v>
      </c>
      <c r="K421" s="187" t="str">
        <f t="shared" si="6"/>
        <v>ANKARA-Federasyon Deneme Atletizm Yarışmaları</v>
      </c>
      <c r="L421" s="116" t="e">
        <f>#REF!</f>
        <v>#REF!</v>
      </c>
      <c r="M421" s="116" t="s">
        <v>273</v>
      </c>
    </row>
    <row r="422" spans="1:13" ht="24">
      <c r="A422" s="110">
        <v>850</v>
      </c>
      <c r="B422" s="156" t="s">
        <v>223</v>
      </c>
      <c r="C422" s="158" t="e">
        <f>#REF!</f>
        <v>#REF!</v>
      </c>
      <c r="D422" s="160" t="e">
        <f>#REF!</f>
        <v>#REF!</v>
      </c>
      <c r="E422" s="160" t="e">
        <f>#REF!</f>
        <v>#REF!</v>
      </c>
      <c r="F422" s="161" t="e">
        <f>#REF!</f>
        <v>#REF!</v>
      </c>
      <c r="G422" s="159" t="e">
        <f>#REF!</f>
        <v>#REF!</v>
      </c>
      <c r="H422" s="118" t="s">
        <v>223</v>
      </c>
      <c r="I422" s="118" t="e">
        <f>#REF!</f>
        <v>#REF!</v>
      </c>
      <c r="J422" s="112" t="str">
        <f>'YARIŞMA BİLGİLERİ'!$F$21</f>
        <v>Büyük Bayanlar</v>
      </c>
      <c r="K422" s="187" t="str">
        <f t="shared" si="6"/>
        <v>ANKARA-Federasyon Deneme Atletizm Yarışmaları</v>
      </c>
      <c r="L422" s="116" t="e">
        <f>#REF!</f>
        <v>#REF!</v>
      </c>
      <c r="M422" s="116" t="s">
        <v>273</v>
      </c>
    </row>
    <row r="423" spans="1:13" ht="24">
      <c r="A423" s="110">
        <v>851</v>
      </c>
      <c r="B423" s="156" t="s">
        <v>223</v>
      </c>
      <c r="C423" s="158" t="e">
        <f>#REF!</f>
        <v>#REF!</v>
      </c>
      <c r="D423" s="160" t="e">
        <f>#REF!</f>
        <v>#REF!</v>
      </c>
      <c r="E423" s="160" t="e">
        <f>#REF!</f>
        <v>#REF!</v>
      </c>
      <c r="F423" s="161" t="e">
        <f>#REF!</f>
        <v>#REF!</v>
      </c>
      <c r="G423" s="159" t="e">
        <f>#REF!</f>
        <v>#REF!</v>
      </c>
      <c r="H423" s="118" t="s">
        <v>223</v>
      </c>
      <c r="I423" s="118" t="e">
        <f>#REF!</f>
        <v>#REF!</v>
      </c>
      <c r="J423" s="112" t="str">
        <f>'YARIŞMA BİLGİLERİ'!$F$21</f>
        <v>Büyük Bayanlar</v>
      </c>
      <c r="K423" s="187" t="str">
        <f t="shared" si="6"/>
        <v>ANKARA-Federasyon Deneme Atletizm Yarışmaları</v>
      </c>
      <c r="L423" s="116" t="e">
        <f>#REF!</f>
        <v>#REF!</v>
      </c>
      <c r="M423" s="116" t="s">
        <v>273</v>
      </c>
    </row>
    <row r="424" spans="1:13" ht="24">
      <c r="A424" s="110">
        <v>852</v>
      </c>
      <c r="B424" s="156" t="s">
        <v>223</v>
      </c>
      <c r="C424" s="158" t="e">
        <f>#REF!</f>
        <v>#REF!</v>
      </c>
      <c r="D424" s="160" t="e">
        <f>#REF!</f>
        <v>#REF!</v>
      </c>
      <c r="E424" s="160" t="e">
        <f>#REF!</f>
        <v>#REF!</v>
      </c>
      <c r="F424" s="161" t="e">
        <f>#REF!</f>
        <v>#REF!</v>
      </c>
      <c r="G424" s="159" t="e">
        <f>#REF!</f>
        <v>#REF!</v>
      </c>
      <c r="H424" s="118" t="s">
        <v>223</v>
      </c>
      <c r="I424" s="118" t="e">
        <f>#REF!</f>
        <v>#REF!</v>
      </c>
      <c r="J424" s="112" t="str">
        <f>'YARIŞMA BİLGİLERİ'!$F$21</f>
        <v>Büyük Bayanlar</v>
      </c>
      <c r="K424" s="187" t="str">
        <f t="shared" si="6"/>
        <v>ANKARA-Federasyon Deneme Atletizm Yarışmaları</v>
      </c>
      <c r="L424" s="116" t="e">
        <f>#REF!</f>
        <v>#REF!</v>
      </c>
      <c r="M424" s="116" t="s">
        <v>273</v>
      </c>
    </row>
    <row r="425" spans="1:13" ht="24">
      <c r="A425" s="110">
        <v>853</v>
      </c>
      <c r="B425" s="156" t="s">
        <v>223</v>
      </c>
      <c r="C425" s="158" t="e">
        <f>#REF!</f>
        <v>#REF!</v>
      </c>
      <c r="D425" s="160" t="e">
        <f>#REF!</f>
        <v>#REF!</v>
      </c>
      <c r="E425" s="160" t="e">
        <f>#REF!</f>
        <v>#REF!</v>
      </c>
      <c r="F425" s="161" t="e">
        <f>#REF!</f>
        <v>#REF!</v>
      </c>
      <c r="G425" s="159" t="e">
        <f>#REF!</f>
        <v>#REF!</v>
      </c>
      <c r="H425" s="118" t="s">
        <v>223</v>
      </c>
      <c r="I425" s="118" t="e">
        <f>#REF!</f>
        <v>#REF!</v>
      </c>
      <c r="J425" s="112" t="str">
        <f>'YARIŞMA BİLGİLERİ'!$F$21</f>
        <v>Büyük Bayanlar</v>
      </c>
      <c r="K425" s="187" t="str">
        <f t="shared" si="6"/>
        <v>ANKARA-Federasyon Deneme Atletizm Yarışmaları</v>
      </c>
      <c r="L425" s="116" t="e">
        <f>#REF!</f>
        <v>#REF!</v>
      </c>
      <c r="M425" s="116" t="s">
        <v>273</v>
      </c>
    </row>
    <row r="426" spans="1:13" ht="24">
      <c r="A426" s="110">
        <v>854</v>
      </c>
      <c r="B426" s="156" t="s">
        <v>223</v>
      </c>
      <c r="C426" s="158" t="e">
        <f>#REF!</f>
        <v>#REF!</v>
      </c>
      <c r="D426" s="160" t="e">
        <f>#REF!</f>
        <v>#REF!</v>
      </c>
      <c r="E426" s="160" t="e">
        <f>#REF!</f>
        <v>#REF!</v>
      </c>
      <c r="F426" s="161" t="e">
        <f>#REF!</f>
        <v>#REF!</v>
      </c>
      <c r="G426" s="159" t="e">
        <f>#REF!</f>
        <v>#REF!</v>
      </c>
      <c r="H426" s="118" t="s">
        <v>223</v>
      </c>
      <c r="I426" s="118" t="e">
        <f>#REF!</f>
        <v>#REF!</v>
      </c>
      <c r="J426" s="112" t="str">
        <f>'YARIŞMA BİLGİLERİ'!$F$21</f>
        <v>Büyük Bayanlar</v>
      </c>
      <c r="K426" s="187" t="str">
        <f t="shared" si="6"/>
        <v>ANKARA-Federasyon Deneme Atletizm Yarışmaları</v>
      </c>
      <c r="L426" s="116" t="e">
        <f>#REF!</f>
        <v>#REF!</v>
      </c>
      <c r="M426" s="116" t="s">
        <v>273</v>
      </c>
    </row>
    <row r="427" spans="1:13" ht="24">
      <c r="A427" s="110">
        <v>855</v>
      </c>
      <c r="B427" s="156" t="s">
        <v>223</v>
      </c>
      <c r="C427" s="158" t="e">
        <f>#REF!</f>
        <v>#REF!</v>
      </c>
      <c r="D427" s="160" t="e">
        <f>#REF!</f>
        <v>#REF!</v>
      </c>
      <c r="E427" s="160" t="e">
        <f>#REF!</f>
        <v>#REF!</v>
      </c>
      <c r="F427" s="161" t="e">
        <f>#REF!</f>
        <v>#REF!</v>
      </c>
      <c r="G427" s="159" t="e">
        <f>#REF!</f>
        <v>#REF!</v>
      </c>
      <c r="H427" s="118" t="s">
        <v>223</v>
      </c>
      <c r="I427" s="118" t="e">
        <f>#REF!</f>
        <v>#REF!</v>
      </c>
      <c r="J427" s="112" t="str">
        <f>'YARIŞMA BİLGİLERİ'!$F$21</f>
        <v>Büyük Bayanlar</v>
      </c>
      <c r="K427" s="187" t="str">
        <f t="shared" si="6"/>
        <v>ANKARA-Federasyon Deneme Atletizm Yarışmaları</v>
      </c>
      <c r="L427" s="116" t="e">
        <f>#REF!</f>
        <v>#REF!</v>
      </c>
      <c r="M427" s="116" t="s">
        <v>273</v>
      </c>
    </row>
    <row r="428" spans="1:13" ht="24">
      <c r="A428" s="110">
        <v>856</v>
      </c>
      <c r="B428" s="156" t="s">
        <v>223</v>
      </c>
      <c r="C428" s="158" t="e">
        <f>#REF!</f>
        <v>#REF!</v>
      </c>
      <c r="D428" s="160" t="e">
        <f>#REF!</f>
        <v>#REF!</v>
      </c>
      <c r="E428" s="160" t="e">
        <f>#REF!</f>
        <v>#REF!</v>
      </c>
      <c r="F428" s="161" t="e">
        <f>#REF!</f>
        <v>#REF!</v>
      </c>
      <c r="G428" s="159" t="e">
        <f>#REF!</f>
        <v>#REF!</v>
      </c>
      <c r="H428" s="118" t="s">
        <v>223</v>
      </c>
      <c r="I428" s="118" t="e">
        <f>#REF!</f>
        <v>#REF!</v>
      </c>
      <c r="J428" s="112" t="str">
        <f>'YARIŞMA BİLGİLERİ'!$F$21</f>
        <v>Büyük Bayanlar</v>
      </c>
      <c r="K428" s="187" t="str">
        <f t="shared" si="6"/>
        <v>ANKARA-Federasyon Deneme Atletizm Yarışmaları</v>
      </c>
      <c r="L428" s="116" t="e">
        <f>#REF!</f>
        <v>#REF!</v>
      </c>
      <c r="M428" s="116" t="s">
        <v>273</v>
      </c>
    </row>
    <row r="429" spans="1:13" ht="24">
      <c r="A429" s="110">
        <v>857</v>
      </c>
      <c r="B429" s="156" t="s">
        <v>222</v>
      </c>
      <c r="C429" s="158" t="e">
        <f>#REF!</f>
        <v>#REF!</v>
      </c>
      <c r="D429" s="160" t="e">
        <f>#REF!</f>
        <v>#REF!</v>
      </c>
      <c r="E429" s="160" t="e">
        <f>#REF!</f>
        <v>#REF!</v>
      </c>
      <c r="F429" s="161" t="e">
        <f>#REF!</f>
        <v>#REF!</v>
      </c>
      <c r="G429" s="159" t="e">
        <f>#REF!</f>
        <v>#REF!</v>
      </c>
      <c r="H429" s="118" t="s">
        <v>222</v>
      </c>
      <c r="I429" s="118" t="e">
        <f>#REF!</f>
        <v>#REF!</v>
      </c>
      <c r="J429" s="112" t="str">
        <f>'YARIŞMA BİLGİLERİ'!$F$21</f>
        <v>Büyük Bayanlar</v>
      </c>
      <c r="K429" s="187" t="str">
        <f t="shared" si="6"/>
        <v>ANKARA-Federasyon Deneme Atletizm Yarışmaları</v>
      </c>
      <c r="L429" s="116" t="e">
        <f>#REF!</f>
        <v>#REF!</v>
      </c>
      <c r="M429" s="116" t="s">
        <v>273</v>
      </c>
    </row>
    <row r="430" spans="1:13" ht="24">
      <c r="A430" s="110">
        <v>858</v>
      </c>
      <c r="B430" s="156" t="s">
        <v>222</v>
      </c>
      <c r="C430" s="158" t="e">
        <f>#REF!</f>
        <v>#REF!</v>
      </c>
      <c r="D430" s="160" t="e">
        <f>#REF!</f>
        <v>#REF!</v>
      </c>
      <c r="E430" s="160" t="e">
        <f>#REF!</f>
        <v>#REF!</v>
      </c>
      <c r="F430" s="161" t="e">
        <f>#REF!</f>
        <v>#REF!</v>
      </c>
      <c r="G430" s="159" t="e">
        <f>#REF!</f>
        <v>#REF!</v>
      </c>
      <c r="H430" s="118" t="s">
        <v>222</v>
      </c>
      <c r="I430" s="118" t="e">
        <f>#REF!</f>
        <v>#REF!</v>
      </c>
      <c r="J430" s="112" t="str">
        <f>'YARIŞMA BİLGİLERİ'!$F$21</f>
        <v>Büyük Bayanlar</v>
      </c>
      <c r="K430" s="187" t="str">
        <f t="shared" si="6"/>
        <v>ANKARA-Federasyon Deneme Atletizm Yarışmaları</v>
      </c>
      <c r="L430" s="116" t="e">
        <f>#REF!</f>
        <v>#REF!</v>
      </c>
      <c r="M430" s="116" t="s">
        <v>273</v>
      </c>
    </row>
    <row r="431" spans="1:13" ht="24">
      <c r="A431" s="110">
        <v>859</v>
      </c>
      <c r="B431" s="156" t="s">
        <v>222</v>
      </c>
      <c r="C431" s="158" t="e">
        <f>#REF!</f>
        <v>#REF!</v>
      </c>
      <c r="D431" s="160" t="e">
        <f>#REF!</f>
        <v>#REF!</v>
      </c>
      <c r="E431" s="160" t="e">
        <f>#REF!</f>
        <v>#REF!</v>
      </c>
      <c r="F431" s="161" t="e">
        <f>#REF!</f>
        <v>#REF!</v>
      </c>
      <c r="G431" s="159" t="e">
        <f>#REF!</f>
        <v>#REF!</v>
      </c>
      <c r="H431" s="118" t="s">
        <v>222</v>
      </c>
      <c r="I431" s="118" t="e">
        <f>#REF!</f>
        <v>#REF!</v>
      </c>
      <c r="J431" s="112" t="str">
        <f>'YARIŞMA BİLGİLERİ'!$F$21</f>
        <v>Büyük Bayanlar</v>
      </c>
      <c r="K431" s="187" t="str">
        <f t="shared" si="6"/>
        <v>ANKARA-Federasyon Deneme Atletizm Yarışmaları</v>
      </c>
      <c r="L431" s="116" t="e">
        <f>#REF!</f>
        <v>#REF!</v>
      </c>
      <c r="M431" s="116" t="s">
        <v>273</v>
      </c>
    </row>
    <row r="432" spans="1:13" ht="24">
      <c r="A432" s="110">
        <v>860</v>
      </c>
      <c r="B432" s="156" t="s">
        <v>222</v>
      </c>
      <c r="C432" s="158" t="e">
        <f>#REF!</f>
        <v>#REF!</v>
      </c>
      <c r="D432" s="160" t="e">
        <f>#REF!</f>
        <v>#REF!</v>
      </c>
      <c r="E432" s="160" t="e">
        <f>#REF!</f>
        <v>#REF!</v>
      </c>
      <c r="F432" s="161" t="e">
        <f>#REF!</f>
        <v>#REF!</v>
      </c>
      <c r="G432" s="159" t="e">
        <f>#REF!</f>
        <v>#REF!</v>
      </c>
      <c r="H432" s="118" t="s">
        <v>222</v>
      </c>
      <c r="I432" s="118" t="e">
        <f>#REF!</f>
        <v>#REF!</v>
      </c>
      <c r="J432" s="112" t="str">
        <f>'YARIŞMA BİLGİLERİ'!$F$21</f>
        <v>Büyük Bayanlar</v>
      </c>
      <c r="K432" s="187" t="str">
        <f t="shared" si="6"/>
        <v>ANKARA-Federasyon Deneme Atletizm Yarışmaları</v>
      </c>
      <c r="L432" s="116" t="e">
        <f>#REF!</f>
        <v>#REF!</v>
      </c>
      <c r="M432" s="116" t="s">
        <v>273</v>
      </c>
    </row>
    <row r="433" spans="1:13" ht="24">
      <c r="A433" s="110">
        <v>861</v>
      </c>
      <c r="B433" s="156" t="s">
        <v>222</v>
      </c>
      <c r="C433" s="158" t="e">
        <f>#REF!</f>
        <v>#REF!</v>
      </c>
      <c r="D433" s="160" t="e">
        <f>#REF!</f>
        <v>#REF!</v>
      </c>
      <c r="E433" s="160" t="e">
        <f>#REF!</f>
        <v>#REF!</v>
      </c>
      <c r="F433" s="161" t="e">
        <f>#REF!</f>
        <v>#REF!</v>
      </c>
      <c r="G433" s="159" t="e">
        <f>#REF!</f>
        <v>#REF!</v>
      </c>
      <c r="H433" s="118" t="s">
        <v>222</v>
      </c>
      <c r="I433" s="118" t="e">
        <f>#REF!</f>
        <v>#REF!</v>
      </c>
      <c r="J433" s="112" t="str">
        <f>'YARIŞMA BİLGİLERİ'!$F$21</f>
        <v>Büyük Bayanlar</v>
      </c>
      <c r="K433" s="187" t="str">
        <f t="shared" si="6"/>
        <v>ANKARA-Federasyon Deneme Atletizm Yarışmaları</v>
      </c>
      <c r="L433" s="116" t="e">
        <f>#REF!</f>
        <v>#REF!</v>
      </c>
      <c r="M433" s="116" t="s">
        <v>273</v>
      </c>
    </row>
    <row r="434" spans="1:13" ht="24">
      <c r="A434" s="110">
        <v>862</v>
      </c>
      <c r="B434" s="156" t="s">
        <v>222</v>
      </c>
      <c r="C434" s="158" t="e">
        <f>#REF!</f>
        <v>#REF!</v>
      </c>
      <c r="D434" s="160" t="e">
        <f>#REF!</f>
        <v>#REF!</v>
      </c>
      <c r="E434" s="160" t="e">
        <f>#REF!</f>
        <v>#REF!</v>
      </c>
      <c r="F434" s="161" t="e">
        <f>#REF!</f>
        <v>#REF!</v>
      </c>
      <c r="G434" s="159" t="e">
        <f>#REF!</f>
        <v>#REF!</v>
      </c>
      <c r="H434" s="118" t="s">
        <v>222</v>
      </c>
      <c r="I434" s="118" t="e">
        <f>#REF!</f>
        <v>#REF!</v>
      </c>
      <c r="J434" s="112" t="str">
        <f>'YARIŞMA BİLGİLERİ'!$F$21</f>
        <v>Büyük Bayanlar</v>
      </c>
      <c r="K434" s="187" t="str">
        <f t="shared" si="6"/>
        <v>ANKARA-Federasyon Deneme Atletizm Yarışmaları</v>
      </c>
      <c r="L434" s="116" t="e">
        <f>#REF!</f>
        <v>#REF!</v>
      </c>
      <c r="M434" s="116" t="s">
        <v>273</v>
      </c>
    </row>
    <row r="435" spans="1:13" ht="24">
      <c r="A435" s="110">
        <v>863</v>
      </c>
      <c r="B435" s="156" t="s">
        <v>222</v>
      </c>
      <c r="C435" s="158" t="e">
        <f>#REF!</f>
        <v>#REF!</v>
      </c>
      <c r="D435" s="160" t="e">
        <f>#REF!</f>
        <v>#REF!</v>
      </c>
      <c r="E435" s="160" t="e">
        <f>#REF!</f>
        <v>#REF!</v>
      </c>
      <c r="F435" s="161" t="e">
        <f>#REF!</f>
        <v>#REF!</v>
      </c>
      <c r="G435" s="159" t="e">
        <f>#REF!</f>
        <v>#REF!</v>
      </c>
      <c r="H435" s="118" t="s">
        <v>222</v>
      </c>
      <c r="I435" s="118" t="e">
        <f>#REF!</f>
        <v>#REF!</v>
      </c>
      <c r="J435" s="112" t="str">
        <f>'YARIŞMA BİLGİLERİ'!$F$21</f>
        <v>Büyük Bayanlar</v>
      </c>
      <c r="K435" s="187" t="str">
        <f t="shared" si="6"/>
        <v>ANKARA-Federasyon Deneme Atletizm Yarışmaları</v>
      </c>
      <c r="L435" s="116" t="e">
        <f>#REF!</f>
        <v>#REF!</v>
      </c>
      <c r="M435" s="116" t="s">
        <v>273</v>
      </c>
    </row>
    <row r="436" spans="1:13" ht="24">
      <c r="A436" s="110">
        <v>864</v>
      </c>
      <c r="B436" s="156" t="s">
        <v>222</v>
      </c>
      <c r="C436" s="158" t="e">
        <f>#REF!</f>
        <v>#REF!</v>
      </c>
      <c r="D436" s="160" t="e">
        <f>#REF!</f>
        <v>#REF!</v>
      </c>
      <c r="E436" s="160" t="e">
        <f>#REF!</f>
        <v>#REF!</v>
      </c>
      <c r="F436" s="161" t="e">
        <f>#REF!</f>
        <v>#REF!</v>
      </c>
      <c r="G436" s="159" t="e">
        <f>#REF!</f>
        <v>#REF!</v>
      </c>
      <c r="H436" s="118" t="s">
        <v>222</v>
      </c>
      <c r="I436" s="118" t="e">
        <f>#REF!</f>
        <v>#REF!</v>
      </c>
      <c r="J436" s="112" t="str">
        <f>'YARIŞMA BİLGİLERİ'!$F$21</f>
        <v>Büyük Bayanlar</v>
      </c>
      <c r="K436" s="187" t="str">
        <f t="shared" si="6"/>
        <v>ANKARA-Federasyon Deneme Atletizm Yarışmaları</v>
      </c>
      <c r="L436" s="116" t="e">
        <f>#REF!</f>
        <v>#REF!</v>
      </c>
      <c r="M436" s="116" t="s">
        <v>273</v>
      </c>
    </row>
    <row r="437" spans="1:13" ht="24">
      <c r="A437" s="110">
        <v>865</v>
      </c>
      <c r="B437" s="156" t="s">
        <v>222</v>
      </c>
      <c r="C437" s="158" t="e">
        <f>#REF!</f>
        <v>#REF!</v>
      </c>
      <c r="D437" s="160" t="e">
        <f>#REF!</f>
        <v>#REF!</v>
      </c>
      <c r="E437" s="160" t="e">
        <f>#REF!</f>
        <v>#REF!</v>
      </c>
      <c r="F437" s="161" t="e">
        <f>#REF!</f>
        <v>#REF!</v>
      </c>
      <c r="G437" s="159" t="e">
        <f>#REF!</f>
        <v>#REF!</v>
      </c>
      <c r="H437" s="118" t="s">
        <v>222</v>
      </c>
      <c r="I437" s="118" t="e">
        <f>#REF!</f>
        <v>#REF!</v>
      </c>
      <c r="J437" s="112" t="str">
        <f>'YARIŞMA BİLGİLERİ'!$F$21</f>
        <v>Büyük Bayanlar</v>
      </c>
      <c r="K437" s="187" t="str">
        <f t="shared" si="6"/>
        <v>ANKARA-Federasyon Deneme Atletizm Yarışmaları</v>
      </c>
      <c r="L437" s="116" t="e">
        <f>#REF!</f>
        <v>#REF!</v>
      </c>
      <c r="M437" s="116" t="s">
        <v>273</v>
      </c>
    </row>
    <row r="438" spans="1:13" ht="24">
      <c r="A438" s="110">
        <v>866</v>
      </c>
      <c r="B438" s="156" t="s">
        <v>222</v>
      </c>
      <c r="C438" s="158" t="e">
        <f>#REF!</f>
        <v>#REF!</v>
      </c>
      <c r="D438" s="160" t="e">
        <f>#REF!</f>
        <v>#REF!</v>
      </c>
      <c r="E438" s="160" t="e">
        <f>#REF!</f>
        <v>#REF!</v>
      </c>
      <c r="F438" s="161" t="e">
        <f>#REF!</f>
        <v>#REF!</v>
      </c>
      <c r="G438" s="159" t="e">
        <f>#REF!</f>
        <v>#REF!</v>
      </c>
      <c r="H438" s="118" t="s">
        <v>222</v>
      </c>
      <c r="I438" s="118" t="e">
        <f>#REF!</f>
        <v>#REF!</v>
      </c>
      <c r="J438" s="112" t="str">
        <f>'YARIŞMA BİLGİLERİ'!$F$21</f>
        <v>Büyük Bayanlar</v>
      </c>
      <c r="K438" s="187" t="str">
        <f t="shared" si="6"/>
        <v>ANKARA-Federasyon Deneme Atletizm Yarışmaları</v>
      </c>
      <c r="L438" s="116" t="e">
        <f>#REF!</f>
        <v>#REF!</v>
      </c>
      <c r="M438" s="116" t="s">
        <v>273</v>
      </c>
    </row>
    <row r="439" spans="1:13" ht="24">
      <c r="A439" s="110">
        <v>867</v>
      </c>
      <c r="B439" s="156" t="s">
        <v>222</v>
      </c>
      <c r="C439" s="158" t="e">
        <f>#REF!</f>
        <v>#REF!</v>
      </c>
      <c r="D439" s="160" t="e">
        <f>#REF!</f>
        <v>#REF!</v>
      </c>
      <c r="E439" s="160" t="e">
        <f>#REF!</f>
        <v>#REF!</v>
      </c>
      <c r="F439" s="161" t="e">
        <f>#REF!</f>
        <v>#REF!</v>
      </c>
      <c r="G439" s="159" t="e">
        <f>#REF!</f>
        <v>#REF!</v>
      </c>
      <c r="H439" s="118" t="s">
        <v>222</v>
      </c>
      <c r="I439" s="118" t="e">
        <f>#REF!</f>
        <v>#REF!</v>
      </c>
      <c r="J439" s="112" t="str">
        <f>'YARIŞMA BİLGİLERİ'!$F$21</f>
        <v>Büyük Bayanlar</v>
      </c>
      <c r="K439" s="187" t="str">
        <f t="shared" si="6"/>
        <v>ANKARA-Federasyon Deneme Atletizm Yarışmaları</v>
      </c>
      <c r="L439" s="116" t="e">
        <f>#REF!</f>
        <v>#REF!</v>
      </c>
      <c r="M439" s="116" t="s">
        <v>273</v>
      </c>
    </row>
    <row r="440" spans="1:13" ht="24">
      <c r="A440" s="110">
        <v>868</v>
      </c>
      <c r="B440" s="156" t="s">
        <v>222</v>
      </c>
      <c r="C440" s="158" t="e">
        <f>#REF!</f>
        <v>#REF!</v>
      </c>
      <c r="D440" s="160" t="e">
        <f>#REF!</f>
        <v>#REF!</v>
      </c>
      <c r="E440" s="160" t="e">
        <f>#REF!</f>
        <v>#REF!</v>
      </c>
      <c r="F440" s="161" t="e">
        <f>#REF!</f>
        <v>#REF!</v>
      </c>
      <c r="G440" s="159" t="e">
        <f>#REF!</f>
        <v>#REF!</v>
      </c>
      <c r="H440" s="118" t="s">
        <v>222</v>
      </c>
      <c r="I440" s="118" t="e">
        <f>#REF!</f>
        <v>#REF!</v>
      </c>
      <c r="J440" s="112" t="str">
        <f>'YARIŞMA BİLGİLERİ'!$F$21</f>
        <v>Büyük Bayanlar</v>
      </c>
      <c r="K440" s="187" t="str">
        <f t="shared" si="6"/>
        <v>ANKARA-Federasyon Deneme Atletizm Yarışmaları</v>
      </c>
      <c r="L440" s="116" t="e">
        <f>#REF!</f>
        <v>#REF!</v>
      </c>
      <c r="M440" s="116" t="s">
        <v>273</v>
      </c>
    </row>
    <row r="441" spans="1:13" ht="24">
      <c r="A441" s="110">
        <v>869</v>
      </c>
      <c r="B441" s="156" t="s">
        <v>222</v>
      </c>
      <c r="C441" s="158" t="e">
        <f>#REF!</f>
        <v>#REF!</v>
      </c>
      <c r="D441" s="160" t="e">
        <f>#REF!</f>
        <v>#REF!</v>
      </c>
      <c r="E441" s="160" t="e">
        <f>#REF!</f>
        <v>#REF!</v>
      </c>
      <c r="F441" s="161" t="e">
        <f>#REF!</f>
        <v>#REF!</v>
      </c>
      <c r="G441" s="159" t="e">
        <f>#REF!</f>
        <v>#REF!</v>
      </c>
      <c r="H441" s="118" t="s">
        <v>222</v>
      </c>
      <c r="I441" s="118" t="e">
        <f>#REF!</f>
        <v>#REF!</v>
      </c>
      <c r="J441" s="112" t="str">
        <f>'YARIŞMA BİLGİLERİ'!$F$21</f>
        <v>Büyük Bayanlar</v>
      </c>
      <c r="K441" s="187" t="str">
        <f t="shared" si="6"/>
        <v>ANKARA-Federasyon Deneme Atletizm Yarışmaları</v>
      </c>
      <c r="L441" s="116" t="e">
        <f>#REF!</f>
        <v>#REF!</v>
      </c>
      <c r="M441" s="116" t="s">
        <v>273</v>
      </c>
    </row>
    <row r="442" spans="1:13" ht="24">
      <c r="A442" s="110">
        <v>870</v>
      </c>
      <c r="B442" s="156" t="s">
        <v>222</v>
      </c>
      <c r="C442" s="158" t="e">
        <f>#REF!</f>
        <v>#REF!</v>
      </c>
      <c r="D442" s="160" t="e">
        <f>#REF!</f>
        <v>#REF!</v>
      </c>
      <c r="E442" s="160" t="e">
        <f>#REF!</f>
        <v>#REF!</v>
      </c>
      <c r="F442" s="161" t="e">
        <f>#REF!</f>
        <v>#REF!</v>
      </c>
      <c r="G442" s="159" t="e">
        <f>#REF!</f>
        <v>#REF!</v>
      </c>
      <c r="H442" s="118" t="s">
        <v>222</v>
      </c>
      <c r="I442" s="118" t="e">
        <f>#REF!</f>
        <v>#REF!</v>
      </c>
      <c r="J442" s="112" t="str">
        <f>'YARIŞMA BİLGİLERİ'!$F$21</f>
        <v>Büyük Bayanlar</v>
      </c>
      <c r="K442" s="187" t="str">
        <f t="shared" si="6"/>
        <v>ANKARA-Federasyon Deneme Atletizm Yarışmaları</v>
      </c>
      <c r="L442" s="116" t="e">
        <f>#REF!</f>
        <v>#REF!</v>
      </c>
      <c r="M442" s="116" t="s">
        <v>273</v>
      </c>
    </row>
    <row r="443" spans="1:13" ht="24">
      <c r="A443" s="110">
        <v>871</v>
      </c>
      <c r="B443" s="156" t="s">
        <v>222</v>
      </c>
      <c r="C443" s="158" t="e">
        <f>#REF!</f>
        <v>#REF!</v>
      </c>
      <c r="D443" s="160" t="e">
        <f>#REF!</f>
        <v>#REF!</v>
      </c>
      <c r="E443" s="160" t="e">
        <f>#REF!</f>
        <v>#REF!</v>
      </c>
      <c r="F443" s="161" t="e">
        <f>#REF!</f>
        <v>#REF!</v>
      </c>
      <c r="G443" s="159" t="e">
        <f>#REF!</f>
        <v>#REF!</v>
      </c>
      <c r="H443" s="118" t="s">
        <v>222</v>
      </c>
      <c r="I443" s="118" t="e">
        <f>#REF!</f>
        <v>#REF!</v>
      </c>
      <c r="J443" s="112" t="str">
        <f>'YARIŞMA BİLGİLERİ'!$F$21</f>
        <v>Büyük Bayanlar</v>
      </c>
      <c r="K443" s="187" t="str">
        <f t="shared" si="6"/>
        <v>ANKARA-Federasyon Deneme Atletizm Yarışmaları</v>
      </c>
      <c r="L443" s="116" t="e">
        <f>#REF!</f>
        <v>#REF!</v>
      </c>
      <c r="M443" s="116" t="s">
        <v>273</v>
      </c>
    </row>
    <row r="444" spans="1:13" ht="24">
      <c r="A444" s="110">
        <v>872</v>
      </c>
      <c r="B444" s="156" t="s">
        <v>222</v>
      </c>
      <c r="C444" s="158" t="e">
        <f>#REF!</f>
        <v>#REF!</v>
      </c>
      <c r="D444" s="160" t="e">
        <f>#REF!</f>
        <v>#REF!</v>
      </c>
      <c r="E444" s="160" t="e">
        <f>#REF!</f>
        <v>#REF!</v>
      </c>
      <c r="F444" s="161" t="e">
        <f>#REF!</f>
        <v>#REF!</v>
      </c>
      <c r="G444" s="159" t="e">
        <f>#REF!</f>
        <v>#REF!</v>
      </c>
      <c r="H444" s="118" t="s">
        <v>222</v>
      </c>
      <c r="I444" s="118" t="e">
        <f>#REF!</f>
        <v>#REF!</v>
      </c>
      <c r="J444" s="112" t="str">
        <f>'YARIŞMA BİLGİLERİ'!$F$21</f>
        <v>Büyük Bayanlar</v>
      </c>
      <c r="K444" s="187" t="str">
        <f t="shared" si="6"/>
        <v>ANKARA-Federasyon Deneme Atletizm Yarışmaları</v>
      </c>
      <c r="L444" s="116" t="e">
        <f>#REF!</f>
        <v>#REF!</v>
      </c>
      <c r="M444" s="116" t="s">
        <v>273</v>
      </c>
    </row>
    <row r="445" spans="1:13" ht="24">
      <c r="A445" s="110">
        <v>873</v>
      </c>
      <c r="B445" s="156" t="s">
        <v>222</v>
      </c>
      <c r="C445" s="158" t="e">
        <f>#REF!</f>
        <v>#REF!</v>
      </c>
      <c r="D445" s="160" t="e">
        <f>#REF!</f>
        <v>#REF!</v>
      </c>
      <c r="E445" s="160" t="e">
        <f>#REF!</f>
        <v>#REF!</v>
      </c>
      <c r="F445" s="161" t="e">
        <f>#REF!</f>
        <v>#REF!</v>
      </c>
      <c r="G445" s="159" t="e">
        <f>#REF!</f>
        <v>#REF!</v>
      </c>
      <c r="H445" s="118" t="s">
        <v>222</v>
      </c>
      <c r="I445" s="118" t="e">
        <f>#REF!</f>
        <v>#REF!</v>
      </c>
      <c r="J445" s="112" t="str">
        <f>'YARIŞMA BİLGİLERİ'!$F$21</f>
        <v>Büyük Bayanlar</v>
      </c>
      <c r="K445" s="187" t="str">
        <f t="shared" si="6"/>
        <v>ANKARA-Federasyon Deneme Atletizm Yarışmaları</v>
      </c>
      <c r="L445" s="116" t="e">
        <f>#REF!</f>
        <v>#REF!</v>
      </c>
      <c r="M445" s="116" t="s">
        <v>273</v>
      </c>
    </row>
    <row r="446" spans="1:13" ht="24">
      <c r="A446" s="110">
        <v>874</v>
      </c>
      <c r="B446" s="156" t="s">
        <v>222</v>
      </c>
      <c r="C446" s="158" t="e">
        <f>#REF!</f>
        <v>#REF!</v>
      </c>
      <c r="D446" s="160" t="e">
        <f>#REF!</f>
        <v>#REF!</v>
      </c>
      <c r="E446" s="160" t="e">
        <f>#REF!</f>
        <v>#REF!</v>
      </c>
      <c r="F446" s="161" t="e">
        <f>#REF!</f>
        <v>#REF!</v>
      </c>
      <c r="G446" s="159" t="e">
        <f>#REF!</f>
        <v>#REF!</v>
      </c>
      <c r="H446" s="118" t="s">
        <v>222</v>
      </c>
      <c r="I446" s="118" t="e">
        <f>#REF!</f>
        <v>#REF!</v>
      </c>
      <c r="J446" s="112" t="str">
        <f>'YARIŞMA BİLGİLERİ'!$F$21</f>
        <v>Büyük Bayanlar</v>
      </c>
      <c r="K446" s="187" t="str">
        <f t="shared" si="6"/>
        <v>ANKARA-Federasyon Deneme Atletizm Yarışmaları</v>
      </c>
      <c r="L446" s="116" t="e">
        <f>#REF!</f>
        <v>#REF!</v>
      </c>
      <c r="M446" s="116" t="s">
        <v>273</v>
      </c>
    </row>
    <row r="447" spans="1:13" ht="24">
      <c r="A447" s="110">
        <v>875</v>
      </c>
      <c r="B447" s="156" t="s">
        <v>222</v>
      </c>
      <c r="C447" s="158" t="e">
        <f>#REF!</f>
        <v>#REF!</v>
      </c>
      <c r="D447" s="160" t="e">
        <f>#REF!</f>
        <v>#REF!</v>
      </c>
      <c r="E447" s="160" t="e">
        <f>#REF!</f>
        <v>#REF!</v>
      </c>
      <c r="F447" s="161" t="e">
        <f>#REF!</f>
        <v>#REF!</v>
      </c>
      <c r="G447" s="159" t="e">
        <f>#REF!</f>
        <v>#REF!</v>
      </c>
      <c r="H447" s="118" t="s">
        <v>222</v>
      </c>
      <c r="I447" s="118" t="e">
        <f>#REF!</f>
        <v>#REF!</v>
      </c>
      <c r="J447" s="112" t="str">
        <f>'YARIŞMA BİLGİLERİ'!$F$21</f>
        <v>Büyük Bayanlar</v>
      </c>
      <c r="K447" s="187" t="str">
        <f t="shared" si="6"/>
        <v>ANKARA-Federasyon Deneme Atletizm Yarışmaları</v>
      </c>
      <c r="L447" s="116" t="e">
        <f>#REF!</f>
        <v>#REF!</v>
      </c>
      <c r="M447" s="116" t="s">
        <v>273</v>
      </c>
    </row>
    <row r="448" spans="1:13" ht="24">
      <c r="A448" s="110">
        <v>876</v>
      </c>
      <c r="B448" s="156" t="s">
        <v>222</v>
      </c>
      <c r="C448" s="158" t="e">
        <f>#REF!</f>
        <v>#REF!</v>
      </c>
      <c r="D448" s="160" t="e">
        <f>#REF!</f>
        <v>#REF!</v>
      </c>
      <c r="E448" s="160" t="e">
        <f>#REF!</f>
        <v>#REF!</v>
      </c>
      <c r="F448" s="161" t="e">
        <f>#REF!</f>
        <v>#REF!</v>
      </c>
      <c r="G448" s="159" t="e">
        <f>#REF!</f>
        <v>#REF!</v>
      </c>
      <c r="H448" s="118" t="s">
        <v>222</v>
      </c>
      <c r="I448" s="118" t="e">
        <f>#REF!</f>
        <v>#REF!</v>
      </c>
      <c r="J448" s="112" t="str">
        <f>'YARIŞMA BİLGİLERİ'!$F$21</f>
        <v>Büyük Bayanlar</v>
      </c>
      <c r="K448" s="187" t="str">
        <f t="shared" si="6"/>
        <v>ANKARA-Federasyon Deneme Atletizm Yarışmaları</v>
      </c>
      <c r="L448" s="116" t="e">
        <f>#REF!</f>
        <v>#REF!</v>
      </c>
      <c r="M448" s="116" t="s">
        <v>273</v>
      </c>
    </row>
    <row r="449" spans="1:13" ht="24">
      <c r="A449" s="110">
        <v>877</v>
      </c>
      <c r="B449" s="156" t="s">
        <v>222</v>
      </c>
      <c r="C449" s="158" t="e">
        <f>#REF!</f>
        <v>#REF!</v>
      </c>
      <c r="D449" s="160" t="e">
        <f>#REF!</f>
        <v>#REF!</v>
      </c>
      <c r="E449" s="160" t="e">
        <f>#REF!</f>
        <v>#REF!</v>
      </c>
      <c r="F449" s="161" t="e">
        <f>#REF!</f>
        <v>#REF!</v>
      </c>
      <c r="G449" s="159" t="e">
        <f>#REF!</f>
        <v>#REF!</v>
      </c>
      <c r="H449" s="118" t="s">
        <v>222</v>
      </c>
      <c r="I449" s="118" t="e">
        <f>#REF!</f>
        <v>#REF!</v>
      </c>
      <c r="J449" s="112" t="str">
        <f>'YARIŞMA BİLGİLERİ'!$F$21</f>
        <v>Büyük Bayanlar</v>
      </c>
      <c r="K449" s="187" t="str">
        <f t="shared" si="6"/>
        <v>ANKARA-Federasyon Deneme Atletizm Yarışmaları</v>
      </c>
      <c r="L449" s="116" t="e">
        <f>#REF!</f>
        <v>#REF!</v>
      </c>
      <c r="M449" s="116" t="s">
        <v>273</v>
      </c>
    </row>
    <row r="450" spans="1:13" ht="24">
      <c r="A450" s="110">
        <v>878</v>
      </c>
      <c r="B450" s="156" t="s">
        <v>222</v>
      </c>
      <c r="C450" s="158" t="e">
        <f>#REF!</f>
        <v>#REF!</v>
      </c>
      <c r="D450" s="160" t="e">
        <f>#REF!</f>
        <v>#REF!</v>
      </c>
      <c r="E450" s="160" t="e">
        <f>#REF!</f>
        <v>#REF!</v>
      </c>
      <c r="F450" s="161" t="e">
        <f>#REF!</f>
        <v>#REF!</v>
      </c>
      <c r="G450" s="159" t="e">
        <f>#REF!</f>
        <v>#REF!</v>
      </c>
      <c r="H450" s="118" t="s">
        <v>222</v>
      </c>
      <c r="I450" s="118" t="e">
        <f>#REF!</f>
        <v>#REF!</v>
      </c>
      <c r="J450" s="112" t="str">
        <f>'YARIŞMA BİLGİLERİ'!$F$21</f>
        <v>Büyük Bayanlar</v>
      </c>
      <c r="K450" s="187" t="str">
        <f t="shared" si="6"/>
        <v>ANKARA-Federasyon Deneme Atletizm Yarışmaları</v>
      </c>
      <c r="L450" s="116" t="e">
        <f>#REF!</f>
        <v>#REF!</v>
      </c>
      <c r="M450" s="116" t="s">
        <v>273</v>
      </c>
    </row>
    <row r="451" spans="1:13" ht="24">
      <c r="A451" s="110">
        <v>879</v>
      </c>
      <c r="B451" s="156" t="s">
        <v>222</v>
      </c>
      <c r="C451" s="158" t="e">
        <f>#REF!</f>
        <v>#REF!</v>
      </c>
      <c r="D451" s="160" t="e">
        <f>#REF!</f>
        <v>#REF!</v>
      </c>
      <c r="E451" s="160" t="e">
        <f>#REF!</f>
        <v>#REF!</v>
      </c>
      <c r="F451" s="161" t="e">
        <f>#REF!</f>
        <v>#REF!</v>
      </c>
      <c r="G451" s="159" t="e">
        <f>#REF!</f>
        <v>#REF!</v>
      </c>
      <c r="H451" s="118" t="s">
        <v>222</v>
      </c>
      <c r="I451" s="118" t="e">
        <f>#REF!</f>
        <v>#REF!</v>
      </c>
      <c r="J451" s="112" t="str">
        <f>'YARIŞMA BİLGİLERİ'!$F$21</f>
        <v>Büyük Bayanlar</v>
      </c>
      <c r="K451" s="187" t="str">
        <f aca="true" t="shared" si="7" ref="K451:K498">CONCATENATE(K$1,"-",A$1)</f>
        <v>ANKARA-Federasyon Deneme Atletizm Yarışmaları</v>
      </c>
      <c r="L451" s="116" t="e">
        <f>#REF!</f>
        <v>#REF!</v>
      </c>
      <c r="M451" s="116" t="s">
        <v>273</v>
      </c>
    </row>
    <row r="452" spans="1:13" ht="24">
      <c r="A452" s="110">
        <v>880</v>
      </c>
      <c r="B452" s="156" t="s">
        <v>222</v>
      </c>
      <c r="C452" s="158" t="e">
        <f>#REF!</f>
        <v>#REF!</v>
      </c>
      <c r="D452" s="160" t="e">
        <f>#REF!</f>
        <v>#REF!</v>
      </c>
      <c r="E452" s="160" t="e">
        <f>#REF!</f>
        <v>#REF!</v>
      </c>
      <c r="F452" s="161" t="e">
        <f>#REF!</f>
        <v>#REF!</v>
      </c>
      <c r="G452" s="159" t="e">
        <f>#REF!</f>
        <v>#REF!</v>
      </c>
      <c r="H452" s="118" t="s">
        <v>222</v>
      </c>
      <c r="I452" s="118" t="e">
        <f>#REF!</f>
        <v>#REF!</v>
      </c>
      <c r="J452" s="112" t="str">
        <f>'YARIŞMA BİLGİLERİ'!$F$21</f>
        <v>Büyük Bayanlar</v>
      </c>
      <c r="K452" s="187" t="str">
        <f t="shared" si="7"/>
        <v>ANKARA-Federasyon Deneme Atletizm Yarışmaları</v>
      </c>
      <c r="L452" s="116" t="e">
        <f>#REF!</f>
        <v>#REF!</v>
      </c>
      <c r="M452" s="116" t="s">
        <v>273</v>
      </c>
    </row>
    <row r="453" spans="1:13" ht="24">
      <c r="A453" s="110">
        <v>881</v>
      </c>
      <c r="B453" s="156" t="s">
        <v>222</v>
      </c>
      <c r="C453" s="158" t="e">
        <f>#REF!</f>
        <v>#REF!</v>
      </c>
      <c r="D453" s="160" t="e">
        <f>#REF!</f>
        <v>#REF!</v>
      </c>
      <c r="E453" s="160" t="e">
        <f>#REF!</f>
        <v>#REF!</v>
      </c>
      <c r="F453" s="161" t="e">
        <f>#REF!</f>
        <v>#REF!</v>
      </c>
      <c r="G453" s="159" t="e">
        <f>#REF!</f>
        <v>#REF!</v>
      </c>
      <c r="H453" s="118" t="s">
        <v>222</v>
      </c>
      <c r="I453" s="118" t="e">
        <f>#REF!</f>
        <v>#REF!</v>
      </c>
      <c r="J453" s="112" t="str">
        <f>'YARIŞMA BİLGİLERİ'!$F$21</f>
        <v>Büyük Bayanlar</v>
      </c>
      <c r="K453" s="187" t="str">
        <f t="shared" si="7"/>
        <v>ANKARA-Federasyon Deneme Atletizm Yarışmaları</v>
      </c>
      <c r="L453" s="116" t="e">
        <f>#REF!</f>
        <v>#REF!</v>
      </c>
      <c r="M453" s="116" t="s">
        <v>273</v>
      </c>
    </row>
    <row r="454" spans="1:13" ht="24">
      <c r="A454" s="110">
        <v>882</v>
      </c>
      <c r="B454" s="120" t="s">
        <v>61</v>
      </c>
      <c r="C454" s="111" t="e">
        <f>#REF!</f>
        <v>#REF!</v>
      </c>
      <c r="D454" s="115" t="e">
        <f>#REF!</f>
        <v>#REF!</v>
      </c>
      <c r="E454" s="115" t="e">
        <f>#REF!</f>
        <v>#REF!</v>
      </c>
      <c r="F454" s="146" t="e">
        <f>#REF!</f>
        <v>#REF!</v>
      </c>
      <c r="G454" s="113" t="e">
        <f>#REF!</f>
        <v>#REF!</v>
      </c>
      <c r="H454" s="112" t="s">
        <v>61</v>
      </c>
      <c r="I454" s="118"/>
      <c r="J454" s="112" t="str">
        <f>'YARIŞMA BİLGİLERİ'!$F$21</f>
        <v>Büyük Bayanlar</v>
      </c>
      <c r="K454" s="115" t="str">
        <f t="shared" si="7"/>
        <v>ANKARA-Federasyon Deneme Atletizm Yarışmaları</v>
      </c>
      <c r="L454" s="116" t="e">
        <f>#REF!</f>
        <v>#REF!</v>
      </c>
      <c r="M454" s="116" t="s">
        <v>273</v>
      </c>
    </row>
    <row r="455" spans="1:13" ht="24">
      <c r="A455" s="110">
        <v>883</v>
      </c>
      <c r="B455" s="120" t="s">
        <v>61</v>
      </c>
      <c r="C455" s="111" t="e">
        <f>#REF!</f>
        <v>#REF!</v>
      </c>
      <c r="D455" s="115" t="e">
        <f>#REF!</f>
        <v>#REF!</v>
      </c>
      <c r="E455" s="115" t="e">
        <f>#REF!</f>
        <v>#REF!</v>
      </c>
      <c r="F455" s="146" t="e">
        <f>#REF!</f>
        <v>#REF!</v>
      </c>
      <c r="G455" s="113" t="e">
        <f>#REF!</f>
        <v>#REF!</v>
      </c>
      <c r="H455" s="112" t="s">
        <v>61</v>
      </c>
      <c r="I455" s="118"/>
      <c r="J455" s="112" t="str">
        <f>'YARIŞMA BİLGİLERİ'!$F$21</f>
        <v>Büyük Bayanlar</v>
      </c>
      <c r="K455" s="115" t="str">
        <f t="shared" si="7"/>
        <v>ANKARA-Federasyon Deneme Atletizm Yarışmaları</v>
      </c>
      <c r="L455" s="116" t="e">
        <f>#REF!</f>
        <v>#REF!</v>
      </c>
      <c r="M455" s="116" t="s">
        <v>273</v>
      </c>
    </row>
    <row r="456" spans="1:13" ht="24">
      <c r="A456" s="110">
        <v>884</v>
      </c>
      <c r="B456" s="120" t="s">
        <v>61</v>
      </c>
      <c r="C456" s="111" t="e">
        <f>#REF!</f>
        <v>#REF!</v>
      </c>
      <c r="D456" s="115" t="e">
        <f>#REF!</f>
        <v>#REF!</v>
      </c>
      <c r="E456" s="115" t="e">
        <f>#REF!</f>
        <v>#REF!</v>
      </c>
      <c r="F456" s="146" t="e">
        <f>#REF!</f>
        <v>#REF!</v>
      </c>
      <c r="G456" s="113" t="e">
        <f>#REF!</f>
        <v>#REF!</v>
      </c>
      <c r="H456" s="112" t="s">
        <v>61</v>
      </c>
      <c r="I456" s="118"/>
      <c r="J456" s="112" t="str">
        <f>'YARIŞMA BİLGİLERİ'!$F$21</f>
        <v>Büyük Bayanlar</v>
      </c>
      <c r="K456" s="115" t="str">
        <f t="shared" si="7"/>
        <v>ANKARA-Federasyon Deneme Atletizm Yarışmaları</v>
      </c>
      <c r="L456" s="116" t="e">
        <f>#REF!</f>
        <v>#REF!</v>
      </c>
      <c r="M456" s="116" t="s">
        <v>273</v>
      </c>
    </row>
    <row r="457" spans="1:13" ht="24">
      <c r="A457" s="110">
        <v>885</v>
      </c>
      <c r="B457" s="120" t="s">
        <v>61</v>
      </c>
      <c r="C457" s="111" t="e">
        <f>#REF!</f>
        <v>#REF!</v>
      </c>
      <c r="D457" s="115" t="e">
        <f>#REF!</f>
        <v>#REF!</v>
      </c>
      <c r="E457" s="115" t="e">
        <f>#REF!</f>
        <v>#REF!</v>
      </c>
      <c r="F457" s="146" t="e">
        <f>#REF!</f>
        <v>#REF!</v>
      </c>
      <c r="G457" s="113" t="e">
        <f>#REF!</f>
        <v>#REF!</v>
      </c>
      <c r="H457" s="112" t="s">
        <v>61</v>
      </c>
      <c r="I457" s="118"/>
      <c r="J457" s="112" t="str">
        <f>'YARIŞMA BİLGİLERİ'!$F$21</f>
        <v>Büyük Bayanlar</v>
      </c>
      <c r="K457" s="115" t="str">
        <f t="shared" si="7"/>
        <v>ANKARA-Federasyon Deneme Atletizm Yarışmaları</v>
      </c>
      <c r="L457" s="116" t="e">
        <f>#REF!</f>
        <v>#REF!</v>
      </c>
      <c r="M457" s="116" t="s">
        <v>273</v>
      </c>
    </row>
    <row r="458" spans="1:13" ht="24">
      <c r="A458" s="110">
        <v>886</v>
      </c>
      <c r="B458" s="120" t="s">
        <v>61</v>
      </c>
      <c r="C458" s="111" t="e">
        <f>#REF!</f>
        <v>#REF!</v>
      </c>
      <c r="D458" s="115" t="e">
        <f>#REF!</f>
        <v>#REF!</v>
      </c>
      <c r="E458" s="115" t="e">
        <f>#REF!</f>
        <v>#REF!</v>
      </c>
      <c r="F458" s="146" t="e">
        <f>#REF!</f>
        <v>#REF!</v>
      </c>
      <c r="G458" s="113" t="e">
        <f>#REF!</f>
        <v>#REF!</v>
      </c>
      <c r="H458" s="112" t="s">
        <v>61</v>
      </c>
      <c r="I458" s="118"/>
      <c r="J458" s="112" t="str">
        <f>'YARIŞMA BİLGİLERİ'!$F$21</f>
        <v>Büyük Bayanlar</v>
      </c>
      <c r="K458" s="115" t="str">
        <f t="shared" si="7"/>
        <v>ANKARA-Federasyon Deneme Atletizm Yarışmaları</v>
      </c>
      <c r="L458" s="116" t="e">
        <f>#REF!</f>
        <v>#REF!</v>
      </c>
      <c r="M458" s="116" t="s">
        <v>273</v>
      </c>
    </row>
    <row r="459" spans="1:13" ht="24">
      <c r="A459" s="110">
        <v>887</v>
      </c>
      <c r="B459" s="120" t="s">
        <v>61</v>
      </c>
      <c r="C459" s="111" t="e">
        <f>#REF!</f>
        <v>#REF!</v>
      </c>
      <c r="D459" s="115" t="e">
        <f>#REF!</f>
        <v>#REF!</v>
      </c>
      <c r="E459" s="115" t="e">
        <f>#REF!</f>
        <v>#REF!</v>
      </c>
      <c r="F459" s="146" t="e">
        <f>#REF!</f>
        <v>#REF!</v>
      </c>
      <c r="G459" s="113" t="e">
        <f>#REF!</f>
        <v>#REF!</v>
      </c>
      <c r="H459" s="112" t="s">
        <v>61</v>
      </c>
      <c r="I459" s="118"/>
      <c r="J459" s="112" t="str">
        <f>'YARIŞMA BİLGİLERİ'!$F$21</f>
        <v>Büyük Bayanlar</v>
      </c>
      <c r="K459" s="115" t="str">
        <f t="shared" si="7"/>
        <v>ANKARA-Federasyon Deneme Atletizm Yarışmaları</v>
      </c>
      <c r="L459" s="116" t="e">
        <f>#REF!</f>
        <v>#REF!</v>
      </c>
      <c r="M459" s="116" t="s">
        <v>273</v>
      </c>
    </row>
    <row r="460" spans="1:13" ht="24">
      <c r="A460" s="110">
        <v>888</v>
      </c>
      <c r="B460" s="120" t="s">
        <v>61</v>
      </c>
      <c r="C460" s="111" t="e">
        <f>#REF!</f>
        <v>#REF!</v>
      </c>
      <c r="D460" s="115" t="e">
        <f>#REF!</f>
        <v>#REF!</v>
      </c>
      <c r="E460" s="115" t="e">
        <f>#REF!</f>
        <v>#REF!</v>
      </c>
      <c r="F460" s="146" t="e">
        <f>#REF!</f>
        <v>#REF!</v>
      </c>
      <c r="G460" s="113" t="e">
        <f>#REF!</f>
        <v>#REF!</v>
      </c>
      <c r="H460" s="112" t="s">
        <v>61</v>
      </c>
      <c r="I460" s="118"/>
      <c r="J460" s="112" t="str">
        <f>'YARIŞMA BİLGİLERİ'!$F$21</f>
        <v>Büyük Bayanlar</v>
      </c>
      <c r="K460" s="115" t="str">
        <f t="shared" si="7"/>
        <v>ANKARA-Federasyon Deneme Atletizm Yarışmaları</v>
      </c>
      <c r="L460" s="116" t="e">
        <f>#REF!</f>
        <v>#REF!</v>
      </c>
      <c r="M460" s="116" t="s">
        <v>273</v>
      </c>
    </row>
    <row r="461" spans="1:13" ht="24">
      <c r="A461" s="110">
        <v>889</v>
      </c>
      <c r="B461" s="120" t="s">
        <v>61</v>
      </c>
      <c r="C461" s="111" t="e">
        <f>#REF!</f>
        <v>#REF!</v>
      </c>
      <c r="D461" s="115" t="e">
        <f>#REF!</f>
        <v>#REF!</v>
      </c>
      <c r="E461" s="115" t="e">
        <f>#REF!</f>
        <v>#REF!</v>
      </c>
      <c r="F461" s="146" t="e">
        <f>#REF!</f>
        <v>#REF!</v>
      </c>
      <c r="G461" s="113" t="e">
        <f>#REF!</f>
        <v>#REF!</v>
      </c>
      <c r="H461" s="112" t="s">
        <v>61</v>
      </c>
      <c r="I461" s="118"/>
      <c r="J461" s="112" t="str">
        <f>'YARIŞMA BİLGİLERİ'!$F$21</f>
        <v>Büyük Bayanlar</v>
      </c>
      <c r="K461" s="115" t="str">
        <f t="shared" si="7"/>
        <v>ANKARA-Federasyon Deneme Atletizm Yarışmaları</v>
      </c>
      <c r="L461" s="116" t="e">
        <f>#REF!</f>
        <v>#REF!</v>
      </c>
      <c r="M461" s="116" t="s">
        <v>273</v>
      </c>
    </row>
    <row r="462" spans="1:13" ht="24">
      <c r="A462" s="110">
        <v>890</v>
      </c>
      <c r="B462" s="120" t="s">
        <v>61</v>
      </c>
      <c r="C462" s="111" t="e">
        <f>#REF!</f>
        <v>#REF!</v>
      </c>
      <c r="D462" s="115" t="e">
        <f>#REF!</f>
        <v>#REF!</v>
      </c>
      <c r="E462" s="115" t="e">
        <f>#REF!</f>
        <v>#REF!</v>
      </c>
      <c r="F462" s="146" t="e">
        <f>#REF!</f>
        <v>#REF!</v>
      </c>
      <c r="G462" s="113" t="e">
        <f>#REF!</f>
        <v>#REF!</v>
      </c>
      <c r="H462" s="112" t="s">
        <v>61</v>
      </c>
      <c r="I462" s="118"/>
      <c r="J462" s="112" t="str">
        <f>'YARIŞMA BİLGİLERİ'!$F$21</f>
        <v>Büyük Bayanlar</v>
      </c>
      <c r="K462" s="115" t="str">
        <f t="shared" si="7"/>
        <v>ANKARA-Federasyon Deneme Atletizm Yarışmaları</v>
      </c>
      <c r="L462" s="116" t="e">
        <f>#REF!</f>
        <v>#REF!</v>
      </c>
      <c r="M462" s="116" t="s">
        <v>273</v>
      </c>
    </row>
    <row r="463" spans="1:13" ht="24">
      <c r="A463" s="110">
        <v>891</v>
      </c>
      <c r="B463" s="120" t="s">
        <v>61</v>
      </c>
      <c r="C463" s="111" t="e">
        <f>#REF!</f>
        <v>#REF!</v>
      </c>
      <c r="D463" s="115" t="e">
        <f>#REF!</f>
        <v>#REF!</v>
      </c>
      <c r="E463" s="115" t="e">
        <f>#REF!</f>
        <v>#REF!</v>
      </c>
      <c r="F463" s="146" t="e">
        <f>#REF!</f>
        <v>#REF!</v>
      </c>
      <c r="G463" s="113" t="e">
        <f>#REF!</f>
        <v>#REF!</v>
      </c>
      <c r="H463" s="112" t="s">
        <v>61</v>
      </c>
      <c r="I463" s="118"/>
      <c r="J463" s="112" t="str">
        <f>'YARIŞMA BİLGİLERİ'!$F$21</f>
        <v>Büyük Bayanlar</v>
      </c>
      <c r="K463" s="115" t="str">
        <f t="shared" si="7"/>
        <v>ANKARA-Federasyon Deneme Atletizm Yarışmaları</v>
      </c>
      <c r="L463" s="116" t="e">
        <f>#REF!</f>
        <v>#REF!</v>
      </c>
      <c r="M463" s="116" t="s">
        <v>273</v>
      </c>
    </row>
    <row r="464" spans="1:13" ht="24">
      <c r="A464" s="110">
        <v>892</v>
      </c>
      <c r="B464" s="120" t="s">
        <v>61</v>
      </c>
      <c r="C464" s="111" t="e">
        <f>#REF!</f>
        <v>#REF!</v>
      </c>
      <c r="D464" s="115" t="e">
        <f>#REF!</f>
        <v>#REF!</v>
      </c>
      <c r="E464" s="115" t="e">
        <f>#REF!</f>
        <v>#REF!</v>
      </c>
      <c r="F464" s="146" t="e">
        <f>#REF!</f>
        <v>#REF!</v>
      </c>
      <c r="G464" s="113" t="e">
        <f>#REF!</f>
        <v>#REF!</v>
      </c>
      <c r="H464" s="112" t="s">
        <v>61</v>
      </c>
      <c r="I464" s="118"/>
      <c r="J464" s="112" t="str">
        <f>'YARIŞMA BİLGİLERİ'!$F$21</f>
        <v>Büyük Bayanlar</v>
      </c>
      <c r="K464" s="115" t="str">
        <f t="shared" si="7"/>
        <v>ANKARA-Federasyon Deneme Atletizm Yarışmaları</v>
      </c>
      <c r="L464" s="116" t="e">
        <f>#REF!</f>
        <v>#REF!</v>
      </c>
      <c r="M464" s="116" t="s">
        <v>273</v>
      </c>
    </row>
    <row r="465" spans="1:13" ht="24">
      <c r="A465" s="110">
        <v>893</v>
      </c>
      <c r="B465" s="120" t="s">
        <v>61</v>
      </c>
      <c r="C465" s="111" t="e">
        <f>#REF!</f>
        <v>#REF!</v>
      </c>
      <c r="D465" s="115" t="e">
        <f>#REF!</f>
        <v>#REF!</v>
      </c>
      <c r="E465" s="115" t="e">
        <f>#REF!</f>
        <v>#REF!</v>
      </c>
      <c r="F465" s="146" t="e">
        <f>#REF!</f>
        <v>#REF!</v>
      </c>
      <c r="G465" s="113" t="e">
        <f>#REF!</f>
        <v>#REF!</v>
      </c>
      <c r="H465" s="112" t="s">
        <v>61</v>
      </c>
      <c r="I465" s="118"/>
      <c r="J465" s="112" t="str">
        <f>'YARIŞMA BİLGİLERİ'!$F$21</f>
        <v>Büyük Bayanlar</v>
      </c>
      <c r="K465" s="115" t="str">
        <f t="shared" si="7"/>
        <v>ANKARA-Federasyon Deneme Atletizm Yarışmaları</v>
      </c>
      <c r="L465" s="116" t="e">
        <f>#REF!</f>
        <v>#REF!</v>
      </c>
      <c r="M465" s="116" t="s">
        <v>273</v>
      </c>
    </row>
    <row r="466" spans="1:13" ht="24">
      <c r="A466" s="110">
        <v>894</v>
      </c>
      <c r="B466" s="120" t="s">
        <v>61</v>
      </c>
      <c r="C466" s="111" t="e">
        <f>#REF!</f>
        <v>#REF!</v>
      </c>
      <c r="D466" s="115" t="e">
        <f>#REF!</f>
        <v>#REF!</v>
      </c>
      <c r="E466" s="115" t="e">
        <f>#REF!</f>
        <v>#REF!</v>
      </c>
      <c r="F466" s="146" t="e">
        <f>#REF!</f>
        <v>#REF!</v>
      </c>
      <c r="G466" s="113" t="e">
        <f>#REF!</f>
        <v>#REF!</v>
      </c>
      <c r="H466" s="112" t="s">
        <v>61</v>
      </c>
      <c r="I466" s="118"/>
      <c r="J466" s="112" t="str">
        <f>'YARIŞMA BİLGİLERİ'!$F$21</f>
        <v>Büyük Bayanlar</v>
      </c>
      <c r="K466" s="115" t="str">
        <f t="shared" si="7"/>
        <v>ANKARA-Federasyon Deneme Atletizm Yarışmaları</v>
      </c>
      <c r="L466" s="116" t="e">
        <f>#REF!</f>
        <v>#REF!</v>
      </c>
      <c r="M466" s="116" t="s">
        <v>273</v>
      </c>
    </row>
    <row r="467" spans="1:13" ht="24">
      <c r="A467" s="110">
        <v>895</v>
      </c>
      <c r="B467" s="120" t="s">
        <v>61</v>
      </c>
      <c r="C467" s="111" t="e">
        <f>#REF!</f>
        <v>#REF!</v>
      </c>
      <c r="D467" s="115" t="e">
        <f>#REF!</f>
        <v>#REF!</v>
      </c>
      <c r="E467" s="115" t="e">
        <f>#REF!</f>
        <v>#REF!</v>
      </c>
      <c r="F467" s="146" t="e">
        <f>#REF!</f>
        <v>#REF!</v>
      </c>
      <c r="G467" s="113" t="e">
        <f>#REF!</f>
        <v>#REF!</v>
      </c>
      <c r="H467" s="112" t="s">
        <v>61</v>
      </c>
      <c r="I467" s="118"/>
      <c r="J467" s="112" t="str">
        <f>'YARIŞMA BİLGİLERİ'!$F$21</f>
        <v>Büyük Bayanlar</v>
      </c>
      <c r="K467" s="115" t="str">
        <f t="shared" si="7"/>
        <v>ANKARA-Federasyon Deneme Atletizm Yarışmaları</v>
      </c>
      <c r="L467" s="116" t="e">
        <f>#REF!</f>
        <v>#REF!</v>
      </c>
      <c r="M467" s="116" t="s">
        <v>273</v>
      </c>
    </row>
    <row r="468" spans="1:13" ht="24">
      <c r="A468" s="110">
        <v>896</v>
      </c>
      <c r="B468" s="120" t="s">
        <v>61</v>
      </c>
      <c r="C468" s="111" t="e">
        <f>#REF!</f>
        <v>#REF!</v>
      </c>
      <c r="D468" s="115" t="e">
        <f>#REF!</f>
        <v>#REF!</v>
      </c>
      <c r="E468" s="115" t="e">
        <f>#REF!</f>
        <v>#REF!</v>
      </c>
      <c r="F468" s="146" t="e">
        <f>#REF!</f>
        <v>#REF!</v>
      </c>
      <c r="G468" s="113" t="e">
        <f>#REF!</f>
        <v>#REF!</v>
      </c>
      <c r="H468" s="112" t="s">
        <v>61</v>
      </c>
      <c r="I468" s="118"/>
      <c r="J468" s="112" t="str">
        <f>'YARIŞMA BİLGİLERİ'!$F$21</f>
        <v>Büyük Bayanlar</v>
      </c>
      <c r="K468" s="115" t="str">
        <f t="shared" si="7"/>
        <v>ANKARA-Federasyon Deneme Atletizm Yarışmaları</v>
      </c>
      <c r="L468" s="116" t="e">
        <f>#REF!</f>
        <v>#REF!</v>
      </c>
      <c r="M468" s="116" t="s">
        <v>273</v>
      </c>
    </row>
    <row r="469" spans="1:13" ht="24">
      <c r="A469" s="110">
        <v>897</v>
      </c>
      <c r="B469" s="120" t="s">
        <v>61</v>
      </c>
      <c r="C469" s="111" t="e">
        <f>#REF!</f>
        <v>#REF!</v>
      </c>
      <c r="D469" s="115" t="e">
        <f>#REF!</f>
        <v>#REF!</v>
      </c>
      <c r="E469" s="115" t="e">
        <f>#REF!</f>
        <v>#REF!</v>
      </c>
      <c r="F469" s="146" t="e">
        <f>#REF!</f>
        <v>#REF!</v>
      </c>
      <c r="G469" s="113" t="e">
        <f>#REF!</f>
        <v>#REF!</v>
      </c>
      <c r="H469" s="112" t="s">
        <v>61</v>
      </c>
      <c r="I469" s="118"/>
      <c r="J469" s="112" t="str">
        <f>'YARIŞMA BİLGİLERİ'!$F$21</f>
        <v>Büyük Bayanlar</v>
      </c>
      <c r="K469" s="115" t="str">
        <f t="shared" si="7"/>
        <v>ANKARA-Federasyon Deneme Atletizm Yarışmaları</v>
      </c>
      <c r="L469" s="116" t="e">
        <f>#REF!</f>
        <v>#REF!</v>
      </c>
      <c r="M469" s="116" t="s">
        <v>273</v>
      </c>
    </row>
    <row r="470" spans="1:13" ht="24">
      <c r="A470" s="110">
        <v>898</v>
      </c>
      <c r="B470" s="120" t="s">
        <v>61</v>
      </c>
      <c r="C470" s="111" t="e">
        <f>#REF!</f>
        <v>#REF!</v>
      </c>
      <c r="D470" s="115" t="e">
        <f>#REF!</f>
        <v>#REF!</v>
      </c>
      <c r="E470" s="115" t="e">
        <f>#REF!</f>
        <v>#REF!</v>
      </c>
      <c r="F470" s="146" t="e">
        <f>#REF!</f>
        <v>#REF!</v>
      </c>
      <c r="G470" s="113" t="e">
        <f>#REF!</f>
        <v>#REF!</v>
      </c>
      <c r="H470" s="112" t="s">
        <v>61</v>
      </c>
      <c r="I470" s="118"/>
      <c r="J470" s="112" t="str">
        <f>'YARIŞMA BİLGİLERİ'!$F$21</f>
        <v>Büyük Bayanlar</v>
      </c>
      <c r="K470" s="115" t="str">
        <f t="shared" si="7"/>
        <v>ANKARA-Federasyon Deneme Atletizm Yarışmaları</v>
      </c>
      <c r="L470" s="116" t="e">
        <f>#REF!</f>
        <v>#REF!</v>
      </c>
      <c r="M470" s="116" t="s">
        <v>273</v>
      </c>
    </row>
    <row r="471" spans="1:13" ht="24">
      <c r="A471" s="110">
        <v>899</v>
      </c>
      <c r="B471" s="120" t="s">
        <v>61</v>
      </c>
      <c r="C471" s="111" t="e">
        <f>#REF!</f>
        <v>#REF!</v>
      </c>
      <c r="D471" s="115" t="e">
        <f>#REF!</f>
        <v>#REF!</v>
      </c>
      <c r="E471" s="115" t="e">
        <f>#REF!</f>
        <v>#REF!</v>
      </c>
      <c r="F471" s="146" t="e">
        <f>#REF!</f>
        <v>#REF!</v>
      </c>
      <c r="G471" s="113" t="e">
        <f>#REF!</f>
        <v>#REF!</v>
      </c>
      <c r="H471" s="112" t="s">
        <v>61</v>
      </c>
      <c r="I471" s="118"/>
      <c r="J471" s="112" t="str">
        <f>'YARIŞMA BİLGİLERİ'!$F$21</f>
        <v>Büyük Bayanlar</v>
      </c>
      <c r="K471" s="115" t="str">
        <f t="shared" si="7"/>
        <v>ANKARA-Federasyon Deneme Atletizm Yarışmaları</v>
      </c>
      <c r="L471" s="116" t="e">
        <f>#REF!</f>
        <v>#REF!</v>
      </c>
      <c r="M471" s="116" t="s">
        <v>273</v>
      </c>
    </row>
    <row r="472" spans="1:13" ht="24">
      <c r="A472" s="110">
        <v>900</v>
      </c>
      <c r="B472" s="120" t="s">
        <v>61</v>
      </c>
      <c r="C472" s="111" t="e">
        <f>#REF!</f>
        <v>#REF!</v>
      </c>
      <c r="D472" s="115" t="e">
        <f>#REF!</f>
        <v>#REF!</v>
      </c>
      <c r="E472" s="115" t="e">
        <f>#REF!</f>
        <v>#REF!</v>
      </c>
      <c r="F472" s="146" t="e">
        <f>#REF!</f>
        <v>#REF!</v>
      </c>
      <c r="G472" s="113" t="e">
        <f>#REF!</f>
        <v>#REF!</v>
      </c>
      <c r="H472" s="112" t="s">
        <v>61</v>
      </c>
      <c r="I472" s="118"/>
      <c r="J472" s="112" t="str">
        <f>'YARIŞMA BİLGİLERİ'!$F$21</f>
        <v>Büyük Bayanlar</v>
      </c>
      <c r="K472" s="115" t="str">
        <f t="shared" si="7"/>
        <v>ANKARA-Federasyon Deneme Atletizm Yarışmaları</v>
      </c>
      <c r="L472" s="116" t="e">
        <f>#REF!</f>
        <v>#REF!</v>
      </c>
      <c r="M472" s="116" t="s">
        <v>273</v>
      </c>
    </row>
    <row r="473" spans="1:13" ht="24">
      <c r="A473" s="110">
        <v>901</v>
      </c>
      <c r="B473" s="120" t="s">
        <v>61</v>
      </c>
      <c r="C473" s="111" t="e">
        <f>#REF!</f>
        <v>#REF!</v>
      </c>
      <c r="D473" s="115" t="e">
        <f>#REF!</f>
        <v>#REF!</v>
      </c>
      <c r="E473" s="115" t="e">
        <f>#REF!</f>
        <v>#REF!</v>
      </c>
      <c r="F473" s="146" t="e">
        <f>#REF!</f>
        <v>#REF!</v>
      </c>
      <c r="G473" s="113" t="e">
        <f>#REF!</f>
        <v>#REF!</v>
      </c>
      <c r="H473" s="112" t="s">
        <v>61</v>
      </c>
      <c r="I473" s="118"/>
      <c r="J473" s="112" t="str">
        <f>'YARIŞMA BİLGİLERİ'!$F$21</f>
        <v>Büyük Bayanlar</v>
      </c>
      <c r="K473" s="115" t="str">
        <f t="shared" si="7"/>
        <v>ANKARA-Federasyon Deneme Atletizm Yarışmaları</v>
      </c>
      <c r="L473" s="116" t="e">
        <f>#REF!</f>
        <v>#REF!</v>
      </c>
      <c r="M473" s="116" t="s">
        <v>273</v>
      </c>
    </row>
    <row r="474" spans="1:13" ht="24">
      <c r="A474" s="110">
        <v>902</v>
      </c>
      <c r="B474" s="120" t="s">
        <v>61</v>
      </c>
      <c r="C474" s="111" t="e">
        <f>#REF!</f>
        <v>#REF!</v>
      </c>
      <c r="D474" s="115" t="e">
        <f>#REF!</f>
        <v>#REF!</v>
      </c>
      <c r="E474" s="115" t="e">
        <f>#REF!</f>
        <v>#REF!</v>
      </c>
      <c r="F474" s="146" t="e">
        <f>#REF!</f>
        <v>#REF!</v>
      </c>
      <c r="G474" s="113" t="e">
        <f>#REF!</f>
        <v>#REF!</v>
      </c>
      <c r="H474" s="112" t="s">
        <v>61</v>
      </c>
      <c r="I474" s="118"/>
      <c r="J474" s="112" t="str">
        <f>'YARIŞMA BİLGİLERİ'!$F$21</f>
        <v>Büyük Bayanlar</v>
      </c>
      <c r="K474" s="115" t="str">
        <f t="shared" si="7"/>
        <v>ANKARA-Federasyon Deneme Atletizm Yarışmaları</v>
      </c>
      <c r="L474" s="116" t="e">
        <f>#REF!</f>
        <v>#REF!</v>
      </c>
      <c r="M474" s="116" t="s">
        <v>273</v>
      </c>
    </row>
    <row r="475" spans="1:13" ht="24">
      <c r="A475" s="110">
        <v>903</v>
      </c>
      <c r="B475" s="120" t="s">
        <v>61</v>
      </c>
      <c r="C475" s="111" t="e">
        <f>#REF!</f>
        <v>#REF!</v>
      </c>
      <c r="D475" s="115" t="e">
        <f>#REF!</f>
        <v>#REF!</v>
      </c>
      <c r="E475" s="115" t="e">
        <f>#REF!</f>
        <v>#REF!</v>
      </c>
      <c r="F475" s="146" t="e">
        <f>#REF!</f>
        <v>#REF!</v>
      </c>
      <c r="G475" s="113" t="e">
        <f>#REF!</f>
        <v>#REF!</v>
      </c>
      <c r="H475" s="112" t="s">
        <v>61</v>
      </c>
      <c r="I475" s="118"/>
      <c r="J475" s="112" t="str">
        <f>'YARIŞMA BİLGİLERİ'!$F$21</f>
        <v>Büyük Bayanlar</v>
      </c>
      <c r="K475" s="115" t="str">
        <f t="shared" si="7"/>
        <v>ANKARA-Federasyon Deneme Atletizm Yarışmaları</v>
      </c>
      <c r="L475" s="116" t="e">
        <f>#REF!</f>
        <v>#REF!</v>
      </c>
      <c r="M475" s="116" t="s">
        <v>273</v>
      </c>
    </row>
    <row r="476" spans="1:13" ht="24">
      <c r="A476" s="110">
        <v>904</v>
      </c>
      <c r="B476" s="120" t="s">
        <v>61</v>
      </c>
      <c r="C476" s="111" t="e">
        <f>#REF!</f>
        <v>#REF!</v>
      </c>
      <c r="D476" s="115" t="e">
        <f>#REF!</f>
        <v>#REF!</v>
      </c>
      <c r="E476" s="115" t="e">
        <f>#REF!</f>
        <v>#REF!</v>
      </c>
      <c r="F476" s="146" t="e">
        <f>#REF!</f>
        <v>#REF!</v>
      </c>
      <c r="G476" s="113" t="e">
        <f>#REF!</f>
        <v>#REF!</v>
      </c>
      <c r="H476" s="112" t="s">
        <v>61</v>
      </c>
      <c r="I476" s="118"/>
      <c r="J476" s="112" t="str">
        <f>'YARIŞMA BİLGİLERİ'!$F$21</f>
        <v>Büyük Bayanlar</v>
      </c>
      <c r="K476" s="115" t="str">
        <f t="shared" si="7"/>
        <v>ANKARA-Federasyon Deneme Atletizm Yarışmaları</v>
      </c>
      <c r="L476" s="116" t="e">
        <f>#REF!</f>
        <v>#REF!</v>
      </c>
      <c r="M476" s="116" t="s">
        <v>273</v>
      </c>
    </row>
    <row r="477" spans="1:13" ht="24">
      <c r="A477" s="110">
        <v>905</v>
      </c>
      <c r="B477" s="120" t="s">
        <v>61</v>
      </c>
      <c r="C477" s="111" t="e">
        <f>#REF!</f>
        <v>#REF!</v>
      </c>
      <c r="D477" s="115" t="e">
        <f>#REF!</f>
        <v>#REF!</v>
      </c>
      <c r="E477" s="115" t="e">
        <f>#REF!</f>
        <v>#REF!</v>
      </c>
      <c r="F477" s="146" t="e">
        <f>#REF!</f>
        <v>#REF!</v>
      </c>
      <c r="G477" s="113" t="e">
        <f>#REF!</f>
        <v>#REF!</v>
      </c>
      <c r="H477" s="112" t="s">
        <v>61</v>
      </c>
      <c r="I477" s="118"/>
      <c r="J477" s="112" t="str">
        <f>'YARIŞMA BİLGİLERİ'!$F$21</f>
        <v>Büyük Bayanlar</v>
      </c>
      <c r="K477" s="115" t="str">
        <f t="shared" si="7"/>
        <v>ANKARA-Federasyon Deneme Atletizm Yarışmaları</v>
      </c>
      <c r="L477" s="116" t="e">
        <f>#REF!</f>
        <v>#REF!</v>
      </c>
      <c r="M477" s="116" t="s">
        <v>273</v>
      </c>
    </row>
    <row r="478" spans="1:13" ht="24">
      <c r="A478" s="110">
        <v>906</v>
      </c>
      <c r="B478" s="120" t="s">
        <v>61</v>
      </c>
      <c r="C478" s="111" t="e">
        <f>#REF!</f>
        <v>#REF!</v>
      </c>
      <c r="D478" s="115" t="e">
        <f>#REF!</f>
        <v>#REF!</v>
      </c>
      <c r="E478" s="115" t="e">
        <f>#REF!</f>
        <v>#REF!</v>
      </c>
      <c r="F478" s="146" t="e">
        <f>#REF!</f>
        <v>#REF!</v>
      </c>
      <c r="G478" s="113" t="e">
        <f>#REF!</f>
        <v>#REF!</v>
      </c>
      <c r="H478" s="112" t="s">
        <v>61</v>
      </c>
      <c r="I478" s="118"/>
      <c r="J478" s="112" t="str">
        <f>'YARIŞMA BİLGİLERİ'!$F$21</f>
        <v>Büyük Bayanlar</v>
      </c>
      <c r="K478" s="115" t="str">
        <f t="shared" si="7"/>
        <v>ANKARA-Federasyon Deneme Atletizm Yarışmaları</v>
      </c>
      <c r="L478" s="116" t="e">
        <f>#REF!</f>
        <v>#REF!</v>
      </c>
      <c r="M478" s="116" t="s">
        <v>273</v>
      </c>
    </row>
    <row r="479" spans="1:13" ht="24">
      <c r="A479" s="110">
        <v>907</v>
      </c>
      <c r="B479" s="120" t="s">
        <v>62</v>
      </c>
      <c r="C479" s="111">
        <f>'Yüksek-yok'!D8</f>
      </c>
      <c r="D479" s="115">
        <f>'Yüksek-yok'!E8</f>
      </c>
      <c r="E479" s="115">
        <f>'Yüksek-yok'!F8</f>
      </c>
      <c r="F479" s="146">
        <f>'Yüksek-yok'!Y8</f>
        <v>0</v>
      </c>
      <c r="G479" s="113">
        <f>'Yüksek-yok'!A8</f>
        <v>1</v>
      </c>
      <c r="H479" s="112" t="s">
        <v>62</v>
      </c>
      <c r="I479" s="118"/>
      <c r="J479" s="112" t="str">
        <f>'YARIŞMA BİLGİLERİ'!$F$21</f>
        <v>Büyük Bayanlar</v>
      </c>
      <c r="K479" s="115" t="str">
        <f t="shared" si="7"/>
        <v>ANKARA-Federasyon Deneme Atletizm Yarışmaları</v>
      </c>
      <c r="L479" s="116" t="str">
        <f>'Yüksek-yok'!W$4</f>
        <v>14 Haziran 2014 - 15.00</v>
      </c>
      <c r="M479" s="116" t="s">
        <v>273</v>
      </c>
    </row>
    <row r="480" spans="1:13" ht="24">
      <c r="A480" s="110">
        <v>908</v>
      </c>
      <c r="B480" s="120" t="s">
        <v>62</v>
      </c>
      <c r="C480" s="111">
        <f>'Yüksek-yok'!D9</f>
      </c>
      <c r="D480" s="115">
        <f>'Yüksek-yok'!E9</f>
      </c>
      <c r="E480" s="115">
        <f>'Yüksek-yok'!F9</f>
      </c>
      <c r="F480" s="146">
        <f>'Yüksek-yok'!Y9</f>
        <v>0</v>
      </c>
      <c r="G480" s="113" t="str">
        <f>'Yüksek-yok'!A9</f>
        <v>-</v>
      </c>
      <c r="H480" s="112" t="s">
        <v>62</v>
      </c>
      <c r="I480" s="118"/>
      <c r="J480" s="112" t="str">
        <f>'YARIŞMA BİLGİLERİ'!$F$21</f>
        <v>Büyük Bayanlar</v>
      </c>
      <c r="K480" s="115" t="str">
        <f t="shared" si="7"/>
        <v>ANKARA-Federasyon Deneme Atletizm Yarışmaları</v>
      </c>
      <c r="L480" s="116" t="str">
        <f>'Yüksek-yok'!W$4</f>
        <v>14 Haziran 2014 - 15.00</v>
      </c>
      <c r="M480" s="116" t="s">
        <v>273</v>
      </c>
    </row>
    <row r="481" spans="1:13" ht="24">
      <c r="A481" s="110">
        <v>909</v>
      </c>
      <c r="B481" s="120" t="s">
        <v>62</v>
      </c>
      <c r="C481" s="111">
        <f>'Yüksek-yok'!D10</f>
      </c>
      <c r="D481" s="115">
        <f>'Yüksek-yok'!E10</f>
      </c>
      <c r="E481" s="115">
        <f>'Yüksek-yok'!F10</f>
      </c>
      <c r="F481" s="146">
        <f>'Yüksek-yok'!Y10</f>
        <v>0</v>
      </c>
      <c r="G481" s="113">
        <f>'Yüksek-yok'!A10</f>
        <v>0</v>
      </c>
      <c r="H481" s="112" t="s">
        <v>62</v>
      </c>
      <c r="I481" s="118"/>
      <c r="J481" s="112" t="str">
        <f>'YARIŞMA BİLGİLERİ'!$F$21</f>
        <v>Büyük Bayanlar</v>
      </c>
      <c r="K481" s="115" t="str">
        <f t="shared" si="7"/>
        <v>ANKARA-Federasyon Deneme Atletizm Yarışmaları</v>
      </c>
      <c r="L481" s="116" t="str">
        <f>'Yüksek-yok'!W$4</f>
        <v>14 Haziran 2014 - 15.00</v>
      </c>
      <c r="M481" s="116" t="s">
        <v>273</v>
      </c>
    </row>
    <row r="482" spans="1:13" ht="24">
      <c r="A482" s="110">
        <v>910</v>
      </c>
      <c r="B482" s="120" t="s">
        <v>62</v>
      </c>
      <c r="C482" s="111">
        <f>'Yüksek-yok'!D11</f>
      </c>
      <c r="D482" s="115">
        <f>'Yüksek-yok'!E11</f>
      </c>
      <c r="E482" s="115">
        <f>'Yüksek-yok'!F11</f>
      </c>
      <c r="F482" s="146">
        <f>'Yüksek-yok'!Y11</f>
        <v>0</v>
      </c>
      <c r="G482" s="113">
        <f>'Yüksek-yok'!A11</f>
        <v>0</v>
      </c>
      <c r="H482" s="112" t="s">
        <v>62</v>
      </c>
      <c r="I482" s="118"/>
      <c r="J482" s="112" t="str">
        <f>'YARIŞMA BİLGİLERİ'!$F$21</f>
        <v>Büyük Bayanlar</v>
      </c>
      <c r="K482" s="115" t="str">
        <f t="shared" si="7"/>
        <v>ANKARA-Federasyon Deneme Atletizm Yarışmaları</v>
      </c>
      <c r="L482" s="116" t="str">
        <f>'Yüksek-yok'!W$4</f>
        <v>14 Haziran 2014 - 15.00</v>
      </c>
      <c r="M482" s="116" t="s">
        <v>273</v>
      </c>
    </row>
    <row r="483" spans="1:13" ht="24">
      <c r="A483" s="110">
        <v>911</v>
      </c>
      <c r="B483" s="120" t="s">
        <v>62</v>
      </c>
      <c r="C483" s="111">
        <f>'Yüksek-yok'!D12</f>
      </c>
      <c r="D483" s="115">
        <f>'Yüksek-yok'!E12</f>
      </c>
      <c r="E483" s="115">
        <f>'Yüksek-yok'!F12</f>
      </c>
      <c r="F483" s="146">
        <f>'Yüksek-yok'!Y12</f>
        <v>0</v>
      </c>
      <c r="G483" s="113">
        <f>'Yüksek-yok'!A12</f>
        <v>0</v>
      </c>
      <c r="H483" s="112" t="s">
        <v>62</v>
      </c>
      <c r="I483" s="118"/>
      <c r="J483" s="112" t="str">
        <f>'YARIŞMA BİLGİLERİ'!$F$21</f>
        <v>Büyük Bayanlar</v>
      </c>
      <c r="K483" s="115" t="str">
        <f t="shared" si="7"/>
        <v>ANKARA-Federasyon Deneme Atletizm Yarışmaları</v>
      </c>
      <c r="L483" s="116" t="str">
        <f>'Yüksek-yok'!W$4</f>
        <v>14 Haziran 2014 - 15.00</v>
      </c>
      <c r="M483" s="116" t="s">
        <v>273</v>
      </c>
    </row>
    <row r="484" spans="1:13" ht="24">
      <c r="A484" s="110">
        <v>912</v>
      </c>
      <c r="B484" s="120" t="s">
        <v>62</v>
      </c>
      <c r="C484" s="111">
        <f>'Yüksek-yok'!D13</f>
      </c>
      <c r="D484" s="115">
        <f>'Yüksek-yok'!E13</f>
      </c>
      <c r="E484" s="115">
        <f>'Yüksek-yok'!F13</f>
      </c>
      <c r="F484" s="146">
        <f>'Yüksek-yok'!Y13</f>
        <v>0</v>
      </c>
      <c r="G484" s="113">
        <f>'Yüksek-yok'!A13</f>
        <v>0</v>
      </c>
      <c r="H484" s="112" t="s">
        <v>62</v>
      </c>
      <c r="I484" s="118"/>
      <c r="J484" s="112" t="str">
        <f>'YARIŞMA BİLGİLERİ'!$F$21</f>
        <v>Büyük Bayanlar</v>
      </c>
      <c r="K484" s="115" t="str">
        <f t="shared" si="7"/>
        <v>ANKARA-Federasyon Deneme Atletizm Yarışmaları</v>
      </c>
      <c r="L484" s="116" t="str">
        <f>'Yüksek-yok'!W$4</f>
        <v>14 Haziran 2014 - 15.00</v>
      </c>
      <c r="M484" s="116" t="s">
        <v>273</v>
      </c>
    </row>
    <row r="485" spans="1:13" ht="24">
      <c r="A485" s="110">
        <v>913</v>
      </c>
      <c r="B485" s="120" t="s">
        <v>62</v>
      </c>
      <c r="C485" s="111">
        <f>'Yüksek-yok'!D14</f>
      </c>
      <c r="D485" s="115">
        <f>'Yüksek-yok'!E14</f>
      </c>
      <c r="E485" s="115">
        <f>'Yüksek-yok'!F14</f>
      </c>
      <c r="F485" s="146">
        <f>'Yüksek-yok'!Y14</f>
        <v>0</v>
      </c>
      <c r="G485" s="113">
        <f>'Yüksek-yok'!A14</f>
        <v>0</v>
      </c>
      <c r="H485" s="112" t="s">
        <v>62</v>
      </c>
      <c r="I485" s="118"/>
      <c r="J485" s="112" t="str">
        <f>'YARIŞMA BİLGİLERİ'!$F$21</f>
        <v>Büyük Bayanlar</v>
      </c>
      <c r="K485" s="115" t="str">
        <f t="shared" si="7"/>
        <v>ANKARA-Federasyon Deneme Atletizm Yarışmaları</v>
      </c>
      <c r="L485" s="116" t="str">
        <f>'Yüksek-yok'!W$4</f>
        <v>14 Haziran 2014 - 15.00</v>
      </c>
      <c r="M485" s="116" t="s">
        <v>273</v>
      </c>
    </row>
    <row r="486" spans="1:13" ht="24">
      <c r="A486" s="110">
        <v>914</v>
      </c>
      <c r="B486" s="120" t="s">
        <v>62</v>
      </c>
      <c r="C486" s="111">
        <f>'Yüksek-yok'!D15</f>
      </c>
      <c r="D486" s="115">
        <f>'Yüksek-yok'!E15</f>
      </c>
      <c r="E486" s="115">
        <f>'Yüksek-yok'!F15</f>
      </c>
      <c r="F486" s="146">
        <f>'Yüksek-yok'!Y15</f>
        <v>0</v>
      </c>
      <c r="G486" s="113">
        <f>'Yüksek-yok'!A15</f>
        <v>0</v>
      </c>
      <c r="H486" s="112" t="s">
        <v>62</v>
      </c>
      <c r="I486" s="118"/>
      <c r="J486" s="112" t="str">
        <f>'YARIŞMA BİLGİLERİ'!$F$21</f>
        <v>Büyük Bayanlar</v>
      </c>
      <c r="K486" s="115" t="str">
        <f t="shared" si="7"/>
        <v>ANKARA-Federasyon Deneme Atletizm Yarışmaları</v>
      </c>
      <c r="L486" s="116" t="str">
        <f>'Yüksek-yok'!W$4</f>
        <v>14 Haziran 2014 - 15.00</v>
      </c>
      <c r="M486" s="116" t="s">
        <v>273</v>
      </c>
    </row>
    <row r="487" spans="1:13" ht="24">
      <c r="A487" s="110">
        <v>915</v>
      </c>
      <c r="B487" s="120" t="s">
        <v>62</v>
      </c>
      <c r="C487" s="111">
        <f>'Yüksek-yok'!D16</f>
      </c>
      <c r="D487" s="115">
        <f>'Yüksek-yok'!E16</f>
      </c>
      <c r="E487" s="115">
        <f>'Yüksek-yok'!F16</f>
      </c>
      <c r="F487" s="146">
        <f>'Yüksek-yok'!Y16</f>
        <v>0</v>
      </c>
      <c r="G487" s="113">
        <f>'Yüksek-yok'!A16</f>
        <v>0</v>
      </c>
      <c r="H487" s="112" t="s">
        <v>62</v>
      </c>
      <c r="I487" s="118"/>
      <c r="J487" s="112" t="str">
        <f>'YARIŞMA BİLGİLERİ'!$F$21</f>
        <v>Büyük Bayanlar</v>
      </c>
      <c r="K487" s="115" t="str">
        <f t="shared" si="7"/>
        <v>ANKARA-Federasyon Deneme Atletizm Yarışmaları</v>
      </c>
      <c r="L487" s="116" t="str">
        <f>'Yüksek-yok'!W$4</f>
        <v>14 Haziran 2014 - 15.00</v>
      </c>
      <c r="M487" s="116" t="s">
        <v>273</v>
      </c>
    </row>
    <row r="488" spans="1:13" ht="24">
      <c r="A488" s="110">
        <v>916</v>
      </c>
      <c r="B488" s="120" t="s">
        <v>62</v>
      </c>
      <c r="C488" s="111">
        <f>'Yüksek-yok'!D17</f>
      </c>
      <c r="D488" s="115">
        <f>'Yüksek-yok'!E17</f>
      </c>
      <c r="E488" s="115">
        <f>'Yüksek-yok'!F17</f>
      </c>
      <c r="F488" s="146">
        <f>'Yüksek-yok'!Y17</f>
        <v>0</v>
      </c>
      <c r="G488" s="113">
        <f>'Yüksek-yok'!A17</f>
        <v>0</v>
      </c>
      <c r="H488" s="112" t="s">
        <v>62</v>
      </c>
      <c r="I488" s="118"/>
      <c r="J488" s="112" t="str">
        <f>'YARIŞMA BİLGİLERİ'!$F$21</f>
        <v>Büyük Bayanlar</v>
      </c>
      <c r="K488" s="115" t="str">
        <f t="shared" si="7"/>
        <v>ANKARA-Federasyon Deneme Atletizm Yarışmaları</v>
      </c>
      <c r="L488" s="116" t="str">
        <f>'Yüksek-yok'!W$4</f>
        <v>14 Haziran 2014 - 15.00</v>
      </c>
      <c r="M488" s="116" t="s">
        <v>273</v>
      </c>
    </row>
    <row r="489" spans="1:13" ht="24">
      <c r="A489" s="110">
        <v>917</v>
      </c>
      <c r="B489" s="120" t="s">
        <v>62</v>
      </c>
      <c r="C489" s="111">
        <f>'Yüksek-yok'!D18</f>
      </c>
      <c r="D489" s="115">
        <f>'Yüksek-yok'!E18</f>
      </c>
      <c r="E489" s="115">
        <f>'Yüksek-yok'!F18</f>
      </c>
      <c r="F489" s="146">
        <f>'Yüksek-yok'!Y18</f>
        <v>0</v>
      </c>
      <c r="G489" s="113">
        <f>'Yüksek-yok'!A18</f>
        <v>0</v>
      </c>
      <c r="H489" s="112" t="s">
        <v>62</v>
      </c>
      <c r="I489" s="118"/>
      <c r="J489" s="112" t="str">
        <f>'YARIŞMA BİLGİLERİ'!$F$21</f>
        <v>Büyük Bayanlar</v>
      </c>
      <c r="K489" s="115" t="str">
        <f t="shared" si="7"/>
        <v>ANKARA-Federasyon Deneme Atletizm Yarışmaları</v>
      </c>
      <c r="L489" s="116" t="str">
        <f>'Yüksek-yok'!W$4</f>
        <v>14 Haziran 2014 - 15.00</v>
      </c>
      <c r="M489" s="116" t="s">
        <v>273</v>
      </c>
    </row>
    <row r="490" spans="1:13" ht="24">
      <c r="A490" s="110">
        <v>918</v>
      </c>
      <c r="B490" s="120" t="s">
        <v>62</v>
      </c>
      <c r="C490" s="111">
        <f>'Yüksek-yok'!D19</f>
      </c>
      <c r="D490" s="115">
        <f>'Yüksek-yok'!E19</f>
      </c>
      <c r="E490" s="115">
        <f>'Yüksek-yok'!F19</f>
      </c>
      <c r="F490" s="146">
        <f>'Yüksek-yok'!Y19</f>
        <v>0</v>
      </c>
      <c r="G490" s="113">
        <f>'Yüksek-yok'!A19</f>
        <v>0</v>
      </c>
      <c r="H490" s="112" t="s">
        <v>62</v>
      </c>
      <c r="I490" s="118"/>
      <c r="J490" s="112" t="str">
        <f>'YARIŞMA BİLGİLERİ'!$F$21</f>
        <v>Büyük Bayanlar</v>
      </c>
      <c r="K490" s="115" t="str">
        <f t="shared" si="7"/>
        <v>ANKARA-Federasyon Deneme Atletizm Yarışmaları</v>
      </c>
      <c r="L490" s="116" t="str">
        <f>'Yüksek-yok'!W$4</f>
        <v>14 Haziran 2014 - 15.00</v>
      </c>
      <c r="M490" s="116" t="s">
        <v>273</v>
      </c>
    </row>
    <row r="491" spans="1:13" ht="24">
      <c r="A491" s="110">
        <v>919</v>
      </c>
      <c r="B491" s="120" t="s">
        <v>62</v>
      </c>
      <c r="C491" s="111">
        <f>'Yüksek-yok'!D20</f>
      </c>
      <c r="D491" s="115">
        <f>'Yüksek-yok'!E20</f>
      </c>
      <c r="E491" s="115">
        <f>'Yüksek-yok'!F20</f>
      </c>
      <c r="F491" s="146">
        <f>'Yüksek-yok'!Y20</f>
        <v>0</v>
      </c>
      <c r="G491" s="113">
        <f>'Yüksek-yok'!A20</f>
        <v>0</v>
      </c>
      <c r="H491" s="112" t="s">
        <v>62</v>
      </c>
      <c r="I491" s="118"/>
      <c r="J491" s="112" t="str">
        <f>'YARIŞMA BİLGİLERİ'!$F$21</f>
        <v>Büyük Bayanlar</v>
      </c>
      <c r="K491" s="115" t="str">
        <f t="shared" si="7"/>
        <v>ANKARA-Federasyon Deneme Atletizm Yarışmaları</v>
      </c>
      <c r="L491" s="116" t="str">
        <f>'Yüksek-yok'!W$4</f>
        <v>14 Haziran 2014 - 15.00</v>
      </c>
      <c r="M491" s="116" t="s">
        <v>273</v>
      </c>
    </row>
    <row r="492" spans="1:13" ht="24">
      <c r="A492" s="110">
        <v>920</v>
      </c>
      <c r="B492" s="120" t="s">
        <v>62</v>
      </c>
      <c r="C492" s="111">
        <f>'Yüksek-yok'!D21</f>
      </c>
      <c r="D492" s="115">
        <f>'Yüksek-yok'!E21</f>
      </c>
      <c r="E492" s="115">
        <f>'Yüksek-yok'!F21</f>
      </c>
      <c r="F492" s="146">
        <f>'Yüksek-yok'!Y21</f>
        <v>0</v>
      </c>
      <c r="G492" s="113">
        <f>'Yüksek-yok'!A21</f>
        <v>0</v>
      </c>
      <c r="H492" s="112" t="s">
        <v>62</v>
      </c>
      <c r="I492" s="118"/>
      <c r="J492" s="112" t="str">
        <f>'YARIŞMA BİLGİLERİ'!$F$21</f>
        <v>Büyük Bayanlar</v>
      </c>
      <c r="K492" s="115" t="str">
        <f t="shared" si="7"/>
        <v>ANKARA-Federasyon Deneme Atletizm Yarışmaları</v>
      </c>
      <c r="L492" s="116" t="str">
        <f>'Yüksek-yok'!W$4</f>
        <v>14 Haziran 2014 - 15.00</v>
      </c>
      <c r="M492" s="116" t="s">
        <v>273</v>
      </c>
    </row>
    <row r="493" spans="1:13" ht="24">
      <c r="A493" s="110">
        <v>921</v>
      </c>
      <c r="B493" s="120" t="s">
        <v>62</v>
      </c>
      <c r="C493" s="111">
        <f>'Yüksek-yok'!D28</f>
      </c>
      <c r="D493" s="115">
        <f>'Yüksek-yok'!E28</f>
      </c>
      <c r="E493" s="115">
        <f>'Yüksek-yok'!F28</f>
      </c>
      <c r="F493" s="146">
        <f>'Yüksek-yok'!Y28</f>
        <v>0</v>
      </c>
      <c r="G493" s="113">
        <f>'Yüksek-yok'!A28</f>
        <v>0</v>
      </c>
      <c r="H493" s="112" t="s">
        <v>62</v>
      </c>
      <c r="I493" s="118"/>
      <c r="J493" s="112" t="str">
        <f>'YARIŞMA BİLGİLERİ'!$F$21</f>
        <v>Büyük Bayanlar</v>
      </c>
      <c r="K493" s="115" t="str">
        <f t="shared" si="7"/>
        <v>ANKARA-Federasyon Deneme Atletizm Yarışmaları</v>
      </c>
      <c r="L493" s="116" t="str">
        <f>'Yüksek-yok'!W$4</f>
        <v>14 Haziran 2014 - 15.00</v>
      </c>
      <c r="M493" s="116" t="s">
        <v>273</v>
      </c>
    </row>
    <row r="494" spans="1:13" ht="24">
      <c r="A494" s="110">
        <v>922</v>
      </c>
      <c r="B494" s="120" t="s">
        <v>62</v>
      </c>
      <c r="C494" s="111">
        <f>'Yüksek-yok'!D29</f>
      </c>
      <c r="D494" s="115">
        <f>'Yüksek-yok'!E29</f>
      </c>
      <c r="E494" s="115">
        <f>'Yüksek-yok'!F29</f>
      </c>
      <c r="F494" s="146">
        <f>'Yüksek-yok'!Y29</f>
        <v>0</v>
      </c>
      <c r="G494" s="113">
        <f>'Yüksek-yok'!A29</f>
        <v>0</v>
      </c>
      <c r="H494" s="112" t="s">
        <v>62</v>
      </c>
      <c r="I494" s="118"/>
      <c r="J494" s="112" t="str">
        <f>'YARIŞMA BİLGİLERİ'!$F$21</f>
        <v>Büyük Bayanlar</v>
      </c>
      <c r="K494" s="115" t="str">
        <f t="shared" si="7"/>
        <v>ANKARA-Federasyon Deneme Atletizm Yarışmaları</v>
      </c>
      <c r="L494" s="116" t="str">
        <f>'Yüksek-yok'!W$4</f>
        <v>14 Haziran 2014 - 15.00</v>
      </c>
      <c r="M494" s="116" t="s">
        <v>273</v>
      </c>
    </row>
    <row r="495" spans="1:13" ht="24">
      <c r="A495" s="110">
        <v>923</v>
      </c>
      <c r="B495" s="120" t="s">
        <v>62</v>
      </c>
      <c r="C495" s="111">
        <f>'Yüksek-yok'!D30</f>
      </c>
      <c r="D495" s="115">
        <f>'Yüksek-yok'!E30</f>
      </c>
      <c r="E495" s="115">
        <f>'Yüksek-yok'!F30</f>
      </c>
      <c r="F495" s="146">
        <f>'Yüksek-yok'!Y30</f>
        <v>0</v>
      </c>
      <c r="G495" s="113">
        <f>'Yüksek-yok'!A30</f>
        <v>0</v>
      </c>
      <c r="H495" s="112" t="s">
        <v>62</v>
      </c>
      <c r="I495" s="118"/>
      <c r="J495" s="112" t="str">
        <f>'YARIŞMA BİLGİLERİ'!$F$21</f>
        <v>Büyük Bayanlar</v>
      </c>
      <c r="K495" s="115" t="str">
        <f t="shared" si="7"/>
        <v>ANKARA-Federasyon Deneme Atletizm Yarışmaları</v>
      </c>
      <c r="L495" s="116" t="str">
        <f>'Yüksek-yok'!W$4</f>
        <v>14 Haziran 2014 - 15.00</v>
      </c>
      <c r="M495" s="116" t="s">
        <v>273</v>
      </c>
    </row>
    <row r="496" spans="1:13" ht="24">
      <c r="A496" s="110">
        <v>924</v>
      </c>
      <c r="B496" s="120" t="s">
        <v>62</v>
      </c>
      <c r="C496" s="111">
        <f>'Yüksek-yok'!D31</f>
      </c>
      <c r="D496" s="115">
        <f>'Yüksek-yok'!E31</f>
      </c>
      <c r="E496" s="115">
        <f>'Yüksek-yok'!F31</f>
      </c>
      <c r="F496" s="146">
        <f>'Yüksek-yok'!Y31</f>
        <v>0</v>
      </c>
      <c r="G496" s="113">
        <f>'Yüksek-yok'!A31</f>
        <v>0</v>
      </c>
      <c r="H496" s="112" t="s">
        <v>62</v>
      </c>
      <c r="I496" s="118"/>
      <c r="J496" s="112" t="str">
        <f>'YARIŞMA BİLGİLERİ'!$F$21</f>
        <v>Büyük Bayanlar</v>
      </c>
      <c r="K496" s="115" t="str">
        <f t="shared" si="7"/>
        <v>ANKARA-Federasyon Deneme Atletizm Yarışmaları</v>
      </c>
      <c r="L496" s="116" t="str">
        <f>'Yüksek-yok'!W$4</f>
        <v>14 Haziran 2014 - 15.00</v>
      </c>
      <c r="M496" s="116" t="s">
        <v>273</v>
      </c>
    </row>
    <row r="497" spans="1:13" ht="24">
      <c r="A497" s="110">
        <v>925</v>
      </c>
      <c r="B497" s="120" t="s">
        <v>62</v>
      </c>
      <c r="C497" s="111">
        <f>'Yüksek-yok'!D32</f>
      </c>
      <c r="D497" s="115">
        <f>'Yüksek-yok'!E32</f>
      </c>
      <c r="E497" s="115">
        <f>'Yüksek-yok'!F32</f>
      </c>
      <c r="F497" s="146">
        <f>'Yüksek-yok'!Y32</f>
        <v>0</v>
      </c>
      <c r="G497" s="113">
        <f>'Yüksek-yok'!A32</f>
        <v>0</v>
      </c>
      <c r="H497" s="112" t="s">
        <v>62</v>
      </c>
      <c r="I497" s="118"/>
      <c r="J497" s="112" t="str">
        <f>'YARIŞMA BİLGİLERİ'!$F$21</f>
        <v>Büyük Bayanlar</v>
      </c>
      <c r="K497" s="115" t="str">
        <f t="shared" si="7"/>
        <v>ANKARA-Federasyon Deneme Atletizm Yarışmaları</v>
      </c>
      <c r="L497" s="116" t="str">
        <f>'Yüksek-yok'!W$4</f>
        <v>14 Haziran 2014 - 15.00</v>
      </c>
      <c r="M497" s="116" t="s">
        <v>273</v>
      </c>
    </row>
    <row r="498" spans="1:13" ht="24">
      <c r="A498" s="110">
        <v>926</v>
      </c>
      <c r="B498" s="120" t="s">
        <v>62</v>
      </c>
      <c r="C498" s="111">
        <f>'Yüksek-yok'!D33</f>
      </c>
      <c r="D498" s="115">
        <f>'Yüksek-yok'!E33</f>
      </c>
      <c r="E498" s="115">
        <f>'Yüksek-yok'!F33</f>
      </c>
      <c r="F498" s="146">
        <f>'Yüksek-yok'!Y33</f>
        <v>0</v>
      </c>
      <c r="G498" s="113">
        <f>'Yüksek-yok'!A33</f>
        <v>0</v>
      </c>
      <c r="H498" s="112" t="s">
        <v>62</v>
      </c>
      <c r="I498" s="118"/>
      <c r="J498" s="112" t="str">
        <f>'YARIŞMA BİLGİLERİ'!$F$21</f>
        <v>Büyük Bayanlar</v>
      </c>
      <c r="K498" s="115" t="str">
        <f t="shared" si="7"/>
        <v>ANKARA-Federasyon Deneme Atletizm Yarışmaları</v>
      </c>
      <c r="L498" s="116" t="str">
        <f>'Yüksek-yok'!W$4</f>
        <v>14 Haziran 2014 - 15.00</v>
      </c>
      <c r="M498" s="116" t="s">
        <v>273</v>
      </c>
    </row>
  </sheetData>
  <sheetProtection/>
  <autoFilter ref="A2:M286"/>
  <mergeCells count="2">
    <mergeCell ref="L1:M1"/>
    <mergeCell ref="A1:J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3:B14"/>
  <sheetViews>
    <sheetView zoomScalePageLayoutView="0" workbookViewId="0" topLeftCell="A1">
      <selection activeCell="B3" sqref="B3:B14"/>
    </sheetView>
  </sheetViews>
  <sheetFormatPr defaultColWidth="9.140625" defaultRowHeight="12.75"/>
  <sheetData>
    <row r="2" ht="13.5" thickBot="1"/>
    <row r="3" ht="15.75">
      <c r="B3" s="265" t="s">
        <v>134</v>
      </c>
    </row>
    <row r="4" ht="15.75">
      <c r="B4" s="266" t="s">
        <v>220</v>
      </c>
    </row>
    <row r="5" ht="15.75">
      <c r="B5" s="266" t="s">
        <v>254</v>
      </c>
    </row>
    <row r="6" ht="31.5">
      <c r="B6" s="266" t="s">
        <v>840</v>
      </c>
    </row>
    <row r="7" ht="15.75">
      <c r="B7" s="266" t="s">
        <v>255</v>
      </c>
    </row>
    <row r="8" ht="15.75">
      <c r="B8" s="266" t="s">
        <v>280</v>
      </c>
    </row>
    <row r="9" ht="15.75">
      <c r="B9" s="266" t="s">
        <v>113</v>
      </c>
    </row>
    <row r="10" ht="31.5">
      <c r="B10" s="266" t="s">
        <v>253</v>
      </c>
    </row>
    <row r="11" ht="31.5">
      <c r="B11" s="266" t="s">
        <v>226</v>
      </c>
    </row>
    <row r="12" ht="15.75">
      <c r="B12" s="266" t="s">
        <v>257</v>
      </c>
    </row>
    <row r="13" ht="15.75">
      <c r="B13" s="266" t="s">
        <v>61</v>
      </c>
    </row>
    <row r="14" ht="31.5">
      <c r="B14" s="266" t="s">
        <v>256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39"/>
  <sheetViews>
    <sheetView view="pageBreakPreview" zoomScale="98" zoomScaleSheetLayoutView="98" zoomScalePageLayoutView="0" workbookViewId="0" topLeftCell="A1">
      <selection activeCell="A1" sqref="A1:L1"/>
    </sheetView>
  </sheetViews>
  <sheetFormatPr defaultColWidth="9.140625" defaultRowHeight="12.75"/>
  <cols>
    <col min="1" max="1" width="6.140625" style="227" customWidth="1"/>
    <col min="2" max="2" width="16.00390625" style="234" customWidth="1"/>
    <col min="3" max="3" width="8.7109375" style="235" hidden="1" customWidth="1"/>
    <col min="4" max="4" width="11.00390625" style="236" bestFit="1" customWidth="1"/>
    <col min="5" max="5" width="12.7109375" style="227" bestFit="1" customWidth="1"/>
    <col min="6" max="6" width="24.8515625" style="225" customWidth="1"/>
    <col min="7" max="7" width="16.7109375" style="237" bestFit="1" customWidth="1"/>
    <col min="8" max="8" width="12.28125" style="238" bestFit="1" customWidth="1"/>
    <col min="9" max="9" width="9.57421875" style="239" customWidth="1"/>
    <col min="10" max="10" width="11.7109375" style="240" bestFit="1" customWidth="1"/>
    <col min="11" max="11" width="8.57421875" style="239" customWidth="1"/>
    <col min="12" max="12" width="8.57421875" style="236" customWidth="1"/>
    <col min="13" max="16384" width="9.140625" style="225" customWidth="1"/>
  </cols>
  <sheetData>
    <row r="1" spans="1:12" ht="44.25" customHeight="1">
      <c r="A1" s="451" t="str">
        <f>'YARIŞMA BİLGİLERİ'!F19</f>
        <v>Federasyon Deneme Atletizm Yarışmaları</v>
      </c>
      <c r="B1" s="451"/>
      <c r="C1" s="451"/>
      <c r="D1" s="451"/>
      <c r="E1" s="451"/>
      <c r="F1" s="451"/>
      <c r="G1" s="451"/>
      <c r="H1" s="451"/>
      <c r="I1" s="451"/>
      <c r="J1" s="451"/>
      <c r="K1" s="451"/>
      <c r="L1" s="451"/>
    </row>
    <row r="2" spans="1:12" ht="44.25" customHeight="1">
      <c r="A2" s="449" t="str">
        <f>'YARIŞMA BİLGİLERİ'!F21</f>
        <v>Büyük Bayanlar</v>
      </c>
      <c r="B2" s="449"/>
      <c r="C2" s="449"/>
      <c r="D2" s="449"/>
      <c r="E2" s="449"/>
      <c r="F2" s="449"/>
      <c r="G2" s="218" t="s">
        <v>90</v>
      </c>
      <c r="H2" s="219"/>
      <c r="I2" s="450">
        <f ca="1">NOW()</f>
        <v>41805.775588310185</v>
      </c>
      <c r="J2" s="450"/>
      <c r="K2" s="450"/>
      <c r="L2" s="450"/>
    </row>
    <row r="3" spans="1:12" s="227" customFormat="1" ht="45" customHeight="1">
      <c r="A3" s="268" t="s">
        <v>22</v>
      </c>
      <c r="B3" s="233" t="s">
        <v>26</v>
      </c>
      <c r="C3" s="233" t="s">
        <v>81</v>
      </c>
      <c r="D3" s="233" t="s">
        <v>111</v>
      </c>
      <c r="E3" s="268" t="s">
        <v>18</v>
      </c>
      <c r="F3" s="268" t="s">
        <v>6</v>
      </c>
      <c r="G3" s="268" t="s">
        <v>21</v>
      </c>
      <c r="H3" s="269" t="s">
        <v>643</v>
      </c>
      <c r="I3" s="229" t="s">
        <v>644</v>
      </c>
      <c r="J3" s="270" t="s">
        <v>645</v>
      </c>
      <c r="K3" s="270" t="s">
        <v>646</v>
      </c>
      <c r="L3" s="271" t="s">
        <v>647</v>
      </c>
    </row>
    <row r="4" spans="1:12" s="232" customFormat="1" ht="28.5" customHeight="1">
      <c r="A4" s="228">
        <v>1</v>
      </c>
      <c r="B4" s="155" t="str">
        <f aca="true" t="shared" si="0" ref="B4:B28">CONCATENATE(H4,"-",J4,"-",K4)</f>
        <v>100M-1-7</v>
      </c>
      <c r="C4" s="226"/>
      <c r="D4" s="226">
        <v>231</v>
      </c>
      <c r="E4" s="96">
        <v>33646</v>
      </c>
      <c r="F4" s="197" t="s">
        <v>795</v>
      </c>
      <c r="G4" s="197" t="s">
        <v>796</v>
      </c>
      <c r="H4" s="266" t="s">
        <v>134</v>
      </c>
      <c r="I4" s="272" t="s">
        <v>797</v>
      </c>
      <c r="J4" s="230" t="s">
        <v>841</v>
      </c>
      <c r="K4" s="230" t="s">
        <v>847</v>
      </c>
      <c r="L4" s="231"/>
    </row>
    <row r="5" spans="1:12" s="232" customFormat="1" ht="28.5" customHeight="1">
      <c r="A5" s="228">
        <v>2</v>
      </c>
      <c r="B5" s="155" t="str">
        <f t="shared" si="0"/>
        <v>100M-1-1</v>
      </c>
      <c r="C5" s="226"/>
      <c r="D5" s="226">
        <v>245</v>
      </c>
      <c r="E5" s="96">
        <v>26772</v>
      </c>
      <c r="F5" s="197" t="s">
        <v>798</v>
      </c>
      <c r="G5" s="197" t="s">
        <v>686</v>
      </c>
      <c r="H5" s="266" t="s">
        <v>134</v>
      </c>
      <c r="I5" s="266" t="s">
        <v>799</v>
      </c>
      <c r="J5" s="230" t="s">
        <v>841</v>
      </c>
      <c r="K5" s="230" t="s">
        <v>841</v>
      </c>
      <c r="L5" s="231"/>
    </row>
    <row r="6" spans="1:12" s="232" customFormat="1" ht="28.5" customHeight="1">
      <c r="A6" s="228">
        <v>3</v>
      </c>
      <c r="B6" s="155" t="str">
        <f t="shared" si="0"/>
        <v>100M-1-3</v>
      </c>
      <c r="C6" s="226"/>
      <c r="D6" s="226">
        <v>237</v>
      </c>
      <c r="E6" s="96" t="s">
        <v>800</v>
      </c>
      <c r="F6" s="197" t="s">
        <v>801</v>
      </c>
      <c r="G6" s="197" t="s">
        <v>649</v>
      </c>
      <c r="H6" s="266" t="s">
        <v>134</v>
      </c>
      <c r="I6" s="266">
        <v>12.61</v>
      </c>
      <c r="J6" s="230" t="s">
        <v>841</v>
      </c>
      <c r="K6" s="230" t="s">
        <v>844</v>
      </c>
      <c r="L6" s="231"/>
    </row>
    <row r="7" spans="1:12" s="232" customFormat="1" ht="28.5" customHeight="1" thickBot="1">
      <c r="A7" s="283">
        <v>4</v>
      </c>
      <c r="B7" s="284" t="str">
        <f t="shared" si="0"/>
        <v>100M-1-5</v>
      </c>
      <c r="C7" s="285"/>
      <c r="D7" s="285">
        <v>243</v>
      </c>
      <c r="E7" s="286">
        <v>32143</v>
      </c>
      <c r="F7" s="287" t="s">
        <v>802</v>
      </c>
      <c r="G7" s="287" t="s">
        <v>803</v>
      </c>
      <c r="H7" s="288" t="s">
        <v>134</v>
      </c>
      <c r="I7" s="288">
        <v>12.24</v>
      </c>
      <c r="J7" s="289" t="s">
        <v>841</v>
      </c>
      <c r="K7" s="289" t="s">
        <v>842</v>
      </c>
      <c r="L7" s="290"/>
    </row>
    <row r="8" spans="1:12" s="232" customFormat="1" ht="28.5" customHeight="1" thickBot="1">
      <c r="A8" s="291">
        <v>1</v>
      </c>
      <c r="B8" s="284" t="str">
        <f t="shared" si="0"/>
        <v>1500M-1-1</v>
      </c>
      <c r="C8" s="292"/>
      <c r="D8" s="292">
        <v>221</v>
      </c>
      <c r="E8" s="293">
        <v>34023</v>
      </c>
      <c r="F8" s="294" t="s">
        <v>804</v>
      </c>
      <c r="G8" s="294" t="s">
        <v>686</v>
      </c>
      <c r="H8" s="295" t="s">
        <v>220</v>
      </c>
      <c r="I8" s="295">
        <v>4.48</v>
      </c>
      <c r="J8" s="296" t="s">
        <v>841</v>
      </c>
      <c r="K8" s="296" t="s">
        <v>841</v>
      </c>
      <c r="L8" s="297"/>
    </row>
    <row r="9" spans="1:12" s="232" customFormat="1" ht="28.5" customHeight="1" thickBot="1">
      <c r="A9" s="321">
        <v>2</v>
      </c>
      <c r="B9" s="284" t="str">
        <f t="shared" si="0"/>
        <v>1500M-1-2</v>
      </c>
      <c r="C9" s="323"/>
      <c r="D9" s="323">
        <v>228</v>
      </c>
      <c r="E9" s="324">
        <v>34493</v>
      </c>
      <c r="F9" s="325" t="s">
        <v>805</v>
      </c>
      <c r="G9" s="325" t="s">
        <v>686</v>
      </c>
      <c r="H9" s="326" t="s">
        <v>220</v>
      </c>
      <c r="I9" s="326">
        <v>4.47</v>
      </c>
      <c r="J9" s="327" t="s">
        <v>841</v>
      </c>
      <c r="K9" s="327" t="s">
        <v>846</v>
      </c>
      <c r="L9" s="328"/>
    </row>
    <row r="10" spans="1:12" s="232" customFormat="1" ht="28.5" customHeight="1">
      <c r="A10" s="275">
        <v>1</v>
      </c>
      <c r="B10" s="276" t="str">
        <f t="shared" si="0"/>
        <v>200M--</v>
      </c>
      <c r="C10" s="277"/>
      <c r="D10" s="277">
        <v>231</v>
      </c>
      <c r="E10" s="278">
        <v>33646</v>
      </c>
      <c r="F10" s="279" t="s">
        <v>795</v>
      </c>
      <c r="G10" s="279" t="s">
        <v>796</v>
      </c>
      <c r="H10" s="280" t="s">
        <v>254</v>
      </c>
      <c r="I10" s="280" t="s">
        <v>807</v>
      </c>
      <c r="J10" s="281"/>
      <c r="K10" s="281"/>
      <c r="L10" s="282" t="s">
        <v>877</v>
      </c>
    </row>
    <row r="11" spans="1:12" s="232" customFormat="1" ht="28.5" customHeight="1">
      <c r="A11" s="228">
        <v>2</v>
      </c>
      <c r="B11" s="155" t="str">
        <f t="shared" si="0"/>
        <v>200M-1-2</v>
      </c>
      <c r="C11" s="226"/>
      <c r="D11" s="226">
        <v>245</v>
      </c>
      <c r="E11" s="96">
        <v>26772</v>
      </c>
      <c r="F11" s="197" t="s">
        <v>798</v>
      </c>
      <c r="G11" s="197" t="s">
        <v>686</v>
      </c>
      <c r="H11" s="266" t="s">
        <v>254</v>
      </c>
      <c r="I11" s="266" t="s">
        <v>808</v>
      </c>
      <c r="J11" s="230" t="s">
        <v>841</v>
      </c>
      <c r="K11" s="230" t="s">
        <v>846</v>
      </c>
      <c r="L11" s="231"/>
    </row>
    <row r="12" spans="1:12" s="232" customFormat="1" ht="28.5" customHeight="1">
      <c r="A12" s="228">
        <v>3</v>
      </c>
      <c r="B12" s="155" t="str">
        <f t="shared" si="0"/>
        <v>200M-1-4</v>
      </c>
      <c r="C12" s="226"/>
      <c r="D12" s="226">
        <v>223</v>
      </c>
      <c r="E12" s="96">
        <v>29512</v>
      </c>
      <c r="F12" s="197" t="s">
        <v>691</v>
      </c>
      <c r="G12" s="197" t="s">
        <v>850</v>
      </c>
      <c r="H12" s="266" t="s">
        <v>254</v>
      </c>
      <c r="I12" s="266" t="s">
        <v>809</v>
      </c>
      <c r="J12" s="230" t="s">
        <v>841</v>
      </c>
      <c r="K12" s="230" t="s">
        <v>845</v>
      </c>
      <c r="L12" s="231"/>
    </row>
    <row r="13" spans="1:12" s="232" customFormat="1" ht="28.5" customHeight="1">
      <c r="A13" s="228">
        <v>4</v>
      </c>
      <c r="B13" s="155" t="str">
        <f t="shared" si="0"/>
        <v>200M-1-3</v>
      </c>
      <c r="C13" s="226"/>
      <c r="D13" s="226">
        <v>234</v>
      </c>
      <c r="E13" s="96">
        <v>32590</v>
      </c>
      <c r="F13" s="197" t="s">
        <v>810</v>
      </c>
      <c r="G13" s="197" t="s">
        <v>849</v>
      </c>
      <c r="H13" s="266" t="s">
        <v>254</v>
      </c>
      <c r="I13" s="266">
        <v>25.44</v>
      </c>
      <c r="J13" s="230" t="s">
        <v>841</v>
      </c>
      <c r="K13" s="230" t="s">
        <v>844</v>
      </c>
      <c r="L13" s="231"/>
    </row>
    <row r="14" spans="1:12" s="232" customFormat="1" ht="28.5" customHeight="1">
      <c r="A14" s="228">
        <v>5</v>
      </c>
      <c r="B14" s="155" t="str">
        <f t="shared" si="0"/>
        <v>200M-1-5</v>
      </c>
      <c r="C14" s="226"/>
      <c r="D14" s="226">
        <v>232</v>
      </c>
      <c r="E14" s="96">
        <v>34237</v>
      </c>
      <c r="F14" s="197" t="s">
        <v>811</v>
      </c>
      <c r="G14" s="197" t="s">
        <v>689</v>
      </c>
      <c r="H14" s="266" t="s">
        <v>254</v>
      </c>
      <c r="I14" s="266" t="s">
        <v>812</v>
      </c>
      <c r="J14" s="230" t="s">
        <v>841</v>
      </c>
      <c r="K14" s="230" t="s">
        <v>842</v>
      </c>
      <c r="L14" s="231"/>
    </row>
    <row r="15" spans="1:12" s="232" customFormat="1" ht="28.5" customHeight="1">
      <c r="A15" s="228">
        <v>6</v>
      </c>
      <c r="B15" s="155" t="str">
        <f t="shared" si="0"/>
        <v>200M-1-6</v>
      </c>
      <c r="C15" s="226"/>
      <c r="D15" s="226">
        <v>238</v>
      </c>
      <c r="E15" s="96" t="s">
        <v>813</v>
      </c>
      <c r="F15" s="197" t="s">
        <v>814</v>
      </c>
      <c r="G15" s="197" t="s">
        <v>851</v>
      </c>
      <c r="H15" s="266" t="s">
        <v>254</v>
      </c>
      <c r="I15" s="266">
        <v>27</v>
      </c>
      <c r="J15" s="230" t="s">
        <v>841</v>
      </c>
      <c r="K15" s="230" t="s">
        <v>843</v>
      </c>
      <c r="L15" s="231"/>
    </row>
    <row r="16" spans="1:12" s="232" customFormat="1" ht="28.5" customHeight="1">
      <c r="A16" s="228">
        <v>7</v>
      </c>
      <c r="B16" s="155" t="str">
        <f>CONCATENATE(H16,"-",J16,"-",K16)</f>
        <v>200M--</v>
      </c>
      <c r="C16" s="226"/>
      <c r="D16" s="226">
        <v>235</v>
      </c>
      <c r="E16" s="273" t="s">
        <v>838</v>
      </c>
      <c r="F16" s="274" t="s">
        <v>839</v>
      </c>
      <c r="G16" s="197" t="s">
        <v>851</v>
      </c>
      <c r="H16" s="266" t="s">
        <v>254</v>
      </c>
      <c r="I16" s="274" t="s">
        <v>692</v>
      </c>
      <c r="J16" s="274"/>
      <c r="K16" s="274"/>
      <c r="L16" s="231" t="s">
        <v>877</v>
      </c>
    </row>
    <row r="17" spans="1:12" s="232" customFormat="1" ht="28.5" customHeight="1" thickBot="1">
      <c r="A17" s="283">
        <v>8</v>
      </c>
      <c r="B17" s="284" t="str">
        <f>CONCATENATE(H17,"-",J17,"-",K17)</f>
        <v>200M-1-7</v>
      </c>
      <c r="C17" s="285"/>
      <c r="D17" s="285">
        <v>237</v>
      </c>
      <c r="E17" s="286" t="s">
        <v>800</v>
      </c>
      <c r="F17" s="287" t="s">
        <v>801</v>
      </c>
      <c r="G17" s="287" t="s">
        <v>649</v>
      </c>
      <c r="H17" s="288" t="s">
        <v>254</v>
      </c>
      <c r="I17" s="288" t="s">
        <v>692</v>
      </c>
      <c r="J17" s="289" t="s">
        <v>841</v>
      </c>
      <c r="K17" s="289" t="s">
        <v>847</v>
      </c>
      <c r="L17" s="290"/>
    </row>
    <row r="18" spans="1:12" s="232" customFormat="1" ht="28.5" customHeight="1" thickBot="1">
      <c r="A18" s="298">
        <v>1</v>
      </c>
      <c r="B18" s="299" t="str">
        <f t="shared" si="0"/>
        <v>400M.ENG.-1-4</v>
      </c>
      <c r="C18" s="300"/>
      <c r="D18" s="300">
        <v>233</v>
      </c>
      <c r="E18" s="301" t="s">
        <v>822</v>
      </c>
      <c r="F18" s="302" t="s">
        <v>823</v>
      </c>
      <c r="G18" s="302" t="s">
        <v>824</v>
      </c>
      <c r="H18" s="303" t="s">
        <v>840</v>
      </c>
      <c r="I18" s="303">
        <v>60</v>
      </c>
      <c r="J18" s="304" t="s">
        <v>841</v>
      </c>
      <c r="K18" s="304" t="s">
        <v>845</v>
      </c>
      <c r="L18" s="305"/>
    </row>
    <row r="19" spans="1:12" s="232" customFormat="1" ht="28.5" customHeight="1">
      <c r="A19" s="306">
        <v>1</v>
      </c>
      <c r="B19" s="307" t="str">
        <f t="shared" si="0"/>
        <v>400M-1-6</v>
      </c>
      <c r="C19" s="308"/>
      <c r="D19" s="308">
        <v>223</v>
      </c>
      <c r="E19" s="263">
        <v>29512</v>
      </c>
      <c r="F19" s="264" t="s">
        <v>691</v>
      </c>
      <c r="G19" s="264" t="s">
        <v>850</v>
      </c>
      <c r="H19" s="265" t="s">
        <v>255</v>
      </c>
      <c r="I19" s="265" t="s">
        <v>817</v>
      </c>
      <c r="J19" s="309" t="s">
        <v>841</v>
      </c>
      <c r="K19" s="309" t="s">
        <v>843</v>
      </c>
      <c r="L19" s="310"/>
    </row>
    <row r="20" spans="1:12" s="232" customFormat="1" ht="28.5" customHeight="1">
      <c r="A20" s="228">
        <v>2</v>
      </c>
      <c r="B20" s="155" t="str">
        <f t="shared" si="0"/>
        <v>400M-1-5</v>
      </c>
      <c r="C20" s="226"/>
      <c r="D20" s="226">
        <v>234</v>
      </c>
      <c r="E20" s="96">
        <v>32590</v>
      </c>
      <c r="F20" s="197" t="s">
        <v>810</v>
      </c>
      <c r="G20" s="197" t="s">
        <v>849</v>
      </c>
      <c r="H20" s="266" t="s">
        <v>255</v>
      </c>
      <c r="I20" s="266">
        <v>56.06</v>
      </c>
      <c r="J20" s="230" t="s">
        <v>841</v>
      </c>
      <c r="K20" s="230" t="s">
        <v>842</v>
      </c>
      <c r="L20" s="231"/>
    </row>
    <row r="21" spans="1:12" s="232" customFormat="1" ht="28.5" customHeight="1">
      <c r="A21" s="228">
        <v>3</v>
      </c>
      <c r="B21" s="155" t="str">
        <f t="shared" si="0"/>
        <v>400M-1-4</v>
      </c>
      <c r="C21" s="226"/>
      <c r="D21" s="226">
        <v>232</v>
      </c>
      <c r="E21" s="96">
        <v>34237</v>
      </c>
      <c r="F21" s="197" t="s">
        <v>811</v>
      </c>
      <c r="G21" s="197" t="s">
        <v>689</v>
      </c>
      <c r="H21" s="266" t="s">
        <v>255</v>
      </c>
      <c r="I21" s="266" t="s">
        <v>818</v>
      </c>
      <c r="J21" s="230" t="s">
        <v>841</v>
      </c>
      <c r="K21" s="230" t="s">
        <v>845</v>
      </c>
      <c r="L21" s="231"/>
    </row>
    <row r="22" spans="1:12" s="232" customFormat="1" ht="28.5" customHeight="1">
      <c r="A22" s="228">
        <v>4</v>
      </c>
      <c r="B22" s="155" t="str">
        <f t="shared" si="0"/>
        <v>400M-1-8</v>
      </c>
      <c r="C22" s="226"/>
      <c r="D22" s="226">
        <v>238</v>
      </c>
      <c r="E22" s="96" t="s">
        <v>813</v>
      </c>
      <c r="F22" s="197" t="s">
        <v>814</v>
      </c>
      <c r="G22" s="197" t="s">
        <v>851</v>
      </c>
      <c r="H22" s="266" t="s">
        <v>255</v>
      </c>
      <c r="I22" s="266">
        <v>65</v>
      </c>
      <c r="J22" s="230" t="s">
        <v>841</v>
      </c>
      <c r="K22" s="230" t="s">
        <v>848</v>
      </c>
      <c r="L22" s="231"/>
    </row>
    <row r="23" spans="1:12" s="232" customFormat="1" ht="28.5" customHeight="1">
      <c r="A23" s="228">
        <v>5</v>
      </c>
      <c r="B23" s="155" t="str">
        <f t="shared" si="0"/>
        <v>400M-1-3</v>
      </c>
      <c r="C23" s="226"/>
      <c r="D23" s="226">
        <v>236</v>
      </c>
      <c r="E23" s="96" t="s">
        <v>815</v>
      </c>
      <c r="F23" s="197" t="s">
        <v>816</v>
      </c>
      <c r="G23" s="197" t="s">
        <v>649</v>
      </c>
      <c r="H23" s="266" t="s">
        <v>255</v>
      </c>
      <c r="I23" s="266">
        <v>56.12</v>
      </c>
      <c r="J23" s="230" t="s">
        <v>841</v>
      </c>
      <c r="K23" s="230" t="s">
        <v>844</v>
      </c>
      <c r="L23" s="231"/>
    </row>
    <row r="24" spans="1:12" s="232" customFormat="1" ht="28.5" customHeight="1">
      <c r="A24" s="228">
        <v>6</v>
      </c>
      <c r="B24" s="155" t="str">
        <f t="shared" si="0"/>
        <v>400M-1-7</v>
      </c>
      <c r="C24" s="226"/>
      <c r="D24" s="226">
        <v>226</v>
      </c>
      <c r="E24" s="96">
        <v>33045</v>
      </c>
      <c r="F24" s="197" t="s">
        <v>819</v>
      </c>
      <c r="G24" s="197" t="s">
        <v>690</v>
      </c>
      <c r="H24" s="266" t="s">
        <v>255</v>
      </c>
      <c r="I24" s="266" t="s">
        <v>820</v>
      </c>
      <c r="J24" s="230" t="s">
        <v>841</v>
      </c>
      <c r="K24" s="230" t="s">
        <v>847</v>
      </c>
      <c r="L24" s="231"/>
    </row>
    <row r="25" spans="1:12" s="232" customFormat="1" ht="28.5" customHeight="1">
      <c r="A25" s="228">
        <v>7</v>
      </c>
      <c r="B25" s="155" t="str">
        <f t="shared" si="0"/>
        <v>400M-1-2</v>
      </c>
      <c r="C25" s="226"/>
      <c r="D25" s="226">
        <v>241</v>
      </c>
      <c r="E25" s="96">
        <v>34114</v>
      </c>
      <c r="F25" s="197" t="s">
        <v>821</v>
      </c>
      <c r="G25" s="197" t="s">
        <v>686</v>
      </c>
      <c r="H25" s="266" t="s">
        <v>255</v>
      </c>
      <c r="I25" s="266"/>
      <c r="J25" s="230" t="s">
        <v>841</v>
      </c>
      <c r="K25" s="230" t="s">
        <v>846</v>
      </c>
      <c r="L25" s="231"/>
    </row>
    <row r="26" spans="1:12" s="232" customFormat="1" ht="28.5" customHeight="1" thickBot="1">
      <c r="A26" s="283">
        <v>8</v>
      </c>
      <c r="B26" s="284" t="str">
        <f t="shared" si="0"/>
        <v>400M-1-1</v>
      </c>
      <c r="C26" s="285"/>
      <c r="D26" s="285">
        <v>235</v>
      </c>
      <c r="E26" s="311" t="s">
        <v>838</v>
      </c>
      <c r="F26" s="312" t="s">
        <v>853</v>
      </c>
      <c r="G26" s="312" t="s">
        <v>851</v>
      </c>
      <c r="H26" s="288" t="s">
        <v>255</v>
      </c>
      <c r="I26" s="312">
        <v>67</v>
      </c>
      <c r="J26" s="289" t="s">
        <v>841</v>
      </c>
      <c r="K26" s="289" t="s">
        <v>841</v>
      </c>
      <c r="L26" s="290"/>
    </row>
    <row r="27" spans="1:12" s="232" customFormat="1" ht="28.5" customHeight="1">
      <c r="A27" s="313">
        <v>1</v>
      </c>
      <c r="B27" s="314" t="str">
        <f t="shared" si="0"/>
        <v>5000M-1-1</v>
      </c>
      <c r="C27" s="315"/>
      <c r="D27" s="315">
        <v>221</v>
      </c>
      <c r="E27" s="316">
        <v>34023</v>
      </c>
      <c r="F27" s="317" t="s">
        <v>804</v>
      </c>
      <c r="G27" s="317" t="s">
        <v>686</v>
      </c>
      <c r="H27" s="318" t="s">
        <v>280</v>
      </c>
      <c r="I27" s="318">
        <v>18.01</v>
      </c>
      <c r="J27" s="319" t="s">
        <v>841</v>
      </c>
      <c r="K27" s="319" t="s">
        <v>841</v>
      </c>
      <c r="L27" s="320"/>
    </row>
    <row r="28" spans="1:12" s="232" customFormat="1" ht="28.5" customHeight="1" thickBot="1">
      <c r="A28" s="321">
        <v>2</v>
      </c>
      <c r="B28" s="322" t="str">
        <f t="shared" si="0"/>
        <v>5000M--</v>
      </c>
      <c r="C28" s="323"/>
      <c r="D28" s="323">
        <v>228</v>
      </c>
      <c r="E28" s="324">
        <v>34493</v>
      </c>
      <c r="F28" s="325" t="s">
        <v>805</v>
      </c>
      <c r="G28" s="325" t="s">
        <v>686</v>
      </c>
      <c r="H28" s="326" t="s">
        <v>280</v>
      </c>
      <c r="I28" s="326">
        <v>18.01</v>
      </c>
      <c r="J28" s="327"/>
      <c r="K28" s="327"/>
      <c r="L28" s="328" t="s">
        <v>877</v>
      </c>
    </row>
    <row r="29" spans="1:12" s="232" customFormat="1" ht="28.5" customHeight="1">
      <c r="A29" s="306">
        <v>1</v>
      </c>
      <c r="B29" s="307" t="str">
        <f>CONCATENATE(H29,"-",J29,"-",K29)</f>
        <v>800M-1-4</v>
      </c>
      <c r="C29" s="308"/>
      <c r="D29" s="308">
        <v>226</v>
      </c>
      <c r="E29" s="263">
        <v>33045</v>
      </c>
      <c r="F29" s="264" t="s">
        <v>819</v>
      </c>
      <c r="G29" s="264" t="s">
        <v>690</v>
      </c>
      <c r="H29" s="265" t="s">
        <v>113</v>
      </c>
      <c r="I29" s="265" t="s">
        <v>825</v>
      </c>
      <c r="J29" s="309" t="s">
        <v>841</v>
      </c>
      <c r="K29" s="309" t="s">
        <v>845</v>
      </c>
      <c r="L29" s="310"/>
    </row>
    <row r="30" spans="1:12" s="232" customFormat="1" ht="28.5" customHeight="1" thickBot="1">
      <c r="A30" s="283">
        <v>2</v>
      </c>
      <c r="B30" s="284" t="str">
        <f>CONCATENATE(H30,"-",J30,"-",K30)</f>
        <v>800M-1-5</v>
      </c>
      <c r="C30" s="285"/>
      <c r="D30" s="285">
        <v>229</v>
      </c>
      <c r="E30" s="286">
        <v>34242</v>
      </c>
      <c r="F30" s="287" t="s">
        <v>806</v>
      </c>
      <c r="G30" s="287" t="s">
        <v>852</v>
      </c>
      <c r="H30" s="288" t="s">
        <v>113</v>
      </c>
      <c r="I30" s="288" t="s">
        <v>826</v>
      </c>
      <c r="J30" s="289" t="s">
        <v>841</v>
      </c>
      <c r="K30" s="289" t="s">
        <v>842</v>
      </c>
      <c r="L30" s="290"/>
    </row>
    <row r="31" spans="1:12" s="232" customFormat="1" ht="28.5" customHeight="1">
      <c r="A31" s="313">
        <v>1</v>
      </c>
      <c r="B31" s="314" t="str">
        <f>CONCATENATE(H31,"-",L31)</f>
        <v>CİRİT-1</v>
      </c>
      <c r="C31" s="315"/>
      <c r="D31" s="315">
        <v>222</v>
      </c>
      <c r="E31" s="316">
        <v>34335</v>
      </c>
      <c r="F31" s="317" t="s">
        <v>685</v>
      </c>
      <c r="G31" s="317" t="s">
        <v>686</v>
      </c>
      <c r="H31" s="318" t="s">
        <v>223</v>
      </c>
      <c r="I31" s="318" t="s">
        <v>827</v>
      </c>
      <c r="J31" s="319"/>
      <c r="K31" s="319"/>
      <c r="L31" s="320">
        <v>1</v>
      </c>
    </row>
    <row r="32" spans="1:12" s="232" customFormat="1" ht="28.5" customHeight="1" thickBot="1">
      <c r="A32" s="321">
        <v>2</v>
      </c>
      <c r="B32" s="322" t="str">
        <f>CONCATENATE(H32,"-",L32)</f>
        <v>CİRİT-2</v>
      </c>
      <c r="C32" s="323"/>
      <c r="D32" s="323">
        <v>240</v>
      </c>
      <c r="E32" s="324">
        <v>33780</v>
      </c>
      <c r="F32" s="325" t="s">
        <v>828</v>
      </c>
      <c r="G32" s="325" t="s">
        <v>850</v>
      </c>
      <c r="H32" s="326" t="s">
        <v>223</v>
      </c>
      <c r="I32" s="326" t="s">
        <v>829</v>
      </c>
      <c r="J32" s="327"/>
      <c r="K32" s="327"/>
      <c r="L32" s="328">
        <v>2</v>
      </c>
    </row>
    <row r="33" spans="1:12" s="232" customFormat="1" ht="28.5" customHeight="1">
      <c r="A33" s="275">
        <v>1</v>
      </c>
      <c r="B33" s="276" t="str">
        <f aca="true" t="shared" si="1" ref="B33:B39">CONCATENATE(H33,"-",L33)</f>
        <v>SIRIK-1</v>
      </c>
      <c r="C33" s="277"/>
      <c r="D33" s="277">
        <v>224</v>
      </c>
      <c r="E33" s="278">
        <v>34523</v>
      </c>
      <c r="F33" s="279" t="s">
        <v>687</v>
      </c>
      <c r="G33" s="279" t="s">
        <v>686</v>
      </c>
      <c r="H33" s="280" t="s">
        <v>257</v>
      </c>
      <c r="I33" s="280" t="s">
        <v>830</v>
      </c>
      <c r="J33" s="281"/>
      <c r="K33" s="281"/>
      <c r="L33" s="282">
        <v>1</v>
      </c>
    </row>
    <row r="34" spans="1:12" s="232" customFormat="1" ht="28.5" customHeight="1">
      <c r="A34" s="228">
        <v>2</v>
      </c>
      <c r="B34" s="155" t="str">
        <f t="shared" si="1"/>
        <v>SIRIK-2</v>
      </c>
      <c r="C34" s="226"/>
      <c r="D34" s="226">
        <v>227</v>
      </c>
      <c r="E34" s="96">
        <v>34483</v>
      </c>
      <c r="F34" s="197" t="s">
        <v>831</v>
      </c>
      <c r="G34" s="197" t="s">
        <v>686</v>
      </c>
      <c r="H34" s="266" t="s">
        <v>257</v>
      </c>
      <c r="I34" s="266" t="s">
        <v>832</v>
      </c>
      <c r="J34" s="230"/>
      <c r="K34" s="230"/>
      <c r="L34" s="231">
        <v>2</v>
      </c>
    </row>
    <row r="35" spans="1:12" s="232" customFormat="1" ht="28.5" customHeight="1" thickBot="1">
      <c r="A35" s="283">
        <v>3</v>
      </c>
      <c r="B35" s="284" t="str">
        <f t="shared" si="1"/>
        <v>SIRIK-3</v>
      </c>
      <c r="C35" s="285"/>
      <c r="D35" s="285">
        <v>244</v>
      </c>
      <c r="E35" s="286">
        <v>34051</v>
      </c>
      <c r="F35" s="287" t="s">
        <v>688</v>
      </c>
      <c r="G35" s="287" t="s">
        <v>686</v>
      </c>
      <c r="H35" s="288" t="s">
        <v>257</v>
      </c>
      <c r="I35" s="369" t="s">
        <v>833</v>
      </c>
      <c r="J35" s="289"/>
      <c r="K35" s="289"/>
      <c r="L35" s="290">
        <v>3</v>
      </c>
    </row>
    <row r="36" spans="1:12" s="232" customFormat="1" ht="28.5" customHeight="1">
      <c r="A36" s="291">
        <v>1</v>
      </c>
      <c r="B36" s="367" t="str">
        <f t="shared" si="1"/>
        <v>UZUN-1</v>
      </c>
      <c r="C36" s="292"/>
      <c r="D36" s="292">
        <v>242</v>
      </c>
      <c r="E36" s="293" t="s">
        <v>692</v>
      </c>
      <c r="F36" s="294" t="s">
        <v>834</v>
      </c>
      <c r="G36" s="294" t="s">
        <v>690</v>
      </c>
      <c r="H36" s="295" t="s">
        <v>61</v>
      </c>
      <c r="I36" s="368">
        <v>5.92</v>
      </c>
      <c r="J36" s="296"/>
      <c r="K36" s="296"/>
      <c r="L36" s="297">
        <v>1</v>
      </c>
    </row>
    <row r="37" spans="1:12" s="232" customFormat="1" ht="28.5" customHeight="1" thickBot="1">
      <c r="A37" s="321">
        <v>2</v>
      </c>
      <c r="B37" s="322" t="str">
        <f t="shared" si="1"/>
        <v>UZUN-2</v>
      </c>
      <c r="C37" s="323"/>
      <c r="D37" s="323">
        <v>225</v>
      </c>
      <c r="E37" s="324">
        <v>32911</v>
      </c>
      <c r="F37" s="325" t="s">
        <v>835</v>
      </c>
      <c r="G37" s="325" t="s">
        <v>850</v>
      </c>
      <c r="H37" s="326" t="s">
        <v>61</v>
      </c>
      <c r="I37" s="326" t="s">
        <v>836</v>
      </c>
      <c r="J37" s="327"/>
      <c r="K37" s="327"/>
      <c r="L37" s="328">
        <v>2</v>
      </c>
    </row>
    <row r="38" spans="1:12" s="232" customFormat="1" ht="28.5" customHeight="1">
      <c r="A38" s="275">
        <v>1</v>
      </c>
      <c r="B38" s="276" t="str">
        <f t="shared" si="1"/>
        <v>ÜÇADIM-1</v>
      </c>
      <c r="C38" s="277"/>
      <c r="D38" s="277">
        <v>242</v>
      </c>
      <c r="E38" s="278" t="s">
        <v>692</v>
      </c>
      <c r="F38" s="279" t="s">
        <v>834</v>
      </c>
      <c r="G38" s="279" t="s">
        <v>690</v>
      </c>
      <c r="H38" s="280" t="s">
        <v>256</v>
      </c>
      <c r="I38" s="279">
        <v>12.94</v>
      </c>
      <c r="J38" s="281"/>
      <c r="K38" s="281"/>
      <c r="L38" s="282">
        <v>1</v>
      </c>
    </row>
    <row r="39" spans="1:12" s="232" customFormat="1" ht="28.5" customHeight="1">
      <c r="A39" s="228">
        <v>2</v>
      </c>
      <c r="B39" s="155" t="str">
        <f t="shared" si="1"/>
        <v>ÜÇADIM-2</v>
      </c>
      <c r="C39" s="226"/>
      <c r="D39" s="226">
        <v>225</v>
      </c>
      <c r="E39" s="96">
        <v>32911</v>
      </c>
      <c r="F39" s="197" t="s">
        <v>835</v>
      </c>
      <c r="G39" s="197" t="s">
        <v>850</v>
      </c>
      <c r="H39" s="266" t="s">
        <v>256</v>
      </c>
      <c r="I39" s="267" t="s">
        <v>837</v>
      </c>
      <c r="J39" s="230"/>
      <c r="K39" s="230"/>
      <c r="L39" s="231">
        <v>2</v>
      </c>
    </row>
  </sheetData>
  <sheetProtection/>
  <autoFilter ref="A3:L39"/>
  <mergeCells count="3">
    <mergeCell ref="A2:F2"/>
    <mergeCell ref="I2:L2"/>
    <mergeCell ref="A1:L1"/>
  </mergeCells>
  <conditionalFormatting sqref="E40:E107">
    <cfRule type="cellIs" priority="61" dxfId="16" operator="between" stopIfTrue="1">
      <formula>35065</formula>
      <formula>36160</formula>
    </cfRule>
  </conditionalFormatting>
  <printOptions horizontalCentered="1" verticalCentered="1"/>
  <pageMargins left="0.2362204724409449" right="0.2362204724409449" top="0.6299212598425197" bottom="0.2362204724409449" header="0.35433070866141736" footer="0.15748031496062992"/>
  <pageSetup horizontalDpi="300" verticalDpi="300" orientation="portrait" paperSize="9" scale="53" r:id="rId1"/>
</worksheet>
</file>

<file path=xl/worksheets/sheet4.xml><?xml version="1.0" encoding="utf-8"?>
<worksheet xmlns="http://schemas.openxmlformats.org/spreadsheetml/2006/main" xmlns:r="http://schemas.openxmlformats.org/officeDocument/2006/relationships">
  <sheetPr>
    <tabColor theme="9" tint="-0.4999699890613556"/>
  </sheetPr>
  <dimension ref="A1:R89"/>
  <sheetViews>
    <sheetView view="pageBreakPreview" zoomScale="80" zoomScaleSheetLayoutView="80" zoomScalePageLayoutView="0" workbookViewId="0" topLeftCell="A1">
      <selection activeCell="T10" sqref="T10"/>
    </sheetView>
  </sheetViews>
  <sheetFormatPr defaultColWidth="9.140625" defaultRowHeight="12.75"/>
  <cols>
    <col min="1" max="1" width="6.00390625" style="78" customWidth="1"/>
    <col min="2" max="2" width="9.71093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4" bestFit="1" customWidth="1"/>
    <col min="18" max="18" width="5.0039062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37.5" customHeight="1">
      <c r="A3" s="454" t="s">
        <v>96</v>
      </c>
      <c r="B3" s="454"/>
      <c r="C3" s="454"/>
      <c r="D3" s="455" t="s">
        <v>193</v>
      </c>
      <c r="E3" s="455"/>
      <c r="F3" s="149"/>
      <c r="G3" s="456" t="s">
        <v>318</v>
      </c>
      <c r="H3" s="456"/>
      <c r="I3" s="459" t="s">
        <v>668</v>
      </c>
      <c r="J3" s="459"/>
      <c r="K3" s="457" t="s">
        <v>436</v>
      </c>
      <c r="L3" s="457"/>
      <c r="M3" s="458">
        <v>570</v>
      </c>
      <c r="N3" s="458"/>
      <c r="O3" s="458"/>
      <c r="P3" s="458"/>
      <c r="Q3" s="174"/>
      <c r="R3" s="173"/>
    </row>
    <row r="4" spans="1:18" s="4" customFormat="1" ht="17.25" customHeight="1">
      <c r="A4" s="460" t="s">
        <v>97</v>
      </c>
      <c r="B4" s="460"/>
      <c r="C4" s="460"/>
      <c r="D4" s="461" t="s">
        <v>677</v>
      </c>
      <c r="E4" s="461"/>
      <c r="F4" s="81"/>
      <c r="G4" s="154"/>
      <c r="H4" s="154"/>
      <c r="I4" s="204"/>
      <c r="J4" s="204"/>
      <c r="K4" s="460" t="s">
        <v>95</v>
      </c>
      <c r="L4" s="460"/>
      <c r="M4" s="462" t="s">
        <v>787</v>
      </c>
      <c r="N4" s="462"/>
      <c r="O4" s="462"/>
      <c r="P4" s="330"/>
      <c r="Q4" s="174"/>
      <c r="R4" s="173"/>
    </row>
    <row r="5" spans="1:16" ht="21" customHeight="1">
      <c r="A5" s="5"/>
      <c r="B5" s="5"/>
      <c r="C5" s="5"/>
      <c r="D5" s="9"/>
      <c r="E5" s="6"/>
      <c r="F5" s="7"/>
      <c r="G5" s="8"/>
      <c r="H5" s="8"/>
      <c r="I5" s="8"/>
      <c r="J5" s="8"/>
      <c r="K5" s="8"/>
      <c r="L5" s="8"/>
      <c r="M5" s="8"/>
      <c r="N5" s="463">
        <v>41804.69311446759</v>
      </c>
      <c r="O5" s="463"/>
      <c r="P5" s="180"/>
    </row>
    <row r="6" spans="1:16" ht="15.75">
      <c r="A6" s="464" t="s">
        <v>5</v>
      </c>
      <c r="B6" s="464"/>
      <c r="C6" s="465" t="s">
        <v>81</v>
      </c>
      <c r="D6" s="465" t="s">
        <v>99</v>
      </c>
      <c r="E6" s="464" t="s">
        <v>6</v>
      </c>
      <c r="F6" s="464" t="s">
        <v>315</v>
      </c>
      <c r="G6" s="466" t="s">
        <v>33</v>
      </c>
      <c r="H6" s="466"/>
      <c r="I6" s="466"/>
      <c r="J6" s="466"/>
      <c r="K6" s="466"/>
      <c r="L6" s="466"/>
      <c r="M6" s="466"/>
      <c r="N6" s="467" t="s">
        <v>7</v>
      </c>
      <c r="O6" s="467" t="s">
        <v>114</v>
      </c>
      <c r="P6" s="467" t="s">
        <v>276</v>
      </c>
    </row>
    <row r="7" spans="1:16" ht="24.75" customHeight="1">
      <c r="A7" s="464"/>
      <c r="B7" s="464"/>
      <c r="C7" s="465"/>
      <c r="D7" s="465"/>
      <c r="E7" s="464"/>
      <c r="F7" s="464"/>
      <c r="G7" s="203">
        <v>1</v>
      </c>
      <c r="H7" s="203">
        <v>2</v>
      </c>
      <c r="I7" s="203">
        <v>3</v>
      </c>
      <c r="J7" s="202" t="s">
        <v>274</v>
      </c>
      <c r="K7" s="203">
        <v>4</v>
      </c>
      <c r="L7" s="203">
        <v>5</v>
      </c>
      <c r="M7" s="203">
        <v>6</v>
      </c>
      <c r="N7" s="467"/>
      <c r="O7" s="467"/>
      <c r="P7" s="467"/>
    </row>
    <row r="8" spans="1:18" s="75" customFormat="1" ht="36.75" customHeight="1">
      <c r="A8" s="82">
        <v>1</v>
      </c>
      <c r="B8" s="83" t="s">
        <v>160</v>
      </c>
      <c r="C8" s="176">
        <v>225</v>
      </c>
      <c r="D8" s="84">
        <v>32911</v>
      </c>
      <c r="E8" s="148" t="s">
        <v>835</v>
      </c>
      <c r="F8" s="148" t="s">
        <v>850</v>
      </c>
      <c r="G8" s="136">
        <v>587</v>
      </c>
      <c r="H8" s="136" t="s">
        <v>872</v>
      </c>
      <c r="I8" s="136">
        <v>606</v>
      </c>
      <c r="J8" s="261">
        <v>606</v>
      </c>
      <c r="K8" s="136">
        <v>609</v>
      </c>
      <c r="L8" s="136" t="s">
        <v>872</v>
      </c>
      <c r="M8" s="136" t="s">
        <v>872</v>
      </c>
      <c r="N8" s="261">
        <v>609</v>
      </c>
      <c r="O8" s="250"/>
      <c r="P8" s="331" t="s">
        <v>874</v>
      </c>
      <c r="Q8" s="174"/>
      <c r="R8" s="173"/>
    </row>
    <row r="9" spans="1:18" s="75" customFormat="1" ht="36.75" customHeight="1" thickBot="1">
      <c r="A9" s="340">
        <v>2</v>
      </c>
      <c r="B9" s="341" t="s">
        <v>159</v>
      </c>
      <c r="C9" s="342">
        <v>242</v>
      </c>
      <c r="D9" s="343">
        <v>0</v>
      </c>
      <c r="E9" s="344" t="s">
        <v>834</v>
      </c>
      <c r="F9" s="344" t="s">
        <v>690</v>
      </c>
      <c r="G9" s="345">
        <v>584</v>
      </c>
      <c r="H9" s="345" t="s">
        <v>872</v>
      </c>
      <c r="I9" s="345">
        <v>596</v>
      </c>
      <c r="J9" s="346">
        <v>596</v>
      </c>
      <c r="K9" s="345" t="s">
        <v>872</v>
      </c>
      <c r="L9" s="345" t="s">
        <v>872</v>
      </c>
      <c r="M9" s="345">
        <v>587</v>
      </c>
      <c r="N9" s="346">
        <v>596</v>
      </c>
      <c r="O9" s="347"/>
      <c r="P9" s="348" t="s">
        <v>873</v>
      </c>
      <c r="Q9" s="174"/>
      <c r="R9" s="173"/>
    </row>
    <row r="10" spans="1:18" s="75" customFormat="1" ht="36.75" customHeight="1">
      <c r="A10" s="332"/>
      <c r="B10" s="333" t="s">
        <v>161</v>
      </c>
      <c r="C10" s="334" t="s">
        <v>875</v>
      </c>
      <c r="D10" s="335" t="s">
        <v>875</v>
      </c>
      <c r="E10" s="336" t="s">
        <v>875</v>
      </c>
      <c r="F10" s="336" t="s">
        <v>875</v>
      </c>
      <c r="G10" s="337"/>
      <c r="H10" s="337"/>
      <c r="I10" s="337"/>
      <c r="J10" s="338" t="s">
        <v>875</v>
      </c>
      <c r="K10" s="337"/>
      <c r="L10" s="337"/>
      <c r="M10" s="337"/>
      <c r="N10" s="338" t="s">
        <v>875</v>
      </c>
      <c r="O10" s="334"/>
      <c r="P10" s="339"/>
      <c r="Q10" s="174"/>
      <c r="R10" s="173"/>
    </row>
    <row r="11" spans="1:18" s="75" customFormat="1" ht="36.75" customHeight="1">
      <c r="A11" s="82"/>
      <c r="B11" s="83" t="s">
        <v>162</v>
      </c>
      <c r="C11" s="176" t="s">
        <v>875</v>
      </c>
      <c r="D11" s="84" t="s">
        <v>875</v>
      </c>
      <c r="E11" s="148" t="s">
        <v>875</v>
      </c>
      <c r="F11" s="148" t="s">
        <v>875</v>
      </c>
      <c r="G11" s="136"/>
      <c r="H11" s="136"/>
      <c r="I11" s="136"/>
      <c r="J11" s="261" t="s">
        <v>875</v>
      </c>
      <c r="K11" s="136"/>
      <c r="L11" s="136"/>
      <c r="M11" s="136"/>
      <c r="N11" s="261" t="s">
        <v>875</v>
      </c>
      <c r="O11" s="176"/>
      <c r="P11" s="331"/>
      <c r="Q11" s="174"/>
      <c r="R11" s="173"/>
    </row>
    <row r="12" spans="1:18" s="75" customFormat="1" ht="36.75" customHeight="1">
      <c r="A12" s="82"/>
      <c r="B12" s="83" t="s">
        <v>163</v>
      </c>
      <c r="C12" s="176" t="s">
        <v>875</v>
      </c>
      <c r="D12" s="84" t="s">
        <v>875</v>
      </c>
      <c r="E12" s="148" t="s">
        <v>875</v>
      </c>
      <c r="F12" s="148" t="s">
        <v>875</v>
      </c>
      <c r="G12" s="136"/>
      <c r="H12" s="136"/>
      <c r="I12" s="136"/>
      <c r="J12" s="261" t="s">
        <v>875</v>
      </c>
      <c r="K12" s="136"/>
      <c r="L12" s="136"/>
      <c r="M12" s="136"/>
      <c r="N12" s="261" t="s">
        <v>875</v>
      </c>
      <c r="O12" s="176"/>
      <c r="P12" s="331"/>
      <c r="Q12" s="174"/>
      <c r="R12" s="173"/>
    </row>
    <row r="13" spans="1:18" s="75" customFormat="1" ht="36.75" customHeight="1">
      <c r="A13" s="82"/>
      <c r="B13" s="83" t="s">
        <v>164</v>
      </c>
      <c r="C13" s="176" t="s">
        <v>875</v>
      </c>
      <c r="D13" s="84" t="s">
        <v>875</v>
      </c>
      <c r="E13" s="148" t="s">
        <v>875</v>
      </c>
      <c r="F13" s="148" t="s">
        <v>875</v>
      </c>
      <c r="G13" s="136"/>
      <c r="H13" s="136"/>
      <c r="I13" s="136"/>
      <c r="J13" s="261" t="s">
        <v>875</v>
      </c>
      <c r="K13" s="136"/>
      <c r="L13" s="136"/>
      <c r="M13" s="136"/>
      <c r="N13" s="261" t="s">
        <v>875</v>
      </c>
      <c r="O13" s="176"/>
      <c r="P13" s="331"/>
      <c r="Q13" s="174"/>
      <c r="R13" s="173"/>
    </row>
    <row r="14" spans="1:18" s="75" customFormat="1" ht="36.75" customHeight="1">
      <c r="A14" s="82"/>
      <c r="B14" s="83" t="s">
        <v>165</v>
      </c>
      <c r="C14" s="176" t="s">
        <v>875</v>
      </c>
      <c r="D14" s="84" t="s">
        <v>875</v>
      </c>
      <c r="E14" s="148" t="s">
        <v>875</v>
      </c>
      <c r="F14" s="148" t="s">
        <v>875</v>
      </c>
      <c r="G14" s="136"/>
      <c r="H14" s="136"/>
      <c r="I14" s="136"/>
      <c r="J14" s="261" t="s">
        <v>875</v>
      </c>
      <c r="K14" s="136"/>
      <c r="L14" s="136"/>
      <c r="M14" s="136"/>
      <c r="N14" s="261" t="s">
        <v>875</v>
      </c>
      <c r="O14" s="176"/>
      <c r="P14" s="331"/>
      <c r="Q14" s="174"/>
      <c r="R14" s="173"/>
    </row>
    <row r="15" spans="1:18" s="75" customFormat="1" ht="36.75" customHeight="1">
      <c r="A15" s="82"/>
      <c r="B15" s="83" t="s">
        <v>166</v>
      </c>
      <c r="C15" s="176" t="s">
        <v>875</v>
      </c>
      <c r="D15" s="84" t="s">
        <v>875</v>
      </c>
      <c r="E15" s="148" t="s">
        <v>875</v>
      </c>
      <c r="F15" s="148" t="s">
        <v>875</v>
      </c>
      <c r="G15" s="136"/>
      <c r="H15" s="136"/>
      <c r="I15" s="136"/>
      <c r="J15" s="261" t="s">
        <v>875</v>
      </c>
      <c r="K15" s="136"/>
      <c r="L15" s="136"/>
      <c r="M15" s="136"/>
      <c r="N15" s="261" t="s">
        <v>875</v>
      </c>
      <c r="O15" s="176"/>
      <c r="P15" s="331"/>
      <c r="Q15" s="174"/>
      <c r="R15" s="173"/>
    </row>
    <row r="16" spans="1:18" s="75" customFormat="1" ht="36.75" customHeight="1">
      <c r="A16" s="82"/>
      <c r="B16" s="83" t="s">
        <v>167</v>
      </c>
      <c r="C16" s="176" t="s">
        <v>875</v>
      </c>
      <c r="D16" s="84" t="s">
        <v>875</v>
      </c>
      <c r="E16" s="148" t="s">
        <v>875</v>
      </c>
      <c r="F16" s="148" t="s">
        <v>875</v>
      </c>
      <c r="G16" s="136"/>
      <c r="H16" s="136"/>
      <c r="I16" s="136"/>
      <c r="J16" s="261" t="s">
        <v>875</v>
      </c>
      <c r="K16" s="136"/>
      <c r="L16" s="136"/>
      <c r="M16" s="136"/>
      <c r="N16" s="261" t="s">
        <v>875</v>
      </c>
      <c r="O16" s="176"/>
      <c r="P16" s="331"/>
      <c r="Q16" s="174"/>
      <c r="R16" s="173"/>
    </row>
    <row r="17" spans="1:18" s="75" customFormat="1" ht="36.75" customHeight="1">
      <c r="A17" s="82"/>
      <c r="B17" s="83" t="s">
        <v>168</v>
      </c>
      <c r="C17" s="176" t="s">
        <v>875</v>
      </c>
      <c r="D17" s="84" t="s">
        <v>875</v>
      </c>
      <c r="E17" s="148" t="s">
        <v>875</v>
      </c>
      <c r="F17" s="148" t="s">
        <v>875</v>
      </c>
      <c r="G17" s="136"/>
      <c r="H17" s="136"/>
      <c r="I17" s="136"/>
      <c r="J17" s="261" t="s">
        <v>875</v>
      </c>
      <c r="K17" s="136"/>
      <c r="L17" s="136"/>
      <c r="M17" s="136"/>
      <c r="N17" s="261" t="s">
        <v>875</v>
      </c>
      <c r="O17" s="176"/>
      <c r="P17" s="331"/>
      <c r="Q17" s="174"/>
      <c r="R17" s="173"/>
    </row>
    <row r="18" spans="1:18" s="75" customFormat="1" ht="36.75" customHeight="1">
      <c r="A18" s="82"/>
      <c r="B18" s="83" t="s">
        <v>169</v>
      </c>
      <c r="C18" s="176" t="s">
        <v>875</v>
      </c>
      <c r="D18" s="84" t="s">
        <v>875</v>
      </c>
      <c r="E18" s="148" t="s">
        <v>875</v>
      </c>
      <c r="F18" s="148" t="s">
        <v>875</v>
      </c>
      <c r="G18" s="136"/>
      <c r="H18" s="136"/>
      <c r="I18" s="136"/>
      <c r="J18" s="261" t="s">
        <v>875</v>
      </c>
      <c r="K18" s="136"/>
      <c r="L18" s="136"/>
      <c r="M18" s="136"/>
      <c r="N18" s="261" t="s">
        <v>875</v>
      </c>
      <c r="O18" s="176"/>
      <c r="P18" s="331"/>
      <c r="Q18" s="174"/>
      <c r="R18" s="173"/>
    </row>
    <row r="19" spans="1:18" s="75" customFormat="1" ht="36.75" customHeight="1">
      <c r="A19" s="82"/>
      <c r="B19" s="83" t="s">
        <v>170</v>
      </c>
      <c r="C19" s="176" t="s">
        <v>875</v>
      </c>
      <c r="D19" s="84" t="s">
        <v>875</v>
      </c>
      <c r="E19" s="148" t="s">
        <v>875</v>
      </c>
      <c r="F19" s="148" t="s">
        <v>875</v>
      </c>
      <c r="G19" s="136"/>
      <c r="H19" s="136"/>
      <c r="I19" s="136"/>
      <c r="J19" s="261" t="s">
        <v>875</v>
      </c>
      <c r="K19" s="136"/>
      <c r="L19" s="136"/>
      <c r="M19" s="136"/>
      <c r="N19" s="261" t="s">
        <v>875</v>
      </c>
      <c r="O19" s="176"/>
      <c r="P19" s="331"/>
      <c r="Q19" s="174"/>
      <c r="R19" s="173"/>
    </row>
    <row r="20" spans="1:18" s="75" customFormat="1" ht="36.75" customHeight="1">
      <c r="A20" s="82"/>
      <c r="B20" s="83" t="s">
        <v>171</v>
      </c>
      <c r="C20" s="176" t="s">
        <v>875</v>
      </c>
      <c r="D20" s="84" t="s">
        <v>875</v>
      </c>
      <c r="E20" s="148" t="s">
        <v>875</v>
      </c>
      <c r="F20" s="148" t="s">
        <v>875</v>
      </c>
      <c r="G20" s="136"/>
      <c r="H20" s="136"/>
      <c r="I20" s="136"/>
      <c r="J20" s="261" t="s">
        <v>875</v>
      </c>
      <c r="K20" s="136"/>
      <c r="L20" s="136"/>
      <c r="M20" s="136"/>
      <c r="N20" s="261" t="s">
        <v>875</v>
      </c>
      <c r="O20" s="176"/>
      <c r="P20" s="331"/>
      <c r="Q20" s="174"/>
      <c r="R20" s="173"/>
    </row>
    <row r="21" spans="1:18" s="75" customFormat="1" ht="36.75" customHeight="1">
      <c r="A21" s="82"/>
      <c r="B21" s="83" t="s">
        <v>172</v>
      </c>
      <c r="C21" s="176" t="s">
        <v>875</v>
      </c>
      <c r="D21" s="84" t="s">
        <v>875</v>
      </c>
      <c r="E21" s="148" t="s">
        <v>875</v>
      </c>
      <c r="F21" s="148" t="s">
        <v>875</v>
      </c>
      <c r="G21" s="136"/>
      <c r="H21" s="136"/>
      <c r="I21" s="136"/>
      <c r="J21" s="261" t="s">
        <v>875</v>
      </c>
      <c r="K21" s="136"/>
      <c r="L21" s="136"/>
      <c r="M21" s="136"/>
      <c r="N21" s="261" t="s">
        <v>875</v>
      </c>
      <c r="O21" s="176"/>
      <c r="P21" s="331"/>
      <c r="Q21" s="174"/>
      <c r="R21" s="173"/>
    </row>
    <row r="22" spans="1:18" s="75" customFormat="1" ht="36.75" customHeight="1">
      <c r="A22" s="82"/>
      <c r="B22" s="83" t="s">
        <v>173</v>
      </c>
      <c r="C22" s="176" t="s">
        <v>875</v>
      </c>
      <c r="D22" s="84" t="s">
        <v>875</v>
      </c>
      <c r="E22" s="148" t="s">
        <v>875</v>
      </c>
      <c r="F22" s="148" t="s">
        <v>875</v>
      </c>
      <c r="G22" s="136"/>
      <c r="H22" s="136"/>
      <c r="I22" s="136"/>
      <c r="J22" s="261" t="s">
        <v>875</v>
      </c>
      <c r="K22" s="136"/>
      <c r="L22" s="136"/>
      <c r="M22" s="136"/>
      <c r="N22" s="261" t="s">
        <v>875</v>
      </c>
      <c r="O22" s="176"/>
      <c r="P22" s="331"/>
      <c r="Q22" s="174"/>
      <c r="R22" s="173"/>
    </row>
    <row r="23" spans="1:18" s="75" customFormat="1" ht="36.75" customHeight="1">
      <c r="A23" s="82"/>
      <c r="B23" s="83" t="s">
        <v>174</v>
      </c>
      <c r="C23" s="176" t="s">
        <v>875</v>
      </c>
      <c r="D23" s="84" t="s">
        <v>875</v>
      </c>
      <c r="E23" s="148" t="s">
        <v>875</v>
      </c>
      <c r="F23" s="148" t="s">
        <v>875</v>
      </c>
      <c r="G23" s="136"/>
      <c r="H23" s="136"/>
      <c r="I23" s="136"/>
      <c r="J23" s="261" t="s">
        <v>875</v>
      </c>
      <c r="K23" s="136"/>
      <c r="L23" s="136"/>
      <c r="M23" s="136"/>
      <c r="N23" s="261" t="s">
        <v>875</v>
      </c>
      <c r="O23" s="176"/>
      <c r="P23" s="331"/>
      <c r="Q23" s="174"/>
      <c r="R23" s="173"/>
    </row>
    <row r="24" spans="1:18" s="75" customFormat="1" ht="36.75" customHeight="1">
      <c r="A24" s="82"/>
      <c r="B24" s="83" t="s">
        <v>175</v>
      </c>
      <c r="C24" s="176" t="s">
        <v>875</v>
      </c>
      <c r="D24" s="84" t="s">
        <v>875</v>
      </c>
      <c r="E24" s="148" t="s">
        <v>875</v>
      </c>
      <c r="F24" s="148" t="s">
        <v>875</v>
      </c>
      <c r="G24" s="136"/>
      <c r="H24" s="136"/>
      <c r="I24" s="136"/>
      <c r="J24" s="261" t="s">
        <v>875</v>
      </c>
      <c r="K24" s="136"/>
      <c r="L24" s="136"/>
      <c r="M24" s="136"/>
      <c r="N24" s="261" t="s">
        <v>875</v>
      </c>
      <c r="O24" s="176"/>
      <c r="P24" s="331"/>
      <c r="Q24" s="174"/>
      <c r="R24" s="173"/>
    </row>
    <row r="25" spans="1:18" s="75" customFormat="1" ht="36.75" customHeight="1">
      <c r="A25" s="82"/>
      <c r="B25" s="83" t="s">
        <v>176</v>
      </c>
      <c r="C25" s="176" t="s">
        <v>875</v>
      </c>
      <c r="D25" s="84" t="s">
        <v>875</v>
      </c>
      <c r="E25" s="148" t="s">
        <v>875</v>
      </c>
      <c r="F25" s="148" t="s">
        <v>875</v>
      </c>
      <c r="G25" s="136"/>
      <c r="H25" s="136"/>
      <c r="I25" s="136"/>
      <c r="J25" s="261" t="s">
        <v>875</v>
      </c>
      <c r="K25" s="136"/>
      <c r="L25" s="136"/>
      <c r="M25" s="136"/>
      <c r="N25" s="261" t="s">
        <v>875</v>
      </c>
      <c r="O25" s="176"/>
      <c r="P25" s="331"/>
      <c r="Q25" s="174"/>
      <c r="R25" s="173"/>
    </row>
    <row r="26" spans="1:18" s="75" customFormat="1" ht="36.75" customHeight="1">
      <c r="A26" s="82"/>
      <c r="B26" s="83" t="s">
        <v>177</v>
      </c>
      <c r="C26" s="176" t="s">
        <v>875</v>
      </c>
      <c r="D26" s="84" t="s">
        <v>875</v>
      </c>
      <c r="E26" s="148" t="s">
        <v>875</v>
      </c>
      <c r="F26" s="148" t="s">
        <v>875</v>
      </c>
      <c r="G26" s="136"/>
      <c r="H26" s="136"/>
      <c r="I26" s="136"/>
      <c r="J26" s="261" t="s">
        <v>875</v>
      </c>
      <c r="K26" s="136"/>
      <c r="L26" s="136"/>
      <c r="M26" s="136"/>
      <c r="N26" s="261" t="s">
        <v>875</v>
      </c>
      <c r="O26" s="176"/>
      <c r="P26" s="331"/>
      <c r="Q26" s="174"/>
      <c r="R26" s="173"/>
    </row>
    <row r="27" spans="1:18" s="75" customFormat="1" ht="36.75" customHeight="1">
      <c r="A27" s="82"/>
      <c r="B27" s="83" t="s">
        <v>178</v>
      </c>
      <c r="C27" s="176" t="s">
        <v>875</v>
      </c>
      <c r="D27" s="84" t="s">
        <v>875</v>
      </c>
      <c r="E27" s="148" t="s">
        <v>875</v>
      </c>
      <c r="F27" s="148" t="s">
        <v>875</v>
      </c>
      <c r="G27" s="136"/>
      <c r="H27" s="136"/>
      <c r="I27" s="136"/>
      <c r="J27" s="261" t="s">
        <v>875</v>
      </c>
      <c r="K27" s="136"/>
      <c r="L27" s="136"/>
      <c r="M27" s="136"/>
      <c r="N27" s="261" t="s">
        <v>875</v>
      </c>
      <c r="O27" s="176"/>
      <c r="P27" s="331"/>
      <c r="Q27" s="174"/>
      <c r="R27" s="173"/>
    </row>
    <row r="28" spans="1:18" s="75" customFormat="1" ht="36.75" customHeight="1">
      <c r="A28" s="82"/>
      <c r="B28" s="83" t="s">
        <v>179</v>
      </c>
      <c r="C28" s="176" t="s">
        <v>875</v>
      </c>
      <c r="D28" s="84" t="s">
        <v>875</v>
      </c>
      <c r="E28" s="148" t="s">
        <v>875</v>
      </c>
      <c r="F28" s="148" t="s">
        <v>875</v>
      </c>
      <c r="G28" s="136"/>
      <c r="H28" s="136"/>
      <c r="I28" s="136"/>
      <c r="J28" s="261" t="s">
        <v>875</v>
      </c>
      <c r="K28" s="136"/>
      <c r="L28" s="136"/>
      <c r="M28" s="136"/>
      <c r="N28" s="261" t="s">
        <v>875</v>
      </c>
      <c r="O28" s="176"/>
      <c r="P28" s="331"/>
      <c r="Q28" s="174"/>
      <c r="R28" s="173"/>
    </row>
    <row r="29" spans="1:18" s="75" customFormat="1" ht="36.75" customHeight="1">
      <c r="A29" s="82"/>
      <c r="B29" s="83" t="s">
        <v>180</v>
      </c>
      <c r="C29" s="176" t="s">
        <v>875</v>
      </c>
      <c r="D29" s="84" t="s">
        <v>875</v>
      </c>
      <c r="E29" s="148" t="s">
        <v>875</v>
      </c>
      <c r="F29" s="148" t="s">
        <v>875</v>
      </c>
      <c r="G29" s="136"/>
      <c r="H29" s="136"/>
      <c r="I29" s="136"/>
      <c r="J29" s="261" t="s">
        <v>875</v>
      </c>
      <c r="K29" s="136"/>
      <c r="L29" s="136"/>
      <c r="M29" s="136"/>
      <c r="N29" s="261" t="s">
        <v>875</v>
      </c>
      <c r="O29" s="176"/>
      <c r="P29" s="331"/>
      <c r="Q29" s="174"/>
      <c r="R29" s="173"/>
    </row>
    <row r="30" spans="1:18" s="75" customFormat="1" ht="36.75" customHeight="1">
      <c r="A30" s="82"/>
      <c r="B30" s="83" t="s">
        <v>181</v>
      </c>
      <c r="C30" s="176" t="s">
        <v>875</v>
      </c>
      <c r="D30" s="84" t="s">
        <v>875</v>
      </c>
      <c r="E30" s="148" t="s">
        <v>875</v>
      </c>
      <c r="F30" s="148" t="s">
        <v>875</v>
      </c>
      <c r="G30" s="136"/>
      <c r="H30" s="136"/>
      <c r="I30" s="136"/>
      <c r="J30" s="261" t="s">
        <v>875</v>
      </c>
      <c r="K30" s="136"/>
      <c r="L30" s="136"/>
      <c r="M30" s="136"/>
      <c r="N30" s="261" t="s">
        <v>875</v>
      </c>
      <c r="O30" s="176"/>
      <c r="P30" s="331"/>
      <c r="Q30" s="174"/>
      <c r="R30" s="173"/>
    </row>
    <row r="31" spans="1:18" s="75" customFormat="1" ht="36.75" customHeight="1">
      <c r="A31" s="82"/>
      <c r="B31" s="83" t="s">
        <v>182</v>
      </c>
      <c r="C31" s="176" t="s">
        <v>875</v>
      </c>
      <c r="D31" s="84" t="s">
        <v>875</v>
      </c>
      <c r="E31" s="148" t="s">
        <v>875</v>
      </c>
      <c r="F31" s="148" t="s">
        <v>875</v>
      </c>
      <c r="G31" s="136"/>
      <c r="H31" s="136"/>
      <c r="I31" s="136"/>
      <c r="J31" s="261" t="s">
        <v>875</v>
      </c>
      <c r="K31" s="136"/>
      <c r="L31" s="136"/>
      <c r="M31" s="136"/>
      <c r="N31" s="261" t="s">
        <v>875</v>
      </c>
      <c r="O31" s="176"/>
      <c r="P31" s="331"/>
      <c r="Q31" s="174"/>
      <c r="R31" s="173"/>
    </row>
    <row r="32" spans="1:18" s="75" customFormat="1" ht="36.75" customHeight="1">
      <c r="A32" s="82"/>
      <c r="B32" s="83" t="s">
        <v>183</v>
      </c>
      <c r="C32" s="176" t="s">
        <v>875</v>
      </c>
      <c r="D32" s="84" t="s">
        <v>875</v>
      </c>
      <c r="E32" s="148" t="s">
        <v>875</v>
      </c>
      <c r="F32" s="148" t="s">
        <v>875</v>
      </c>
      <c r="G32" s="136"/>
      <c r="H32" s="136"/>
      <c r="I32" s="136"/>
      <c r="J32" s="261" t="s">
        <v>875</v>
      </c>
      <c r="K32" s="136"/>
      <c r="L32" s="136"/>
      <c r="M32" s="136"/>
      <c r="N32" s="261" t="s">
        <v>875</v>
      </c>
      <c r="O32" s="176"/>
      <c r="P32" s="331"/>
      <c r="Q32" s="174"/>
      <c r="R32" s="173"/>
    </row>
    <row r="33" spans="1:18" s="75" customFormat="1" ht="36.75" customHeight="1">
      <c r="A33" s="82"/>
      <c r="B33" s="83" t="s">
        <v>355</v>
      </c>
      <c r="C33" s="176" t="s">
        <v>875</v>
      </c>
      <c r="D33" s="84" t="s">
        <v>875</v>
      </c>
      <c r="E33" s="148" t="s">
        <v>875</v>
      </c>
      <c r="F33" s="148" t="s">
        <v>875</v>
      </c>
      <c r="G33" s="136"/>
      <c r="H33" s="136"/>
      <c r="I33" s="136"/>
      <c r="J33" s="261" t="s">
        <v>875</v>
      </c>
      <c r="K33" s="136"/>
      <c r="L33" s="136"/>
      <c r="M33" s="136"/>
      <c r="N33" s="261" t="s">
        <v>875</v>
      </c>
      <c r="O33" s="176"/>
      <c r="P33" s="331"/>
      <c r="Q33" s="174"/>
      <c r="R33" s="173"/>
    </row>
    <row r="34" spans="1:18" s="75" customFormat="1" ht="36.75" customHeight="1">
      <c r="A34" s="82"/>
      <c r="B34" s="83" t="s">
        <v>356</v>
      </c>
      <c r="C34" s="176" t="s">
        <v>875</v>
      </c>
      <c r="D34" s="84" t="s">
        <v>875</v>
      </c>
      <c r="E34" s="148" t="s">
        <v>875</v>
      </c>
      <c r="F34" s="148" t="s">
        <v>875</v>
      </c>
      <c r="G34" s="136"/>
      <c r="H34" s="136"/>
      <c r="I34" s="136"/>
      <c r="J34" s="261" t="s">
        <v>875</v>
      </c>
      <c r="K34" s="136"/>
      <c r="L34" s="136"/>
      <c r="M34" s="136"/>
      <c r="N34" s="261" t="s">
        <v>875</v>
      </c>
      <c r="O34" s="176"/>
      <c r="P34" s="331"/>
      <c r="Q34" s="174"/>
      <c r="R34" s="173"/>
    </row>
    <row r="35" spans="1:18" s="75" customFormat="1" ht="36.75" customHeight="1">
      <c r="A35" s="82"/>
      <c r="B35" s="83" t="s">
        <v>357</v>
      </c>
      <c r="C35" s="176" t="s">
        <v>875</v>
      </c>
      <c r="D35" s="84" t="s">
        <v>875</v>
      </c>
      <c r="E35" s="148" t="s">
        <v>875</v>
      </c>
      <c r="F35" s="148" t="s">
        <v>875</v>
      </c>
      <c r="G35" s="136"/>
      <c r="H35" s="136"/>
      <c r="I35" s="136"/>
      <c r="J35" s="261" t="s">
        <v>875</v>
      </c>
      <c r="K35" s="136"/>
      <c r="L35" s="136"/>
      <c r="M35" s="136"/>
      <c r="N35" s="261" t="s">
        <v>875</v>
      </c>
      <c r="O35" s="176"/>
      <c r="P35" s="331"/>
      <c r="Q35" s="174"/>
      <c r="R35" s="173"/>
    </row>
    <row r="36" spans="1:18" s="75" customFormat="1" ht="36.75" customHeight="1">
      <c r="A36" s="82"/>
      <c r="B36" s="83" t="s">
        <v>358</v>
      </c>
      <c r="C36" s="176" t="s">
        <v>875</v>
      </c>
      <c r="D36" s="84" t="s">
        <v>875</v>
      </c>
      <c r="E36" s="148" t="s">
        <v>875</v>
      </c>
      <c r="F36" s="148" t="s">
        <v>875</v>
      </c>
      <c r="G36" s="136"/>
      <c r="H36" s="136"/>
      <c r="I36" s="136"/>
      <c r="J36" s="261" t="s">
        <v>875</v>
      </c>
      <c r="K36" s="136"/>
      <c r="L36" s="136"/>
      <c r="M36" s="136"/>
      <c r="N36" s="261" t="s">
        <v>875</v>
      </c>
      <c r="O36" s="176"/>
      <c r="P36" s="331"/>
      <c r="Q36" s="174"/>
      <c r="R36" s="173"/>
    </row>
    <row r="37" spans="1:18" s="75" customFormat="1" ht="36.75" customHeight="1">
      <c r="A37" s="82"/>
      <c r="B37" s="83" t="s">
        <v>359</v>
      </c>
      <c r="C37" s="176" t="s">
        <v>875</v>
      </c>
      <c r="D37" s="84" t="s">
        <v>875</v>
      </c>
      <c r="E37" s="148" t="s">
        <v>875</v>
      </c>
      <c r="F37" s="148" t="s">
        <v>875</v>
      </c>
      <c r="G37" s="136"/>
      <c r="H37" s="136"/>
      <c r="I37" s="136"/>
      <c r="J37" s="261" t="s">
        <v>875</v>
      </c>
      <c r="K37" s="136"/>
      <c r="L37" s="136"/>
      <c r="M37" s="136"/>
      <c r="N37" s="261" t="s">
        <v>875</v>
      </c>
      <c r="O37" s="176"/>
      <c r="P37" s="331"/>
      <c r="Q37" s="174"/>
      <c r="R37" s="173"/>
    </row>
    <row r="38" spans="1:18" s="75" customFormat="1" ht="36.75" customHeight="1">
      <c r="A38" s="82"/>
      <c r="B38" s="83" t="s">
        <v>360</v>
      </c>
      <c r="C38" s="176" t="s">
        <v>875</v>
      </c>
      <c r="D38" s="84" t="s">
        <v>875</v>
      </c>
      <c r="E38" s="148" t="s">
        <v>875</v>
      </c>
      <c r="F38" s="148" t="s">
        <v>875</v>
      </c>
      <c r="G38" s="136"/>
      <c r="H38" s="136"/>
      <c r="I38" s="136"/>
      <c r="J38" s="261" t="s">
        <v>875</v>
      </c>
      <c r="K38" s="136"/>
      <c r="L38" s="136"/>
      <c r="M38" s="136"/>
      <c r="N38" s="261" t="s">
        <v>875</v>
      </c>
      <c r="O38" s="176"/>
      <c r="P38" s="331"/>
      <c r="Q38" s="174"/>
      <c r="R38" s="173"/>
    </row>
    <row r="39" spans="1:18" s="75" customFormat="1" ht="36.75" customHeight="1">
      <c r="A39" s="82"/>
      <c r="B39" s="83" t="s">
        <v>361</v>
      </c>
      <c r="C39" s="176" t="s">
        <v>875</v>
      </c>
      <c r="D39" s="84" t="s">
        <v>875</v>
      </c>
      <c r="E39" s="148" t="s">
        <v>875</v>
      </c>
      <c r="F39" s="148" t="s">
        <v>875</v>
      </c>
      <c r="G39" s="136"/>
      <c r="H39" s="136"/>
      <c r="I39" s="136"/>
      <c r="J39" s="261" t="s">
        <v>875</v>
      </c>
      <c r="K39" s="136"/>
      <c r="L39" s="136"/>
      <c r="M39" s="136"/>
      <c r="N39" s="261" t="s">
        <v>875</v>
      </c>
      <c r="O39" s="176"/>
      <c r="P39" s="331"/>
      <c r="Q39" s="174"/>
      <c r="R39" s="173"/>
    </row>
    <row r="40" spans="1:18" s="75" customFormat="1" ht="36.75" customHeight="1">
      <c r="A40" s="82"/>
      <c r="B40" s="83" t="s">
        <v>362</v>
      </c>
      <c r="C40" s="176" t="s">
        <v>875</v>
      </c>
      <c r="D40" s="84" t="s">
        <v>875</v>
      </c>
      <c r="E40" s="148" t="s">
        <v>875</v>
      </c>
      <c r="F40" s="148" t="s">
        <v>875</v>
      </c>
      <c r="G40" s="136"/>
      <c r="H40" s="136"/>
      <c r="I40" s="136"/>
      <c r="J40" s="261" t="s">
        <v>875</v>
      </c>
      <c r="K40" s="136"/>
      <c r="L40" s="136"/>
      <c r="M40" s="136"/>
      <c r="N40" s="261" t="s">
        <v>875</v>
      </c>
      <c r="O40" s="176"/>
      <c r="P40" s="331"/>
      <c r="Q40" s="174"/>
      <c r="R40" s="173"/>
    </row>
    <row r="41" spans="1:18" s="75" customFormat="1" ht="36.75" customHeight="1">
      <c r="A41" s="82"/>
      <c r="B41" s="83" t="s">
        <v>363</v>
      </c>
      <c r="C41" s="176" t="s">
        <v>875</v>
      </c>
      <c r="D41" s="84" t="s">
        <v>875</v>
      </c>
      <c r="E41" s="148" t="s">
        <v>875</v>
      </c>
      <c r="F41" s="148" t="s">
        <v>875</v>
      </c>
      <c r="G41" s="136"/>
      <c r="H41" s="136"/>
      <c r="I41" s="136"/>
      <c r="J41" s="261" t="s">
        <v>875</v>
      </c>
      <c r="K41" s="136"/>
      <c r="L41" s="136"/>
      <c r="M41" s="136"/>
      <c r="N41" s="261" t="s">
        <v>875</v>
      </c>
      <c r="O41" s="176"/>
      <c r="P41" s="331"/>
      <c r="Q41" s="174"/>
      <c r="R41" s="173"/>
    </row>
    <row r="42" spans="1:18" s="75" customFormat="1" ht="36.75" customHeight="1">
      <c r="A42" s="82"/>
      <c r="B42" s="83" t="s">
        <v>364</v>
      </c>
      <c r="C42" s="176" t="s">
        <v>875</v>
      </c>
      <c r="D42" s="84" t="s">
        <v>875</v>
      </c>
      <c r="E42" s="148" t="s">
        <v>875</v>
      </c>
      <c r="F42" s="148" t="s">
        <v>875</v>
      </c>
      <c r="G42" s="136"/>
      <c r="H42" s="136"/>
      <c r="I42" s="136"/>
      <c r="J42" s="261" t="s">
        <v>875</v>
      </c>
      <c r="K42" s="136"/>
      <c r="L42" s="136"/>
      <c r="M42" s="136"/>
      <c r="N42" s="261" t="s">
        <v>875</v>
      </c>
      <c r="O42" s="176"/>
      <c r="P42" s="331"/>
      <c r="Q42" s="174"/>
      <c r="R42" s="173"/>
    </row>
    <row r="43" spans="1:18" s="75" customFormat="1" ht="36.75" customHeight="1">
      <c r="A43" s="82"/>
      <c r="B43" s="83" t="s">
        <v>365</v>
      </c>
      <c r="C43" s="176" t="s">
        <v>875</v>
      </c>
      <c r="D43" s="84" t="s">
        <v>875</v>
      </c>
      <c r="E43" s="148" t="s">
        <v>875</v>
      </c>
      <c r="F43" s="148" t="s">
        <v>875</v>
      </c>
      <c r="G43" s="136"/>
      <c r="H43" s="136"/>
      <c r="I43" s="136"/>
      <c r="J43" s="261" t="s">
        <v>875</v>
      </c>
      <c r="K43" s="136"/>
      <c r="L43" s="136"/>
      <c r="M43" s="136"/>
      <c r="N43" s="261" t="s">
        <v>875</v>
      </c>
      <c r="O43" s="176"/>
      <c r="P43" s="331"/>
      <c r="Q43" s="174"/>
      <c r="R43" s="173"/>
    </row>
    <row r="44" spans="1:18" s="75" customFormat="1" ht="36.75" customHeight="1">
      <c r="A44" s="82"/>
      <c r="B44" s="83" t="s">
        <v>366</v>
      </c>
      <c r="C44" s="176" t="s">
        <v>875</v>
      </c>
      <c r="D44" s="84" t="s">
        <v>875</v>
      </c>
      <c r="E44" s="148" t="s">
        <v>875</v>
      </c>
      <c r="F44" s="148" t="s">
        <v>875</v>
      </c>
      <c r="G44" s="136"/>
      <c r="H44" s="136"/>
      <c r="I44" s="136"/>
      <c r="J44" s="261" t="s">
        <v>875</v>
      </c>
      <c r="K44" s="136"/>
      <c r="L44" s="136"/>
      <c r="M44" s="136"/>
      <c r="N44" s="261" t="s">
        <v>875</v>
      </c>
      <c r="O44" s="176"/>
      <c r="P44" s="331"/>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M3:P3"/>
    <mergeCell ref="I3:J3"/>
  </mergeCells>
  <conditionalFormatting sqref="N8:N44">
    <cfRule type="cellIs" priority="1" dxfId="0"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T10" sqref="T10"/>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8.421875" style="49" customWidth="1"/>
    <col min="14" max="14" width="11.57421875" style="49" bestFit="1" customWidth="1"/>
    <col min="15" max="15" width="9.57421875" style="20" customWidth="1"/>
    <col min="16" max="16" width="7.7109375" style="20" customWidth="1"/>
    <col min="17" max="17" width="5.7109375" style="20" customWidth="1"/>
    <col min="18" max="19" width="9.140625" style="20" customWidth="1"/>
    <col min="20" max="20" width="6.00390625" style="165" bestFit="1" customWidth="1"/>
    <col min="21" max="21" width="4.4218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190</v>
      </c>
      <c r="E3" s="480"/>
      <c r="F3" s="481" t="s">
        <v>318</v>
      </c>
      <c r="G3" s="481"/>
      <c r="H3" s="476" t="s">
        <v>661</v>
      </c>
      <c r="I3" s="476"/>
      <c r="J3" s="476"/>
      <c r="K3" s="476"/>
      <c r="L3" s="476"/>
      <c r="M3" s="211" t="s">
        <v>435</v>
      </c>
      <c r="N3" s="471">
        <v>1264</v>
      </c>
      <c r="O3" s="471"/>
      <c r="P3" s="471"/>
      <c r="T3" s="164"/>
      <c r="U3" s="163"/>
    </row>
    <row r="4" spans="1:21" s="11" customFormat="1" ht="17.25" customHeight="1">
      <c r="A4" s="484" t="s">
        <v>86</v>
      </c>
      <c r="B4" s="484"/>
      <c r="C4" s="484"/>
      <c r="D4" s="485" t="s">
        <v>677</v>
      </c>
      <c r="E4" s="485"/>
      <c r="F4" s="28"/>
      <c r="G4" s="28"/>
      <c r="H4" s="28"/>
      <c r="I4" s="28"/>
      <c r="J4" s="28"/>
      <c r="K4" s="28"/>
      <c r="L4" s="29"/>
      <c r="M4" s="74" t="s">
        <v>94</v>
      </c>
      <c r="N4" s="462" t="s">
        <v>786</v>
      </c>
      <c r="O4" s="462"/>
      <c r="P4" s="462"/>
      <c r="T4" s="164"/>
      <c r="U4" s="163"/>
    </row>
    <row r="5" spans="1:21" s="10" customFormat="1" ht="19.5" customHeight="1">
      <c r="A5" s="12"/>
      <c r="B5" s="12"/>
      <c r="C5" s="13"/>
      <c r="D5" s="14"/>
      <c r="E5" s="15"/>
      <c r="F5" s="15"/>
      <c r="G5" s="15"/>
      <c r="H5" s="15"/>
      <c r="I5" s="12"/>
      <c r="J5" s="12"/>
      <c r="K5" s="12"/>
      <c r="L5" s="16"/>
      <c r="M5" s="17"/>
      <c r="N5" s="470">
        <v>41805.756730787034</v>
      </c>
      <c r="O5" s="470"/>
      <c r="P5" s="470"/>
      <c r="T5" s="164"/>
      <c r="U5" s="163"/>
    </row>
    <row r="6" spans="1:21" s="18" customFormat="1" ht="24.75" customHeight="1">
      <c r="A6" s="486" t="s">
        <v>10</v>
      </c>
      <c r="B6" s="473" t="s">
        <v>82</v>
      </c>
      <c r="C6" s="475" t="s">
        <v>93</v>
      </c>
      <c r="D6" s="472" t="s">
        <v>12</v>
      </c>
      <c r="E6" s="472" t="s">
        <v>315</v>
      </c>
      <c r="F6" s="472" t="s">
        <v>13</v>
      </c>
      <c r="G6" s="482" t="s">
        <v>194</v>
      </c>
      <c r="I6" s="177" t="s">
        <v>14</v>
      </c>
      <c r="J6" s="178"/>
      <c r="K6" s="178"/>
      <c r="L6" s="178"/>
      <c r="M6" s="181" t="s">
        <v>275</v>
      </c>
      <c r="N6" s="182" t="s">
        <v>876</v>
      </c>
      <c r="O6" s="178"/>
      <c r="P6" s="179"/>
      <c r="T6" s="165"/>
      <c r="U6" s="166"/>
    </row>
    <row r="7" spans="1:16" ht="26.25" customHeight="1">
      <c r="A7" s="486"/>
      <c r="B7" s="474"/>
      <c r="C7" s="475"/>
      <c r="D7" s="472"/>
      <c r="E7" s="472"/>
      <c r="F7" s="472"/>
      <c r="G7" s="483"/>
      <c r="H7" s="19"/>
      <c r="I7" s="43" t="s">
        <v>10</v>
      </c>
      <c r="J7" s="40" t="s">
        <v>83</v>
      </c>
      <c r="K7" s="40" t="s">
        <v>82</v>
      </c>
      <c r="L7" s="41" t="s">
        <v>11</v>
      </c>
      <c r="M7" s="42" t="s">
        <v>12</v>
      </c>
      <c r="N7" s="42" t="s">
        <v>315</v>
      </c>
      <c r="O7" s="40" t="s">
        <v>13</v>
      </c>
      <c r="P7" s="40" t="s">
        <v>25</v>
      </c>
    </row>
    <row r="8" spans="1:21" s="18" customFormat="1" ht="39.75" customHeight="1" thickBot="1">
      <c r="A8" s="354">
        <v>1</v>
      </c>
      <c r="B8" s="355">
        <v>243</v>
      </c>
      <c r="C8" s="286">
        <v>32143</v>
      </c>
      <c r="D8" s="287" t="s">
        <v>802</v>
      </c>
      <c r="E8" s="356" t="s">
        <v>803</v>
      </c>
      <c r="F8" s="357">
        <v>1222</v>
      </c>
      <c r="G8" s="358"/>
      <c r="H8" s="21"/>
      <c r="I8" s="66">
        <v>1</v>
      </c>
      <c r="J8" s="151" t="s">
        <v>135</v>
      </c>
      <c r="K8" s="184">
        <v>245</v>
      </c>
      <c r="L8" s="96">
        <v>26772</v>
      </c>
      <c r="M8" s="152" t="s">
        <v>798</v>
      </c>
      <c r="N8" s="152" t="s">
        <v>686</v>
      </c>
      <c r="O8" s="97">
        <v>1617</v>
      </c>
      <c r="P8" s="195">
        <v>3</v>
      </c>
      <c r="T8" s="165"/>
      <c r="U8" s="166"/>
    </row>
    <row r="9" spans="1:21" s="18" customFormat="1" ht="39.75" customHeight="1">
      <c r="A9" s="349">
        <v>2</v>
      </c>
      <c r="B9" s="350">
        <v>237</v>
      </c>
      <c r="C9" s="278" t="s">
        <v>800</v>
      </c>
      <c r="D9" s="279" t="s">
        <v>801</v>
      </c>
      <c r="E9" s="351" t="s">
        <v>649</v>
      </c>
      <c r="F9" s="352">
        <v>1278</v>
      </c>
      <c r="G9" s="353"/>
      <c r="H9" s="21"/>
      <c r="I9" s="66">
        <v>2</v>
      </c>
      <c r="J9" s="151" t="s">
        <v>136</v>
      </c>
      <c r="K9" s="184" t="s">
        <v>875</v>
      </c>
      <c r="L9" s="96" t="s">
        <v>875</v>
      </c>
      <c r="M9" s="152" t="s">
        <v>875</v>
      </c>
      <c r="N9" s="152" t="s">
        <v>875</v>
      </c>
      <c r="O9" s="97"/>
      <c r="P9" s="195"/>
      <c r="T9" s="165"/>
      <c r="U9" s="166"/>
    </row>
    <row r="10" spans="1:21" s="18" customFormat="1" ht="39.75" customHeight="1">
      <c r="A10" s="66">
        <v>3</v>
      </c>
      <c r="B10" s="196">
        <v>245</v>
      </c>
      <c r="C10" s="96">
        <v>26772</v>
      </c>
      <c r="D10" s="197" t="s">
        <v>798</v>
      </c>
      <c r="E10" s="137" t="s">
        <v>686</v>
      </c>
      <c r="F10" s="97">
        <v>1617</v>
      </c>
      <c r="G10" s="184"/>
      <c r="H10" s="21"/>
      <c r="I10" s="66">
        <v>3</v>
      </c>
      <c r="J10" s="151" t="s">
        <v>137</v>
      </c>
      <c r="K10" s="184">
        <v>237</v>
      </c>
      <c r="L10" s="96" t="s">
        <v>800</v>
      </c>
      <c r="M10" s="152" t="s">
        <v>801</v>
      </c>
      <c r="N10" s="152" t="s">
        <v>649</v>
      </c>
      <c r="O10" s="97">
        <v>1278</v>
      </c>
      <c r="P10" s="195">
        <v>2</v>
      </c>
      <c r="T10" s="165"/>
      <c r="U10" s="166"/>
    </row>
    <row r="11" spans="1:21" s="18" customFormat="1" ht="39.75" customHeight="1">
      <c r="A11" s="66" t="s">
        <v>692</v>
      </c>
      <c r="B11" s="196">
        <v>231</v>
      </c>
      <c r="C11" s="96">
        <v>33646</v>
      </c>
      <c r="D11" s="197" t="s">
        <v>795</v>
      </c>
      <c r="E11" s="137" t="s">
        <v>796</v>
      </c>
      <c r="F11" s="97" t="s">
        <v>877</v>
      </c>
      <c r="G11" s="184"/>
      <c r="H11" s="21"/>
      <c r="I11" s="66">
        <v>4</v>
      </c>
      <c r="J11" s="151" t="s">
        <v>138</v>
      </c>
      <c r="K11" s="184" t="s">
        <v>875</v>
      </c>
      <c r="L11" s="96" t="s">
        <v>875</v>
      </c>
      <c r="M11" s="152" t="s">
        <v>875</v>
      </c>
      <c r="N11" s="152" t="s">
        <v>875</v>
      </c>
      <c r="O11" s="97"/>
      <c r="P11" s="195"/>
      <c r="T11" s="165"/>
      <c r="U11" s="166"/>
    </row>
    <row r="12" spans="1:21" s="18" customFormat="1" ht="39.75" customHeight="1">
      <c r="A12" s="66"/>
      <c r="B12" s="196" t="s">
        <v>875</v>
      </c>
      <c r="C12" s="96" t="s">
        <v>875</v>
      </c>
      <c r="D12" s="197" t="s">
        <v>875</v>
      </c>
      <c r="E12" s="137" t="s">
        <v>875</v>
      </c>
      <c r="F12" s="97"/>
      <c r="G12" s="184"/>
      <c r="H12" s="21"/>
      <c r="I12" s="66">
        <v>5</v>
      </c>
      <c r="J12" s="151" t="s">
        <v>139</v>
      </c>
      <c r="K12" s="184">
        <v>243</v>
      </c>
      <c r="L12" s="96">
        <v>32143</v>
      </c>
      <c r="M12" s="152" t="s">
        <v>802</v>
      </c>
      <c r="N12" s="152" t="s">
        <v>803</v>
      </c>
      <c r="O12" s="97">
        <v>1222</v>
      </c>
      <c r="P12" s="195">
        <v>1</v>
      </c>
      <c r="T12" s="165"/>
      <c r="U12" s="166"/>
    </row>
    <row r="13" spans="1:21" s="18" customFormat="1" ht="39.75" customHeight="1">
      <c r="A13" s="66"/>
      <c r="B13" s="196" t="s">
        <v>875</v>
      </c>
      <c r="C13" s="96" t="s">
        <v>875</v>
      </c>
      <c r="D13" s="197" t="s">
        <v>875</v>
      </c>
      <c r="E13" s="137" t="s">
        <v>875</v>
      </c>
      <c r="F13" s="97"/>
      <c r="G13" s="184"/>
      <c r="H13" s="21"/>
      <c r="I13" s="66">
        <v>6</v>
      </c>
      <c r="J13" s="151" t="s">
        <v>140</v>
      </c>
      <c r="K13" s="184" t="s">
        <v>875</v>
      </c>
      <c r="L13" s="96" t="s">
        <v>875</v>
      </c>
      <c r="M13" s="152" t="s">
        <v>875</v>
      </c>
      <c r="N13" s="152" t="s">
        <v>875</v>
      </c>
      <c r="O13" s="97"/>
      <c r="P13" s="195"/>
      <c r="T13" s="165"/>
      <c r="U13" s="166"/>
    </row>
    <row r="14" spans="1:21" s="18" customFormat="1" ht="39.75" customHeight="1">
      <c r="A14" s="66"/>
      <c r="B14" s="196" t="s">
        <v>875</v>
      </c>
      <c r="C14" s="96" t="s">
        <v>875</v>
      </c>
      <c r="D14" s="197" t="s">
        <v>875</v>
      </c>
      <c r="E14" s="137" t="s">
        <v>875</v>
      </c>
      <c r="F14" s="97"/>
      <c r="G14" s="184"/>
      <c r="H14" s="21"/>
      <c r="I14" s="66">
        <v>7</v>
      </c>
      <c r="J14" s="151" t="s">
        <v>141</v>
      </c>
      <c r="K14" s="184">
        <v>231</v>
      </c>
      <c r="L14" s="96">
        <v>33646</v>
      </c>
      <c r="M14" s="152" t="s">
        <v>795</v>
      </c>
      <c r="N14" s="152" t="s">
        <v>796</v>
      </c>
      <c r="O14" s="97" t="s">
        <v>877</v>
      </c>
      <c r="P14" s="195" t="s">
        <v>692</v>
      </c>
      <c r="T14" s="165"/>
      <c r="U14" s="166"/>
    </row>
    <row r="15" spans="1:21" s="18" customFormat="1" ht="39.75" customHeight="1">
      <c r="A15" s="66"/>
      <c r="B15" s="196"/>
      <c r="C15" s="96"/>
      <c r="D15" s="197"/>
      <c r="E15" s="137"/>
      <c r="F15" s="97"/>
      <c r="G15" s="184"/>
      <c r="H15" s="21"/>
      <c r="I15" s="66">
        <v>8</v>
      </c>
      <c r="J15" s="151" t="s">
        <v>142</v>
      </c>
      <c r="K15" s="184" t="s">
        <v>875</v>
      </c>
      <c r="L15" s="96" t="s">
        <v>875</v>
      </c>
      <c r="M15" s="152" t="s">
        <v>875</v>
      </c>
      <c r="N15" s="152" t="s">
        <v>875</v>
      </c>
      <c r="O15" s="97"/>
      <c r="P15" s="195"/>
      <c r="T15" s="165"/>
      <c r="U15" s="166"/>
    </row>
    <row r="16" spans="1:21" s="18" customFormat="1" ht="39.75" customHeight="1">
      <c r="A16" s="66"/>
      <c r="B16" s="196"/>
      <c r="C16" s="96"/>
      <c r="D16" s="197"/>
      <c r="E16" s="137"/>
      <c r="F16" s="97"/>
      <c r="G16" s="184"/>
      <c r="H16" s="21"/>
      <c r="I16" s="177" t="s">
        <v>15</v>
      </c>
      <c r="J16" s="178"/>
      <c r="K16" s="178"/>
      <c r="L16" s="178"/>
      <c r="M16" s="181" t="s">
        <v>275</v>
      </c>
      <c r="N16" s="182"/>
      <c r="O16" s="178"/>
      <c r="P16" s="179"/>
      <c r="T16" s="165"/>
      <c r="U16" s="166"/>
    </row>
    <row r="17" spans="1:21" s="18" customFormat="1" ht="39.75" customHeight="1">
      <c r="A17" s="66"/>
      <c r="B17" s="196"/>
      <c r="C17" s="96"/>
      <c r="D17" s="197"/>
      <c r="E17" s="137"/>
      <c r="F17" s="97"/>
      <c r="G17" s="184"/>
      <c r="H17" s="21"/>
      <c r="I17" s="43" t="s">
        <v>10</v>
      </c>
      <c r="J17" s="40" t="s">
        <v>83</v>
      </c>
      <c r="K17" s="40" t="s">
        <v>82</v>
      </c>
      <c r="L17" s="41" t="s">
        <v>11</v>
      </c>
      <c r="M17" s="42" t="s">
        <v>12</v>
      </c>
      <c r="N17" s="42" t="s">
        <v>315</v>
      </c>
      <c r="O17" s="40" t="s">
        <v>13</v>
      </c>
      <c r="P17" s="40" t="s">
        <v>25</v>
      </c>
      <c r="T17" s="165"/>
      <c r="U17" s="166"/>
    </row>
    <row r="18" spans="1:21" s="18" customFormat="1" ht="39.75" customHeight="1">
      <c r="A18" s="66"/>
      <c r="B18" s="196"/>
      <c r="C18" s="96"/>
      <c r="D18" s="197"/>
      <c r="E18" s="137"/>
      <c r="F18" s="97"/>
      <c r="G18" s="184"/>
      <c r="H18" s="21"/>
      <c r="I18" s="66">
        <v>1</v>
      </c>
      <c r="J18" s="151" t="s">
        <v>143</v>
      </c>
      <c r="K18" s="184" t="s">
        <v>875</v>
      </c>
      <c r="L18" s="96" t="s">
        <v>875</v>
      </c>
      <c r="M18" s="152" t="s">
        <v>875</v>
      </c>
      <c r="N18" s="152" t="s">
        <v>875</v>
      </c>
      <c r="O18" s="97"/>
      <c r="P18" s="195"/>
      <c r="T18" s="165"/>
      <c r="U18" s="166"/>
    </row>
    <row r="19" spans="1:21" s="18" customFormat="1" ht="39.75" customHeight="1">
      <c r="A19" s="66"/>
      <c r="B19" s="196"/>
      <c r="C19" s="96"/>
      <c r="D19" s="197"/>
      <c r="E19" s="137"/>
      <c r="F19" s="97"/>
      <c r="G19" s="184"/>
      <c r="H19" s="21"/>
      <c r="I19" s="66">
        <v>2</v>
      </c>
      <c r="J19" s="151" t="s">
        <v>144</v>
      </c>
      <c r="K19" s="184" t="s">
        <v>875</v>
      </c>
      <c r="L19" s="96" t="s">
        <v>875</v>
      </c>
      <c r="M19" s="152" t="s">
        <v>875</v>
      </c>
      <c r="N19" s="152" t="s">
        <v>875</v>
      </c>
      <c r="O19" s="97"/>
      <c r="P19" s="195"/>
      <c r="T19" s="165"/>
      <c r="U19" s="166"/>
    </row>
    <row r="20" spans="1:21" s="18" customFormat="1" ht="39.75" customHeight="1">
      <c r="A20" s="66"/>
      <c r="B20" s="196"/>
      <c r="C20" s="96"/>
      <c r="D20" s="197"/>
      <c r="E20" s="137"/>
      <c r="F20" s="97"/>
      <c r="G20" s="184"/>
      <c r="H20" s="21"/>
      <c r="I20" s="66">
        <v>3</v>
      </c>
      <c r="J20" s="151" t="s">
        <v>145</v>
      </c>
      <c r="K20" s="184" t="s">
        <v>875</v>
      </c>
      <c r="L20" s="96" t="s">
        <v>875</v>
      </c>
      <c r="M20" s="152" t="s">
        <v>875</v>
      </c>
      <c r="N20" s="152" t="s">
        <v>875</v>
      </c>
      <c r="O20" s="97"/>
      <c r="P20" s="195"/>
      <c r="T20" s="165"/>
      <c r="U20" s="166"/>
    </row>
    <row r="21" spans="1:21" s="18" customFormat="1" ht="39.75" customHeight="1">
      <c r="A21" s="66"/>
      <c r="B21" s="196"/>
      <c r="C21" s="96"/>
      <c r="D21" s="197"/>
      <c r="E21" s="137"/>
      <c r="F21" s="97"/>
      <c r="G21" s="184"/>
      <c r="H21" s="21"/>
      <c r="I21" s="66">
        <v>4</v>
      </c>
      <c r="J21" s="151" t="s">
        <v>146</v>
      </c>
      <c r="K21" s="184" t="s">
        <v>875</v>
      </c>
      <c r="L21" s="96" t="s">
        <v>875</v>
      </c>
      <c r="M21" s="152" t="s">
        <v>875</v>
      </c>
      <c r="N21" s="152" t="s">
        <v>875</v>
      </c>
      <c r="O21" s="97"/>
      <c r="P21" s="195"/>
      <c r="T21" s="165"/>
      <c r="U21" s="166"/>
    </row>
    <row r="22" spans="1:21" s="18" customFormat="1" ht="39.75" customHeight="1">
      <c r="A22" s="66"/>
      <c r="B22" s="196"/>
      <c r="C22" s="96"/>
      <c r="D22" s="197"/>
      <c r="E22" s="137"/>
      <c r="F22" s="97"/>
      <c r="G22" s="184"/>
      <c r="H22" s="21"/>
      <c r="I22" s="66">
        <v>5</v>
      </c>
      <c r="J22" s="151" t="s">
        <v>147</v>
      </c>
      <c r="K22" s="184" t="s">
        <v>875</v>
      </c>
      <c r="L22" s="96" t="s">
        <v>875</v>
      </c>
      <c r="M22" s="152" t="s">
        <v>875</v>
      </c>
      <c r="N22" s="152" t="s">
        <v>875</v>
      </c>
      <c r="O22" s="97"/>
      <c r="P22" s="195"/>
      <c r="T22" s="165"/>
      <c r="U22" s="166"/>
    </row>
    <row r="23" spans="1:21" s="18" customFormat="1" ht="39.75" customHeight="1">
      <c r="A23" s="66"/>
      <c r="B23" s="196"/>
      <c r="C23" s="96"/>
      <c r="D23" s="197"/>
      <c r="E23" s="137"/>
      <c r="F23" s="97"/>
      <c r="G23" s="184"/>
      <c r="H23" s="21"/>
      <c r="I23" s="66">
        <v>6</v>
      </c>
      <c r="J23" s="151" t="s">
        <v>148</v>
      </c>
      <c r="K23" s="184" t="s">
        <v>875</v>
      </c>
      <c r="L23" s="96" t="s">
        <v>875</v>
      </c>
      <c r="M23" s="152" t="s">
        <v>875</v>
      </c>
      <c r="N23" s="152" t="s">
        <v>875</v>
      </c>
      <c r="O23" s="97"/>
      <c r="P23" s="195"/>
      <c r="T23" s="165"/>
      <c r="U23" s="166"/>
    </row>
    <row r="24" spans="1:21" s="18" customFormat="1" ht="39.75" customHeight="1">
      <c r="A24" s="66"/>
      <c r="B24" s="196"/>
      <c r="C24" s="96"/>
      <c r="D24" s="197"/>
      <c r="E24" s="137"/>
      <c r="F24" s="97"/>
      <c r="G24" s="184"/>
      <c r="H24" s="21"/>
      <c r="I24" s="66">
        <v>7</v>
      </c>
      <c r="J24" s="151" t="s">
        <v>149</v>
      </c>
      <c r="K24" s="184" t="s">
        <v>875</v>
      </c>
      <c r="L24" s="96" t="s">
        <v>875</v>
      </c>
      <c r="M24" s="152" t="s">
        <v>875</v>
      </c>
      <c r="N24" s="152" t="s">
        <v>875</v>
      </c>
      <c r="O24" s="97"/>
      <c r="P24" s="195"/>
      <c r="T24" s="165"/>
      <c r="U24" s="166"/>
    </row>
    <row r="25" spans="1:21" s="18" customFormat="1" ht="39.75" customHeight="1">
      <c r="A25" s="66"/>
      <c r="B25" s="196"/>
      <c r="C25" s="96"/>
      <c r="D25" s="197"/>
      <c r="E25" s="137"/>
      <c r="F25" s="97"/>
      <c r="G25" s="184"/>
      <c r="H25" s="21"/>
      <c r="I25" s="66">
        <v>8</v>
      </c>
      <c r="J25" s="151" t="s">
        <v>150</v>
      </c>
      <c r="K25" s="184" t="s">
        <v>875</v>
      </c>
      <c r="L25" s="96" t="s">
        <v>875</v>
      </c>
      <c r="M25" s="152" t="s">
        <v>875</v>
      </c>
      <c r="N25" s="152" t="s">
        <v>875</v>
      </c>
      <c r="O25" s="97"/>
      <c r="P25" s="195"/>
      <c r="T25" s="165"/>
      <c r="U25" s="166"/>
    </row>
    <row r="26" spans="1:21" s="18" customFormat="1" ht="39.75" customHeight="1">
      <c r="A26" s="66"/>
      <c r="B26" s="196"/>
      <c r="C26" s="96"/>
      <c r="D26" s="197"/>
      <c r="E26" s="137"/>
      <c r="F26" s="97"/>
      <c r="G26" s="184"/>
      <c r="H26" s="21"/>
      <c r="I26" s="177" t="s">
        <v>16</v>
      </c>
      <c r="J26" s="178"/>
      <c r="K26" s="178"/>
      <c r="L26" s="178"/>
      <c r="M26" s="181" t="s">
        <v>275</v>
      </c>
      <c r="N26" s="182"/>
      <c r="O26" s="178"/>
      <c r="P26" s="179"/>
      <c r="T26" s="165"/>
      <c r="U26" s="166"/>
    </row>
    <row r="27" spans="1:21" s="18" customFormat="1" ht="39.75" customHeight="1">
      <c r="A27" s="66"/>
      <c r="B27" s="196"/>
      <c r="C27" s="96"/>
      <c r="D27" s="197"/>
      <c r="E27" s="137"/>
      <c r="F27" s="97"/>
      <c r="G27" s="184"/>
      <c r="H27" s="21"/>
      <c r="I27" s="43" t="s">
        <v>10</v>
      </c>
      <c r="J27" s="40" t="s">
        <v>83</v>
      </c>
      <c r="K27" s="40" t="s">
        <v>82</v>
      </c>
      <c r="L27" s="41" t="s">
        <v>11</v>
      </c>
      <c r="M27" s="42" t="s">
        <v>12</v>
      </c>
      <c r="N27" s="42" t="s">
        <v>315</v>
      </c>
      <c r="O27" s="40" t="s">
        <v>13</v>
      </c>
      <c r="P27" s="40" t="s">
        <v>25</v>
      </c>
      <c r="T27" s="165"/>
      <c r="U27" s="166"/>
    </row>
    <row r="28" spans="1:21" s="18" customFormat="1" ht="39.75" customHeight="1">
      <c r="A28" s="66"/>
      <c r="B28" s="196"/>
      <c r="C28" s="96"/>
      <c r="D28" s="197"/>
      <c r="E28" s="137"/>
      <c r="F28" s="97"/>
      <c r="G28" s="184"/>
      <c r="H28" s="21"/>
      <c r="I28" s="66">
        <v>1</v>
      </c>
      <c r="J28" s="151" t="s">
        <v>151</v>
      </c>
      <c r="K28" s="184" t="s">
        <v>875</v>
      </c>
      <c r="L28" s="96" t="s">
        <v>875</v>
      </c>
      <c r="M28" s="152" t="s">
        <v>875</v>
      </c>
      <c r="N28" s="152" t="s">
        <v>875</v>
      </c>
      <c r="O28" s="97"/>
      <c r="P28" s="195"/>
      <c r="T28" s="165"/>
      <c r="U28" s="166"/>
    </row>
    <row r="29" spans="1:21" s="18" customFormat="1" ht="39.75" customHeight="1">
      <c r="A29" s="66"/>
      <c r="B29" s="196"/>
      <c r="C29" s="96"/>
      <c r="D29" s="197"/>
      <c r="E29" s="137"/>
      <c r="F29" s="97"/>
      <c r="G29" s="184"/>
      <c r="H29" s="21"/>
      <c r="I29" s="66">
        <v>2</v>
      </c>
      <c r="J29" s="151" t="s">
        <v>152</v>
      </c>
      <c r="K29" s="184" t="s">
        <v>875</v>
      </c>
      <c r="L29" s="96" t="s">
        <v>875</v>
      </c>
      <c r="M29" s="152" t="s">
        <v>875</v>
      </c>
      <c r="N29" s="152" t="s">
        <v>875</v>
      </c>
      <c r="O29" s="97"/>
      <c r="P29" s="195"/>
      <c r="T29" s="165"/>
      <c r="U29" s="166"/>
    </row>
    <row r="30" spans="1:21" s="18" customFormat="1" ht="39.75" customHeight="1">
      <c r="A30" s="66"/>
      <c r="B30" s="196"/>
      <c r="C30" s="96"/>
      <c r="D30" s="197"/>
      <c r="E30" s="137"/>
      <c r="F30" s="97"/>
      <c r="G30" s="184"/>
      <c r="H30" s="21"/>
      <c r="I30" s="66">
        <v>3</v>
      </c>
      <c r="J30" s="151" t="s">
        <v>153</v>
      </c>
      <c r="K30" s="184" t="s">
        <v>875</v>
      </c>
      <c r="L30" s="96" t="s">
        <v>875</v>
      </c>
      <c r="M30" s="152" t="s">
        <v>875</v>
      </c>
      <c r="N30" s="152" t="s">
        <v>875</v>
      </c>
      <c r="O30" s="97"/>
      <c r="P30" s="195"/>
      <c r="T30" s="165"/>
      <c r="U30" s="166"/>
    </row>
    <row r="31" spans="1:21" s="18" customFormat="1" ht="39.75" customHeight="1">
      <c r="A31" s="66"/>
      <c r="B31" s="196"/>
      <c r="C31" s="96"/>
      <c r="D31" s="197"/>
      <c r="E31" s="137"/>
      <c r="F31" s="97"/>
      <c r="G31" s="184"/>
      <c r="H31" s="21"/>
      <c r="I31" s="66">
        <v>4</v>
      </c>
      <c r="J31" s="151" t="s">
        <v>154</v>
      </c>
      <c r="K31" s="184" t="s">
        <v>875</v>
      </c>
      <c r="L31" s="96" t="s">
        <v>875</v>
      </c>
      <c r="M31" s="152" t="s">
        <v>875</v>
      </c>
      <c r="N31" s="152" t="s">
        <v>875</v>
      </c>
      <c r="O31" s="97"/>
      <c r="P31" s="195"/>
      <c r="T31" s="165"/>
      <c r="U31" s="166"/>
    </row>
    <row r="32" spans="1:21" s="18" customFormat="1" ht="39.75" customHeight="1">
      <c r="A32" s="66"/>
      <c r="B32" s="196"/>
      <c r="C32" s="96"/>
      <c r="D32" s="197"/>
      <c r="E32" s="137"/>
      <c r="F32" s="97"/>
      <c r="G32" s="184"/>
      <c r="H32" s="21"/>
      <c r="I32" s="66">
        <v>5</v>
      </c>
      <c r="J32" s="151" t="s">
        <v>155</v>
      </c>
      <c r="K32" s="184" t="s">
        <v>875</v>
      </c>
      <c r="L32" s="96" t="s">
        <v>875</v>
      </c>
      <c r="M32" s="152" t="s">
        <v>875</v>
      </c>
      <c r="N32" s="152" t="s">
        <v>875</v>
      </c>
      <c r="O32" s="97"/>
      <c r="P32" s="195"/>
      <c r="T32" s="165"/>
      <c r="U32" s="166"/>
    </row>
    <row r="33" spans="1:21" s="18" customFormat="1" ht="39.75" customHeight="1">
      <c r="A33" s="66"/>
      <c r="B33" s="196"/>
      <c r="C33" s="96"/>
      <c r="D33" s="197"/>
      <c r="E33" s="137"/>
      <c r="F33" s="97"/>
      <c r="G33" s="184"/>
      <c r="H33" s="21"/>
      <c r="I33" s="66">
        <v>6</v>
      </c>
      <c r="J33" s="151" t="s">
        <v>156</v>
      </c>
      <c r="K33" s="184" t="s">
        <v>875</v>
      </c>
      <c r="L33" s="96" t="s">
        <v>875</v>
      </c>
      <c r="M33" s="152" t="s">
        <v>875</v>
      </c>
      <c r="N33" s="152" t="s">
        <v>875</v>
      </c>
      <c r="O33" s="97"/>
      <c r="P33" s="195"/>
      <c r="T33" s="165"/>
      <c r="U33" s="166"/>
    </row>
    <row r="34" spans="1:21" s="18" customFormat="1" ht="39.75" customHeight="1">
      <c r="A34" s="66"/>
      <c r="B34" s="196"/>
      <c r="C34" s="96"/>
      <c r="D34" s="197"/>
      <c r="E34" s="137"/>
      <c r="F34" s="97"/>
      <c r="G34" s="184"/>
      <c r="H34" s="21"/>
      <c r="I34" s="66">
        <v>7</v>
      </c>
      <c r="J34" s="151" t="s">
        <v>157</v>
      </c>
      <c r="K34" s="184" t="s">
        <v>875</v>
      </c>
      <c r="L34" s="96" t="s">
        <v>875</v>
      </c>
      <c r="M34" s="152" t="s">
        <v>875</v>
      </c>
      <c r="N34" s="152" t="s">
        <v>875</v>
      </c>
      <c r="O34" s="97"/>
      <c r="P34" s="195"/>
      <c r="T34" s="165"/>
      <c r="U34" s="166"/>
    </row>
    <row r="35" spans="1:21" s="18" customFormat="1" ht="39.75" customHeight="1">
      <c r="A35" s="66"/>
      <c r="B35" s="196"/>
      <c r="C35" s="96"/>
      <c r="D35" s="197"/>
      <c r="E35" s="137"/>
      <c r="F35" s="97"/>
      <c r="G35" s="184"/>
      <c r="H35" s="21"/>
      <c r="I35" s="66">
        <v>8</v>
      </c>
      <c r="J35" s="151" t="s">
        <v>158</v>
      </c>
      <c r="K35" s="184" t="s">
        <v>875</v>
      </c>
      <c r="L35" s="96" t="s">
        <v>875</v>
      </c>
      <c r="M35" s="152" t="s">
        <v>875</v>
      </c>
      <c r="N35" s="152" t="s">
        <v>875</v>
      </c>
      <c r="O35" s="97"/>
      <c r="P35" s="195"/>
      <c r="T35" s="165"/>
      <c r="U35" s="166"/>
    </row>
    <row r="36" spans="1:21" s="18" customFormat="1" ht="39.75" customHeight="1">
      <c r="A36" s="66"/>
      <c r="B36" s="196"/>
      <c r="C36" s="96"/>
      <c r="D36" s="197"/>
      <c r="E36" s="137"/>
      <c r="F36" s="97"/>
      <c r="G36" s="184"/>
      <c r="H36" s="21"/>
      <c r="I36" s="177" t="s">
        <v>317</v>
      </c>
      <c r="J36" s="178"/>
      <c r="K36" s="178"/>
      <c r="L36" s="178"/>
      <c r="M36" s="181" t="s">
        <v>275</v>
      </c>
      <c r="N36" s="182"/>
      <c r="O36" s="178"/>
      <c r="P36" s="179"/>
      <c r="T36" s="165"/>
      <c r="U36" s="166"/>
    </row>
    <row r="37" spans="1:21" s="18" customFormat="1" ht="39.75" customHeight="1">
      <c r="A37" s="66"/>
      <c r="B37" s="196"/>
      <c r="C37" s="96"/>
      <c r="D37" s="197"/>
      <c r="E37" s="137"/>
      <c r="F37" s="97"/>
      <c r="G37" s="184"/>
      <c r="H37" s="21"/>
      <c r="I37" s="43" t="s">
        <v>10</v>
      </c>
      <c r="J37" s="40" t="s">
        <v>83</v>
      </c>
      <c r="K37" s="40" t="s">
        <v>82</v>
      </c>
      <c r="L37" s="41" t="s">
        <v>11</v>
      </c>
      <c r="M37" s="42" t="s">
        <v>12</v>
      </c>
      <c r="N37" s="42" t="s">
        <v>315</v>
      </c>
      <c r="O37" s="40" t="s">
        <v>13</v>
      </c>
      <c r="P37" s="40" t="s">
        <v>25</v>
      </c>
      <c r="T37" s="165"/>
      <c r="U37" s="166"/>
    </row>
    <row r="38" spans="1:21" s="18" customFormat="1" ht="39.75" customHeight="1">
      <c r="A38" s="66"/>
      <c r="B38" s="196"/>
      <c r="C38" s="96"/>
      <c r="D38" s="197"/>
      <c r="E38" s="137"/>
      <c r="F38" s="97"/>
      <c r="G38" s="184"/>
      <c r="H38" s="21"/>
      <c r="I38" s="66">
        <v>1</v>
      </c>
      <c r="J38" s="151" t="s">
        <v>319</v>
      </c>
      <c r="K38" s="184" t="s">
        <v>875</v>
      </c>
      <c r="L38" s="96" t="s">
        <v>875</v>
      </c>
      <c r="M38" s="152" t="s">
        <v>875</v>
      </c>
      <c r="N38" s="152" t="s">
        <v>875</v>
      </c>
      <c r="O38" s="97"/>
      <c r="P38" s="195"/>
      <c r="T38" s="165"/>
      <c r="U38" s="166"/>
    </row>
    <row r="39" spans="1:21" s="18" customFormat="1" ht="39.75" customHeight="1">
      <c r="A39" s="66"/>
      <c r="B39" s="196"/>
      <c r="C39" s="96"/>
      <c r="D39" s="197"/>
      <c r="E39" s="137"/>
      <c r="F39" s="97"/>
      <c r="G39" s="184"/>
      <c r="H39" s="21"/>
      <c r="I39" s="66">
        <v>2</v>
      </c>
      <c r="J39" s="151" t="s">
        <v>320</v>
      </c>
      <c r="K39" s="184" t="s">
        <v>875</v>
      </c>
      <c r="L39" s="96" t="s">
        <v>875</v>
      </c>
      <c r="M39" s="152" t="s">
        <v>875</v>
      </c>
      <c r="N39" s="152" t="s">
        <v>875</v>
      </c>
      <c r="O39" s="97"/>
      <c r="P39" s="195"/>
      <c r="T39" s="165"/>
      <c r="U39" s="166"/>
    </row>
    <row r="40" spans="1:21" s="18" customFormat="1" ht="39.75" customHeight="1">
      <c r="A40" s="66"/>
      <c r="B40" s="196"/>
      <c r="C40" s="96"/>
      <c r="D40" s="197"/>
      <c r="E40" s="137"/>
      <c r="F40" s="97"/>
      <c r="G40" s="184"/>
      <c r="H40" s="21"/>
      <c r="I40" s="66">
        <v>3</v>
      </c>
      <c r="J40" s="151" t="s">
        <v>321</v>
      </c>
      <c r="K40" s="184" t="s">
        <v>875</v>
      </c>
      <c r="L40" s="96" t="s">
        <v>875</v>
      </c>
      <c r="M40" s="152" t="s">
        <v>875</v>
      </c>
      <c r="N40" s="152" t="s">
        <v>875</v>
      </c>
      <c r="O40" s="97"/>
      <c r="P40" s="195"/>
      <c r="T40" s="165"/>
      <c r="U40" s="166"/>
    </row>
    <row r="41" spans="1:21" s="18" customFormat="1" ht="39.75" customHeight="1">
      <c r="A41" s="66"/>
      <c r="B41" s="196"/>
      <c r="C41" s="96"/>
      <c r="D41" s="197"/>
      <c r="E41" s="137"/>
      <c r="F41" s="97"/>
      <c r="G41" s="184"/>
      <c r="H41" s="21"/>
      <c r="I41" s="66">
        <v>4</v>
      </c>
      <c r="J41" s="151" t="s">
        <v>322</v>
      </c>
      <c r="K41" s="184" t="s">
        <v>875</v>
      </c>
      <c r="L41" s="96" t="s">
        <v>875</v>
      </c>
      <c r="M41" s="152" t="s">
        <v>875</v>
      </c>
      <c r="N41" s="152" t="s">
        <v>875</v>
      </c>
      <c r="O41" s="97"/>
      <c r="P41" s="195"/>
      <c r="T41" s="165"/>
      <c r="U41" s="166"/>
    </row>
    <row r="42" spans="1:21" s="18" customFormat="1" ht="39.75" customHeight="1">
      <c r="A42" s="66"/>
      <c r="B42" s="196"/>
      <c r="C42" s="96"/>
      <c r="D42" s="197"/>
      <c r="E42" s="137"/>
      <c r="F42" s="97"/>
      <c r="G42" s="184"/>
      <c r="H42" s="21"/>
      <c r="I42" s="66">
        <v>5</v>
      </c>
      <c r="J42" s="151" t="s">
        <v>323</v>
      </c>
      <c r="K42" s="184" t="s">
        <v>875</v>
      </c>
      <c r="L42" s="96" t="s">
        <v>875</v>
      </c>
      <c r="M42" s="152" t="s">
        <v>875</v>
      </c>
      <c r="N42" s="152" t="s">
        <v>875</v>
      </c>
      <c r="O42" s="97"/>
      <c r="P42" s="195"/>
      <c r="T42" s="165"/>
      <c r="U42" s="166"/>
    </row>
    <row r="43" spans="1:21" s="18" customFormat="1" ht="39.75" customHeight="1">
      <c r="A43" s="66"/>
      <c r="B43" s="196"/>
      <c r="C43" s="96"/>
      <c r="D43" s="197"/>
      <c r="E43" s="137"/>
      <c r="F43" s="97"/>
      <c r="G43" s="184"/>
      <c r="H43" s="21"/>
      <c r="I43" s="66">
        <v>6</v>
      </c>
      <c r="J43" s="151" t="s">
        <v>324</v>
      </c>
      <c r="K43" s="184" t="s">
        <v>875</v>
      </c>
      <c r="L43" s="96" t="s">
        <v>875</v>
      </c>
      <c r="M43" s="152" t="s">
        <v>875</v>
      </c>
      <c r="N43" s="152" t="s">
        <v>875</v>
      </c>
      <c r="O43" s="97"/>
      <c r="P43" s="195"/>
      <c r="T43" s="165"/>
      <c r="U43" s="166"/>
    </row>
    <row r="44" spans="1:21" s="18" customFormat="1" ht="39.75" customHeight="1">
      <c r="A44" s="66"/>
      <c r="B44" s="196"/>
      <c r="C44" s="96"/>
      <c r="D44" s="197"/>
      <c r="E44" s="137"/>
      <c r="F44" s="97"/>
      <c r="G44" s="184"/>
      <c r="H44" s="21"/>
      <c r="I44" s="66">
        <v>7</v>
      </c>
      <c r="J44" s="151" t="s">
        <v>325</v>
      </c>
      <c r="K44" s="184" t="s">
        <v>875</v>
      </c>
      <c r="L44" s="96" t="s">
        <v>875</v>
      </c>
      <c r="M44" s="152" t="s">
        <v>875</v>
      </c>
      <c r="N44" s="152" t="s">
        <v>875</v>
      </c>
      <c r="O44" s="97"/>
      <c r="P44" s="195"/>
      <c r="T44" s="165"/>
      <c r="U44" s="166"/>
    </row>
    <row r="45" spans="1:21" s="18" customFormat="1" ht="39.75" customHeight="1">
      <c r="A45" s="66"/>
      <c r="B45" s="196"/>
      <c r="C45" s="96"/>
      <c r="D45" s="197"/>
      <c r="E45" s="137"/>
      <c r="F45" s="97"/>
      <c r="G45" s="184"/>
      <c r="H45" s="21"/>
      <c r="I45" s="66">
        <v>8</v>
      </c>
      <c r="J45" s="151" t="s">
        <v>326</v>
      </c>
      <c r="K45" s="184" t="s">
        <v>875</v>
      </c>
      <c r="L45" s="96" t="s">
        <v>875</v>
      </c>
      <c r="M45" s="152" t="s">
        <v>875</v>
      </c>
      <c r="N45" s="152" t="s">
        <v>875</v>
      </c>
      <c r="O45" s="97"/>
      <c r="P45" s="195"/>
      <c r="T45" s="165"/>
      <c r="U45" s="166"/>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F6:F7"/>
    <mergeCell ref="B6:B7"/>
    <mergeCell ref="C6:C7"/>
    <mergeCell ref="D6:D7"/>
    <mergeCell ref="H3:L3"/>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T10" sqref="T10"/>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6.28125" style="22" hidden="1" customWidth="1"/>
    <col min="11" max="11" width="6.57421875" style="22" customWidth="1"/>
    <col min="12" max="12" width="12.7109375" style="24" customWidth="1"/>
    <col min="13" max="13" width="26.00390625" style="49" customWidth="1"/>
    <col min="14" max="14" width="12.00390625" style="49" bestFit="1" customWidth="1"/>
    <col min="15" max="15" width="9.57421875" style="20" customWidth="1"/>
    <col min="16" max="16" width="7.7109375" style="20" customWidth="1"/>
    <col min="17" max="17" width="5.7109375" style="20" customWidth="1"/>
    <col min="18" max="19" width="9.140625" style="20" customWidth="1"/>
    <col min="20" max="20" width="6.00390625" style="165" bestFit="1" customWidth="1"/>
    <col min="21" max="21" width="4.4218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224</v>
      </c>
      <c r="E3" s="480"/>
      <c r="F3" s="481" t="s">
        <v>318</v>
      </c>
      <c r="G3" s="481"/>
      <c r="H3" s="487" t="s">
        <v>662</v>
      </c>
      <c r="I3" s="476"/>
      <c r="J3" s="476"/>
      <c r="K3" s="476"/>
      <c r="L3" s="476"/>
      <c r="M3" s="211" t="s">
        <v>435</v>
      </c>
      <c r="N3" s="471">
        <v>1494</v>
      </c>
      <c r="O3" s="471"/>
      <c r="P3" s="471"/>
      <c r="T3" s="164"/>
      <c r="U3" s="163"/>
    </row>
    <row r="4" spans="1:21" s="11" customFormat="1" ht="17.25" customHeight="1">
      <c r="A4" s="484" t="s">
        <v>86</v>
      </c>
      <c r="B4" s="484"/>
      <c r="C4" s="484"/>
      <c r="D4" s="485" t="s">
        <v>677</v>
      </c>
      <c r="E4" s="485"/>
      <c r="F4" s="28"/>
      <c r="G4" s="28"/>
      <c r="H4" s="28"/>
      <c r="I4" s="28"/>
      <c r="J4" s="28"/>
      <c r="K4" s="28"/>
      <c r="L4" s="29"/>
      <c r="M4" s="74" t="s">
        <v>94</v>
      </c>
      <c r="N4" s="462" t="s">
        <v>787</v>
      </c>
      <c r="O4" s="462"/>
      <c r="P4" s="462"/>
      <c r="T4" s="164"/>
      <c r="U4" s="163"/>
    </row>
    <row r="5" spans="1:21" s="10" customFormat="1" ht="19.5" customHeight="1">
      <c r="A5" s="12"/>
      <c r="B5" s="12"/>
      <c r="C5" s="13"/>
      <c r="D5" s="14"/>
      <c r="E5" s="15"/>
      <c r="F5" s="15"/>
      <c r="G5" s="15"/>
      <c r="H5" s="15"/>
      <c r="I5" s="12"/>
      <c r="J5" s="12"/>
      <c r="K5" s="12"/>
      <c r="L5" s="16"/>
      <c r="M5" s="17"/>
      <c r="N5" s="470">
        <v>41805.75713391204</v>
      </c>
      <c r="O5" s="470"/>
      <c r="P5" s="470"/>
      <c r="T5" s="164"/>
      <c r="U5" s="163"/>
    </row>
    <row r="6" spans="1:21" s="18" customFormat="1" ht="24.75" customHeight="1">
      <c r="A6" s="486" t="s">
        <v>10</v>
      </c>
      <c r="B6" s="473" t="s">
        <v>82</v>
      </c>
      <c r="C6" s="475" t="s">
        <v>93</v>
      </c>
      <c r="D6" s="472" t="s">
        <v>12</v>
      </c>
      <c r="E6" s="472" t="s">
        <v>315</v>
      </c>
      <c r="F6" s="472" t="s">
        <v>13</v>
      </c>
      <c r="G6" s="482" t="s">
        <v>194</v>
      </c>
      <c r="I6" s="177" t="s">
        <v>14</v>
      </c>
      <c r="J6" s="178"/>
      <c r="K6" s="178"/>
      <c r="L6" s="178"/>
      <c r="M6" s="181" t="s">
        <v>275</v>
      </c>
      <c r="N6" s="182" t="s">
        <v>693</v>
      </c>
      <c r="O6" s="178"/>
      <c r="P6" s="179"/>
      <c r="T6" s="165"/>
      <c r="U6" s="166"/>
    </row>
    <row r="7" spans="1:16" ht="26.25" customHeight="1">
      <c r="A7" s="486"/>
      <c r="B7" s="474"/>
      <c r="C7" s="475"/>
      <c r="D7" s="472"/>
      <c r="E7" s="472"/>
      <c r="F7" s="472"/>
      <c r="G7" s="483"/>
      <c r="H7" s="19"/>
      <c r="I7" s="43" t="s">
        <v>10</v>
      </c>
      <c r="J7" s="40" t="s">
        <v>83</v>
      </c>
      <c r="K7" s="40" t="s">
        <v>82</v>
      </c>
      <c r="L7" s="41" t="s">
        <v>11</v>
      </c>
      <c r="M7" s="42" t="s">
        <v>12</v>
      </c>
      <c r="N7" s="42" t="s">
        <v>315</v>
      </c>
      <c r="O7" s="40" t="s">
        <v>13</v>
      </c>
      <c r="P7" s="40" t="s">
        <v>25</v>
      </c>
    </row>
    <row r="8" spans="1:21" s="18" customFormat="1" ht="39.75" customHeight="1">
      <c r="A8" s="66">
        <v>1</v>
      </c>
      <c r="B8" s="196"/>
      <c r="C8" s="96"/>
      <c r="D8" s="197"/>
      <c r="E8" s="137"/>
      <c r="F8" s="97"/>
      <c r="G8" s="184"/>
      <c r="H8" s="21"/>
      <c r="I8" s="66">
        <v>1</v>
      </c>
      <c r="J8" s="151" t="s">
        <v>611</v>
      </c>
      <c r="K8" s="184" t="s">
        <v>875</v>
      </c>
      <c r="L8" s="96" t="s">
        <v>875</v>
      </c>
      <c r="M8" s="152" t="s">
        <v>875</v>
      </c>
      <c r="N8" s="152" t="s">
        <v>875</v>
      </c>
      <c r="O8" s="97"/>
      <c r="P8" s="195"/>
      <c r="T8" s="165"/>
      <c r="U8" s="166"/>
    </row>
    <row r="9" spans="1:21" s="18" customFormat="1" ht="39.75" customHeight="1">
      <c r="A9" s="66">
        <v>2</v>
      </c>
      <c r="B9" s="196"/>
      <c r="C9" s="96"/>
      <c r="D9" s="197"/>
      <c r="E9" s="137"/>
      <c r="F9" s="97"/>
      <c r="G9" s="184"/>
      <c r="H9" s="21"/>
      <c r="I9" s="66">
        <v>2</v>
      </c>
      <c r="J9" s="151" t="s">
        <v>612</v>
      </c>
      <c r="K9" s="184" t="s">
        <v>875</v>
      </c>
      <c r="L9" s="96" t="s">
        <v>875</v>
      </c>
      <c r="M9" s="152" t="s">
        <v>875</v>
      </c>
      <c r="N9" s="152" t="s">
        <v>875</v>
      </c>
      <c r="O9" s="97"/>
      <c r="P9" s="195"/>
      <c r="T9" s="165"/>
      <c r="U9" s="166"/>
    </row>
    <row r="10" spans="1:21" s="18" customFormat="1" ht="39.75" customHeight="1">
      <c r="A10" s="66">
        <v>3</v>
      </c>
      <c r="B10" s="196"/>
      <c r="C10" s="96"/>
      <c r="D10" s="197"/>
      <c r="E10" s="137"/>
      <c r="F10" s="97"/>
      <c r="G10" s="184"/>
      <c r="H10" s="21"/>
      <c r="I10" s="66">
        <v>3</v>
      </c>
      <c r="J10" s="151" t="s">
        <v>613</v>
      </c>
      <c r="K10" s="184" t="s">
        <v>875</v>
      </c>
      <c r="L10" s="96" t="s">
        <v>875</v>
      </c>
      <c r="M10" s="152" t="s">
        <v>875</v>
      </c>
      <c r="N10" s="152" t="s">
        <v>875</v>
      </c>
      <c r="O10" s="97"/>
      <c r="P10" s="195"/>
      <c r="T10" s="165"/>
      <c r="U10" s="166"/>
    </row>
    <row r="11" spans="1:21" s="18" customFormat="1" ht="39.75" customHeight="1">
      <c r="A11" s="66">
        <v>4</v>
      </c>
      <c r="B11" s="196"/>
      <c r="C11" s="96"/>
      <c r="D11" s="197"/>
      <c r="E11" s="137"/>
      <c r="F11" s="97"/>
      <c r="G11" s="184"/>
      <c r="H11" s="21"/>
      <c r="I11" s="66">
        <v>4</v>
      </c>
      <c r="J11" s="151" t="s">
        <v>614</v>
      </c>
      <c r="K11" s="184" t="s">
        <v>875</v>
      </c>
      <c r="L11" s="96" t="s">
        <v>875</v>
      </c>
      <c r="M11" s="152" t="s">
        <v>875</v>
      </c>
      <c r="N11" s="152" t="s">
        <v>875</v>
      </c>
      <c r="O11" s="97"/>
      <c r="P11" s="195"/>
      <c r="T11" s="165"/>
      <c r="U11" s="166"/>
    </row>
    <row r="12" spans="1:21" s="18" customFormat="1" ht="39.75" customHeight="1">
      <c r="A12" s="66">
        <v>5</v>
      </c>
      <c r="B12" s="196"/>
      <c r="C12" s="96"/>
      <c r="D12" s="197"/>
      <c r="E12" s="137"/>
      <c r="F12" s="97"/>
      <c r="G12" s="184"/>
      <c r="H12" s="21"/>
      <c r="I12" s="66">
        <v>5</v>
      </c>
      <c r="J12" s="151" t="s">
        <v>615</v>
      </c>
      <c r="K12" s="184" t="s">
        <v>875</v>
      </c>
      <c r="L12" s="96" t="s">
        <v>875</v>
      </c>
      <c r="M12" s="152" t="s">
        <v>875</v>
      </c>
      <c r="N12" s="152" t="s">
        <v>875</v>
      </c>
      <c r="O12" s="97"/>
      <c r="P12" s="195"/>
      <c r="T12" s="165"/>
      <c r="U12" s="166"/>
    </row>
    <row r="13" spans="1:21" s="18" customFormat="1" ht="39.75" customHeight="1">
      <c r="A13" s="66">
        <v>6</v>
      </c>
      <c r="B13" s="196"/>
      <c r="C13" s="96"/>
      <c r="D13" s="197"/>
      <c r="E13" s="137"/>
      <c r="F13" s="97"/>
      <c r="G13" s="184"/>
      <c r="H13" s="21"/>
      <c r="I13" s="66">
        <v>6</v>
      </c>
      <c r="J13" s="151" t="s">
        <v>616</v>
      </c>
      <c r="K13" s="184" t="s">
        <v>875</v>
      </c>
      <c r="L13" s="96" t="s">
        <v>875</v>
      </c>
      <c r="M13" s="152" t="s">
        <v>875</v>
      </c>
      <c r="N13" s="152" t="s">
        <v>875</v>
      </c>
      <c r="O13" s="97"/>
      <c r="P13" s="195"/>
      <c r="T13" s="165"/>
      <c r="U13" s="166"/>
    </row>
    <row r="14" spans="1:21" s="18" customFormat="1" ht="39.75" customHeight="1">
      <c r="A14" s="66">
        <v>7</v>
      </c>
      <c r="B14" s="196"/>
      <c r="C14" s="96"/>
      <c r="D14" s="197"/>
      <c r="E14" s="137"/>
      <c r="F14" s="97"/>
      <c r="G14" s="184"/>
      <c r="H14" s="21"/>
      <c r="I14" s="66">
        <v>7</v>
      </c>
      <c r="J14" s="151" t="s">
        <v>617</v>
      </c>
      <c r="K14" s="184" t="s">
        <v>875</v>
      </c>
      <c r="L14" s="96" t="s">
        <v>875</v>
      </c>
      <c r="M14" s="152" t="s">
        <v>875</v>
      </c>
      <c r="N14" s="152" t="s">
        <v>875</v>
      </c>
      <c r="O14" s="97"/>
      <c r="P14" s="195"/>
      <c r="T14" s="165"/>
      <c r="U14" s="166"/>
    </row>
    <row r="15" spans="1:21" s="18" customFormat="1" ht="39.75" customHeight="1">
      <c r="A15" s="66">
        <v>8</v>
      </c>
      <c r="B15" s="196"/>
      <c r="C15" s="96"/>
      <c r="D15" s="197"/>
      <c r="E15" s="137"/>
      <c r="F15" s="97"/>
      <c r="G15" s="184"/>
      <c r="H15" s="21"/>
      <c r="I15" s="66">
        <v>8</v>
      </c>
      <c r="J15" s="151" t="s">
        <v>618</v>
      </c>
      <c r="K15" s="184" t="s">
        <v>875</v>
      </c>
      <c r="L15" s="96" t="s">
        <v>875</v>
      </c>
      <c r="M15" s="152" t="s">
        <v>875</v>
      </c>
      <c r="N15" s="152" t="s">
        <v>875</v>
      </c>
      <c r="O15" s="97"/>
      <c r="P15" s="195"/>
      <c r="T15" s="165"/>
      <c r="U15" s="166"/>
    </row>
    <row r="16" spans="1:21" s="18" customFormat="1" ht="39.75" customHeight="1">
      <c r="A16" s="66">
        <v>9</v>
      </c>
      <c r="B16" s="196"/>
      <c r="C16" s="96"/>
      <c r="D16" s="197"/>
      <c r="E16" s="137"/>
      <c r="F16" s="97"/>
      <c r="G16" s="184"/>
      <c r="H16" s="21"/>
      <c r="I16" s="177" t="s">
        <v>15</v>
      </c>
      <c r="J16" s="178"/>
      <c r="K16" s="178"/>
      <c r="L16" s="178"/>
      <c r="M16" s="181" t="s">
        <v>275</v>
      </c>
      <c r="N16" s="182"/>
      <c r="O16" s="178"/>
      <c r="P16" s="179"/>
      <c r="T16" s="165"/>
      <c r="U16" s="166"/>
    </row>
    <row r="17" spans="1:21" s="18" customFormat="1" ht="39.75" customHeight="1">
      <c r="A17" s="66">
        <v>10</v>
      </c>
      <c r="B17" s="196"/>
      <c r="C17" s="96"/>
      <c r="D17" s="197"/>
      <c r="E17" s="137"/>
      <c r="F17" s="97"/>
      <c r="G17" s="184"/>
      <c r="H17" s="21"/>
      <c r="I17" s="43" t="s">
        <v>10</v>
      </c>
      <c r="J17" s="40" t="s">
        <v>83</v>
      </c>
      <c r="K17" s="40" t="s">
        <v>82</v>
      </c>
      <c r="L17" s="41" t="s">
        <v>11</v>
      </c>
      <c r="M17" s="42" t="s">
        <v>12</v>
      </c>
      <c r="N17" s="42" t="s">
        <v>315</v>
      </c>
      <c r="O17" s="40" t="s">
        <v>13</v>
      </c>
      <c r="P17" s="40" t="s">
        <v>25</v>
      </c>
      <c r="T17" s="165"/>
      <c r="U17" s="166"/>
    </row>
    <row r="18" spans="1:21" s="18" customFormat="1" ht="39.75" customHeight="1">
      <c r="A18" s="66">
        <v>11</v>
      </c>
      <c r="B18" s="196"/>
      <c r="C18" s="96"/>
      <c r="D18" s="197"/>
      <c r="E18" s="137"/>
      <c r="F18" s="97"/>
      <c r="G18" s="184"/>
      <c r="H18" s="21"/>
      <c r="I18" s="66">
        <v>1</v>
      </c>
      <c r="J18" s="151" t="s">
        <v>619</v>
      </c>
      <c r="K18" s="184" t="s">
        <v>875</v>
      </c>
      <c r="L18" s="96" t="s">
        <v>875</v>
      </c>
      <c r="M18" s="152" t="s">
        <v>875</v>
      </c>
      <c r="N18" s="152" t="s">
        <v>875</v>
      </c>
      <c r="O18" s="97"/>
      <c r="P18" s="195"/>
      <c r="T18" s="165"/>
      <c r="U18" s="166"/>
    </row>
    <row r="19" spans="1:21" s="18" customFormat="1" ht="39.75" customHeight="1">
      <c r="A19" s="66">
        <v>12</v>
      </c>
      <c r="B19" s="196"/>
      <c r="C19" s="96"/>
      <c r="D19" s="197"/>
      <c r="E19" s="137"/>
      <c r="F19" s="97"/>
      <c r="G19" s="184"/>
      <c r="H19" s="21"/>
      <c r="I19" s="66">
        <v>2</v>
      </c>
      <c r="J19" s="151" t="s">
        <v>620</v>
      </c>
      <c r="K19" s="184" t="s">
        <v>875</v>
      </c>
      <c r="L19" s="96" t="s">
        <v>875</v>
      </c>
      <c r="M19" s="152" t="s">
        <v>875</v>
      </c>
      <c r="N19" s="152" t="s">
        <v>875</v>
      </c>
      <c r="O19" s="97"/>
      <c r="P19" s="195"/>
      <c r="T19" s="165"/>
      <c r="U19" s="166"/>
    </row>
    <row r="20" spans="1:21" s="18" customFormat="1" ht="39.75" customHeight="1">
      <c r="A20" s="66">
        <v>13</v>
      </c>
      <c r="B20" s="196"/>
      <c r="C20" s="96"/>
      <c r="D20" s="197"/>
      <c r="E20" s="137"/>
      <c r="F20" s="97"/>
      <c r="G20" s="184"/>
      <c r="H20" s="21"/>
      <c r="I20" s="66">
        <v>3</v>
      </c>
      <c r="J20" s="151" t="s">
        <v>621</v>
      </c>
      <c r="K20" s="184" t="s">
        <v>875</v>
      </c>
      <c r="L20" s="96" t="s">
        <v>875</v>
      </c>
      <c r="M20" s="152" t="s">
        <v>875</v>
      </c>
      <c r="N20" s="152" t="s">
        <v>875</v>
      </c>
      <c r="O20" s="97"/>
      <c r="P20" s="195"/>
      <c r="T20" s="165"/>
      <c r="U20" s="166"/>
    </row>
    <row r="21" spans="1:21" s="18" customFormat="1" ht="39.75" customHeight="1">
      <c r="A21" s="66">
        <v>14</v>
      </c>
      <c r="B21" s="196"/>
      <c r="C21" s="96"/>
      <c r="D21" s="197"/>
      <c r="E21" s="137"/>
      <c r="F21" s="97"/>
      <c r="G21" s="184"/>
      <c r="H21" s="21"/>
      <c r="I21" s="66">
        <v>4</v>
      </c>
      <c r="J21" s="151" t="s">
        <v>622</v>
      </c>
      <c r="K21" s="184" t="s">
        <v>875</v>
      </c>
      <c r="L21" s="96" t="s">
        <v>875</v>
      </c>
      <c r="M21" s="152" t="s">
        <v>875</v>
      </c>
      <c r="N21" s="152" t="s">
        <v>875</v>
      </c>
      <c r="O21" s="97"/>
      <c r="P21" s="195"/>
      <c r="T21" s="165"/>
      <c r="U21" s="166"/>
    </row>
    <row r="22" spans="1:21" s="18" customFormat="1" ht="39.75" customHeight="1">
      <c r="A22" s="66">
        <v>15</v>
      </c>
      <c r="B22" s="196"/>
      <c r="C22" s="96"/>
      <c r="D22" s="197"/>
      <c r="E22" s="137"/>
      <c r="F22" s="97"/>
      <c r="G22" s="184"/>
      <c r="H22" s="21"/>
      <c r="I22" s="66">
        <v>5</v>
      </c>
      <c r="J22" s="151" t="s">
        <v>623</v>
      </c>
      <c r="K22" s="184" t="s">
        <v>875</v>
      </c>
      <c r="L22" s="96" t="s">
        <v>875</v>
      </c>
      <c r="M22" s="152" t="s">
        <v>875</v>
      </c>
      <c r="N22" s="152" t="s">
        <v>875</v>
      </c>
      <c r="O22" s="97"/>
      <c r="P22" s="195"/>
      <c r="T22" s="165"/>
      <c r="U22" s="166"/>
    </row>
    <row r="23" spans="1:21" s="18" customFormat="1" ht="39.75" customHeight="1">
      <c r="A23" s="66">
        <v>16</v>
      </c>
      <c r="B23" s="196"/>
      <c r="C23" s="96"/>
      <c r="D23" s="197"/>
      <c r="E23" s="137"/>
      <c r="F23" s="97"/>
      <c r="G23" s="184"/>
      <c r="H23" s="21"/>
      <c r="I23" s="66">
        <v>6</v>
      </c>
      <c r="J23" s="151" t="s">
        <v>624</v>
      </c>
      <c r="K23" s="184" t="s">
        <v>875</v>
      </c>
      <c r="L23" s="96" t="s">
        <v>875</v>
      </c>
      <c r="M23" s="152" t="s">
        <v>875</v>
      </c>
      <c r="N23" s="152" t="s">
        <v>875</v>
      </c>
      <c r="O23" s="97"/>
      <c r="P23" s="195"/>
      <c r="T23" s="165"/>
      <c r="U23" s="166"/>
    </row>
    <row r="24" spans="1:21" s="18" customFormat="1" ht="39.75" customHeight="1">
      <c r="A24" s="66">
        <v>17</v>
      </c>
      <c r="B24" s="196"/>
      <c r="C24" s="96"/>
      <c r="D24" s="197"/>
      <c r="E24" s="137"/>
      <c r="F24" s="97"/>
      <c r="G24" s="184"/>
      <c r="H24" s="21"/>
      <c r="I24" s="66">
        <v>7</v>
      </c>
      <c r="J24" s="151" t="s">
        <v>625</v>
      </c>
      <c r="K24" s="184" t="s">
        <v>875</v>
      </c>
      <c r="L24" s="96" t="s">
        <v>875</v>
      </c>
      <c r="M24" s="152" t="s">
        <v>875</v>
      </c>
      <c r="N24" s="152" t="s">
        <v>875</v>
      </c>
      <c r="O24" s="97"/>
      <c r="P24" s="195"/>
      <c r="T24" s="165"/>
      <c r="U24" s="166"/>
    </row>
    <row r="25" spans="1:21" s="18" customFormat="1" ht="39.75" customHeight="1">
      <c r="A25" s="66">
        <v>18</v>
      </c>
      <c r="B25" s="196"/>
      <c r="C25" s="96"/>
      <c r="D25" s="197"/>
      <c r="E25" s="137"/>
      <c r="F25" s="97"/>
      <c r="G25" s="184"/>
      <c r="H25" s="21"/>
      <c r="I25" s="66">
        <v>8</v>
      </c>
      <c r="J25" s="151" t="s">
        <v>626</v>
      </c>
      <c r="K25" s="184" t="s">
        <v>875</v>
      </c>
      <c r="L25" s="96" t="s">
        <v>875</v>
      </c>
      <c r="M25" s="152" t="s">
        <v>875</v>
      </c>
      <c r="N25" s="152" t="s">
        <v>875</v>
      </c>
      <c r="O25" s="97"/>
      <c r="P25" s="195"/>
      <c r="T25" s="165"/>
      <c r="U25" s="166"/>
    </row>
    <row r="26" spans="1:21" s="18" customFormat="1" ht="39.75" customHeight="1">
      <c r="A26" s="66">
        <v>19</v>
      </c>
      <c r="B26" s="196"/>
      <c r="C26" s="96"/>
      <c r="D26" s="197"/>
      <c r="E26" s="137"/>
      <c r="F26" s="97"/>
      <c r="G26" s="184"/>
      <c r="H26" s="21"/>
      <c r="I26" s="177" t="s">
        <v>16</v>
      </c>
      <c r="J26" s="178"/>
      <c r="K26" s="178"/>
      <c r="L26" s="178"/>
      <c r="M26" s="181" t="s">
        <v>275</v>
      </c>
      <c r="N26" s="182"/>
      <c r="O26" s="178"/>
      <c r="P26" s="179"/>
      <c r="T26" s="165"/>
      <c r="U26" s="166"/>
    </row>
    <row r="27" spans="1:21" s="18" customFormat="1" ht="39.75" customHeight="1">
      <c r="A27" s="66">
        <v>20</v>
      </c>
      <c r="B27" s="196"/>
      <c r="C27" s="96"/>
      <c r="D27" s="197"/>
      <c r="E27" s="137"/>
      <c r="F27" s="97"/>
      <c r="G27" s="184"/>
      <c r="H27" s="21"/>
      <c r="I27" s="43" t="s">
        <v>10</v>
      </c>
      <c r="J27" s="40" t="s">
        <v>83</v>
      </c>
      <c r="K27" s="40" t="s">
        <v>82</v>
      </c>
      <c r="L27" s="41" t="s">
        <v>11</v>
      </c>
      <c r="M27" s="42" t="s">
        <v>12</v>
      </c>
      <c r="N27" s="42" t="s">
        <v>315</v>
      </c>
      <c r="O27" s="40" t="s">
        <v>13</v>
      </c>
      <c r="P27" s="40" t="s">
        <v>25</v>
      </c>
      <c r="T27" s="165"/>
      <c r="U27" s="166"/>
    </row>
    <row r="28" spans="1:21" s="18" customFormat="1" ht="39.75" customHeight="1">
      <c r="A28" s="66">
        <v>21</v>
      </c>
      <c r="B28" s="196"/>
      <c r="C28" s="96"/>
      <c r="D28" s="197"/>
      <c r="E28" s="137"/>
      <c r="F28" s="97"/>
      <c r="G28" s="184"/>
      <c r="H28" s="21"/>
      <c r="I28" s="66">
        <v>1</v>
      </c>
      <c r="J28" s="151" t="s">
        <v>627</v>
      </c>
      <c r="K28" s="184" t="s">
        <v>875</v>
      </c>
      <c r="L28" s="96" t="s">
        <v>875</v>
      </c>
      <c r="M28" s="152" t="s">
        <v>875</v>
      </c>
      <c r="N28" s="152" t="s">
        <v>875</v>
      </c>
      <c r="O28" s="97"/>
      <c r="P28" s="195"/>
      <c r="T28" s="165"/>
      <c r="U28" s="166"/>
    </row>
    <row r="29" spans="1:21" s="18" customFormat="1" ht="39.75" customHeight="1">
      <c r="A29" s="66">
        <v>22</v>
      </c>
      <c r="B29" s="196"/>
      <c r="C29" s="96"/>
      <c r="D29" s="197"/>
      <c r="E29" s="137"/>
      <c r="F29" s="97"/>
      <c r="G29" s="184"/>
      <c r="H29" s="21"/>
      <c r="I29" s="66">
        <v>2</v>
      </c>
      <c r="J29" s="151" t="s">
        <v>628</v>
      </c>
      <c r="K29" s="184" t="s">
        <v>875</v>
      </c>
      <c r="L29" s="96" t="s">
        <v>875</v>
      </c>
      <c r="M29" s="152" t="s">
        <v>875</v>
      </c>
      <c r="N29" s="152" t="s">
        <v>875</v>
      </c>
      <c r="O29" s="97"/>
      <c r="P29" s="195"/>
      <c r="T29" s="165"/>
      <c r="U29" s="166"/>
    </row>
    <row r="30" spans="1:21" s="18" customFormat="1" ht="39.75" customHeight="1">
      <c r="A30" s="66">
        <v>23</v>
      </c>
      <c r="B30" s="196"/>
      <c r="C30" s="96"/>
      <c r="D30" s="197"/>
      <c r="E30" s="137"/>
      <c r="F30" s="97"/>
      <c r="G30" s="184"/>
      <c r="H30" s="21"/>
      <c r="I30" s="66">
        <v>3</v>
      </c>
      <c r="J30" s="151" t="s">
        <v>629</v>
      </c>
      <c r="K30" s="184" t="s">
        <v>875</v>
      </c>
      <c r="L30" s="96" t="s">
        <v>875</v>
      </c>
      <c r="M30" s="152" t="s">
        <v>875</v>
      </c>
      <c r="N30" s="152" t="s">
        <v>875</v>
      </c>
      <c r="O30" s="97"/>
      <c r="P30" s="195"/>
      <c r="T30" s="165"/>
      <c r="U30" s="166"/>
    </row>
    <row r="31" spans="1:21" s="18" customFormat="1" ht="39.75" customHeight="1">
      <c r="A31" s="66">
        <v>24</v>
      </c>
      <c r="B31" s="196"/>
      <c r="C31" s="96"/>
      <c r="D31" s="197"/>
      <c r="E31" s="137"/>
      <c r="F31" s="97"/>
      <c r="G31" s="184"/>
      <c r="H31" s="21"/>
      <c r="I31" s="66">
        <v>4</v>
      </c>
      <c r="J31" s="151" t="s">
        <v>630</v>
      </c>
      <c r="K31" s="184" t="s">
        <v>875</v>
      </c>
      <c r="L31" s="96" t="s">
        <v>875</v>
      </c>
      <c r="M31" s="152" t="s">
        <v>875</v>
      </c>
      <c r="N31" s="152" t="s">
        <v>875</v>
      </c>
      <c r="O31" s="97"/>
      <c r="P31" s="195"/>
      <c r="T31" s="165"/>
      <c r="U31" s="166"/>
    </row>
    <row r="32" spans="1:21" s="18" customFormat="1" ht="39.75" customHeight="1">
      <c r="A32" s="66">
        <v>25</v>
      </c>
      <c r="B32" s="196"/>
      <c r="C32" s="96"/>
      <c r="D32" s="197"/>
      <c r="E32" s="137"/>
      <c r="F32" s="97"/>
      <c r="G32" s="184"/>
      <c r="H32" s="21"/>
      <c r="I32" s="66">
        <v>5</v>
      </c>
      <c r="J32" s="151" t="s">
        <v>631</v>
      </c>
      <c r="K32" s="184" t="s">
        <v>875</v>
      </c>
      <c r="L32" s="96" t="s">
        <v>875</v>
      </c>
      <c r="M32" s="152" t="s">
        <v>875</v>
      </c>
      <c r="N32" s="152" t="s">
        <v>875</v>
      </c>
      <c r="O32" s="97"/>
      <c r="P32" s="195"/>
      <c r="T32" s="165"/>
      <c r="U32" s="166"/>
    </row>
    <row r="33" spans="1:21" s="18" customFormat="1" ht="39.75" customHeight="1">
      <c r="A33" s="66">
        <v>26</v>
      </c>
      <c r="B33" s="196"/>
      <c r="C33" s="96"/>
      <c r="D33" s="197"/>
      <c r="E33" s="137"/>
      <c r="F33" s="97"/>
      <c r="G33" s="184"/>
      <c r="H33" s="21"/>
      <c r="I33" s="66">
        <v>6</v>
      </c>
      <c r="J33" s="151" t="s">
        <v>632</v>
      </c>
      <c r="K33" s="184" t="s">
        <v>875</v>
      </c>
      <c r="L33" s="96" t="s">
        <v>875</v>
      </c>
      <c r="M33" s="152" t="s">
        <v>875</v>
      </c>
      <c r="N33" s="152" t="s">
        <v>875</v>
      </c>
      <c r="O33" s="97"/>
      <c r="P33" s="195"/>
      <c r="T33" s="165"/>
      <c r="U33" s="166"/>
    </row>
    <row r="34" spans="1:21" s="18" customFormat="1" ht="39.75" customHeight="1">
      <c r="A34" s="66">
        <v>27</v>
      </c>
      <c r="B34" s="196"/>
      <c r="C34" s="96"/>
      <c r="D34" s="197"/>
      <c r="E34" s="137"/>
      <c r="F34" s="97"/>
      <c r="G34" s="184"/>
      <c r="H34" s="21"/>
      <c r="I34" s="66">
        <v>7</v>
      </c>
      <c r="J34" s="151" t="s">
        <v>633</v>
      </c>
      <c r="K34" s="184" t="s">
        <v>875</v>
      </c>
      <c r="L34" s="96" t="s">
        <v>875</v>
      </c>
      <c r="M34" s="152" t="s">
        <v>875</v>
      </c>
      <c r="N34" s="152" t="s">
        <v>875</v>
      </c>
      <c r="O34" s="97"/>
      <c r="P34" s="195"/>
      <c r="T34" s="165"/>
      <c r="U34" s="166"/>
    </row>
    <row r="35" spans="1:21" s="18" customFormat="1" ht="39.75" customHeight="1">
      <c r="A35" s="66">
        <v>28</v>
      </c>
      <c r="B35" s="196"/>
      <c r="C35" s="96"/>
      <c r="D35" s="197"/>
      <c r="E35" s="137"/>
      <c r="F35" s="97"/>
      <c r="G35" s="184"/>
      <c r="H35" s="21"/>
      <c r="I35" s="66">
        <v>8</v>
      </c>
      <c r="J35" s="151" t="s">
        <v>634</v>
      </c>
      <c r="K35" s="184" t="s">
        <v>875</v>
      </c>
      <c r="L35" s="96" t="s">
        <v>875</v>
      </c>
      <c r="M35" s="152" t="s">
        <v>875</v>
      </c>
      <c r="N35" s="152" t="s">
        <v>875</v>
      </c>
      <c r="O35" s="97"/>
      <c r="P35" s="195"/>
      <c r="T35" s="165"/>
      <c r="U35" s="166"/>
    </row>
    <row r="36" spans="1:21" s="18" customFormat="1" ht="39.75" customHeight="1">
      <c r="A36" s="66">
        <v>29</v>
      </c>
      <c r="B36" s="196"/>
      <c r="C36" s="96"/>
      <c r="D36" s="197"/>
      <c r="E36" s="137"/>
      <c r="F36" s="97"/>
      <c r="G36" s="184"/>
      <c r="H36" s="21"/>
      <c r="I36" s="177" t="s">
        <v>317</v>
      </c>
      <c r="J36" s="178"/>
      <c r="K36" s="178"/>
      <c r="L36" s="178"/>
      <c r="M36" s="181" t="s">
        <v>275</v>
      </c>
      <c r="N36" s="182"/>
      <c r="O36" s="178"/>
      <c r="P36" s="179"/>
      <c r="T36" s="165"/>
      <c r="U36" s="166"/>
    </row>
    <row r="37" spans="1:21" s="18" customFormat="1" ht="39.75" customHeight="1">
      <c r="A37" s="66">
        <v>30</v>
      </c>
      <c r="B37" s="196"/>
      <c r="C37" s="96"/>
      <c r="D37" s="197"/>
      <c r="E37" s="137"/>
      <c r="F37" s="97"/>
      <c r="G37" s="184"/>
      <c r="H37" s="21"/>
      <c r="I37" s="43" t="s">
        <v>10</v>
      </c>
      <c r="J37" s="40" t="s">
        <v>83</v>
      </c>
      <c r="K37" s="40" t="s">
        <v>82</v>
      </c>
      <c r="L37" s="41" t="s">
        <v>11</v>
      </c>
      <c r="M37" s="42" t="s">
        <v>12</v>
      </c>
      <c r="N37" s="42" t="s">
        <v>315</v>
      </c>
      <c r="O37" s="40" t="s">
        <v>13</v>
      </c>
      <c r="P37" s="40" t="s">
        <v>25</v>
      </c>
      <c r="T37" s="165"/>
      <c r="U37" s="166"/>
    </row>
    <row r="38" spans="1:21" s="18" customFormat="1" ht="39.75" customHeight="1">
      <c r="A38" s="66">
        <v>31</v>
      </c>
      <c r="B38" s="196"/>
      <c r="C38" s="96"/>
      <c r="D38" s="197"/>
      <c r="E38" s="137"/>
      <c r="F38" s="97"/>
      <c r="G38" s="184"/>
      <c r="H38" s="21"/>
      <c r="I38" s="66">
        <v>1</v>
      </c>
      <c r="J38" s="151" t="s">
        <v>635</v>
      </c>
      <c r="K38" s="184" t="s">
        <v>875</v>
      </c>
      <c r="L38" s="96" t="s">
        <v>875</v>
      </c>
      <c r="M38" s="152" t="s">
        <v>875</v>
      </c>
      <c r="N38" s="152" t="s">
        <v>875</v>
      </c>
      <c r="O38" s="97"/>
      <c r="P38" s="195"/>
      <c r="T38" s="165"/>
      <c r="U38" s="166"/>
    </row>
    <row r="39" spans="1:21" s="18" customFormat="1" ht="39.75" customHeight="1">
      <c r="A39" s="66">
        <v>32</v>
      </c>
      <c r="B39" s="196"/>
      <c r="C39" s="96"/>
      <c r="D39" s="197"/>
      <c r="E39" s="137"/>
      <c r="F39" s="97"/>
      <c r="G39" s="184"/>
      <c r="H39" s="21"/>
      <c r="I39" s="66">
        <v>2</v>
      </c>
      <c r="J39" s="151" t="s">
        <v>636</v>
      </c>
      <c r="K39" s="184" t="s">
        <v>875</v>
      </c>
      <c r="L39" s="96" t="s">
        <v>875</v>
      </c>
      <c r="M39" s="152" t="s">
        <v>875</v>
      </c>
      <c r="N39" s="152" t="s">
        <v>875</v>
      </c>
      <c r="O39" s="97"/>
      <c r="P39" s="195"/>
      <c r="T39" s="165"/>
      <c r="U39" s="166"/>
    </row>
    <row r="40" spans="1:21" s="18" customFormat="1" ht="39.75" customHeight="1">
      <c r="A40" s="66">
        <v>33</v>
      </c>
      <c r="B40" s="196"/>
      <c r="C40" s="96"/>
      <c r="D40" s="197"/>
      <c r="E40" s="137"/>
      <c r="F40" s="97"/>
      <c r="G40" s="184"/>
      <c r="H40" s="21"/>
      <c r="I40" s="66">
        <v>3</v>
      </c>
      <c r="J40" s="151" t="s">
        <v>637</v>
      </c>
      <c r="K40" s="184" t="s">
        <v>875</v>
      </c>
      <c r="L40" s="96" t="s">
        <v>875</v>
      </c>
      <c r="M40" s="152" t="s">
        <v>875</v>
      </c>
      <c r="N40" s="152" t="s">
        <v>875</v>
      </c>
      <c r="O40" s="97"/>
      <c r="P40" s="195"/>
      <c r="T40" s="165"/>
      <c r="U40" s="166"/>
    </row>
    <row r="41" spans="1:21" s="18" customFormat="1" ht="39.75" customHeight="1">
      <c r="A41" s="66">
        <v>34</v>
      </c>
      <c r="B41" s="196"/>
      <c r="C41" s="96"/>
      <c r="D41" s="197"/>
      <c r="E41" s="137"/>
      <c r="F41" s="97"/>
      <c r="G41" s="184"/>
      <c r="H41" s="21"/>
      <c r="I41" s="66">
        <v>4</v>
      </c>
      <c r="J41" s="151" t="s">
        <v>638</v>
      </c>
      <c r="K41" s="184" t="s">
        <v>875</v>
      </c>
      <c r="L41" s="96" t="s">
        <v>875</v>
      </c>
      <c r="M41" s="152" t="s">
        <v>875</v>
      </c>
      <c r="N41" s="152" t="s">
        <v>875</v>
      </c>
      <c r="O41" s="97"/>
      <c r="P41" s="195"/>
      <c r="T41" s="165"/>
      <c r="U41" s="166"/>
    </row>
    <row r="42" spans="1:21" s="18" customFormat="1" ht="39.75" customHeight="1">
      <c r="A42" s="66">
        <v>35</v>
      </c>
      <c r="B42" s="196"/>
      <c r="C42" s="96"/>
      <c r="D42" s="197"/>
      <c r="E42" s="137"/>
      <c r="F42" s="97"/>
      <c r="G42" s="184"/>
      <c r="H42" s="21"/>
      <c r="I42" s="66">
        <v>5</v>
      </c>
      <c r="J42" s="151" t="s">
        <v>639</v>
      </c>
      <c r="K42" s="184" t="s">
        <v>875</v>
      </c>
      <c r="L42" s="96" t="s">
        <v>875</v>
      </c>
      <c r="M42" s="152" t="s">
        <v>875</v>
      </c>
      <c r="N42" s="152" t="s">
        <v>875</v>
      </c>
      <c r="O42" s="97"/>
      <c r="P42" s="195"/>
      <c r="T42" s="165"/>
      <c r="U42" s="166"/>
    </row>
    <row r="43" spans="1:21" s="18" customFormat="1" ht="39.75" customHeight="1">
      <c r="A43" s="66">
        <v>36</v>
      </c>
      <c r="B43" s="196"/>
      <c r="C43" s="96"/>
      <c r="D43" s="197"/>
      <c r="E43" s="137"/>
      <c r="F43" s="97"/>
      <c r="G43" s="184"/>
      <c r="H43" s="21"/>
      <c r="I43" s="66">
        <v>6</v>
      </c>
      <c r="J43" s="151" t="s">
        <v>640</v>
      </c>
      <c r="K43" s="184" t="s">
        <v>875</v>
      </c>
      <c r="L43" s="96" t="s">
        <v>875</v>
      </c>
      <c r="M43" s="152" t="s">
        <v>875</v>
      </c>
      <c r="N43" s="152" t="s">
        <v>875</v>
      </c>
      <c r="O43" s="97"/>
      <c r="P43" s="195"/>
      <c r="T43" s="165"/>
      <c r="U43" s="166"/>
    </row>
    <row r="44" spans="1:21" s="18" customFormat="1" ht="39.75" customHeight="1">
      <c r="A44" s="66">
        <v>37</v>
      </c>
      <c r="B44" s="196"/>
      <c r="C44" s="96"/>
      <c r="D44" s="197"/>
      <c r="E44" s="137"/>
      <c r="F44" s="97"/>
      <c r="G44" s="184"/>
      <c r="H44" s="21"/>
      <c r="I44" s="66">
        <v>7</v>
      </c>
      <c r="J44" s="151" t="s">
        <v>641</v>
      </c>
      <c r="K44" s="184" t="s">
        <v>875</v>
      </c>
      <c r="L44" s="96" t="s">
        <v>875</v>
      </c>
      <c r="M44" s="152" t="s">
        <v>875</v>
      </c>
      <c r="N44" s="152" t="s">
        <v>875</v>
      </c>
      <c r="O44" s="97"/>
      <c r="P44" s="195"/>
      <c r="T44" s="165"/>
      <c r="U44" s="166"/>
    </row>
    <row r="45" spans="1:21" s="18" customFormat="1" ht="39.75" customHeight="1">
      <c r="A45" s="66">
        <v>38</v>
      </c>
      <c r="B45" s="196"/>
      <c r="C45" s="96"/>
      <c r="D45" s="197"/>
      <c r="E45" s="137"/>
      <c r="F45" s="97"/>
      <c r="G45" s="184"/>
      <c r="H45" s="21"/>
      <c r="I45" s="66">
        <v>8</v>
      </c>
      <c r="J45" s="151" t="s">
        <v>642</v>
      </c>
      <c r="K45" s="184" t="s">
        <v>875</v>
      </c>
      <c r="L45" s="96" t="s">
        <v>875</v>
      </c>
      <c r="M45" s="152" t="s">
        <v>875</v>
      </c>
      <c r="N45" s="152" t="s">
        <v>875</v>
      </c>
      <c r="O45" s="97"/>
      <c r="P45" s="195"/>
      <c r="T45" s="165"/>
      <c r="U45" s="166"/>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tabColor theme="9" tint="-0.4999699890613556"/>
  </sheetPr>
  <dimension ref="A1:R89"/>
  <sheetViews>
    <sheetView view="pageBreakPreview" zoomScale="80" zoomScaleSheetLayoutView="80" zoomScalePageLayoutView="0" workbookViewId="0" topLeftCell="A1">
      <selection activeCell="T10" sqref="T10"/>
    </sheetView>
  </sheetViews>
  <sheetFormatPr defaultColWidth="9.140625" defaultRowHeight="12.75"/>
  <cols>
    <col min="1" max="1" width="6.00390625" style="78" customWidth="1"/>
    <col min="2" max="2" width="10.574218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4" bestFit="1" customWidth="1"/>
    <col min="18" max="18" width="5.00390625" style="173" bestFit="1" customWidth="1"/>
    <col min="19" max="16384" width="9.140625" style="3" customWidth="1"/>
  </cols>
  <sheetData>
    <row r="1" spans="1:16" ht="48.75" customHeight="1">
      <c r="A1" s="452" t="s">
        <v>701</v>
      </c>
      <c r="B1" s="452"/>
      <c r="C1" s="452"/>
      <c r="D1" s="452"/>
      <c r="E1" s="452"/>
      <c r="F1" s="452"/>
      <c r="G1" s="452"/>
      <c r="H1" s="452"/>
      <c r="I1" s="452"/>
      <c r="J1" s="452"/>
      <c r="K1" s="452"/>
      <c r="L1" s="452"/>
      <c r="M1" s="452"/>
      <c r="N1" s="452"/>
      <c r="O1" s="452"/>
      <c r="P1" s="452"/>
    </row>
    <row r="2" spans="1:16" ht="25.5" customHeight="1">
      <c r="A2" s="453" t="s">
        <v>648</v>
      </c>
      <c r="B2" s="453"/>
      <c r="C2" s="453"/>
      <c r="D2" s="453"/>
      <c r="E2" s="453"/>
      <c r="F2" s="453"/>
      <c r="G2" s="453"/>
      <c r="H2" s="453"/>
      <c r="I2" s="453"/>
      <c r="J2" s="453"/>
      <c r="K2" s="453"/>
      <c r="L2" s="453"/>
      <c r="M2" s="453"/>
      <c r="N2" s="453"/>
      <c r="O2" s="453"/>
      <c r="P2" s="453"/>
    </row>
    <row r="3" spans="1:18" s="4" customFormat="1" ht="44.25" customHeight="1">
      <c r="A3" s="454" t="s">
        <v>96</v>
      </c>
      <c r="B3" s="454"/>
      <c r="C3" s="454"/>
      <c r="D3" s="455" t="s">
        <v>750</v>
      </c>
      <c r="E3" s="455"/>
      <c r="F3" s="456" t="s">
        <v>318</v>
      </c>
      <c r="G3" s="456"/>
      <c r="H3" s="459" t="s">
        <v>666</v>
      </c>
      <c r="I3" s="459"/>
      <c r="J3" s="459"/>
      <c r="K3" s="457" t="s">
        <v>436</v>
      </c>
      <c r="L3" s="457"/>
      <c r="M3" s="458">
        <v>4600</v>
      </c>
      <c r="N3" s="458"/>
      <c r="O3" s="458"/>
      <c r="P3" s="458"/>
      <c r="Q3" s="174"/>
      <c r="R3" s="173"/>
    </row>
    <row r="4" spans="1:18" s="4" customFormat="1" ht="24.75" customHeight="1">
      <c r="A4" s="460" t="s">
        <v>97</v>
      </c>
      <c r="B4" s="460"/>
      <c r="C4" s="460"/>
      <c r="D4" s="461" t="s">
        <v>677</v>
      </c>
      <c r="E4" s="461"/>
      <c r="F4" s="488"/>
      <c r="G4" s="488"/>
      <c r="H4" s="488"/>
      <c r="I4" s="488"/>
      <c r="J4" s="488"/>
      <c r="K4" s="460" t="s">
        <v>95</v>
      </c>
      <c r="L4" s="460"/>
      <c r="M4" s="462" t="s">
        <v>791</v>
      </c>
      <c r="N4" s="462"/>
      <c r="O4" s="462"/>
      <c r="P4" s="204"/>
      <c r="Q4" s="174"/>
      <c r="R4" s="173"/>
    </row>
    <row r="5" spans="1:16" ht="21" customHeight="1">
      <c r="A5" s="5"/>
      <c r="B5" s="5"/>
      <c r="C5" s="5"/>
      <c r="D5" s="9"/>
      <c r="E5" s="6"/>
      <c r="F5" s="7"/>
      <c r="G5" s="8"/>
      <c r="H5" s="8"/>
      <c r="I5" s="8"/>
      <c r="J5" s="8"/>
      <c r="K5" s="8"/>
      <c r="L5" s="8"/>
      <c r="M5" s="8"/>
      <c r="N5" s="463">
        <v>41805.75722615741</v>
      </c>
      <c r="O5" s="463"/>
      <c r="P5" s="180"/>
    </row>
    <row r="6" spans="1:16" ht="15.75">
      <c r="A6" s="464" t="s">
        <v>5</v>
      </c>
      <c r="B6" s="464"/>
      <c r="C6" s="465" t="s">
        <v>81</v>
      </c>
      <c r="D6" s="465" t="s">
        <v>99</v>
      </c>
      <c r="E6" s="464" t="s">
        <v>6</v>
      </c>
      <c r="F6" s="464" t="s">
        <v>315</v>
      </c>
      <c r="G6" s="466" t="s">
        <v>277</v>
      </c>
      <c r="H6" s="466"/>
      <c r="I6" s="466"/>
      <c r="J6" s="466"/>
      <c r="K6" s="466"/>
      <c r="L6" s="466"/>
      <c r="M6" s="466"/>
      <c r="N6" s="467" t="s">
        <v>7</v>
      </c>
      <c r="O6" s="467" t="s">
        <v>114</v>
      </c>
      <c r="P6" s="467" t="s">
        <v>276</v>
      </c>
    </row>
    <row r="7" spans="1:16" ht="32.25" customHeight="1">
      <c r="A7" s="464"/>
      <c r="B7" s="464"/>
      <c r="C7" s="465"/>
      <c r="D7" s="465"/>
      <c r="E7" s="464"/>
      <c r="F7" s="464"/>
      <c r="G7" s="203">
        <v>1</v>
      </c>
      <c r="H7" s="203">
        <v>2</v>
      </c>
      <c r="I7" s="203">
        <v>3</v>
      </c>
      <c r="J7" s="202" t="s">
        <v>274</v>
      </c>
      <c r="K7" s="203">
        <v>4</v>
      </c>
      <c r="L7" s="203">
        <v>5</v>
      </c>
      <c r="M7" s="203">
        <v>6</v>
      </c>
      <c r="N7" s="467"/>
      <c r="O7" s="467"/>
      <c r="P7" s="467"/>
    </row>
    <row r="8" spans="1:18" s="75" customFormat="1" ht="36.75" customHeight="1">
      <c r="A8" s="82">
        <v>1</v>
      </c>
      <c r="B8" s="83" t="s">
        <v>283</v>
      </c>
      <c r="C8" s="176" t="s">
        <v>875</v>
      </c>
      <c r="D8" s="84" t="s">
        <v>875</v>
      </c>
      <c r="E8" s="148" t="s">
        <v>875</v>
      </c>
      <c r="F8" s="148" t="s">
        <v>875</v>
      </c>
      <c r="G8" s="136"/>
      <c r="H8" s="136"/>
      <c r="I8" s="136"/>
      <c r="J8" s="261" t="s">
        <v>875</v>
      </c>
      <c r="K8" s="136"/>
      <c r="L8" s="136"/>
      <c r="M8" s="136"/>
      <c r="N8" s="261" t="s">
        <v>875</v>
      </c>
      <c r="O8" s="176"/>
      <c r="P8" s="183"/>
      <c r="Q8" s="174"/>
      <c r="R8" s="173"/>
    </row>
    <row r="9" spans="1:18" s="75" customFormat="1" ht="36.75" customHeight="1">
      <c r="A9" s="82">
        <v>2</v>
      </c>
      <c r="B9" s="83" t="s">
        <v>284</v>
      </c>
      <c r="C9" s="176" t="s">
        <v>875</v>
      </c>
      <c r="D9" s="84" t="s">
        <v>875</v>
      </c>
      <c r="E9" s="148" t="s">
        <v>875</v>
      </c>
      <c r="F9" s="148" t="s">
        <v>875</v>
      </c>
      <c r="G9" s="136"/>
      <c r="H9" s="136"/>
      <c r="I9" s="136"/>
      <c r="J9" s="261" t="s">
        <v>875</v>
      </c>
      <c r="K9" s="136"/>
      <c r="L9" s="136"/>
      <c r="M9" s="136"/>
      <c r="N9" s="261" t="s">
        <v>875</v>
      </c>
      <c r="O9" s="176"/>
      <c r="P9" s="183"/>
      <c r="Q9" s="174"/>
      <c r="R9" s="173"/>
    </row>
    <row r="10" spans="1:18" s="75" customFormat="1" ht="36.75" customHeight="1">
      <c r="A10" s="82">
        <v>3</v>
      </c>
      <c r="B10" s="83" t="s">
        <v>285</v>
      </c>
      <c r="C10" s="176" t="s">
        <v>875</v>
      </c>
      <c r="D10" s="84" t="s">
        <v>875</v>
      </c>
      <c r="E10" s="148" t="s">
        <v>875</v>
      </c>
      <c r="F10" s="148" t="s">
        <v>875</v>
      </c>
      <c r="G10" s="136"/>
      <c r="H10" s="136"/>
      <c r="I10" s="136"/>
      <c r="J10" s="261" t="s">
        <v>875</v>
      </c>
      <c r="K10" s="136"/>
      <c r="L10" s="136"/>
      <c r="M10" s="136"/>
      <c r="N10" s="261" t="s">
        <v>875</v>
      </c>
      <c r="O10" s="176"/>
      <c r="P10" s="183"/>
      <c r="Q10" s="174"/>
      <c r="R10" s="173"/>
    </row>
    <row r="11" spans="1:18" s="75" customFormat="1" ht="36.75" customHeight="1">
      <c r="A11" s="82">
        <v>4</v>
      </c>
      <c r="B11" s="83" t="s">
        <v>286</v>
      </c>
      <c r="C11" s="176" t="s">
        <v>875</v>
      </c>
      <c r="D11" s="84" t="s">
        <v>875</v>
      </c>
      <c r="E11" s="148" t="s">
        <v>875</v>
      </c>
      <c r="F11" s="148" t="s">
        <v>875</v>
      </c>
      <c r="G11" s="136"/>
      <c r="H11" s="136"/>
      <c r="I11" s="136"/>
      <c r="J11" s="261" t="s">
        <v>875</v>
      </c>
      <c r="K11" s="136"/>
      <c r="L11" s="136"/>
      <c r="M11" s="136"/>
      <c r="N11" s="261" t="s">
        <v>875</v>
      </c>
      <c r="O11" s="176"/>
      <c r="P11" s="183"/>
      <c r="Q11" s="174"/>
      <c r="R11" s="173"/>
    </row>
    <row r="12" spans="1:18" s="75" customFormat="1" ht="36.75" customHeight="1">
      <c r="A12" s="82">
        <v>5</v>
      </c>
      <c r="B12" s="83" t="s">
        <v>287</v>
      </c>
      <c r="C12" s="176" t="s">
        <v>875</v>
      </c>
      <c r="D12" s="84" t="s">
        <v>875</v>
      </c>
      <c r="E12" s="148" t="s">
        <v>875</v>
      </c>
      <c r="F12" s="148" t="s">
        <v>875</v>
      </c>
      <c r="G12" s="136"/>
      <c r="H12" s="136"/>
      <c r="I12" s="136"/>
      <c r="J12" s="261" t="s">
        <v>875</v>
      </c>
      <c r="K12" s="136"/>
      <c r="L12" s="136"/>
      <c r="M12" s="136"/>
      <c r="N12" s="261" t="s">
        <v>875</v>
      </c>
      <c r="O12" s="176"/>
      <c r="P12" s="183"/>
      <c r="Q12" s="174"/>
      <c r="R12" s="173"/>
    </row>
    <row r="13" spans="1:18" s="75" customFormat="1" ht="36.75" customHeight="1">
      <c r="A13" s="82">
        <v>6</v>
      </c>
      <c r="B13" s="83" t="s">
        <v>288</v>
      </c>
      <c r="C13" s="176" t="s">
        <v>875</v>
      </c>
      <c r="D13" s="84" t="s">
        <v>875</v>
      </c>
      <c r="E13" s="148" t="s">
        <v>875</v>
      </c>
      <c r="F13" s="148" t="s">
        <v>875</v>
      </c>
      <c r="G13" s="136"/>
      <c r="H13" s="136"/>
      <c r="I13" s="136"/>
      <c r="J13" s="261" t="s">
        <v>875</v>
      </c>
      <c r="K13" s="136"/>
      <c r="L13" s="136"/>
      <c r="M13" s="136"/>
      <c r="N13" s="261" t="s">
        <v>875</v>
      </c>
      <c r="O13" s="176"/>
      <c r="P13" s="183"/>
      <c r="Q13" s="174"/>
      <c r="R13" s="173"/>
    </row>
    <row r="14" spans="1:18" s="75" customFormat="1" ht="36.75" customHeight="1">
      <c r="A14" s="82">
        <v>7</v>
      </c>
      <c r="B14" s="83" t="s">
        <v>289</v>
      </c>
      <c r="C14" s="176" t="s">
        <v>875</v>
      </c>
      <c r="D14" s="84" t="s">
        <v>875</v>
      </c>
      <c r="E14" s="148" t="s">
        <v>875</v>
      </c>
      <c r="F14" s="148" t="s">
        <v>875</v>
      </c>
      <c r="G14" s="136"/>
      <c r="H14" s="136"/>
      <c r="I14" s="136"/>
      <c r="J14" s="261" t="s">
        <v>875</v>
      </c>
      <c r="K14" s="136"/>
      <c r="L14" s="136"/>
      <c r="M14" s="136"/>
      <c r="N14" s="261" t="s">
        <v>875</v>
      </c>
      <c r="O14" s="176"/>
      <c r="P14" s="183"/>
      <c r="Q14" s="174"/>
      <c r="R14" s="173"/>
    </row>
    <row r="15" spans="1:18" s="75" customFormat="1" ht="36.75" customHeight="1">
      <c r="A15" s="82">
        <v>8</v>
      </c>
      <c r="B15" s="83" t="s">
        <v>290</v>
      </c>
      <c r="C15" s="176" t="s">
        <v>875</v>
      </c>
      <c r="D15" s="84" t="s">
        <v>875</v>
      </c>
      <c r="E15" s="148" t="s">
        <v>875</v>
      </c>
      <c r="F15" s="148" t="s">
        <v>875</v>
      </c>
      <c r="G15" s="136"/>
      <c r="H15" s="136"/>
      <c r="I15" s="136"/>
      <c r="J15" s="261" t="s">
        <v>875</v>
      </c>
      <c r="K15" s="136"/>
      <c r="L15" s="136"/>
      <c r="M15" s="136"/>
      <c r="N15" s="261" t="s">
        <v>875</v>
      </c>
      <c r="O15" s="176"/>
      <c r="P15" s="183"/>
      <c r="Q15" s="174"/>
      <c r="R15" s="173"/>
    </row>
    <row r="16" spans="1:18" s="75" customFormat="1" ht="36.75" customHeight="1">
      <c r="A16" s="82">
        <v>9</v>
      </c>
      <c r="B16" s="83" t="s">
        <v>291</v>
      </c>
      <c r="C16" s="176" t="s">
        <v>875</v>
      </c>
      <c r="D16" s="84" t="s">
        <v>875</v>
      </c>
      <c r="E16" s="148" t="s">
        <v>875</v>
      </c>
      <c r="F16" s="148" t="s">
        <v>875</v>
      </c>
      <c r="G16" s="136"/>
      <c r="H16" s="136"/>
      <c r="I16" s="136"/>
      <c r="J16" s="261" t="s">
        <v>875</v>
      </c>
      <c r="K16" s="136"/>
      <c r="L16" s="136"/>
      <c r="M16" s="136"/>
      <c r="N16" s="261" t="s">
        <v>875</v>
      </c>
      <c r="O16" s="176"/>
      <c r="P16" s="183"/>
      <c r="Q16" s="174"/>
      <c r="R16" s="173"/>
    </row>
    <row r="17" spans="1:18" s="75" customFormat="1" ht="36.75" customHeight="1">
      <c r="A17" s="82">
        <v>10</v>
      </c>
      <c r="B17" s="83" t="s">
        <v>292</v>
      </c>
      <c r="C17" s="176" t="s">
        <v>875</v>
      </c>
      <c r="D17" s="84" t="s">
        <v>875</v>
      </c>
      <c r="E17" s="148" t="s">
        <v>875</v>
      </c>
      <c r="F17" s="148" t="s">
        <v>875</v>
      </c>
      <c r="G17" s="136"/>
      <c r="H17" s="136"/>
      <c r="I17" s="136"/>
      <c r="J17" s="261" t="s">
        <v>875</v>
      </c>
      <c r="K17" s="136"/>
      <c r="L17" s="136"/>
      <c r="M17" s="136"/>
      <c r="N17" s="261" t="s">
        <v>875</v>
      </c>
      <c r="O17" s="176"/>
      <c r="P17" s="183"/>
      <c r="Q17" s="174"/>
      <c r="R17" s="173"/>
    </row>
    <row r="18" spans="1:18" s="75" customFormat="1" ht="36.75" customHeight="1">
      <c r="A18" s="82">
        <v>11</v>
      </c>
      <c r="B18" s="83" t="s">
        <v>293</v>
      </c>
      <c r="C18" s="176" t="s">
        <v>875</v>
      </c>
      <c r="D18" s="84" t="s">
        <v>875</v>
      </c>
      <c r="E18" s="148" t="s">
        <v>875</v>
      </c>
      <c r="F18" s="148" t="s">
        <v>875</v>
      </c>
      <c r="G18" s="136"/>
      <c r="H18" s="136"/>
      <c r="I18" s="136"/>
      <c r="J18" s="261" t="s">
        <v>875</v>
      </c>
      <c r="K18" s="136"/>
      <c r="L18" s="136"/>
      <c r="M18" s="136"/>
      <c r="N18" s="261" t="s">
        <v>875</v>
      </c>
      <c r="O18" s="176"/>
      <c r="P18" s="183"/>
      <c r="Q18" s="174"/>
      <c r="R18" s="173"/>
    </row>
    <row r="19" spans="1:18" s="75" customFormat="1" ht="36.75" customHeight="1">
      <c r="A19" s="82">
        <v>12</v>
      </c>
      <c r="B19" s="83" t="s">
        <v>294</v>
      </c>
      <c r="C19" s="176" t="s">
        <v>875</v>
      </c>
      <c r="D19" s="84" t="s">
        <v>875</v>
      </c>
      <c r="E19" s="148" t="s">
        <v>875</v>
      </c>
      <c r="F19" s="148" t="s">
        <v>875</v>
      </c>
      <c r="G19" s="136"/>
      <c r="H19" s="136"/>
      <c r="I19" s="136"/>
      <c r="J19" s="261" t="s">
        <v>875</v>
      </c>
      <c r="K19" s="136"/>
      <c r="L19" s="136"/>
      <c r="M19" s="136"/>
      <c r="N19" s="261" t="s">
        <v>875</v>
      </c>
      <c r="O19" s="176"/>
      <c r="P19" s="183"/>
      <c r="Q19" s="174"/>
      <c r="R19" s="173"/>
    </row>
    <row r="20" spans="1:18" s="75" customFormat="1" ht="36.75" customHeight="1">
      <c r="A20" s="82">
        <v>13</v>
      </c>
      <c r="B20" s="83" t="s">
        <v>295</v>
      </c>
      <c r="C20" s="176" t="s">
        <v>875</v>
      </c>
      <c r="D20" s="84" t="s">
        <v>875</v>
      </c>
      <c r="E20" s="148" t="s">
        <v>875</v>
      </c>
      <c r="F20" s="148" t="s">
        <v>875</v>
      </c>
      <c r="G20" s="136"/>
      <c r="H20" s="136"/>
      <c r="I20" s="136"/>
      <c r="J20" s="261" t="s">
        <v>875</v>
      </c>
      <c r="K20" s="136"/>
      <c r="L20" s="136"/>
      <c r="M20" s="136"/>
      <c r="N20" s="261" t="s">
        <v>875</v>
      </c>
      <c r="O20" s="176"/>
      <c r="P20" s="183"/>
      <c r="Q20" s="174"/>
      <c r="R20" s="173"/>
    </row>
    <row r="21" spans="1:18" s="75" customFormat="1" ht="36.75" customHeight="1">
      <c r="A21" s="82">
        <v>14</v>
      </c>
      <c r="B21" s="83" t="s">
        <v>296</v>
      </c>
      <c r="C21" s="176" t="s">
        <v>875</v>
      </c>
      <c r="D21" s="84" t="s">
        <v>875</v>
      </c>
      <c r="E21" s="148" t="s">
        <v>875</v>
      </c>
      <c r="F21" s="148" t="s">
        <v>875</v>
      </c>
      <c r="G21" s="136"/>
      <c r="H21" s="136"/>
      <c r="I21" s="136"/>
      <c r="J21" s="261" t="s">
        <v>875</v>
      </c>
      <c r="K21" s="136"/>
      <c r="L21" s="136"/>
      <c r="M21" s="136"/>
      <c r="N21" s="261" t="s">
        <v>875</v>
      </c>
      <c r="O21" s="176"/>
      <c r="P21" s="183"/>
      <c r="Q21" s="174"/>
      <c r="R21" s="173"/>
    </row>
    <row r="22" spans="1:18" s="75" customFormat="1" ht="36.75" customHeight="1">
      <c r="A22" s="82">
        <v>15</v>
      </c>
      <c r="B22" s="83" t="s">
        <v>297</v>
      </c>
      <c r="C22" s="176" t="s">
        <v>875</v>
      </c>
      <c r="D22" s="84" t="s">
        <v>875</v>
      </c>
      <c r="E22" s="148" t="s">
        <v>875</v>
      </c>
      <c r="F22" s="148" t="s">
        <v>875</v>
      </c>
      <c r="G22" s="136"/>
      <c r="H22" s="136"/>
      <c r="I22" s="136"/>
      <c r="J22" s="261" t="s">
        <v>875</v>
      </c>
      <c r="K22" s="136"/>
      <c r="L22" s="136"/>
      <c r="M22" s="136"/>
      <c r="N22" s="261" t="s">
        <v>875</v>
      </c>
      <c r="O22" s="176"/>
      <c r="P22" s="183"/>
      <c r="Q22" s="174"/>
      <c r="R22" s="173"/>
    </row>
    <row r="23" spans="1:18" s="75" customFormat="1" ht="36.75" customHeight="1">
      <c r="A23" s="82">
        <v>16</v>
      </c>
      <c r="B23" s="83" t="s">
        <v>298</v>
      </c>
      <c r="C23" s="176" t="s">
        <v>875</v>
      </c>
      <c r="D23" s="84" t="s">
        <v>875</v>
      </c>
      <c r="E23" s="148" t="s">
        <v>875</v>
      </c>
      <c r="F23" s="148" t="s">
        <v>875</v>
      </c>
      <c r="G23" s="136"/>
      <c r="H23" s="136"/>
      <c r="I23" s="136"/>
      <c r="J23" s="261" t="s">
        <v>875</v>
      </c>
      <c r="K23" s="136"/>
      <c r="L23" s="136"/>
      <c r="M23" s="136"/>
      <c r="N23" s="261" t="s">
        <v>875</v>
      </c>
      <c r="O23" s="176"/>
      <c r="P23" s="183"/>
      <c r="Q23" s="174"/>
      <c r="R23" s="173"/>
    </row>
    <row r="24" spans="1:18" s="75" customFormat="1" ht="36.75" customHeight="1">
      <c r="A24" s="82">
        <v>17</v>
      </c>
      <c r="B24" s="83" t="s">
        <v>299</v>
      </c>
      <c r="C24" s="176" t="s">
        <v>875</v>
      </c>
      <c r="D24" s="84" t="s">
        <v>875</v>
      </c>
      <c r="E24" s="148" t="s">
        <v>875</v>
      </c>
      <c r="F24" s="148" t="s">
        <v>875</v>
      </c>
      <c r="G24" s="136"/>
      <c r="H24" s="136"/>
      <c r="I24" s="136"/>
      <c r="J24" s="261" t="s">
        <v>875</v>
      </c>
      <c r="K24" s="136"/>
      <c r="L24" s="136"/>
      <c r="M24" s="136"/>
      <c r="N24" s="261" t="s">
        <v>875</v>
      </c>
      <c r="O24" s="176"/>
      <c r="P24" s="183"/>
      <c r="Q24" s="174"/>
      <c r="R24" s="173"/>
    </row>
    <row r="25" spans="1:18" s="75" customFormat="1" ht="36.75" customHeight="1">
      <c r="A25" s="82">
        <v>18</v>
      </c>
      <c r="B25" s="83" t="s">
        <v>300</v>
      </c>
      <c r="C25" s="176" t="s">
        <v>875</v>
      </c>
      <c r="D25" s="84" t="s">
        <v>875</v>
      </c>
      <c r="E25" s="148" t="s">
        <v>875</v>
      </c>
      <c r="F25" s="148" t="s">
        <v>875</v>
      </c>
      <c r="G25" s="136"/>
      <c r="H25" s="136"/>
      <c r="I25" s="136"/>
      <c r="J25" s="261" t="s">
        <v>875</v>
      </c>
      <c r="K25" s="136"/>
      <c r="L25" s="136"/>
      <c r="M25" s="136"/>
      <c r="N25" s="261" t="s">
        <v>875</v>
      </c>
      <c r="O25" s="176"/>
      <c r="P25" s="183"/>
      <c r="Q25" s="174"/>
      <c r="R25" s="173"/>
    </row>
    <row r="26" spans="1:18" s="75" customFormat="1" ht="36.75" customHeight="1">
      <c r="A26" s="82">
        <v>19</v>
      </c>
      <c r="B26" s="83" t="s">
        <v>301</v>
      </c>
      <c r="C26" s="176" t="s">
        <v>875</v>
      </c>
      <c r="D26" s="84" t="s">
        <v>875</v>
      </c>
      <c r="E26" s="148" t="s">
        <v>875</v>
      </c>
      <c r="F26" s="148" t="s">
        <v>875</v>
      </c>
      <c r="G26" s="136"/>
      <c r="H26" s="136"/>
      <c r="I26" s="136"/>
      <c r="J26" s="261" t="s">
        <v>875</v>
      </c>
      <c r="K26" s="136"/>
      <c r="L26" s="136"/>
      <c r="M26" s="136"/>
      <c r="N26" s="261" t="s">
        <v>875</v>
      </c>
      <c r="O26" s="176"/>
      <c r="P26" s="183"/>
      <c r="Q26" s="174"/>
      <c r="R26" s="173"/>
    </row>
    <row r="27" spans="1:18" s="75" customFormat="1" ht="36.75" customHeight="1">
      <c r="A27" s="82">
        <v>20</v>
      </c>
      <c r="B27" s="83" t="s">
        <v>302</v>
      </c>
      <c r="C27" s="176" t="s">
        <v>875</v>
      </c>
      <c r="D27" s="84" t="s">
        <v>875</v>
      </c>
      <c r="E27" s="148" t="s">
        <v>875</v>
      </c>
      <c r="F27" s="148" t="s">
        <v>875</v>
      </c>
      <c r="G27" s="136"/>
      <c r="H27" s="136"/>
      <c r="I27" s="136"/>
      <c r="J27" s="261" t="s">
        <v>875</v>
      </c>
      <c r="K27" s="136"/>
      <c r="L27" s="136"/>
      <c r="M27" s="136"/>
      <c r="N27" s="261" t="s">
        <v>875</v>
      </c>
      <c r="O27" s="176"/>
      <c r="P27" s="183"/>
      <c r="Q27" s="174"/>
      <c r="R27" s="173"/>
    </row>
    <row r="28" spans="1:18" s="75" customFormat="1" ht="36.75" customHeight="1">
      <c r="A28" s="82">
        <v>21</v>
      </c>
      <c r="B28" s="83" t="s">
        <v>303</v>
      </c>
      <c r="C28" s="176" t="s">
        <v>875</v>
      </c>
      <c r="D28" s="84" t="s">
        <v>875</v>
      </c>
      <c r="E28" s="148" t="s">
        <v>875</v>
      </c>
      <c r="F28" s="148" t="s">
        <v>875</v>
      </c>
      <c r="G28" s="136"/>
      <c r="H28" s="136"/>
      <c r="I28" s="136"/>
      <c r="J28" s="261" t="s">
        <v>875</v>
      </c>
      <c r="K28" s="136"/>
      <c r="L28" s="136"/>
      <c r="M28" s="136"/>
      <c r="N28" s="261" t="s">
        <v>875</v>
      </c>
      <c r="O28" s="176"/>
      <c r="P28" s="183"/>
      <c r="Q28" s="174"/>
      <c r="R28" s="173"/>
    </row>
    <row r="29" spans="1:18" s="75" customFormat="1" ht="36.75" customHeight="1">
      <c r="A29" s="82">
        <v>22</v>
      </c>
      <c r="B29" s="83" t="s">
        <v>304</v>
      </c>
      <c r="C29" s="176" t="s">
        <v>875</v>
      </c>
      <c r="D29" s="84" t="s">
        <v>875</v>
      </c>
      <c r="E29" s="148" t="s">
        <v>875</v>
      </c>
      <c r="F29" s="148" t="s">
        <v>875</v>
      </c>
      <c r="G29" s="136"/>
      <c r="H29" s="136"/>
      <c r="I29" s="136"/>
      <c r="J29" s="261" t="s">
        <v>875</v>
      </c>
      <c r="K29" s="136"/>
      <c r="L29" s="136"/>
      <c r="M29" s="136"/>
      <c r="N29" s="261" t="s">
        <v>875</v>
      </c>
      <c r="O29" s="176"/>
      <c r="P29" s="183"/>
      <c r="Q29" s="174"/>
      <c r="R29" s="173"/>
    </row>
    <row r="30" spans="1:18" s="75" customFormat="1" ht="36.75" customHeight="1">
      <c r="A30" s="82">
        <v>23</v>
      </c>
      <c r="B30" s="83" t="s">
        <v>305</v>
      </c>
      <c r="C30" s="176" t="s">
        <v>875</v>
      </c>
      <c r="D30" s="84" t="s">
        <v>875</v>
      </c>
      <c r="E30" s="148" t="s">
        <v>875</v>
      </c>
      <c r="F30" s="148" t="s">
        <v>875</v>
      </c>
      <c r="G30" s="136"/>
      <c r="H30" s="136"/>
      <c r="I30" s="136"/>
      <c r="J30" s="261" t="s">
        <v>875</v>
      </c>
      <c r="K30" s="136"/>
      <c r="L30" s="136"/>
      <c r="M30" s="136"/>
      <c r="N30" s="261" t="s">
        <v>875</v>
      </c>
      <c r="O30" s="176"/>
      <c r="P30" s="183"/>
      <c r="Q30" s="174"/>
      <c r="R30" s="173"/>
    </row>
    <row r="31" spans="1:18" s="75" customFormat="1" ht="36.75" customHeight="1">
      <c r="A31" s="82">
        <v>24</v>
      </c>
      <c r="B31" s="83" t="s">
        <v>306</v>
      </c>
      <c r="C31" s="176" t="s">
        <v>875</v>
      </c>
      <c r="D31" s="84" t="s">
        <v>875</v>
      </c>
      <c r="E31" s="148" t="s">
        <v>875</v>
      </c>
      <c r="F31" s="148" t="s">
        <v>875</v>
      </c>
      <c r="G31" s="136"/>
      <c r="H31" s="136"/>
      <c r="I31" s="136"/>
      <c r="J31" s="261" t="s">
        <v>875</v>
      </c>
      <c r="K31" s="136"/>
      <c r="L31" s="136"/>
      <c r="M31" s="136"/>
      <c r="N31" s="261" t="s">
        <v>875</v>
      </c>
      <c r="O31" s="176"/>
      <c r="P31" s="183"/>
      <c r="Q31" s="174"/>
      <c r="R31" s="173"/>
    </row>
    <row r="32" spans="1:18" s="75" customFormat="1" ht="36.75" customHeight="1">
      <c r="A32" s="82">
        <v>25</v>
      </c>
      <c r="B32" s="83" t="s">
        <v>307</v>
      </c>
      <c r="C32" s="176" t="s">
        <v>875</v>
      </c>
      <c r="D32" s="84" t="s">
        <v>875</v>
      </c>
      <c r="E32" s="148" t="s">
        <v>875</v>
      </c>
      <c r="F32" s="148" t="s">
        <v>875</v>
      </c>
      <c r="G32" s="136"/>
      <c r="H32" s="136"/>
      <c r="I32" s="136"/>
      <c r="J32" s="261" t="s">
        <v>875</v>
      </c>
      <c r="K32" s="136"/>
      <c r="L32" s="136"/>
      <c r="M32" s="136"/>
      <c r="N32" s="261" t="s">
        <v>875</v>
      </c>
      <c r="O32" s="176"/>
      <c r="P32" s="183"/>
      <c r="Q32" s="174"/>
      <c r="R32" s="173"/>
    </row>
    <row r="33" spans="1:18" s="75" customFormat="1" ht="36.75" customHeight="1">
      <c r="A33" s="82">
        <v>26</v>
      </c>
      <c r="B33" s="83" t="s">
        <v>379</v>
      </c>
      <c r="C33" s="176" t="s">
        <v>875</v>
      </c>
      <c r="D33" s="84" t="s">
        <v>875</v>
      </c>
      <c r="E33" s="148" t="s">
        <v>875</v>
      </c>
      <c r="F33" s="148" t="s">
        <v>875</v>
      </c>
      <c r="G33" s="136"/>
      <c r="H33" s="136"/>
      <c r="I33" s="136"/>
      <c r="J33" s="261" t="s">
        <v>875</v>
      </c>
      <c r="K33" s="136"/>
      <c r="L33" s="136"/>
      <c r="M33" s="136"/>
      <c r="N33" s="261" t="s">
        <v>875</v>
      </c>
      <c r="O33" s="176"/>
      <c r="P33" s="183"/>
      <c r="Q33" s="174"/>
      <c r="R33" s="173"/>
    </row>
    <row r="34" spans="1:18" s="75" customFormat="1" ht="36.75" customHeight="1">
      <c r="A34" s="82">
        <v>27</v>
      </c>
      <c r="B34" s="83" t="s">
        <v>380</v>
      </c>
      <c r="C34" s="176" t="s">
        <v>875</v>
      </c>
      <c r="D34" s="84" t="s">
        <v>875</v>
      </c>
      <c r="E34" s="148" t="s">
        <v>875</v>
      </c>
      <c r="F34" s="148" t="s">
        <v>875</v>
      </c>
      <c r="G34" s="136"/>
      <c r="H34" s="136"/>
      <c r="I34" s="136"/>
      <c r="J34" s="261" t="s">
        <v>875</v>
      </c>
      <c r="K34" s="136"/>
      <c r="L34" s="136"/>
      <c r="M34" s="136"/>
      <c r="N34" s="261" t="s">
        <v>875</v>
      </c>
      <c r="O34" s="176"/>
      <c r="P34" s="183"/>
      <c r="Q34" s="174"/>
      <c r="R34" s="173"/>
    </row>
    <row r="35" spans="1:18" s="75" customFormat="1" ht="36.75" customHeight="1">
      <c r="A35" s="82">
        <v>28</v>
      </c>
      <c r="B35" s="83" t="s">
        <v>381</v>
      </c>
      <c r="C35" s="176" t="s">
        <v>875</v>
      </c>
      <c r="D35" s="84" t="s">
        <v>875</v>
      </c>
      <c r="E35" s="148" t="s">
        <v>875</v>
      </c>
      <c r="F35" s="148" t="s">
        <v>875</v>
      </c>
      <c r="G35" s="136"/>
      <c r="H35" s="136"/>
      <c r="I35" s="136"/>
      <c r="J35" s="261" t="s">
        <v>875</v>
      </c>
      <c r="K35" s="136"/>
      <c r="L35" s="136"/>
      <c r="M35" s="136"/>
      <c r="N35" s="261" t="s">
        <v>875</v>
      </c>
      <c r="O35" s="176"/>
      <c r="P35" s="183"/>
      <c r="Q35" s="174"/>
      <c r="R35" s="173"/>
    </row>
    <row r="36" spans="1:18" s="75" customFormat="1" ht="36.75" customHeight="1">
      <c r="A36" s="82">
        <v>29</v>
      </c>
      <c r="B36" s="83" t="s">
        <v>382</v>
      </c>
      <c r="C36" s="176" t="s">
        <v>875</v>
      </c>
      <c r="D36" s="84" t="s">
        <v>875</v>
      </c>
      <c r="E36" s="148" t="s">
        <v>875</v>
      </c>
      <c r="F36" s="148" t="s">
        <v>875</v>
      </c>
      <c r="G36" s="136"/>
      <c r="H36" s="136"/>
      <c r="I36" s="136"/>
      <c r="J36" s="261" t="s">
        <v>875</v>
      </c>
      <c r="K36" s="136"/>
      <c r="L36" s="136"/>
      <c r="M36" s="136"/>
      <c r="N36" s="261" t="s">
        <v>875</v>
      </c>
      <c r="O36" s="176"/>
      <c r="P36" s="183"/>
      <c r="Q36" s="174"/>
      <c r="R36" s="173"/>
    </row>
    <row r="37" spans="1:18" s="75" customFormat="1" ht="36.75" customHeight="1">
      <c r="A37" s="82">
        <v>30</v>
      </c>
      <c r="B37" s="83" t="s">
        <v>383</v>
      </c>
      <c r="C37" s="176" t="s">
        <v>875</v>
      </c>
      <c r="D37" s="84" t="s">
        <v>875</v>
      </c>
      <c r="E37" s="148" t="s">
        <v>875</v>
      </c>
      <c r="F37" s="148" t="s">
        <v>875</v>
      </c>
      <c r="G37" s="136"/>
      <c r="H37" s="136"/>
      <c r="I37" s="136"/>
      <c r="J37" s="261" t="s">
        <v>875</v>
      </c>
      <c r="K37" s="136"/>
      <c r="L37" s="136"/>
      <c r="M37" s="136"/>
      <c r="N37" s="261" t="s">
        <v>875</v>
      </c>
      <c r="O37" s="176"/>
      <c r="P37" s="183"/>
      <c r="Q37" s="174"/>
      <c r="R37" s="173"/>
    </row>
    <row r="38" spans="1:18" s="75" customFormat="1" ht="36.75" customHeight="1">
      <c r="A38" s="82">
        <v>31</v>
      </c>
      <c r="B38" s="83" t="s">
        <v>384</v>
      </c>
      <c r="C38" s="176" t="s">
        <v>875</v>
      </c>
      <c r="D38" s="84" t="s">
        <v>875</v>
      </c>
      <c r="E38" s="148" t="s">
        <v>875</v>
      </c>
      <c r="F38" s="148" t="s">
        <v>875</v>
      </c>
      <c r="G38" s="136"/>
      <c r="H38" s="136"/>
      <c r="I38" s="136"/>
      <c r="J38" s="261" t="s">
        <v>875</v>
      </c>
      <c r="K38" s="136"/>
      <c r="L38" s="136"/>
      <c r="M38" s="136"/>
      <c r="N38" s="261" t="s">
        <v>875</v>
      </c>
      <c r="O38" s="176"/>
      <c r="P38" s="183"/>
      <c r="Q38" s="174"/>
      <c r="R38" s="173"/>
    </row>
    <row r="39" spans="1:18" s="75" customFormat="1" ht="36.75" customHeight="1">
      <c r="A39" s="82">
        <v>32</v>
      </c>
      <c r="B39" s="83" t="s">
        <v>385</v>
      </c>
      <c r="C39" s="176" t="s">
        <v>875</v>
      </c>
      <c r="D39" s="84" t="s">
        <v>875</v>
      </c>
      <c r="E39" s="148" t="s">
        <v>875</v>
      </c>
      <c r="F39" s="148" t="s">
        <v>875</v>
      </c>
      <c r="G39" s="136"/>
      <c r="H39" s="136"/>
      <c r="I39" s="136"/>
      <c r="J39" s="261" t="s">
        <v>875</v>
      </c>
      <c r="K39" s="136"/>
      <c r="L39" s="136"/>
      <c r="M39" s="136"/>
      <c r="N39" s="261" t="s">
        <v>875</v>
      </c>
      <c r="O39" s="176"/>
      <c r="P39" s="183"/>
      <c r="Q39" s="174"/>
      <c r="R39" s="173"/>
    </row>
    <row r="40" spans="1:18" s="75" customFormat="1" ht="36.75" customHeight="1">
      <c r="A40" s="82">
        <v>33</v>
      </c>
      <c r="B40" s="83" t="s">
        <v>386</v>
      </c>
      <c r="C40" s="176" t="s">
        <v>875</v>
      </c>
      <c r="D40" s="84" t="s">
        <v>875</v>
      </c>
      <c r="E40" s="148" t="s">
        <v>875</v>
      </c>
      <c r="F40" s="148" t="s">
        <v>875</v>
      </c>
      <c r="G40" s="136"/>
      <c r="H40" s="136"/>
      <c r="I40" s="136"/>
      <c r="J40" s="261" t="s">
        <v>875</v>
      </c>
      <c r="K40" s="136"/>
      <c r="L40" s="136"/>
      <c r="M40" s="136"/>
      <c r="N40" s="261" t="s">
        <v>875</v>
      </c>
      <c r="O40" s="176"/>
      <c r="P40" s="183"/>
      <c r="Q40" s="174"/>
      <c r="R40" s="173"/>
    </row>
    <row r="41" spans="1:18" s="75" customFormat="1" ht="36.75" customHeight="1">
      <c r="A41" s="82">
        <v>34</v>
      </c>
      <c r="B41" s="83" t="s">
        <v>387</v>
      </c>
      <c r="C41" s="176" t="s">
        <v>875</v>
      </c>
      <c r="D41" s="84" t="s">
        <v>875</v>
      </c>
      <c r="E41" s="148" t="s">
        <v>875</v>
      </c>
      <c r="F41" s="148" t="s">
        <v>875</v>
      </c>
      <c r="G41" s="136"/>
      <c r="H41" s="136"/>
      <c r="I41" s="136"/>
      <c r="J41" s="261" t="s">
        <v>875</v>
      </c>
      <c r="K41" s="136"/>
      <c r="L41" s="136"/>
      <c r="M41" s="136"/>
      <c r="N41" s="261" t="s">
        <v>875</v>
      </c>
      <c r="O41" s="176"/>
      <c r="P41" s="183"/>
      <c r="Q41" s="174"/>
      <c r="R41" s="173"/>
    </row>
    <row r="42" spans="1:18" s="75" customFormat="1" ht="36.75" customHeight="1">
      <c r="A42" s="82">
        <v>35</v>
      </c>
      <c r="B42" s="83" t="s">
        <v>388</v>
      </c>
      <c r="C42" s="176" t="s">
        <v>875</v>
      </c>
      <c r="D42" s="84" t="s">
        <v>875</v>
      </c>
      <c r="E42" s="148" t="s">
        <v>875</v>
      </c>
      <c r="F42" s="148" t="s">
        <v>875</v>
      </c>
      <c r="G42" s="136"/>
      <c r="H42" s="136"/>
      <c r="I42" s="136"/>
      <c r="J42" s="261" t="s">
        <v>875</v>
      </c>
      <c r="K42" s="136"/>
      <c r="L42" s="136"/>
      <c r="M42" s="136"/>
      <c r="N42" s="261" t="s">
        <v>875</v>
      </c>
      <c r="O42" s="176"/>
      <c r="P42" s="183"/>
      <c r="Q42" s="174"/>
      <c r="R42" s="173"/>
    </row>
    <row r="43" spans="1:18" s="75" customFormat="1" ht="36.75" customHeight="1">
      <c r="A43" s="82">
        <v>36</v>
      </c>
      <c r="B43" s="83" t="s">
        <v>389</v>
      </c>
      <c r="C43" s="176" t="s">
        <v>875</v>
      </c>
      <c r="D43" s="84" t="s">
        <v>875</v>
      </c>
      <c r="E43" s="148" t="s">
        <v>875</v>
      </c>
      <c r="F43" s="148" t="s">
        <v>875</v>
      </c>
      <c r="G43" s="136"/>
      <c r="H43" s="136"/>
      <c r="I43" s="136"/>
      <c r="J43" s="261" t="s">
        <v>875</v>
      </c>
      <c r="K43" s="136"/>
      <c r="L43" s="136"/>
      <c r="M43" s="136"/>
      <c r="N43" s="261" t="s">
        <v>875</v>
      </c>
      <c r="O43" s="176"/>
      <c r="P43" s="183"/>
      <c r="Q43" s="174"/>
      <c r="R43" s="173"/>
    </row>
    <row r="44" spans="1:18" s="75" customFormat="1" ht="36.75" customHeight="1">
      <c r="A44" s="82">
        <v>37</v>
      </c>
      <c r="B44" s="83" t="s">
        <v>390</v>
      </c>
      <c r="C44" s="176" t="s">
        <v>875</v>
      </c>
      <c r="D44" s="84" t="s">
        <v>875</v>
      </c>
      <c r="E44" s="148" t="s">
        <v>875</v>
      </c>
      <c r="F44" s="148" t="s">
        <v>875</v>
      </c>
      <c r="G44" s="136"/>
      <c r="H44" s="136"/>
      <c r="I44" s="136"/>
      <c r="J44" s="261" t="s">
        <v>875</v>
      </c>
      <c r="K44" s="136"/>
      <c r="L44" s="136"/>
      <c r="M44" s="136"/>
      <c r="N44" s="261" t="s">
        <v>875</v>
      </c>
      <c r="O44" s="176"/>
      <c r="P44" s="183"/>
      <c r="Q44" s="174"/>
      <c r="R44" s="173"/>
    </row>
    <row r="45" spans="1:18" s="76" customFormat="1" ht="30.75" customHeight="1">
      <c r="A45" s="468" t="s">
        <v>4</v>
      </c>
      <c r="B45" s="468"/>
      <c r="C45" s="468"/>
      <c r="D45" s="468"/>
      <c r="E45" s="77" t="s">
        <v>0</v>
      </c>
      <c r="F45" s="77" t="s">
        <v>1</v>
      </c>
      <c r="G45" s="469" t="s">
        <v>2</v>
      </c>
      <c r="H45" s="469"/>
      <c r="I45" s="469"/>
      <c r="J45" s="469"/>
      <c r="K45" s="469"/>
      <c r="L45" s="469"/>
      <c r="M45" s="469"/>
      <c r="N45" s="469" t="s">
        <v>3</v>
      </c>
      <c r="O45" s="469"/>
      <c r="P45" s="77"/>
      <c r="Q45" s="174"/>
      <c r="R45" s="173"/>
    </row>
    <row r="48" spans="17:18" ht="12.75">
      <c r="Q48" s="175"/>
      <c r="R48" s="77"/>
    </row>
    <row r="49" spans="17:18" ht="12.75">
      <c r="Q49" s="175"/>
      <c r="R49" s="77"/>
    </row>
    <row r="50" spans="17:18" ht="12.75">
      <c r="Q50" s="175"/>
      <c r="R50" s="77"/>
    </row>
    <row r="51" spans="17:18" ht="12.75">
      <c r="Q51" s="175"/>
      <c r="R51" s="77"/>
    </row>
    <row r="52" spans="17:18" ht="12.75">
      <c r="Q52" s="175"/>
      <c r="R52" s="77"/>
    </row>
    <row r="53" spans="17:18" ht="12.75">
      <c r="Q53" s="175"/>
      <c r="R53" s="77"/>
    </row>
    <row r="54" spans="17:18" ht="12.75">
      <c r="Q54" s="175"/>
      <c r="R54" s="77"/>
    </row>
    <row r="55" spans="17:18" ht="12.75">
      <c r="Q55" s="175"/>
      <c r="R55" s="77"/>
    </row>
    <row r="56" spans="17:18" ht="12.75">
      <c r="Q56" s="175"/>
      <c r="R56" s="77"/>
    </row>
    <row r="57" spans="17:18" ht="12.75">
      <c r="Q57" s="175"/>
      <c r="R57" s="77"/>
    </row>
    <row r="58" spans="17:18" ht="12.75">
      <c r="Q58" s="175"/>
      <c r="R58" s="77"/>
    </row>
    <row r="59" spans="17:18" ht="12.75">
      <c r="Q59" s="175"/>
      <c r="R59" s="77"/>
    </row>
    <row r="60" spans="17:18" ht="12.75">
      <c r="Q60" s="175"/>
      <c r="R60" s="77"/>
    </row>
    <row r="61" spans="17:18" ht="12.75">
      <c r="Q61" s="175"/>
      <c r="R61" s="77"/>
    </row>
    <row r="62" spans="17:18" ht="12.75">
      <c r="Q62" s="175"/>
      <c r="R62" s="77"/>
    </row>
    <row r="63" spans="17:18" ht="12.75">
      <c r="Q63" s="175"/>
      <c r="R63" s="77"/>
    </row>
    <row r="64" spans="17:18" ht="12.75">
      <c r="Q64" s="175"/>
      <c r="R64" s="77"/>
    </row>
    <row r="65" spans="17:18" ht="12.75">
      <c r="Q65" s="175"/>
      <c r="R65" s="77"/>
    </row>
    <row r="66" spans="17:18" ht="12.75">
      <c r="Q66" s="175"/>
      <c r="R66" s="77"/>
    </row>
    <row r="67" spans="17:18" ht="12.75">
      <c r="Q67" s="175"/>
      <c r="R67" s="77"/>
    </row>
    <row r="68" spans="17:18" ht="12.75">
      <c r="Q68" s="175"/>
      <c r="R68" s="77"/>
    </row>
    <row r="69" spans="17:18" ht="12.75">
      <c r="Q69" s="175"/>
      <c r="R69" s="77"/>
    </row>
    <row r="70" spans="17:18" ht="12.75">
      <c r="Q70" s="175"/>
      <c r="R70" s="77"/>
    </row>
    <row r="71" spans="17:18" ht="12.75">
      <c r="Q71" s="175"/>
      <c r="R71" s="77"/>
    </row>
    <row r="72" spans="17:18" ht="12.75">
      <c r="Q72" s="175"/>
      <c r="R72" s="77"/>
    </row>
    <row r="73" spans="17:18" ht="12.75">
      <c r="Q73" s="175"/>
      <c r="R73" s="77"/>
    </row>
    <row r="74" spans="17:18" ht="12.75">
      <c r="Q74" s="175"/>
      <c r="R74" s="77"/>
    </row>
    <row r="75" spans="17:18" ht="12.75">
      <c r="Q75" s="175"/>
      <c r="R75" s="77"/>
    </row>
    <row r="76" spans="17:18" ht="12.75">
      <c r="Q76" s="175"/>
      <c r="R76" s="77"/>
    </row>
    <row r="77" spans="17:18" ht="12.75">
      <c r="Q77" s="175"/>
      <c r="R77" s="77"/>
    </row>
    <row r="78" spans="17:18" ht="12.75">
      <c r="Q78" s="175"/>
      <c r="R78" s="77"/>
    </row>
    <row r="79" spans="17:18" ht="12.75">
      <c r="Q79" s="175"/>
      <c r="R79" s="77"/>
    </row>
    <row r="80" spans="17:18" ht="12.75">
      <c r="Q80" s="175"/>
      <c r="R80" s="77"/>
    </row>
    <row r="81" spans="17:18" ht="12.75">
      <c r="Q81" s="175"/>
      <c r="R81" s="77"/>
    </row>
    <row r="82" spans="17:18" ht="12.75">
      <c r="Q82" s="175"/>
      <c r="R82" s="77"/>
    </row>
    <row r="83" spans="17:18" ht="12.75">
      <c r="Q83" s="175"/>
      <c r="R83" s="77"/>
    </row>
    <row r="84" spans="17:18" ht="12.75">
      <c r="Q84" s="175"/>
      <c r="R84" s="77"/>
    </row>
    <row r="85" spans="17:18" ht="12.75">
      <c r="Q85" s="175"/>
      <c r="R85" s="77"/>
    </row>
    <row r="86" spans="17:18" ht="12.75">
      <c r="Q86" s="175"/>
      <c r="R86" s="77"/>
    </row>
    <row r="87" spans="17:18" ht="12.75">
      <c r="Q87" s="175"/>
      <c r="R87" s="77"/>
    </row>
    <row r="88" spans="17:18" ht="12.75">
      <c r="Q88" s="175"/>
      <c r="R88" s="77"/>
    </row>
    <row r="89" spans="17:18" ht="12.75">
      <c r="Q89" s="175"/>
      <c r="R89" s="77"/>
    </row>
  </sheetData>
  <sheetProtection/>
  <mergeCells count="27">
    <mergeCell ref="G6:M6"/>
    <mergeCell ref="N6:N7"/>
    <mergeCell ref="O6:O7"/>
    <mergeCell ref="P6:P7"/>
    <mergeCell ref="A45:D45"/>
    <mergeCell ref="G45:M45"/>
    <mergeCell ref="N45:O45"/>
    <mergeCell ref="D4:E4"/>
    <mergeCell ref="K4:L4"/>
    <mergeCell ref="M4:O4"/>
    <mergeCell ref="N5:O5"/>
    <mergeCell ref="A6:A7"/>
    <mergeCell ref="B6:B7"/>
    <mergeCell ref="C6:C7"/>
    <mergeCell ref="D6:D7"/>
    <mergeCell ref="E6:E7"/>
    <mergeCell ref="F6:F7"/>
    <mergeCell ref="F4:J4"/>
    <mergeCell ref="A1:P1"/>
    <mergeCell ref="A2:P2"/>
    <mergeCell ref="A3:C3"/>
    <mergeCell ref="D3:E3"/>
    <mergeCell ref="K3:L3"/>
    <mergeCell ref="M3:P3"/>
    <mergeCell ref="F3:G3"/>
    <mergeCell ref="H3:J3"/>
    <mergeCell ref="A4:C4"/>
  </mergeCells>
  <conditionalFormatting sqref="N8:N44">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theme="9" tint="-0.4999699890613556"/>
  </sheetPr>
  <dimension ref="A1:AG50"/>
  <sheetViews>
    <sheetView view="pageBreakPreview" zoomScale="40" zoomScaleNormal="50" zoomScaleSheetLayoutView="40" workbookViewId="0" topLeftCell="A1">
      <selection activeCell="T10" sqref="T10"/>
    </sheetView>
  </sheetViews>
  <sheetFormatPr defaultColWidth="9.140625" defaultRowHeight="12.75"/>
  <cols>
    <col min="1" max="1" width="10.140625" style="23" customWidth="1"/>
    <col min="2" max="2" width="20.00390625" style="23" hidden="1" customWidth="1"/>
    <col min="3" max="3" width="12.28125" style="23" customWidth="1"/>
    <col min="4" max="4" width="20.8515625" style="53" customWidth="1"/>
    <col min="5" max="5" width="34.57421875" style="23" customWidth="1"/>
    <col min="6" max="6" width="58.421875" style="23" customWidth="1"/>
    <col min="7" max="24" width="12.28125" style="52" customWidth="1"/>
    <col min="25" max="25" width="14.8515625" style="54" customWidth="1"/>
    <col min="26" max="26" width="14.140625" style="55" customWidth="1"/>
    <col min="27" max="27" width="17.00390625" style="23" customWidth="1"/>
    <col min="28" max="31" width="9.140625" style="52" customWidth="1"/>
    <col min="32" max="32" width="8.421875" style="172" bestFit="1" customWidth="1"/>
    <col min="33" max="33" width="7.7109375" style="170" bestFit="1" customWidth="1"/>
    <col min="34" max="16384" width="9.140625" style="52" customWidth="1"/>
  </cols>
  <sheetData>
    <row r="1" spans="1:33" s="10" customFormat="1" ht="69.75" customHeight="1">
      <c r="A1" s="491" t="s">
        <v>701</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F1" s="172"/>
      <c r="AG1" s="170"/>
    </row>
    <row r="2" spans="1:33" s="10" customFormat="1" ht="36.75" customHeight="1">
      <c r="A2" s="492" t="s">
        <v>648</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F2" s="172"/>
      <c r="AG2" s="170"/>
    </row>
    <row r="3" spans="1:33" s="64" customFormat="1" ht="23.25" customHeight="1">
      <c r="A3" s="493" t="s">
        <v>96</v>
      </c>
      <c r="B3" s="493"/>
      <c r="C3" s="493"/>
      <c r="D3" s="493"/>
      <c r="E3" s="494" t="s">
        <v>191</v>
      </c>
      <c r="F3" s="494"/>
      <c r="G3" s="62"/>
      <c r="H3" s="62"/>
      <c r="I3" s="501" t="s">
        <v>793</v>
      </c>
      <c r="J3" s="501"/>
      <c r="K3" s="501"/>
      <c r="L3" s="500" t="s">
        <v>669</v>
      </c>
      <c r="M3" s="500"/>
      <c r="N3" s="500"/>
      <c r="O3" s="500"/>
      <c r="P3" s="497"/>
      <c r="Q3" s="497"/>
      <c r="R3" s="497"/>
      <c r="S3" s="62"/>
      <c r="T3" s="63"/>
      <c r="U3" s="495" t="s">
        <v>436</v>
      </c>
      <c r="V3" s="495"/>
      <c r="W3" s="496">
        <v>170</v>
      </c>
      <c r="X3" s="496"/>
      <c r="Y3" s="496"/>
      <c r="Z3" s="496"/>
      <c r="AA3" s="496"/>
      <c r="AF3" s="172"/>
      <c r="AG3" s="170"/>
    </row>
    <row r="4" spans="1:33" s="64" customFormat="1" ht="23.25" customHeight="1">
      <c r="A4" s="498" t="s">
        <v>98</v>
      </c>
      <c r="B4" s="498"/>
      <c r="C4" s="498"/>
      <c r="D4" s="498"/>
      <c r="E4" s="499" t="s">
        <v>677</v>
      </c>
      <c r="F4" s="499"/>
      <c r="G4" s="65"/>
      <c r="H4" s="65"/>
      <c r="I4" s="65"/>
      <c r="J4" s="65"/>
      <c r="K4" s="65"/>
      <c r="L4" s="65"/>
      <c r="M4" s="65"/>
      <c r="N4" s="65"/>
      <c r="O4" s="65"/>
      <c r="P4" s="65"/>
      <c r="Q4" s="65"/>
      <c r="R4" s="65"/>
      <c r="S4" s="65"/>
      <c r="T4" s="65"/>
      <c r="U4" s="503" t="s">
        <v>94</v>
      </c>
      <c r="V4" s="503"/>
      <c r="W4" s="508" t="s">
        <v>791</v>
      </c>
      <c r="X4" s="508"/>
      <c r="Y4" s="508"/>
      <c r="Z4" s="508"/>
      <c r="AA4" s="508"/>
      <c r="AF4" s="172"/>
      <c r="AG4" s="170"/>
    </row>
    <row r="5" spans="1:33"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502">
        <v>41805.75749351852</v>
      </c>
      <c r="Z5" s="502"/>
      <c r="AA5" s="502"/>
      <c r="AF5" s="172"/>
      <c r="AG5" s="170"/>
    </row>
    <row r="6" spans="1:27" ht="22.5" customHeight="1">
      <c r="A6" s="489" t="s">
        <v>5</v>
      </c>
      <c r="B6" s="507"/>
      <c r="C6" s="489" t="s">
        <v>81</v>
      </c>
      <c r="D6" s="489" t="s">
        <v>18</v>
      </c>
      <c r="E6" s="489" t="s">
        <v>6</v>
      </c>
      <c r="F6" s="489" t="s">
        <v>315</v>
      </c>
      <c r="G6" s="505" t="s">
        <v>19</v>
      </c>
      <c r="H6" s="505"/>
      <c r="I6" s="505"/>
      <c r="J6" s="505"/>
      <c r="K6" s="505"/>
      <c r="L6" s="505"/>
      <c r="M6" s="505"/>
      <c r="N6" s="505"/>
      <c r="O6" s="505"/>
      <c r="P6" s="505"/>
      <c r="Q6" s="505"/>
      <c r="R6" s="505"/>
      <c r="S6" s="505"/>
      <c r="T6" s="505"/>
      <c r="U6" s="505"/>
      <c r="V6" s="505"/>
      <c r="W6" s="505"/>
      <c r="X6" s="505"/>
      <c r="Y6" s="506" t="s">
        <v>7</v>
      </c>
      <c r="Z6" s="504" t="s">
        <v>114</v>
      </c>
      <c r="AA6" s="489" t="s">
        <v>8</v>
      </c>
    </row>
    <row r="7" spans="1:27" ht="54.75" customHeight="1">
      <c r="A7" s="490"/>
      <c r="B7" s="507"/>
      <c r="C7" s="490"/>
      <c r="D7" s="490"/>
      <c r="E7" s="490"/>
      <c r="F7" s="490"/>
      <c r="G7" s="262">
        <v>150</v>
      </c>
      <c r="H7" s="262">
        <v>155</v>
      </c>
      <c r="I7" s="262">
        <v>160</v>
      </c>
      <c r="J7" s="262">
        <v>165</v>
      </c>
      <c r="K7" s="262">
        <v>170</v>
      </c>
      <c r="L7" s="262">
        <v>173</v>
      </c>
      <c r="M7" s="262">
        <v>176</v>
      </c>
      <c r="N7" s="262">
        <v>179</v>
      </c>
      <c r="O7" s="262">
        <v>182</v>
      </c>
      <c r="P7" s="262">
        <v>185</v>
      </c>
      <c r="Q7" s="262">
        <v>188</v>
      </c>
      <c r="R7" s="262">
        <v>191</v>
      </c>
      <c r="S7" s="262">
        <v>194</v>
      </c>
      <c r="T7" s="262">
        <v>197</v>
      </c>
      <c r="U7" s="262">
        <v>200</v>
      </c>
      <c r="V7" s="262">
        <v>203</v>
      </c>
      <c r="W7" s="262">
        <v>206</v>
      </c>
      <c r="X7" s="262">
        <v>209</v>
      </c>
      <c r="Y7" s="506"/>
      <c r="Z7" s="504"/>
      <c r="AA7" s="490"/>
    </row>
    <row r="8" spans="1:33" s="18" customFormat="1" ht="54" customHeight="1">
      <c r="A8" s="198">
        <v>1</v>
      </c>
      <c r="B8" s="135" t="s">
        <v>407</v>
      </c>
      <c r="C8" s="199" t="s">
        <v>875</v>
      </c>
      <c r="D8" s="200" t="s">
        <v>875</v>
      </c>
      <c r="E8" s="201" t="s">
        <v>875</v>
      </c>
      <c r="F8" s="201" t="s">
        <v>875</v>
      </c>
      <c r="G8" s="190"/>
      <c r="H8" s="191"/>
      <c r="I8" s="190"/>
      <c r="J8" s="192"/>
      <c r="K8" s="190"/>
      <c r="L8" s="192"/>
      <c r="M8" s="190"/>
      <c r="N8" s="192"/>
      <c r="O8" s="190"/>
      <c r="P8" s="192"/>
      <c r="Q8" s="190"/>
      <c r="R8" s="192"/>
      <c r="S8" s="190"/>
      <c r="T8" s="192"/>
      <c r="U8" s="190"/>
      <c r="V8" s="192"/>
      <c r="W8" s="190"/>
      <c r="X8" s="192"/>
      <c r="Y8" s="153"/>
      <c r="Z8" s="185"/>
      <c r="AA8" s="67"/>
      <c r="AF8" s="172"/>
      <c r="AG8" s="170"/>
    </row>
    <row r="9" spans="1:33" s="18" customFormat="1" ht="54" customHeight="1">
      <c r="A9" s="198" t="s">
        <v>692</v>
      </c>
      <c r="B9" s="135" t="s">
        <v>408</v>
      </c>
      <c r="C9" s="199" t="s">
        <v>875</v>
      </c>
      <c r="D9" s="200" t="s">
        <v>875</v>
      </c>
      <c r="E9" s="201" t="s">
        <v>875</v>
      </c>
      <c r="F9" s="201" t="s">
        <v>875</v>
      </c>
      <c r="G9" s="190"/>
      <c r="H9" s="191"/>
      <c r="I9" s="190"/>
      <c r="J9" s="192"/>
      <c r="K9" s="190"/>
      <c r="L9" s="192"/>
      <c r="M9" s="190"/>
      <c r="N9" s="192"/>
      <c r="O9" s="190"/>
      <c r="P9" s="192"/>
      <c r="Q9" s="190"/>
      <c r="R9" s="192"/>
      <c r="S9" s="190"/>
      <c r="T9" s="192"/>
      <c r="U9" s="190"/>
      <c r="V9" s="192"/>
      <c r="W9" s="190"/>
      <c r="X9" s="192"/>
      <c r="Y9" s="153"/>
      <c r="Z9" s="185"/>
      <c r="AA9" s="67"/>
      <c r="AF9" s="172"/>
      <c r="AG9" s="170"/>
    </row>
    <row r="10" spans="1:33" s="18" customFormat="1" ht="54" customHeight="1">
      <c r="A10" s="198"/>
      <c r="B10" s="135" t="s">
        <v>409</v>
      </c>
      <c r="C10" s="199" t="s">
        <v>875</v>
      </c>
      <c r="D10" s="200" t="s">
        <v>875</v>
      </c>
      <c r="E10" s="201" t="s">
        <v>875</v>
      </c>
      <c r="F10" s="201" t="s">
        <v>875</v>
      </c>
      <c r="G10" s="190"/>
      <c r="H10" s="191"/>
      <c r="I10" s="190"/>
      <c r="J10" s="192"/>
      <c r="K10" s="190"/>
      <c r="L10" s="192"/>
      <c r="M10" s="190"/>
      <c r="N10" s="192"/>
      <c r="O10" s="190"/>
      <c r="P10" s="192"/>
      <c r="Q10" s="190"/>
      <c r="R10" s="192"/>
      <c r="S10" s="190"/>
      <c r="T10" s="192"/>
      <c r="U10" s="194"/>
      <c r="V10" s="193"/>
      <c r="W10" s="194"/>
      <c r="X10" s="193"/>
      <c r="Y10" s="153"/>
      <c r="Z10" s="185"/>
      <c r="AA10" s="67"/>
      <c r="AC10" s="223"/>
      <c r="AF10" s="172"/>
      <c r="AG10" s="170"/>
    </row>
    <row r="11" spans="1:33" s="18" customFormat="1" ht="54" customHeight="1">
      <c r="A11" s="198"/>
      <c r="B11" s="135" t="s">
        <v>410</v>
      </c>
      <c r="C11" s="199" t="s">
        <v>875</v>
      </c>
      <c r="D11" s="200" t="s">
        <v>875</v>
      </c>
      <c r="E11" s="201" t="s">
        <v>875</v>
      </c>
      <c r="F11" s="201" t="s">
        <v>875</v>
      </c>
      <c r="G11" s="190"/>
      <c r="H11" s="191"/>
      <c r="I11" s="190"/>
      <c r="J11" s="192"/>
      <c r="K11" s="190"/>
      <c r="L11" s="192"/>
      <c r="M11" s="190"/>
      <c r="N11" s="192"/>
      <c r="O11" s="190"/>
      <c r="P11" s="192"/>
      <c r="Q11" s="190"/>
      <c r="R11" s="192"/>
      <c r="S11" s="190"/>
      <c r="T11" s="192"/>
      <c r="U11" s="190"/>
      <c r="V11" s="192"/>
      <c r="W11" s="190"/>
      <c r="X11" s="192"/>
      <c r="Y11" s="153"/>
      <c r="Z11" s="185"/>
      <c r="AA11" s="67"/>
      <c r="AF11" s="172"/>
      <c r="AG11" s="170"/>
    </row>
    <row r="12" spans="1:33" s="18" customFormat="1" ht="54" customHeight="1">
      <c r="A12" s="198"/>
      <c r="B12" s="135" t="s">
        <v>411</v>
      </c>
      <c r="C12" s="199" t="s">
        <v>875</v>
      </c>
      <c r="D12" s="200" t="s">
        <v>875</v>
      </c>
      <c r="E12" s="201" t="s">
        <v>875</v>
      </c>
      <c r="F12" s="201" t="s">
        <v>875</v>
      </c>
      <c r="G12" s="190"/>
      <c r="H12" s="191"/>
      <c r="I12" s="190"/>
      <c r="J12" s="192"/>
      <c r="K12" s="190"/>
      <c r="L12" s="192"/>
      <c r="M12" s="190"/>
      <c r="N12" s="192"/>
      <c r="O12" s="190"/>
      <c r="P12" s="192"/>
      <c r="Q12" s="190"/>
      <c r="R12" s="192"/>
      <c r="S12" s="190"/>
      <c r="T12" s="192"/>
      <c r="U12" s="194"/>
      <c r="V12" s="193"/>
      <c r="W12" s="194"/>
      <c r="X12" s="193"/>
      <c r="Y12" s="153"/>
      <c r="Z12" s="185"/>
      <c r="AA12" s="67"/>
      <c r="AF12" s="172"/>
      <c r="AG12" s="170"/>
    </row>
    <row r="13" spans="1:33" s="18" customFormat="1" ht="54" customHeight="1">
      <c r="A13" s="198"/>
      <c r="B13" s="135" t="s">
        <v>412</v>
      </c>
      <c r="C13" s="199" t="s">
        <v>875</v>
      </c>
      <c r="D13" s="200" t="s">
        <v>875</v>
      </c>
      <c r="E13" s="201" t="s">
        <v>875</v>
      </c>
      <c r="F13" s="201" t="s">
        <v>875</v>
      </c>
      <c r="G13" s="190"/>
      <c r="H13" s="191"/>
      <c r="I13" s="190"/>
      <c r="J13" s="192"/>
      <c r="K13" s="190"/>
      <c r="L13" s="192"/>
      <c r="M13" s="190"/>
      <c r="N13" s="192"/>
      <c r="O13" s="190"/>
      <c r="P13" s="192"/>
      <c r="Q13" s="190"/>
      <c r="R13" s="192"/>
      <c r="S13" s="190"/>
      <c r="T13" s="192"/>
      <c r="U13" s="194"/>
      <c r="V13" s="193"/>
      <c r="W13" s="194"/>
      <c r="X13" s="193"/>
      <c r="Y13" s="153"/>
      <c r="Z13" s="185"/>
      <c r="AA13" s="67"/>
      <c r="AF13" s="172"/>
      <c r="AG13" s="170"/>
    </row>
    <row r="14" spans="1:33" s="18" customFormat="1" ht="54" customHeight="1">
      <c r="A14" s="198"/>
      <c r="B14" s="135" t="s">
        <v>413</v>
      </c>
      <c r="C14" s="199" t="s">
        <v>875</v>
      </c>
      <c r="D14" s="200" t="s">
        <v>875</v>
      </c>
      <c r="E14" s="201" t="s">
        <v>875</v>
      </c>
      <c r="F14" s="201" t="s">
        <v>875</v>
      </c>
      <c r="G14" s="190"/>
      <c r="H14" s="191"/>
      <c r="I14" s="190"/>
      <c r="J14" s="192"/>
      <c r="K14" s="190"/>
      <c r="L14" s="192"/>
      <c r="M14" s="190"/>
      <c r="N14" s="192"/>
      <c r="O14" s="190"/>
      <c r="P14" s="192"/>
      <c r="Q14" s="190"/>
      <c r="R14" s="192"/>
      <c r="S14" s="190"/>
      <c r="T14" s="192"/>
      <c r="U14" s="194"/>
      <c r="V14" s="193"/>
      <c r="W14" s="194"/>
      <c r="X14" s="193"/>
      <c r="Y14" s="153"/>
      <c r="Z14" s="185"/>
      <c r="AA14" s="67"/>
      <c r="AF14" s="172"/>
      <c r="AG14" s="170"/>
    </row>
    <row r="15" spans="1:33" s="18" customFormat="1" ht="54" customHeight="1">
      <c r="A15" s="198"/>
      <c r="B15" s="135" t="s">
        <v>414</v>
      </c>
      <c r="C15" s="199" t="s">
        <v>875</v>
      </c>
      <c r="D15" s="200" t="s">
        <v>875</v>
      </c>
      <c r="E15" s="201" t="s">
        <v>875</v>
      </c>
      <c r="F15" s="201" t="s">
        <v>875</v>
      </c>
      <c r="G15" s="190"/>
      <c r="H15" s="191"/>
      <c r="I15" s="190"/>
      <c r="J15" s="192"/>
      <c r="K15" s="190"/>
      <c r="L15" s="192"/>
      <c r="M15" s="190"/>
      <c r="N15" s="192"/>
      <c r="O15" s="190"/>
      <c r="P15" s="192"/>
      <c r="Q15" s="190"/>
      <c r="R15" s="192"/>
      <c r="S15" s="190"/>
      <c r="T15" s="192"/>
      <c r="U15" s="194"/>
      <c r="V15" s="193"/>
      <c r="W15" s="194"/>
      <c r="X15" s="193"/>
      <c r="Y15" s="153"/>
      <c r="Z15" s="185"/>
      <c r="AA15" s="67"/>
      <c r="AF15" s="172"/>
      <c r="AG15" s="170"/>
    </row>
    <row r="16" spans="1:33" s="18" customFormat="1" ht="54" customHeight="1">
      <c r="A16" s="198"/>
      <c r="B16" s="135" t="s">
        <v>415</v>
      </c>
      <c r="C16" s="199" t="s">
        <v>875</v>
      </c>
      <c r="D16" s="200" t="s">
        <v>875</v>
      </c>
      <c r="E16" s="201" t="s">
        <v>875</v>
      </c>
      <c r="F16" s="201" t="s">
        <v>875</v>
      </c>
      <c r="G16" s="190"/>
      <c r="H16" s="191"/>
      <c r="I16" s="190"/>
      <c r="J16" s="192"/>
      <c r="K16" s="190"/>
      <c r="L16" s="192"/>
      <c r="M16" s="190"/>
      <c r="N16" s="192"/>
      <c r="O16" s="190"/>
      <c r="P16" s="192"/>
      <c r="Q16" s="190"/>
      <c r="R16" s="192"/>
      <c r="S16" s="190"/>
      <c r="T16" s="192"/>
      <c r="U16" s="194"/>
      <c r="V16" s="193"/>
      <c r="W16" s="194"/>
      <c r="X16" s="193"/>
      <c r="Y16" s="153"/>
      <c r="Z16" s="185"/>
      <c r="AA16" s="67"/>
      <c r="AF16" s="172"/>
      <c r="AG16" s="170"/>
    </row>
    <row r="17" spans="1:33" s="18" customFormat="1" ht="54" customHeight="1">
      <c r="A17" s="198"/>
      <c r="B17" s="135" t="s">
        <v>416</v>
      </c>
      <c r="C17" s="199" t="s">
        <v>875</v>
      </c>
      <c r="D17" s="200" t="s">
        <v>875</v>
      </c>
      <c r="E17" s="201" t="s">
        <v>875</v>
      </c>
      <c r="F17" s="201" t="s">
        <v>875</v>
      </c>
      <c r="G17" s="190"/>
      <c r="H17" s="191"/>
      <c r="I17" s="190"/>
      <c r="J17" s="192"/>
      <c r="K17" s="190"/>
      <c r="L17" s="192"/>
      <c r="M17" s="190"/>
      <c r="N17" s="192"/>
      <c r="O17" s="190"/>
      <c r="P17" s="192"/>
      <c r="Q17" s="190"/>
      <c r="R17" s="192"/>
      <c r="S17" s="190"/>
      <c r="T17" s="192"/>
      <c r="U17" s="194"/>
      <c r="V17" s="193"/>
      <c r="W17" s="194"/>
      <c r="X17" s="193"/>
      <c r="Y17" s="153"/>
      <c r="Z17" s="185"/>
      <c r="AA17" s="67"/>
      <c r="AF17" s="172"/>
      <c r="AG17" s="170"/>
    </row>
    <row r="18" spans="1:33" s="18" customFormat="1" ht="54" customHeight="1">
      <c r="A18" s="198"/>
      <c r="B18" s="135" t="s">
        <v>417</v>
      </c>
      <c r="C18" s="199" t="s">
        <v>875</v>
      </c>
      <c r="D18" s="200" t="s">
        <v>875</v>
      </c>
      <c r="E18" s="201" t="s">
        <v>875</v>
      </c>
      <c r="F18" s="201" t="s">
        <v>875</v>
      </c>
      <c r="G18" s="190"/>
      <c r="H18" s="191"/>
      <c r="I18" s="190"/>
      <c r="J18" s="192"/>
      <c r="K18" s="190"/>
      <c r="L18" s="192"/>
      <c r="M18" s="190"/>
      <c r="N18" s="192"/>
      <c r="O18" s="190"/>
      <c r="P18" s="192"/>
      <c r="Q18" s="190"/>
      <c r="R18" s="192"/>
      <c r="S18" s="190"/>
      <c r="T18" s="192"/>
      <c r="U18" s="194"/>
      <c r="V18" s="193"/>
      <c r="W18" s="194"/>
      <c r="X18" s="193"/>
      <c r="Y18" s="153"/>
      <c r="Z18" s="185"/>
      <c r="AA18" s="67"/>
      <c r="AF18" s="172"/>
      <c r="AG18" s="170"/>
    </row>
    <row r="19" spans="1:33" s="18" customFormat="1" ht="54" customHeight="1">
      <c r="A19" s="198"/>
      <c r="B19" s="135" t="s">
        <v>418</v>
      </c>
      <c r="C19" s="199" t="s">
        <v>875</v>
      </c>
      <c r="D19" s="200" t="s">
        <v>875</v>
      </c>
      <c r="E19" s="201" t="s">
        <v>875</v>
      </c>
      <c r="F19" s="201" t="s">
        <v>875</v>
      </c>
      <c r="G19" s="190"/>
      <c r="H19" s="191"/>
      <c r="I19" s="190"/>
      <c r="J19" s="192"/>
      <c r="K19" s="190"/>
      <c r="L19" s="192"/>
      <c r="M19" s="190"/>
      <c r="N19" s="192"/>
      <c r="O19" s="190"/>
      <c r="P19" s="192"/>
      <c r="Q19" s="190"/>
      <c r="R19" s="192"/>
      <c r="S19" s="190"/>
      <c r="T19" s="192"/>
      <c r="U19" s="194"/>
      <c r="V19" s="193"/>
      <c r="W19" s="194"/>
      <c r="X19" s="193"/>
      <c r="Y19" s="153"/>
      <c r="Z19" s="185"/>
      <c r="AA19" s="67"/>
      <c r="AF19" s="172"/>
      <c r="AG19" s="170"/>
    </row>
    <row r="20" spans="1:33" s="18" customFormat="1" ht="54" customHeight="1">
      <c r="A20" s="198"/>
      <c r="B20" s="135" t="s">
        <v>419</v>
      </c>
      <c r="C20" s="199" t="s">
        <v>875</v>
      </c>
      <c r="D20" s="200" t="s">
        <v>875</v>
      </c>
      <c r="E20" s="201" t="s">
        <v>875</v>
      </c>
      <c r="F20" s="201" t="s">
        <v>875</v>
      </c>
      <c r="G20" s="190"/>
      <c r="H20" s="191"/>
      <c r="I20" s="190"/>
      <c r="J20" s="192"/>
      <c r="K20" s="190"/>
      <c r="L20" s="192"/>
      <c r="M20" s="190"/>
      <c r="N20" s="192"/>
      <c r="O20" s="190"/>
      <c r="P20" s="192"/>
      <c r="Q20" s="190"/>
      <c r="R20" s="192"/>
      <c r="S20" s="190"/>
      <c r="T20" s="192"/>
      <c r="U20" s="194"/>
      <c r="V20" s="193"/>
      <c r="W20" s="194"/>
      <c r="X20" s="193"/>
      <c r="Y20" s="153"/>
      <c r="Z20" s="185"/>
      <c r="AA20" s="67"/>
      <c r="AF20" s="172"/>
      <c r="AG20" s="170"/>
    </row>
    <row r="21" spans="1:33" s="18" customFormat="1" ht="54" customHeight="1">
      <c r="A21" s="198"/>
      <c r="B21" s="135" t="s">
        <v>420</v>
      </c>
      <c r="C21" s="199" t="s">
        <v>875</v>
      </c>
      <c r="D21" s="200" t="s">
        <v>875</v>
      </c>
      <c r="E21" s="201" t="s">
        <v>875</v>
      </c>
      <c r="F21" s="201" t="s">
        <v>875</v>
      </c>
      <c r="G21" s="190"/>
      <c r="H21" s="191"/>
      <c r="I21" s="190"/>
      <c r="J21" s="192"/>
      <c r="K21" s="190"/>
      <c r="L21" s="192"/>
      <c r="M21" s="190"/>
      <c r="N21" s="192"/>
      <c r="O21" s="190"/>
      <c r="P21" s="192"/>
      <c r="Q21" s="190"/>
      <c r="R21" s="192"/>
      <c r="S21" s="190"/>
      <c r="T21" s="192"/>
      <c r="U21" s="194"/>
      <c r="V21" s="193"/>
      <c r="W21" s="194"/>
      <c r="X21" s="193"/>
      <c r="Y21" s="153"/>
      <c r="Z21" s="185"/>
      <c r="AA21" s="67"/>
      <c r="AF21" s="172"/>
      <c r="AG21" s="170"/>
    </row>
    <row r="22" spans="1:33" s="18" customFormat="1" ht="54" customHeight="1">
      <c r="A22" s="198"/>
      <c r="B22" s="135" t="s">
        <v>421</v>
      </c>
      <c r="C22" s="199" t="s">
        <v>875</v>
      </c>
      <c r="D22" s="200" t="s">
        <v>875</v>
      </c>
      <c r="E22" s="201" t="s">
        <v>875</v>
      </c>
      <c r="F22" s="201" t="s">
        <v>875</v>
      </c>
      <c r="G22" s="190"/>
      <c r="H22" s="191"/>
      <c r="I22" s="190"/>
      <c r="J22" s="192"/>
      <c r="K22" s="190"/>
      <c r="L22" s="192"/>
      <c r="M22" s="190"/>
      <c r="N22" s="192"/>
      <c r="O22" s="190"/>
      <c r="P22" s="192"/>
      <c r="Q22" s="190"/>
      <c r="R22" s="192"/>
      <c r="S22" s="190"/>
      <c r="T22" s="192"/>
      <c r="U22" s="194"/>
      <c r="V22" s="193"/>
      <c r="W22" s="194"/>
      <c r="X22" s="193"/>
      <c r="Y22" s="153"/>
      <c r="Z22" s="185"/>
      <c r="AA22" s="67"/>
      <c r="AF22" s="172"/>
      <c r="AG22" s="170"/>
    </row>
    <row r="23" spans="1:33" s="18" customFormat="1" ht="54" customHeight="1">
      <c r="A23" s="198"/>
      <c r="B23" s="135" t="s">
        <v>422</v>
      </c>
      <c r="C23" s="199" t="s">
        <v>875</v>
      </c>
      <c r="D23" s="200" t="s">
        <v>875</v>
      </c>
      <c r="E23" s="201" t="s">
        <v>875</v>
      </c>
      <c r="F23" s="201" t="s">
        <v>875</v>
      </c>
      <c r="G23" s="190"/>
      <c r="H23" s="191"/>
      <c r="I23" s="190"/>
      <c r="J23" s="192"/>
      <c r="K23" s="190"/>
      <c r="L23" s="192"/>
      <c r="M23" s="190"/>
      <c r="N23" s="192"/>
      <c r="O23" s="190"/>
      <c r="P23" s="192"/>
      <c r="Q23" s="190"/>
      <c r="R23" s="192"/>
      <c r="S23" s="190"/>
      <c r="T23" s="192"/>
      <c r="U23" s="194"/>
      <c r="V23" s="193"/>
      <c r="W23" s="194"/>
      <c r="X23" s="193"/>
      <c r="Y23" s="153"/>
      <c r="Z23" s="185"/>
      <c r="AA23" s="67"/>
      <c r="AF23" s="172"/>
      <c r="AG23" s="170"/>
    </row>
    <row r="24" spans="1:33" s="18" customFormat="1" ht="54" customHeight="1">
      <c r="A24" s="198"/>
      <c r="B24" s="135" t="s">
        <v>423</v>
      </c>
      <c r="C24" s="199" t="s">
        <v>875</v>
      </c>
      <c r="D24" s="200" t="s">
        <v>875</v>
      </c>
      <c r="E24" s="201" t="s">
        <v>875</v>
      </c>
      <c r="F24" s="201" t="s">
        <v>875</v>
      </c>
      <c r="G24" s="190"/>
      <c r="H24" s="191"/>
      <c r="I24" s="190"/>
      <c r="J24" s="192"/>
      <c r="K24" s="190"/>
      <c r="L24" s="192"/>
      <c r="M24" s="190"/>
      <c r="N24" s="192"/>
      <c r="O24" s="190"/>
      <c r="P24" s="192"/>
      <c r="Q24" s="190"/>
      <c r="R24" s="192"/>
      <c r="S24" s="190"/>
      <c r="T24" s="192"/>
      <c r="U24" s="194"/>
      <c r="V24" s="193"/>
      <c r="W24" s="194"/>
      <c r="X24" s="193"/>
      <c r="Y24" s="153"/>
      <c r="Z24" s="185"/>
      <c r="AA24" s="67"/>
      <c r="AF24" s="172"/>
      <c r="AG24" s="170"/>
    </row>
    <row r="25" spans="1:33" s="18" customFormat="1" ht="54" customHeight="1">
      <c r="A25" s="198"/>
      <c r="B25" s="135" t="s">
        <v>424</v>
      </c>
      <c r="C25" s="199" t="s">
        <v>875</v>
      </c>
      <c r="D25" s="200" t="s">
        <v>875</v>
      </c>
      <c r="E25" s="201" t="s">
        <v>875</v>
      </c>
      <c r="F25" s="201" t="s">
        <v>875</v>
      </c>
      <c r="G25" s="190"/>
      <c r="H25" s="191"/>
      <c r="I25" s="190"/>
      <c r="J25" s="192"/>
      <c r="K25" s="190"/>
      <c r="L25" s="192"/>
      <c r="M25" s="190"/>
      <c r="N25" s="192"/>
      <c r="O25" s="190"/>
      <c r="P25" s="192"/>
      <c r="Q25" s="190"/>
      <c r="R25" s="192"/>
      <c r="S25" s="190"/>
      <c r="T25" s="192"/>
      <c r="U25" s="194"/>
      <c r="V25" s="193"/>
      <c r="W25" s="194"/>
      <c r="X25" s="193"/>
      <c r="Y25" s="153"/>
      <c r="Z25" s="185"/>
      <c r="AA25" s="67"/>
      <c r="AF25" s="172"/>
      <c r="AG25" s="170"/>
    </row>
    <row r="26" spans="1:33" s="18" customFormat="1" ht="54" customHeight="1">
      <c r="A26" s="198"/>
      <c r="B26" s="135" t="s">
        <v>425</v>
      </c>
      <c r="C26" s="199" t="s">
        <v>875</v>
      </c>
      <c r="D26" s="200" t="s">
        <v>875</v>
      </c>
      <c r="E26" s="201" t="s">
        <v>875</v>
      </c>
      <c r="F26" s="201" t="s">
        <v>875</v>
      </c>
      <c r="G26" s="190"/>
      <c r="H26" s="191"/>
      <c r="I26" s="190"/>
      <c r="J26" s="192"/>
      <c r="K26" s="190"/>
      <c r="L26" s="192"/>
      <c r="M26" s="190"/>
      <c r="N26" s="192"/>
      <c r="O26" s="190"/>
      <c r="P26" s="192"/>
      <c r="Q26" s="190"/>
      <c r="R26" s="192"/>
      <c r="S26" s="190"/>
      <c r="T26" s="192"/>
      <c r="U26" s="194"/>
      <c r="V26" s="193"/>
      <c r="W26" s="194"/>
      <c r="X26" s="193"/>
      <c r="Y26" s="153"/>
      <c r="Z26" s="185"/>
      <c r="AA26" s="67"/>
      <c r="AF26" s="172"/>
      <c r="AG26" s="170"/>
    </row>
    <row r="27" spans="1:33" s="18" customFormat="1" ht="54" customHeight="1">
      <c r="A27" s="198"/>
      <c r="B27" s="135" t="s">
        <v>426</v>
      </c>
      <c r="C27" s="199" t="s">
        <v>875</v>
      </c>
      <c r="D27" s="200" t="s">
        <v>875</v>
      </c>
      <c r="E27" s="201" t="s">
        <v>875</v>
      </c>
      <c r="F27" s="201" t="s">
        <v>875</v>
      </c>
      <c r="G27" s="190"/>
      <c r="H27" s="191"/>
      <c r="I27" s="190"/>
      <c r="J27" s="192"/>
      <c r="K27" s="190"/>
      <c r="L27" s="192"/>
      <c r="M27" s="190"/>
      <c r="N27" s="192"/>
      <c r="O27" s="190"/>
      <c r="P27" s="192"/>
      <c r="Q27" s="190"/>
      <c r="R27" s="192"/>
      <c r="S27" s="190"/>
      <c r="T27" s="192"/>
      <c r="U27" s="194"/>
      <c r="V27" s="193"/>
      <c r="W27" s="194"/>
      <c r="X27" s="193"/>
      <c r="Y27" s="153"/>
      <c r="Z27" s="185"/>
      <c r="AA27" s="67"/>
      <c r="AF27" s="172"/>
      <c r="AG27" s="170"/>
    </row>
    <row r="28" spans="1:33" s="18" customFormat="1" ht="54" customHeight="1">
      <c r="A28" s="198"/>
      <c r="B28" s="135" t="s">
        <v>427</v>
      </c>
      <c r="C28" s="199" t="s">
        <v>875</v>
      </c>
      <c r="D28" s="200" t="s">
        <v>875</v>
      </c>
      <c r="E28" s="201" t="s">
        <v>875</v>
      </c>
      <c r="F28" s="201" t="s">
        <v>875</v>
      </c>
      <c r="G28" s="190"/>
      <c r="H28" s="191"/>
      <c r="I28" s="190"/>
      <c r="J28" s="192"/>
      <c r="K28" s="190"/>
      <c r="L28" s="192"/>
      <c r="M28" s="190"/>
      <c r="N28" s="192"/>
      <c r="O28" s="190"/>
      <c r="P28" s="192"/>
      <c r="Q28" s="190"/>
      <c r="R28" s="192"/>
      <c r="S28" s="190"/>
      <c r="T28" s="192"/>
      <c r="U28" s="194"/>
      <c r="V28" s="193"/>
      <c r="W28" s="194"/>
      <c r="X28" s="193"/>
      <c r="Y28" s="153"/>
      <c r="Z28" s="185"/>
      <c r="AA28" s="67"/>
      <c r="AF28" s="172"/>
      <c r="AG28" s="170"/>
    </row>
    <row r="29" spans="1:33" s="18" customFormat="1" ht="54" customHeight="1">
      <c r="A29" s="198"/>
      <c r="B29" s="135" t="s">
        <v>428</v>
      </c>
      <c r="C29" s="199" t="s">
        <v>875</v>
      </c>
      <c r="D29" s="200" t="s">
        <v>875</v>
      </c>
      <c r="E29" s="201" t="s">
        <v>875</v>
      </c>
      <c r="F29" s="201" t="s">
        <v>875</v>
      </c>
      <c r="G29" s="190"/>
      <c r="H29" s="191"/>
      <c r="I29" s="190"/>
      <c r="J29" s="192"/>
      <c r="K29" s="190"/>
      <c r="L29" s="192"/>
      <c r="M29" s="190"/>
      <c r="N29" s="192"/>
      <c r="O29" s="190"/>
      <c r="P29" s="192"/>
      <c r="Q29" s="190"/>
      <c r="R29" s="192"/>
      <c r="S29" s="190"/>
      <c r="T29" s="192"/>
      <c r="U29" s="194"/>
      <c r="V29" s="193"/>
      <c r="W29" s="194"/>
      <c r="X29" s="193"/>
      <c r="Y29" s="153"/>
      <c r="Z29" s="185"/>
      <c r="AA29" s="67"/>
      <c r="AF29" s="172"/>
      <c r="AG29" s="170"/>
    </row>
    <row r="30" spans="1:33" s="18" customFormat="1" ht="54" customHeight="1">
      <c r="A30" s="198"/>
      <c r="B30" s="135" t="s">
        <v>429</v>
      </c>
      <c r="C30" s="199" t="s">
        <v>875</v>
      </c>
      <c r="D30" s="200" t="s">
        <v>875</v>
      </c>
      <c r="E30" s="201" t="s">
        <v>875</v>
      </c>
      <c r="F30" s="201" t="s">
        <v>875</v>
      </c>
      <c r="G30" s="190"/>
      <c r="H30" s="191"/>
      <c r="I30" s="190"/>
      <c r="J30" s="192"/>
      <c r="K30" s="190"/>
      <c r="L30" s="192"/>
      <c r="M30" s="190"/>
      <c r="N30" s="192"/>
      <c r="O30" s="190"/>
      <c r="P30" s="192"/>
      <c r="Q30" s="190"/>
      <c r="R30" s="192"/>
      <c r="S30" s="190"/>
      <c r="T30" s="192"/>
      <c r="U30" s="194"/>
      <c r="V30" s="193"/>
      <c r="W30" s="194"/>
      <c r="X30" s="193"/>
      <c r="Y30" s="153"/>
      <c r="Z30" s="185"/>
      <c r="AA30" s="67"/>
      <c r="AF30" s="172"/>
      <c r="AG30" s="170"/>
    </row>
    <row r="31" spans="1:33" s="18" customFormat="1" ht="54" customHeight="1">
      <c r="A31" s="198"/>
      <c r="B31" s="135" t="s">
        <v>430</v>
      </c>
      <c r="C31" s="199" t="s">
        <v>875</v>
      </c>
      <c r="D31" s="200" t="s">
        <v>875</v>
      </c>
      <c r="E31" s="201" t="s">
        <v>875</v>
      </c>
      <c r="F31" s="201" t="s">
        <v>875</v>
      </c>
      <c r="G31" s="190"/>
      <c r="H31" s="191"/>
      <c r="I31" s="190"/>
      <c r="J31" s="192"/>
      <c r="K31" s="190"/>
      <c r="L31" s="192"/>
      <c r="M31" s="190"/>
      <c r="N31" s="192"/>
      <c r="O31" s="190"/>
      <c r="P31" s="192"/>
      <c r="Q31" s="190"/>
      <c r="R31" s="192"/>
      <c r="S31" s="190"/>
      <c r="T31" s="192"/>
      <c r="U31" s="194"/>
      <c r="V31" s="193"/>
      <c r="W31" s="194"/>
      <c r="X31" s="193"/>
      <c r="Y31" s="153"/>
      <c r="Z31" s="185"/>
      <c r="AA31" s="67"/>
      <c r="AF31" s="172"/>
      <c r="AG31" s="170"/>
    </row>
    <row r="32" spans="1:33" s="18" customFormat="1" ht="54" customHeight="1">
      <c r="A32" s="198"/>
      <c r="B32" s="135" t="s">
        <v>431</v>
      </c>
      <c r="C32" s="199" t="s">
        <v>875</v>
      </c>
      <c r="D32" s="200" t="s">
        <v>875</v>
      </c>
      <c r="E32" s="201" t="s">
        <v>875</v>
      </c>
      <c r="F32" s="201" t="s">
        <v>875</v>
      </c>
      <c r="G32" s="190"/>
      <c r="H32" s="191"/>
      <c r="I32" s="190"/>
      <c r="J32" s="192"/>
      <c r="K32" s="190"/>
      <c r="L32" s="192"/>
      <c r="M32" s="190"/>
      <c r="N32" s="192"/>
      <c r="O32" s="190"/>
      <c r="P32" s="192"/>
      <c r="Q32" s="190"/>
      <c r="R32" s="192"/>
      <c r="S32" s="190"/>
      <c r="T32" s="192"/>
      <c r="U32" s="194"/>
      <c r="V32" s="193"/>
      <c r="W32" s="194"/>
      <c r="X32" s="193"/>
      <c r="Y32" s="153"/>
      <c r="Z32" s="185"/>
      <c r="AA32" s="67"/>
      <c r="AF32" s="172"/>
      <c r="AG32" s="170"/>
    </row>
    <row r="33" spans="1:33" s="18" customFormat="1" ht="54" customHeight="1">
      <c r="A33" s="198"/>
      <c r="B33" s="135" t="s">
        <v>432</v>
      </c>
      <c r="C33" s="199" t="s">
        <v>875</v>
      </c>
      <c r="D33" s="200" t="s">
        <v>875</v>
      </c>
      <c r="E33" s="201" t="s">
        <v>875</v>
      </c>
      <c r="F33" s="201" t="s">
        <v>875</v>
      </c>
      <c r="G33" s="190"/>
      <c r="H33" s="191"/>
      <c r="I33" s="190"/>
      <c r="J33" s="192"/>
      <c r="K33" s="190"/>
      <c r="L33" s="192"/>
      <c r="M33" s="190"/>
      <c r="N33" s="192"/>
      <c r="O33" s="190"/>
      <c r="P33" s="192"/>
      <c r="Q33" s="190"/>
      <c r="R33" s="192"/>
      <c r="S33" s="190"/>
      <c r="T33" s="192"/>
      <c r="U33" s="194"/>
      <c r="V33" s="193"/>
      <c r="W33" s="194"/>
      <c r="X33" s="193"/>
      <c r="Y33" s="153"/>
      <c r="Z33" s="185"/>
      <c r="AA33" s="67"/>
      <c r="AF33" s="172"/>
      <c r="AG33" s="170"/>
    </row>
    <row r="34" ht="9" customHeight="1">
      <c r="E34" s="50"/>
    </row>
    <row r="46" spans="32:33" ht="20.25">
      <c r="AF46" s="171"/>
      <c r="AG46" s="169"/>
    </row>
    <row r="47" spans="32:33" ht="20.25">
      <c r="AF47" s="171"/>
      <c r="AG47" s="169"/>
    </row>
    <row r="48" spans="32:33" ht="20.25">
      <c r="AF48" s="171"/>
      <c r="AG48" s="169"/>
    </row>
    <row r="49" spans="32:33" ht="20.25">
      <c r="AF49" s="171"/>
      <c r="AG49" s="169"/>
    </row>
    <row r="50" spans="32:33" ht="20.25">
      <c r="AF50" s="171"/>
      <c r="AG50" s="169"/>
    </row>
  </sheetData>
  <sheetProtection/>
  <mergeCells count="24">
    <mergeCell ref="B6:B7"/>
    <mergeCell ref="C6:C7"/>
    <mergeCell ref="D6:D7"/>
    <mergeCell ref="E6:E7"/>
    <mergeCell ref="F6:F7"/>
    <mergeCell ref="W4:AA4"/>
    <mergeCell ref="L3:O3"/>
    <mergeCell ref="I3:K3"/>
    <mergeCell ref="Y5:AA5"/>
    <mergeCell ref="U4:V4"/>
    <mergeCell ref="Z6:Z7"/>
    <mergeCell ref="G6:X6"/>
    <mergeCell ref="Y6:Y7"/>
    <mergeCell ref="AA6:AA7"/>
    <mergeCell ref="A6:A7"/>
    <mergeCell ref="A1:AA1"/>
    <mergeCell ref="A2:AA2"/>
    <mergeCell ref="A3:D3"/>
    <mergeCell ref="E3:F3"/>
    <mergeCell ref="U3:V3"/>
    <mergeCell ref="W3:AA3"/>
    <mergeCell ref="P3:R3"/>
    <mergeCell ref="A4:D4"/>
    <mergeCell ref="E4:F4"/>
  </mergeCells>
  <conditionalFormatting sqref="Y8:Y33">
    <cfRule type="cellIs" priority="1" dxfId="0" operator="between" stopIfTrue="1">
      <formula>220</formula>
      <formula>226</formula>
    </cfRule>
    <cfRule type="cellIs" priority="2" dxfId="0"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1"/>
</worksheet>
</file>

<file path=xl/worksheets/sheet9.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T10" sqref="T10"/>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19.140625" style="49" customWidth="1"/>
    <col min="14" max="14" width="15.7109375" style="49" customWidth="1"/>
    <col min="15" max="15" width="9.57421875" style="20" customWidth="1"/>
    <col min="16" max="16" width="7.7109375" style="20" customWidth="1"/>
    <col min="17" max="17" width="5.7109375" style="20" customWidth="1"/>
    <col min="18" max="19" width="9.140625" style="20" customWidth="1"/>
    <col min="20" max="20" width="6.00390625" style="165" bestFit="1" customWidth="1"/>
    <col min="21" max="21" width="4.421875" style="166" bestFit="1" customWidth="1"/>
    <col min="22" max="16384" width="9.140625" style="20" customWidth="1"/>
  </cols>
  <sheetData>
    <row r="1" spans="1:21" s="10" customFormat="1" ht="53.25" customHeight="1">
      <c r="A1" s="477" t="s">
        <v>701</v>
      </c>
      <c r="B1" s="477"/>
      <c r="C1" s="477"/>
      <c r="D1" s="477"/>
      <c r="E1" s="477"/>
      <c r="F1" s="477"/>
      <c r="G1" s="477"/>
      <c r="H1" s="477"/>
      <c r="I1" s="477"/>
      <c r="J1" s="477"/>
      <c r="K1" s="477"/>
      <c r="L1" s="477"/>
      <c r="M1" s="477"/>
      <c r="N1" s="477"/>
      <c r="O1" s="477"/>
      <c r="P1" s="477"/>
      <c r="T1" s="164"/>
      <c r="U1" s="163"/>
    </row>
    <row r="2" spans="1:21" s="10" customFormat="1" ht="24.75" customHeight="1">
      <c r="A2" s="478" t="s">
        <v>648</v>
      </c>
      <c r="B2" s="478"/>
      <c r="C2" s="478"/>
      <c r="D2" s="478"/>
      <c r="E2" s="478"/>
      <c r="F2" s="478"/>
      <c r="G2" s="478"/>
      <c r="H2" s="478"/>
      <c r="I2" s="478"/>
      <c r="J2" s="478"/>
      <c r="K2" s="478"/>
      <c r="L2" s="478"/>
      <c r="M2" s="478"/>
      <c r="N2" s="478"/>
      <c r="O2" s="478"/>
      <c r="P2" s="478"/>
      <c r="T2" s="164"/>
      <c r="U2" s="163"/>
    </row>
    <row r="3" spans="1:21" s="11" customFormat="1" ht="21.75" customHeight="1">
      <c r="A3" s="479" t="s">
        <v>96</v>
      </c>
      <c r="B3" s="479"/>
      <c r="C3" s="479"/>
      <c r="D3" s="480" t="s">
        <v>258</v>
      </c>
      <c r="E3" s="480"/>
      <c r="F3" s="481" t="s">
        <v>318</v>
      </c>
      <c r="G3" s="481"/>
      <c r="H3" s="487" t="s">
        <v>664</v>
      </c>
      <c r="I3" s="476"/>
      <c r="J3" s="476"/>
      <c r="K3" s="476"/>
      <c r="L3" s="476"/>
      <c r="M3" s="211" t="s">
        <v>435</v>
      </c>
      <c r="N3" s="471">
        <v>5824</v>
      </c>
      <c r="O3" s="471"/>
      <c r="P3" s="471"/>
      <c r="T3" s="164"/>
      <c r="U3" s="163"/>
    </row>
    <row r="4" spans="1:21" s="11" customFormat="1" ht="17.25" customHeight="1">
      <c r="A4" s="484" t="s">
        <v>86</v>
      </c>
      <c r="B4" s="484"/>
      <c r="C4" s="484"/>
      <c r="D4" s="485" t="s">
        <v>677</v>
      </c>
      <c r="E4" s="485"/>
      <c r="F4" s="28"/>
      <c r="G4" s="28"/>
      <c r="H4" s="28"/>
      <c r="I4" s="28"/>
      <c r="J4" s="28"/>
      <c r="K4" s="28"/>
      <c r="L4" s="29"/>
      <c r="M4" s="74" t="s">
        <v>94</v>
      </c>
      <c r="N4" s="462" t="s">
        <v>789</v>
      </c>
      <c r="O4" s="462"/>
      <c r="P4" s="462"/>
      <c r="T4" s="164"/>
      <c r="U4" s="163"/>
    </row>
    <row r="5" spans="1:21" s="10" customFormat="1" ht="19.5" customHeight="1">
      <c r="A5" s="12"/>
      <c r="B5" s="12"/>
      <c r="C5" s="13"/>
      <c r="D5" s="14"/>
      <c r="E5" s="15"/>
      <c r="F5" s="15"/>
      <c r="G5" s="15"/>
      <c r="H5" s="15"/>
      <c r="I5" s="12"/>
      <c r="J5" s="12"/>
      <c r="K5" s="12"/>
      <c r="L5" s="16"/>
      <c r="M5" s="17"/>
      <c r="N5" s="470">
        <v>41805.75767361111</v>
      </c>
      <c r="O5" s="470"/>
      <c r="P5" s="470"/>
      <c r="T5" s="164"/>
      <c r="U5" s="163"/>
    </row>
    <row r="6" spans="1:21" s="18" customFormat="1" ht="24.75" customHeight="1">
      <c r="A6" s="486" t="s">
        <v>10</v>
      </c>
      <c r="B6" s="473" t="s">
        <v>82</v>
      </c>
      <c r="C6" s="475" t="s">
        <v>93</v>
      </c>
      <c r="D6" s="472" t="s">
        <v>12</v>
      </c>
      <c r="E6" s="472" t="s">
        <v>315</v>
      </c>
      <c r="F6" s="472" t="s">
        <v>13</v>
      </c>
      <c r="G6" s="482" t="s">
        <v>194</v>
      </c>
      <c r="I6" s="177" t="s">
        <v>14</v>
      </c>
      <c r="J6" s="178"/>
      <c r="K6" s="178"/>
      <c r="L6" s="178"/>
      <c r="M6" s="181" t="s">
        <v>275</v>
      </c>
      <c r="N6" s="182"/>
      <c r="O6" s="178"/>
      <c r="P6" s="179"/>
      <c r="T6" s="165"/>
      <c r="U6" s="166"/>
    </row>
    <row r="7" spans="1:16" ht="26.25" customHeight="1">
      <c r="A7" s="486"/>
      <c r="B7" s="474"/>
      <c r="C7" s="475"/>
      <c r="D7" s="472"/>
      <c r="E7" s="472"/>
      <c r="F7" s="472"/>
      <c r="G7" s="483"/>
      <c r="H7" s="19"/>
      <c r="I7" s="43" t="s">
        <v>10</v>
      </c>
      <c r="J7" s="40" t="s">
        <v>83</v>
      </c>
      <c r="K7" s="40" t="s">
        <v>82</v>
      </c>
      <c r="L7" s="41" t="s">
        <v>11</v>
      </c>
      <c r="M7" s="42" t="s">
        <v>12</v>
      </c>
      <c r="N7" s="42" t="s">
        <v>315</v>
      </c>
      <c r="O7" s="40" t="s">
        <v>13</v>
      </c>
      <c r="P7" s="40" t="s">
        <v>25</v>
      </c>
    </row>
    <row r="8" spans="1:21" s="18" customFormat="1" ht="39.75" customHeight="1">
      <c r="A8" s="66">
        <v>1</v>
      </c>
      <c r="B8" s="184">
        <v>223</v>
      </c>
      <c r="C8" s="96">
        <v>29512</v>
      </c>
      <c r="D8" s="152" t="s">
        <v>691</v>
      </c>
      <c r="E8" s="152" t="s">
        <v>850</v>
      </c>
      <c r="F8" s="97">
        <v>5572</v>
      </c>
      <c r="G8" s="195"/>
      <c r="H8" s="21"/>
      <c r="I8" s="66">
        <v>1</v>
      </c>
      <c r="J8" s="151" t="s">
        <v>43</v>
      </c>
      <c r="K8" s="184">
        <v>235</v>
      </c>
      <c r="L8" s="96" t="s">
        <v>838</v>
      </c>
      <c r="M8" s="152" t="s">
        <v>853</v>
      </c>
      <c r="N8" s="152" t="s">
        <v>851</v>
      </c>
      <c r="O8" s="97" t="s">
        <v>877</v>
      </c>
      <c r="P8" s="195" t="s">
        <v>692</v>
      </c>
      <c r="T8" s="165"/>
      <c r="U8" s="166"/>
    </row>
    <row r="9" spans="1:21" s="18" customFormat="1" ht="39.75" customHeight="1">
      <c r="A9" s="66">
        <v>2</v>
      </c>
      <c r="B9" s="184">
        <v>234</v>
      </c>
      <c r="C9" s="96">
        <v>32590</v>
      </c>
      <c r="D9" s="152" t="s">
        <v>810</v>
      </c>
      <c r="E9" s="152" t="s">
        <v>849</v>
      </c>
      <c r="F9" s="97">
        <v>5586</v>
      </c>
      <c r="G9" s="195"/>
      <c r="H9" s="21"/>
      <c r="I9" s="66">
        <v>2</v>
      </c>
      <c r="J9" s="151" t="s">
        <v>45</v>
      </c>
      <c r="K9" s="184">
        <v>241</v>
      </c>
      <c r="L9" s="96">
        <v>34114</v>
      </c>
      <c r="M9" s="152" t="s">
        <v>821</v>
      </c>
      <c r="N9" s="152" t="s">
        <v>686</v>
      </c>
      <c r="O9" s="143">
        <v>11234</v>
      </c>
      <c r="P9" s="195">
        <v>8</v>
      </c>
      <c r="T9" s="165"/>
      <c r="U9" s="166"/>
    </row>
    <row r="10" spans="1:21" s="18" customFormat="1" ht="39.75" customHeight="1">
      <c r="A10" s="66">
        <v>3</v>
      </c>
      <c r="B10" s="184">
        <v>236</v>
      </c>
      <c r="C10" s="96" t="s">
        <v>815</v>
      </c>
      <c r="D10" s="152" t="s">
        <v>816</v>
      </c>
      <c r="E10" s="152" t="s">
        <v>649</v>
      </c>
      <c r="F10" s="97">
        <v>5650</v>
      </c>
      <c r="G10" s="195"/>
      <c r="H10" s="21"/>
      <c r="I10" s="66">
        <v>3</v>
      </c>
      <c r="J10" s="151" t="s">
        <v>46</v>
      </c>
      <c r="K10" s="184">
        <v>236</v>
      </c>
      <c r="L10" s="96" t="s">
        <v>815</v>
      </c>
      <c r="M10" s="152" t="s">
        <v>816</v>
      </c>
      <c r="N10" s="152" t="s">
        <v>649</v>
      </c>
      <c r="O10" s="97">
        <v>5650</v>
      </c>
      <c r="P10" s="195">
        <v>3</v>
      </c>
      <c r="T10" s="165"/>
      <c r="U10" s="166"/>
    </row>
    <row r="11" spans="1:21" s="18" customFormat="1" ht="39.75" customHeight="1">
      <c r="A11" s="66">
        <v>4</v>
      </c>
      <c r="B11" s="184">
        <v>226</v>
      </c>
      <c r="C11" s="96">
        <v>33045</v>
      </c>
      <c r="D11" s="152" t="s">
        <v>819</v>
      </c>
      <c r="E11" s="152" t="s">
        <v>690</v>
      </c>
      <c r="F11" s="97">
        <v>5666</v>
      </c>
      <c r="G11" s="195"/>
      <c r="H11" s="21"/>
      <c r="I11" s="66">
        <v>4</v>
      </c>
      <c r="J11" s="151" t="s">
        <v>47</v>
      </c>
      <c r="K11" s="184">
        <v>232</v>
      </c>
      <c r="L11" s="96">
        <v>34237</v>
      </c>
      <c r="M11" s="152" t="s">
        <v>811</v>
      </c>
      <c r="N11" s="152" t="s">
        <v>689</v>
      </c>
      <c r="O11" s="97">
        <v>5724</v>
      </c>
      <c r="P11" s="195">
        <v>5</v>
      </c>
      <c r="T11" s="165"/>
      <c r="U11" s="166"/>
    </row>
    <row r="12" spans="1:21" s="18" customFormat="1" ht="39.75" customHeight="1" thickBot="1">
      <c r="A12" s="354">
        <v>5</v>
      </c>
      <c r="B12" s="358">
        <v>232</v>
      </c>
      <c r="C12" s="286">
        <v>34237</v>
      </c>
      <c r="D12" s="362" t="s">
        <v>811</v>
      </c>
      <c r="E12" s="362" t="s">
        <v>689</v>
      </c>
      <c r="F12" s="357">
        <v>5724</v>
      </c>
      <c r="G12" s="363"/>
      <c r="H12" s="21"/>
      <c r="I12" s="66">
        <v>5</v>
      </c>
      <c r="J12" s="151" t="s">
        <v>48</v>
      </c>
      <c r="K12" s="184">
        <v>234</v>
      </c>
      <c r="L12" s="96">
        <v>32590</v>
      </c>
      <c r="M12" s="152" t="s">
        <v>810</v>
      </c>
      <c r="N12" s="152" t="s">
        <v>849</v>
      </c>
      <c r="O12" s="97">
        <v>5586</v>
      </c>
      <c r="P12" s="195">
        <v>2</v>
      </c>
      <c r="T12" s="165"/>
      <c r="U12" s="166"/>
    </row>
    <row r="13" spans="1:21" s="18" customFormat="1" ht="39.75" customHeight="1">
      <c r="A13" s="349">
        <v>6</v>
      </c>
      <c r="B13" s="353">
        <v>238</v>
      </c>
      <c r="C13" s="278" t="s">
        <v>813</v>
      </c>
      <c r="D13" s="359" t="s">
        <v>814</v>
      </c>
      <c r="E13" s="359" t="s">
        <v>851</v>
      </c>
      <c r="F13" s="360">
        <v>10536</v>
      </c>
      <c r="G13" s="361"/>
      <c r="H13" s="21"/>
      <c r="I13" s="66">
        <v>6</v>
      </c>
      <c r="J13" s="151" t="s">
        <v>49</v>
      </c>
      <c r="K13" s="184">
        <v>223</v>
      </c>
      <c r="L13" s="96">
        <v>29512</v>
      </c>
      <c r="M13" s="152" t="s">
        <v>691</v>
      </c>
      <c r="N13" s="152" t="s">
        <v>850</v>
      </c>
      <c r="O13" s="97">
        <v>5572</v>
      </c>
      <c r="P13" s="195">
        <v>1</v>
      </c>
      <c r="T13" s="165"/>
      <c r="U13" s="166"/>
    </row>
    <row r="14" spans="1:21" s="18" customFormat="1" ht="39.75" customHeight="1">
      <c r="A14" s="66">
        <v>7</v>
      </c>
      <c r="B14" s="184">
        <v>241</v>
      </c>
      <c r="C14" s="96">
        <v>34114</v>
      </c>
      <c r="D14" s="152" t="s">
        <v>821</v>
      </c>
      <c r="E14" s="152" t="s">
        <v>686</v>
      </c>
      <c r="F14" s="143">
        <v>11234</v>
      </c>
      <c r="G14" s="195"/>
      <c r="H14" s="21"/>
      <c r="I14" s="66">
        <v>7</v>
      </c>
      <c r="J14" s="151" t="s">
        <v>259</v>
      </c>
      <c r="K14" s="184">
        <v>226</v>
      </c>
      <c r="L14" s="96">
        <v>33045</v>
      </c>
      <c r="M14" s="152" t="s">
        <v>819</v>
      </c>
      <c r="N14" s="152" t="s">
        <v>690</v>
      </c>
      <c r="O14" s="97">
        <v>5666</v>
      </c>
      <c r="P14" s="195">
        <v>4</v>
      </c>
      <c r="T14" s="165"/>
      <c r="U14" s="166"/>
    </row>
    <row r="15" spans="1:21" s="18" customFormat="1" ht="39.75" customHeight="1">
      <c r="A15" s="66" t="s">
        <v>692</v>
      </c>
      <c r="B15" s="184">
        <v>235</v>
      </c>
      <c r="C15" s="96" t="s">
        <v>838</v>
      </c>
      <c r="D15" s="152" t="s">
        <v>853</v>
      </c>
      <c r="E15" s="152" t="s">
        <v>851</v>
      </c>
      <c r="F15" s="97" t="s">
        <v>877</v>
      </c>
      <c r="G15" s="195"/>
      <c r="H15" s="21"/>
      <c r="I15" s="66">
        <v>8</v>
      </c>
      <c r="J15" s="151" t="s">
        <v>260</v>
      </c>
      <c r="K15" s="184">
        <v>238</v>
      </c>
      <c r="L15" s="96" t="s">
        <v>813</v>
      </c>
      <c r="M15" s="152" t="s">
        <v>814</v>
      </c>
      <c r="N15" s="152" t="s">
        <v>851</v>
      </c>
      <c r="O15" s="143">
        <v>10536</v>
      </c>
      <c r="P15" s="195">
        <v>7</v>
      </c>
      <c r="T15" s="165"/>
      <c r="U15" s="166"/>
    </row>
    <row r="16" spans="1:21" s="18" customFormat="1" ht="39.75" customHeight="1">
      <c r="A16" s="66"/>
      <c r="B16" s="196"/>
      <c r="C16" s="96"/>
      <c r="D16" s="197"/>
      <c r="E16" s="137"/>
      <c r="F16" s="97"/>
      <c r="G16" s="184"/>
      <c r="H16" s="21"/>
      <c r="I16" s="177" t="s">
        <v>15</v>
      </c>
      <c r="J16" s="178"/>
      <c r="K16" s="178"/>
      <c r="L16" s="178"/>
      <c r="M16" s="181" t="s">
        <v>275</v>
      </c>
      <c r="N16" s="182"/>
      <c r="O16" s="178"/>
      <c r="P16" s="179"/>
      <c r="T16" s="165"/>
      <c r="U16" s="166"/>
    </row>
    <row r="17" spans="1:21" s="18" customFormat="1" ht="39.75" customHeight="1">
      <c r="A17" s="66"/>
      <c r="B17" s="196"/>
      <c r="C17" s="96"/>
      <c r="D17" s="197"/>
      <c r="E17" s="137"/>
      <c r="F17" s="97"/>
      <c r="G17" s="184"/>
      <c r="H17" s="21"/>
      <c r="I17" s="43" t="s">
        <v>10</v>
      </c>
      <c r="J17" s="40" t="s">
        <v>83</v>
      </c>
      <c r="K17" s="40" t="s">
        <v>82</v>
      </c>
      <c r="L17" s="41" t="s">
        <v>11</v>
      </c>
      <c r="M17" s="42" t="s">
        <v>12</v>
      </c>
      <c r="N17" s="42" t="s">
        <v>315</v>
      </c>
      <c r="O17" s="40" t="s">
        <v>13</v>
      </c>
      <c r="P17" s="40" t="s">
        <v>25</v>
      </c>
      <c r="T17" s="165"/>
      <c r="U17" s="166"/>
    </row>
    <row r="18" spans="1:21" s="18" customFormat="1" ht="39.75" customHeight="1">
      <c r="A18" s="66"/>
      <c r="B18" s="196"/>
      <c r="C18" s="96"/>
      <c r="D18" s="197"/>
      <c r="E18" s="137"/>
      <c r="F18" s="97"/>
      <c r="G18" s="184"/>
      <c r="H18" s="21"/>
      <c r="I18" s="66">
        <v>1</v>
      </c>
      <c r="J18" s="151" t="s">
        <v>50</v>
      </c>
      <c r="K18" s="184" t="s">
        <v>875</v>
      </c>
      <c r="L18" s="96" t="s">
        <v>875</v>
      </c>
      <c r="M18" s="152" t="s">
        <v>875</v>
      </c>
      <c r="N18" s="152" t="s">
        <v>875</v>
      </c>
      <c r="O18" s="97"/>
      <c r="P18" s="195"/>
      <c r="T18" s="165"/>
      <c r="U18" s="166"/>
    </row>
    <row r="19" spans="1:21" s="18" customFormat="1" ht="39.75" customHeight="1">
      <c r="A19" s="66"/>
      <c r="B19" s="196"/>
      <c r="C19" s="96"/>
      <c r="D19" s="197"/>
      <c r="E19" s="137"/>
      <c r="F19" s="97"/>
      <c r="G19" s="184"/>
      <c r="H19" s="21"/>
      <c r="I19" s="66">
        <v>2</v>
      </c>
      <c r="J19" s="151" t="s">
        <v>44</v>
      </c>
      <c r="K19" s="184" t="s">
        <v>875</v>
      </c>
      <c r="L19" s="96" t="s">
        <v>875</v>
      </c>
      <c r="M19" s="152" t="s">
        <v>875</v>
      </c>
      <c r="N19" s="152" t="s">
        <v>875</v>
      </c>
      <c r="O19" s="97"/>
      <c r="P19" s="195"/>
      <c r="T19" s="165"/>
      <c r="U19" s="166"/>
    </row>
    <row r="20" spans="1:21" s="18" customFormat="1" ht="39.75" customHeight="1">
      <c r="A20" s="66"/>
      <c r="B20" s="196"/>
      <c r="C20" s="96"/>
      <c r="D20" s="197"/>
      <c r="E20" s="137"/>
      <c r="F20" s="97"/>
      <c r="G20" s="184"/>
      <c r="H20" s="21"/>
      <c r="I20" s="66">
        <v>3</v>
      </c>
      <c r="J20" s="151" t="s">
        <v>51</v>
      </c>
      <c r="K20" s="184" t="s">
        <v>875</v>
      </c>
      <c r="L20" s="96" t="s">
        <v>875</v>
      </c>
      <c r="M20" s="152" t="s">
        <v>875</v>
      </c>
      <c r="N20" s="152" t="s">
        <v>875</v>
      </c>
      <c r="O20" s="97"/>
      <c r="P20" s="195"/>
      <c r="T20" s="165"/>
      <c r="U20" s="166"/>
    </row>
    <row r="21" spans="1:21" s="18" customFormat="1" ht="39.75" customHeight="1">
      <c r="A21" s="66"/>
      <c r="B21" s="196"/>
      <c r="C21" s="96"/>
      <c r="D21" s="197"/>
      <c r="E21" s="137"/>
      <c r="F21" s="97"/>
      <c r="G21" s="184"/>
      <c r="H21" s="21"/>
      <c r="I21" s="66">
        <v>4</v>
      </c>
      <c r="J21" s="151" t="s">
        <v>52</v>
      </c>
      <c r="K21" s="184" t="s">
        <v>875</v>
      </c>
      <c r="L21" s="96" t="s">
        <v>875</v>
      </c>
      <c r="M21" s="152" t="s">
        <v>875</v>
      </c>
      <c r="N21" s="152" t="s">
        <v>875</v>
      </c>
      <c r="O21" s="97"/>
      <c r="P21" s="195"/>
      <c r="T21" s="165"/>
      <c r="U21" s="166"/>
    </row>
    <row r="22" spans="1:21" s="18" customFormat="1" ht="39.75" customHeight="1">
      <c r="A22" s="66"/>
      <c r="B22" s="196"/>
      <c r="C22" s="96"/>
      <c r="D22" s="197"/>
      <c r="E22" s="137"/>
      <c r="F22" s="97"/>
      <c r="G22" s="184"/>
      <c r="H22" s="21"/>
      <c r="I22" s="66">
        <v>5</v>
      </c>
      <c r="J22" s="151" t="s">
        <v>53</v>
      </c>
      <c r="K22" s="184" t="s">
        <v>875</v>
      </c>
      <c r="L22" s="96" t="s">
        <v>875</v>
      </c>
      <c r="M22" s="152" t="s">
        <v>875</v>
      </c>
      <c r="N22" s="152" t="s">
        <v>875</v>
      </c>
      <c r="O22" s="97"/>
      <c r="P22" s="195"/>
      <c r="T22" s="165"/>
      <c r="U22" s="166"/>
    </row>
    <row r="23" spans="1:21" s="18" customFormat="1" ht="39.75" customHeight="1">
      <c r="A23" s="66"/>
      <c r="B23" s="196"/>
      <c r="C23" s="96"/>
      <c r="D23" s="197"/>
      <c r="E23" s="137"/>
      <c r="F23" s="97"/>
      <c r="G23" s="184"/>
      <c r="H23" s="21"/>
      <c r="I23" s="66">
        <v>6</v>
      </c>
      <c r="J23" s="151" t="s">
        <v>54</v>
      </c>
      <c r="K23" s="184" t="s">
        <v>875</v>
      </c>
      <c r="L23" s="96" t="s">
        <v>875</v>
      </c>
      <c r="M23" s="152" t="s">
        <v>875</v>
      </c>
      <c r="N23" s="152" t="s">
        <v>875</v>
      </c>
      <c r="O23" s="97"/>
      <c r="P23" s="195"/>
      <c r="T23" s="165"/>
      <c r="U23" s="166"/>
    </row>
    <row r="24" spans="1:21" s="18" customFormat="1" ht="39.75" customHeight="1">
      <c r="A24" s="66"/>
      <c r="B24" s="196"/>
      <c r="C24" s="96"/>
      <c r="D24" s="197"/>
      <c r="E24" s="137"/>
      <c r="F24" s="97"/>
      <c r="G24" s="184"/>
      <c r="H24" s="21"/>
      <c r="I24" s="66">
        <v>7</v>
      </c>
      <c r="J24" s="151" t="s">
        <v>261</v>
      </c>
      <c r="K24" s="184" t="s">
        <v>875</v>
      </c>
      <c r="L24" s="96" t="s">
        <v>875</v>
      </c>
      <c r="M24" s="152" t="s">
        <v>875</v>
      </c>
      <c r="N24" s="152" t="s">
        <v>875</v>
      </c>
      <c r="O24" s="97"/>
      <c r="P24" s="195"/>
      <c r="T24" s="165"/>
      <c r="U24" s="166"/>
    </row>
    <row r="25" spans="1:21" s="18" customFormat="1" ht="39.75" customHeight="1">
      <c r="A25" s="66"/>
      <c r="B25" s="196"/>
      <c r="C25" s="96"/>
      <c r="D25" s="197"/>
      <c r="E25" s="137"/>
      <c r="F25" s="97"/>
      <c r="G25" s="184"/>
      <c r="H25" s="21"/>
      <c r="I25" s="66">
        <v>8</v>
      </c>
      <c r="J25" s="151" t="s">
        <v>262</v>
      </c>
      <c r="K25" s="184" t="s">
        <v>875</v>
      </c>
      <c r="L25" s="96" t="s">
        <v>875</v>
      </c>
      <c r="M25" s="152" t="s">
        <v>875</v>
      </c>
      <c r="N25" s="152" t="s">
        <v>875</v>
      </c>
      <c r="O25" s="97"/>
      <c r="P25" s="195"/>
      <c r="T25" s="165"/>
      <c r="U25" s="166"/>
    </row>
    <row r="26" spans="1:21" s="18" customFormat="1" ht="39.75" customHeight="1">
      <c r="A26" s="66"/>
      <c r="B26" s="196"/>
      <c r="C26" s="96"/>
      <c r="D26" s="197"/>
      <c r="E26" s="137"/>
      <c r="F26" s="97"/>
      <c r="G26" s="184"/>
      <c r="H26" s="21"/>
      <c r="I26" s="177" t="s">
        <v>16</v>
      </c>
      <c r="J26" s="178"/>
      <c r="K26" s="178"/>
      <c r="L26" s="178"/>
      <c r="M26" s="181" t="s">
        <v>275</v>
      </c>
      <c r="N26" s="182"/>
      <c r="O26" s="178"/>
      <c r="P26" s="179"/>
      <c r="T26" s="165"/>
      <c r="U26" s="166"/>
    </row>
    <row r="27" spans="1:21" s="18" customFormat="1" ht="39.75" customHeight="1">
      <c r="A27" s="66"/>
      <c r="B27" s="196"/>
      <c r="C27" s="96"/>
      <c r="D27" s="197"/>
      <c r="E27" s="137"/>
      <c r="F27" s="97"/>
      <c r="G27" s="184"/>
      <c r="H27" s="21"/>
      <c r="I27" s="43" t="s">
        <v>10</v>
      </c>
      <c r="J27" s="40" t="s">
        <v>83</v>
      </c>
      <c r="K27" s="40" t="s">
        <v>82</v>
      </c>
      <c r="L27" s="41" t="s">
        <v>11</v>
      </c>
      <c r="M27" s="42" t="s">
        <v>12</v>
      </c>
      <c r="N27" s="42" t="s">
        <v>315</v>
      </c>
      <c r="O27" s="40" t="s">
        <v>13</v>
      </c>
      <c r="P27" s="40" t="s">
        <v>25</v>
      </c>
      <c r="T27" s="165"/>
      <c r="U27" s="166"/>
    </row>
    <row r="28" spans="1:21" s="18" customFormat="1" ht="39.75" customHeight="1">
      <c r="A28" s="66"/>
      <c r="B28" s="196"/>
      <c r="C28" s="96"/>
      <c r="D28" s="197"/>
      <c r="E28" s="137"/>
      <c r="F28" s="97"/>
      <c r="G28" s="184"/>
      <c r="H28" s="21"/>
      <c r="I28" s="66">
        <v>1</v>
      </c>
      <c r="J28" s="151" t="s">
        <v>55</v>
      </c>
      <c r="K28" s="184" t="s">
        <v>875</v>
      </c>
      <c r="L28" s="96" t="s">
        <v>875</v>
      </c>
      <c r="M28" s="152" t="s">
        <v>875</v>
      </c>
      <c r="N28" s="152" t="s">
        <v>875</v>
      </c>
      <c r="O28" s="97"/>
      <c r="P28" s="195"/>
      <c r="T28" s="165"/>
      <c r="U28" s="166"/>
    </row>
    <row r="29" spans="1:21" s="18" customFormat="1" ht="39.75" customHeight="1">
      <c r="A29" s="66"/>
      <c r="B29" s="196"/>
      <c r="C29" s="96"/>
      <c r="D29" s="197"/>
      <c r="E29" s="137"/>
      <c r="F29" s="97"/>
      <c r="G29" s="184"/>
      <c r="H29" s="21"/>
      <c r="I29" s="66">
        <v>2</v>
      </c>
      <c r="J29" s="151" t="s">
        <v>56</v>
      </c>
      <c r="K29" s="184" t="s">
        <v>875</v>
      </c>
      <c r="L29" s="96" t="s">
        <v>875</v>
      </c>
      <c r="M29" s="152" t="s">
        <v>875</v>
      </c>
      <c r="N29" s="152" t="s">
        <v>875</v>
      </c>
      <c r="O29" s="97"/>
      <c r="P29" s="195"/>
      <c r="T29" s="165"/>
      <c r="U29" s="166"/>
    </row>
    <row r="30" spans="1:21" s="18" customFormat="1" ht="39.75" customHeight="1">
      <c r="A30" s="66"/>
      <c r="B30" s="196"/>
      <c r="C30" s="96"/>
      <c r="D30" s="197"/>
      <c r="E30" s="137"/>
      <c r="F30" s="97"/>
      <c r="G30" s="184"/>
      <c r="H30" s="21"/>
      <c r="I30" s="66">
        <v>3</v>
      </c>
      <c r="J30" s="151" t="s">
        <v>57</v>
      </c>
      <c r="K30" s="184" t="s">
        <v>875</v>
      </c>
      <c r="L30" s="96" t="s">
        <v>875</v>
      </c>
      <c r="M30" s="152" t="s">
        <v>875</v>
      </c>
      <c r="N30" s="152" t="s">
        <v>875</v>
      </c>
      <c r="O30" s="97"/>
      <c r="P30" s="195"/>
      <c r="T30" s="165"/>
      <c r="U30" s="166"/>
    </row>
    <row r="31" spans="1:21" s="18" customFormat="1" ht="39.75" customHeight="1">
      <c r="A31" s="66"/>
      <c r="B31" s="196"/>
      <c r="C31" s="96"/>
      <c r="D31" s="197"/>
      <c r="E31" s="137"/>
      <c r="F31" s="97"/>
      <c r="G31" s="184"/>
      <c r="H31" s="21"/>
      <c r="I31" s="66">
        <v>4</v>
      </c>
      <c r="J31" s="151" t="s">
        <v>58</v>
      </c>
      <c r="K31" s="184" t="s">
        <v>875</v>
      </c>
      <c r="L31" s="96" t="s">
        <v>875</v>
      </c>
      <c r="M31" s="152" t="s">
        <v>875</v>
      </c>
      <c r="N31" s="152" t="s">
        <v>875</v>
      </c>
      <c r="O31" s="97"/>
      <c r="P31" s="195"/>
      <c r="T31" s="165"/>
      <c r="U31" s="166"/>
    </row>
    <row r="32" spans="1:21" s="18" customFormat="1" ht="39.75" customHeight="1">
      <c r="A32" s="66"/>
      <c r="B32" s="196"/>
      <c r="C32" s="96"/>
      <c r="D32" s="197"/>
      <c r="E32" s="137"/>
      <c r="F32" s="97"/>
      <c r="G32" s="184"/>
      <c r="H32" s="21"/>
      <c r="I32" s="66">
        <v>5</v>
      </c>
      <c r="J32" s="151" t="s">
        <v>59</v>
      </c>
      <c r="K32" s="184" t="s">
        <v>875</v>
      </c>
      <c r="L32" s="96" t="s">
        <v>875</v>
      </c>
      <c r="M32" s="152" t="s">
        <v>875</v>
      </c>
      <c r="N32" s="152" t="s">
        <v>875</v>
      </c>
      <c r="O32" s="97"/>
      <c r="P32" s="195"/>
      <c r="T32" s="165"/>
      <c r="U32" s="166"/>
    </row>
    <row r="33" spans="1:21" s="18" customFormat="1" ht="39.75" customHeight="1">
      <c r="A33" s="66"/>
      <c r="B33" s="196"/>
      <c r="C33" s="96"/>
      <c r="D33" s="197"/>
      <c r="E33" s="137"/>
      <c r="F33" s="97"/>
      <c r="G33" s="184"/>
      <c r="H33" s="21"/>
      <c r="I33" s="66">
        <v>6</v>
      </c>
      <c r="J33" s="151" t="s">
        <v>60</v>
      </c>
      <c r="K33" s="184" t="s">
        <v>875</v>
      </c>
      <c r="L33" s="96" t="s">
        <v>875</v>
      </c>
      <c r="M33" s="152" t="s">
        <v>875</v>
      </c>
      <c r="N33" s="152" t="s">
        <v>875</v>
      </c>
      <c r="O33" s="97"/>
      <c r="P33" s="195"/>
      <c r="T33" s="165"/>
      <c r="U33" s="166"/>
    </row>
    <row r="34" spans="1:21" s="18" customFormat="1" ht="39.75" customHeight="1">
      <c r="A34" s="66"/>
      <c r="B34" s="196"/>
      <c r="C34" s="96"/>
      <c r="D34" s="197"/>
      <c r="E34" s="137"/>
      <c r="F34" s="97"/>
      <c r="G34" s="184"/>
      <c r="H34" s="21"/>
      <c r="I34" s="66">
        <v>7</v>
      </c>
      <c r="J34" s="151" t="s">
        <v>263</v>
      </c>
      <c r="K34" s="184" t="s">
        <v>875</v>
      </c>
      <c r="L34" s="96" t="s">
        <v>875</v>
      </c>
      <c r="M34" s="152" t="s">
        <v>875</v>
      </c>
      <c r="N34" s="152" t="s">
        <v>875</v>
      </c>
      <c r="O34" s="97"/>
      <c r="P34" s="195"/>
      <c r="T34" s="165"/>
      <c r="U34" s="166"/>
    </row>
    <row r="35" spans="1:21" s="18" customFormat="1" ht="39.75" customHeight="1">
      <c r="A35" s="66"/>
      <c r="B35" s="196"/>
      <c r="C35" s="96"/>
      <c r="D35" s="197"/>
      <c r="E35" s="137"/>
      <c r="F35" s="97"/>
      <c r="G35" s="184"/>
      <c r="H35" s="21"/>
      <c r="I35" s="66">
        <v>8</v>
      </c>
      <c r="J35" s="151" t="s">
        <v>264</v>
      </c>
      <c r="K35" s="184" t="s">
        <v>875</v>
      </c>
      <c r="L35" s="96" t="s">
        <v>875</v>
      </c>
      <c r="M35" s="152" t="s">
        <v>875</v>
      </c>
      <c r="N35" s="152" t="s">
        <v>875</v>
      </c>
      <c r="O35" s="97"/>
      <c r="P35" s="195"/>
      <c r="T35" s="165"/>
      <c r="U35" s="166"/>
    </row>
    <row r="36" spans="1:21" s="18" customFormat="1" ht="39.75" customHeight="1">
      <c r="A36" s="66"/>
      <c r="B36" s="196"/>
      <c r="C36" s="96"/>
      <c r="D36" s="197"/>
      <c r="E36" s="137"/>
      <c r="F36" s="97"/>
      <c r="G36" s="184"/>
      <c r="H36" s="21"/>
      <c r="I36" s="177" t="s">
        <v>317</v>
      </c>
      <c r="J36" s="178"/>
      <c r="K36" s="178"/>
      <c r="L36" s="178"/>
      <c r="M36" s="181" t="s">
        <v>275</v>
      </c>
      <c r="N36" s="182"/>
      <c r="O36" s="178"/>
      <c r="P36" s="179"/>
      <c r="T36" s="165"/>
      <c r="U36" s="166"/>
    </row>
    <row r="37" spans="1:21" s="18" customFormat="1" ht="39.75" customHeight="1">
      <c r="A37" s="66"/>
      <c r="B37" s="196"/>
      <c r="C37" s="96"/>
      <c r="D37" s="197"/>
      <c r="E37" s="137"/>
      <c r="F37" s="97"/>
      <c r="G37" s="184"/>
      <c r="H37" s="21"/>
      <c r="I37" s="43" t="s">
        <v>10</v>
      </c>
      <c r="J37" s="40" t="s">
        <v>83</v>
      </c>
      <c r="K37" s="40" t="s">
        <v>82</v>
      </c>
      <c r="L37" s="41" t="s">
        <v>11</v>
      </c>
      <c r="M37" s="42" t="s">
        <v>12</v>
      </c>
      <c r="N37" s="42" t="s">
        <v>315</v>
      </c>
      <c r="O37" s="40" t="s">
        <v>13</v>
      </c>
      <c r="P37" s="40" t="s">
        <v>25</v>
      </c>
      <c r="T37" s="165"/>
      <c r="U37" s="166"/>
    </row>
    <row r="38" spans="1:21" s="18" customFormat="1" ht="39.75" customHeight="1">
      <c r="A38" s="66"/>
      <c r="B38" s="196"/>
      <c r="C38" s="96"/>
      <c r="D38" s="197"/>
      <c r="E38" s="137"/>
      <c r="F38" s="97"/>
      <c r="G38" s="184"/>
      <c r="H38" s="21"/>
      <c r="I38" s="66">
        <v>1</v>
      </c>
      <c r="J38" s="151" t="s">
        <v>335</v>
      </c>
      <c r="K38" s="184" t="s">
        <v>875</v>
      </c>
      <c r="L38" s="96" t="s">
        <v>875</v>
      </c>
      <c r="M38" s="152" t="s">
        <v>875</v>
      </c>
      <c r="N38" s="152" t="s">
        <v>875</v>
      </c>
      <c r="O38" s="97"/>
      <c r="P38" s="195"/>
      <c r="T38" s="165"/>
      <c r="U38" s="166"/>
    </row>
    <row r="39" spans="1:21" s="18" customFormat="1" ht="39.75" customHeight="1">
      <c r="A39" s="66"/>
      <c r="B39" s="196"/>
      <c r="C39" s="96"/>
      <c r="D39" s="197"/>
      <c r="E39" s="137"/>
      <c r="F39" s="97"/>
      <c r="G39" s="184"/>
      <c r="H39" s="21"/>
      <c r="I39" s="66">
        <v>2</v>
      </c>
      <c r="J39" s="151" t="s">
        <v>336</v>
      </c>
      <c r="K39" s="184" t="s">
        <v>875</v>
      </c>
      <c r="L39" s="96" t="s">
        <v>875</v>
      </c>
      <c r="M39" s="152" t="s">
        <v>875</v>
      </c>
      <c r="N39" s="152" t="s">
        <v>875</v>
      </c>
      <c r="O39" s="97"/>
      <c r="P39" s="195"/>
      <c r="T39" s="165"/>
      <c r="U39" s="166"/>
    </row>
    <row r="40" spans="1:21" s="18" customFormat="1" ht="39.75" customHeight="1">
      <c r="A40" s="66"/>
      <c r="B40" s="196"/>
      <c r="C40" s="96"/>
      <c r="D40" s="197"/>
      <c r="E40" s="137"/>
      <c r="F40" s="97"/>
      <c r="G40" s="184"/>
      <c r="H40" s="21"/>
      <c r="I40" s="66">
        <v>3</v>
      </c>
      <c r="J40" s="151" t="s">
        <v>337</v>
      </c>
      <c r="K40" s="184" t="s">
        <v>875</v>
      </c>
      <c r="L40" s="96" t="s">
        <v>875</v>
      </c>
      <c r="M40" s="152" t="s">
        <v>875</v>
      </c>
      <c r="N40" s="152" t="s">
        <v>875</v>
      </c>
      <c r="O40" s="97"/>
      <c r="P40" s="195"/>
      <c r="T40" s="165"/>
      <c r="U40" s="166"/>
    </row>
    <row r="41" spans="1:21" s="18" customFormat="1" ht="39.75" customHeight="1">
      <c r="A41" s="66"/>
      <c r="B41" s="196"/>
      <c r="C41" s="96"/>
      <c r="D41" s="197"/>
      <c r="E41" s="137"/>
      <c r="F41" s="97"/>
      <c r="G41" s="184"/>
      <c r="H41" s="21"/>
      <c r="I41" s="66">
        <v>4</v>
      </c>
      <c r="J41" s="151" t="s">
        <v>338</v>
      </c>
      <c r="K41" s="184" t="s">
        <v>875</v>
      </c>
      <c r="L41" s="96" t="s">
        <v>875</v>
      </c>
      <c r="M41" s="152" t="s">
        <v>875</v>
      </c>
      <c r="N41" s="152" t="s">
        <v>875</v>
      </c>
      <c r="O41" s="97"/>
      <c r="P41" s="195"/>
      <c r="T41" s="165"/>
      <c r="U41" s="166"/>
    </row>
    <row r="42" spans="1:21" s="18" customFormat="1" ht="39.75" customHeight="1">
      <c r="A42" s="66"/>
      <c r="B42" s="196"/>
      <c r="C42" s="96"/>
      <c r="D42" s="197"/>
      <c r="E42" s="137"/>
      <c r="F42" s="97"/>
      <c r="G42" s="184"/>
      <c r="H42" s="21"/>
      <c r="I42" s="66">
        <v>5</v>
      </c>
      <c r="J42" s="151" t="s">
        <v>339</v>
      </c>
      <c r="K42" s="184" t="s">
        <v>875</v>
      </c>
      <c r="L42" s="96" t="s">
        <v>875</v>
      </c>
      <c r="M42" s="152" t="s">
        <v>875</v>
      </c>
      <c r="N42" s="152" t="s">
        <v>875</v>
      </c>
      <c r="O42" s="97"/>
      <c r="P42" s="195"/>
      <c r="T42" s="165"/>
      <c r="U42" s="166"/>
    </row>
    <row r="43" spans="1:21" s="18" customFormat="1" ht="39.75" customHeight="1">
      <c r="A43" s="66"/>
      <c r="B43" s="196"/>
      <c r="C43" s="96"/>
      <c r="D43" s="197"/>
      <c r="E43" s="137"/>
      <c r="F43" s="97"/>
      <c r="G43" s="184"/>
      <c r="H43" s="21"/>
      <c r="I43" s="66">
        <v>6</v>
      </c>
      <c r="J43" s="151" t="s">
        <v>340</v>
      </c>
      <c r="K43" s="184" t="s">
        <v>875</v>
      </c>
      <c r="L43" s="96" t="s">
        <v>875</v>
      </c>
      <c r="M43" s="152" t="s">
        <v>875</v>
      </c>
      <c r="N43" s="152" t="s">
        <v>875</v>
      </c>
      <c r="O43" s="97"/>
      <c r="P43" s="195"/>
      <c r="T43" s="165"/>
      <c r="U43" s="166"/>
    </row>
    <row r="44" spans="1:21" s="18" customFormat="1" ht="39.75" customHeight="1">
      <c r="A44" s="66"/>
      <c r="B44" s="196"/>
      <c r="C44" s="96"/>
      <c r="D44" s="197"/>
      <c r="E44" s="137"/>
      <c r="F44" s="97"/>
      <c r="G44" s="184"/>
      <c r="H44" s="21"/>
      <c r="I44" s="66">
        <v>7</v>
      </c>
      <c r="J44" s="151" t="s">
        <v>341</v>
      </c>
      <c r="K44" s="184" t="s">
        <v>875</v>
      </c>
      <c r="L44" s="96" t="s">
        <v>875</v>
      </c>
      <c r="M44" s="152" t="s">
        <v>875</v>
      </c>
      <c r="N44" s="152" t="s">
        <v>875</v>
      </c>
      <c r="O44" s="97"/>
      <c r="P44" s="195"/>
      <c r="T44" s="165"/>
      <c r="U44" s="166"/>
    </row>
    <row r="45" spans="1:21" s="18" customFormat="1" ht="39.75" customHeight="1">
      <c r="A45" s="66"/>
      <c r="B45" s="196"/>
      <c r="C45" s="96"/>
      <c r="D45" s="197"/>
      <c r="E45" s="137"/>
      <c r="F45" s="97"/>
      <c r="G45" s="184"/>
      <c r="H45" s="21"/>
      <c r="I45" s="66">
        <v>8</v>
      </c>
      <c r="J45" s="151" t="s">
        <v>342</v>
      </c>
      <c r="K45" s="184" t="s">
        <v>875</v>
      </c>
      <c r="L45" s="96" t="s">
        <v>875</v>
      </c>
      <c r="M45" s="152" t="s">
        <v>875</v>
      </c>
      <c r="N45" s="152" t="s">
        <v>875</v>
      </c>
      <c r="O45" s="97"/>
      <c r="P45" s="195"/>
      <c r="T45" s="165"/>
      <c r="U45" s="166"/>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celal</cp:lastModifiedBy>
  <cp:lastPrinted>2014-06-15T15:39:33Z</cp:lastPrinted>
  <dcterms:created xsi:type="dcterms:W3CDTF">2004-05-10T13:01:28Z</dcterms:created>
  <dcterms:modified xsi:type="dcterms:W3CDTF">2014-06-15T15:40:09Z</dcterms:modified>
  <cp:category/>
  <cp:version/>
  <cp:contentType/>
  <cp:contentStatus/>
</cp:coreProperties>
</file>